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i\OneDrive - Universiti Malaya\Desktop\SEMESTER 7\WIE3010_Data-Visuals\loan-approval-data-visualization\dataset\"/>
    </mc:Choice>
  </mc:AlternateContent>
  <xr:revisionPtr revIDLastSave="0" documentId="13_ncr:1_{4148F0F1-3BB2-4902-A27C-8C456AEDA123}" xr6:coauthVersionLast="47" xr6:coauthVersionMax="47" xr10:uidLastSave="{00000000-0000-0000-0000-000000000000}"/>
  <bookViews>
    <workbookView xWindow="-108" yWindow="-108" windowWidth="23256" windowHeight="13176" xr2:uid="{37C9A220-030D-463D-93DC-861792150CC9}"/>
  </bookViews>
  <sheets>
    <sheet name="Outlier Treatment " sheetId="3" r:id="rId1"/>
  </sheets>
  <definedNames>
    <definedName name="_xlchart.v1.0" hidden="1">'Outlier Treatment '!$G$2:$G$615</definedName>
    <definedName name="_xlchart.v1.1" hidden="1">'Outlier Treatment '!$H$2:$H$615</definedName>
    <definedName name="_xlchart.v1.2" hidden="1">'Outlier Treatment '!$F$2:$F$615</definedName>
    <definedName name="ExternalData_1" localSheetId="0" hidden="1">'Outlier Treatment '!$A$1:$Z$615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" i="3" l="1"/>
  <c r="AH22" i="3"/>
  <c r="AH6" i="3"/>
  <c r="AH14" i="3"/>
  <c r="AH15" i="3"/>
  <c r="AH16" i="3"/>
  <c r="AH7" i="3"/>
  <c r="AH24" i="3" l="1"/>
  <c r="AH25" i="3" s="1"/>
  <c r="AH17" i="3"/>
  <c r="AH18" i="3"/>
  <c r="AH8" i="3"/>
  <c r="AH9" i="3" s="1"/>
  <c r="AH26" i="3" l="1"/>
  <c r="AH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B661D-7F4B-4703-9433-C4FAAB1DCC37}" keepAlive="1" name="Query - outliers_treatment" description="Connection to the 'outliers_treatment' query in the workbook." type="5" refreshedVersion="8" background="1" saveData="1">
    <dbPr connection="Provider=Microsoft.Mashup.OleDb.1;Data Source=$Workbook$;Location=outliers_treatment;Extended Properties=&quot;&quot;" command="SELECT * FROM [outliers_treatment]"/>
  </connection>
</connections>
</file>

<file path=xl/sharedStrings.xml><?xml version="1.0" encoding="utf-8"?>
<sst xmlns="http://schemas.openxmlformats.org/spreadsheetml/2006/main" count="8640" uniqueCount="680">
  <si>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</si>
  <si>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</si>
  <si>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</si>
  <si>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</si>
  <si>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</si>
  <si>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</si>
  <si>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</si>
  <si>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</si>
  <si>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Property_Area</t>
  </si>
  <si>
    <t>Dependents_Category</t>
  </si>
  <si>
    <t>Loan_Term_Category</t>
  </si>
  <si>
    <t>Credit_History_Category</t>
  </si>
  <si>
    <t>Loan_Status_Category</t>
  </si>
  <si>
    <t>Total_Income</t>
  </si>
  <si>
    <t>Loan_to_Income_Ratio</t>
  </si>
  <si>
    <t>Loan to Income Category</t>
  </si>
  <si>
    <t>Loan_Amount_per_Term</t>
  </si>
  <si>
    <t>Debt-to-Income Ratio</t>
  </si>
  <si>
    <t>LP001002</t>
  </si>
  <si>
    <t>Male</t>
  </si>
  <si>
    <t>No</t>
  </si>
  <si>
    <t>Graduate</t>
  </si>
  <si>
    <t>Urban</t>
  </si>
  <si>
    <t>None</t>
  </si>
  <si>
    <t>1 year</t>
  </si>
  <si>
    <t>Good Credit</t>
  </si>
  <si>
    <t>Approved</t>
  </si>
  <si>
    <t>Low</t>
  </si>
  <si>
    <t>LP001003</t>
  </si>
  <si>
    <t>Yes</t>
  </si>
  <si>
    <t>Rural</t>
  </si>
  <si>
    <t>Single</t>
  </si>
  <si>
    <t>Rejected</t>
  </si>
  <si>
    <t>LP001005</t>
  </si>
  <si>
    <t>LP001006</t>
  </si>
  <si>
    <t>Not Graduate</t>
  </si>
  <si>
    <t>LP001008</t>
  </si>
  <si>
    <t>Couple</t>
  </si>
  <si>
    <t>LP001013</t>
  </si>
  <si>
    <t>LP001014</t>
  </si>
  <si>
    <t>Semiurban</t>
  </si>
  <si>
    <t>Many</t>
  </si>
  <si>
    <t>Bad Credit</t>
  </si>
  <si>
    <t>LP001018</t>
  </si>
  <si>
    <t>Very Low</t>
  </si>
  <si>
    <t>LP001024</t>
  </si>
  <si>
    <t>LP001027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</si>
  <si>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</si>
  <si>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</si>
  <si>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</si>
  <si>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</si>
  <si>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</si>
  <si>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</si>
  <si>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</si>
  <si>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</si>
  <si>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</si>
  <si>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</si>
  <si>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</si>
  <si>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</si>
  <si>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</si>
  <si>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</si>
  <si>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</si>
  <si>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</si>
  <si>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</si>
  <si>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</si>
  <si>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</si>
  <si>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</si>
  <si>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</si>
  <si>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LP001106</t>
  </si>
  <si>
    <t>LP001109</t>
  </si>
  <si>
    <t>LP001112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</si>
  <si>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</si>
  <si>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</si>
  <si>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</si>
  <si>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</si>
  <si>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</si>
  <si>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</si>
  <si>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</si>
  <si>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</si>
  <si>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</si>
  <si>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</si>
  <si>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</si>
  <si>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</si>
  <si>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</si>
  <si>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</si>
  <si>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</si>
  <si>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</si>
  <si>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</si>
  <si>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</si>
  <si>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</si>
  <si>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</si>
  <si>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</si>
  <si>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</si>
  <si>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</si>
  <si>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</si>
  <si>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</si>
  <si>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</si>
  <si>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</si>
  <si>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</si>
  <si>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</si>
  <si>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</si>
  <si>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</si>
  <si>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</si>
  <si>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</si>
  <si>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</si>
  <si>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</si>
  <si>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</si>
  <si>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</si>
  <si>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</si>
  <si>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</si>
  <si>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</si>
  <si>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</si>
  <si>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</si>
  <si>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</si>
  <si>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</si>
  <si>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</si>
  <si>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</si>
  <si>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</si>
  <si>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</si>
  <si>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</si>
  <si>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</si>
  <si>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</si>
  <si>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</si>
  <si>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</si>
  <si>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</si>
  <si>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</si>
  <si>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</si>
  <si>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</si>
  <si>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</si>
  <si>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</si>
  <si>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</si>
  <si>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LP001356</t>
  </si>
  <si>
    <t>LP001357</t>
  </si>
  <si>
    <t>LP001367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</si>
  <si>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</si>
  <si>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</si>
  <si>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</si>
  <si>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</si>
  <si>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</si>
  <si>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</si>
  <si>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</si>
  <si>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</si>
  <si>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LP001404</t>
  </si>
  <si>
    <t>LP001405</t>
  </si>
  <si>
    <t>LP001421</t>
  </si>
  <si>
    <t>LP001426</t>
  </si>
  <si>
    <t>LP001430</t>
  </si>
  <si>
    <t>LP001432</t>
  </si>
  <si>
    <t>LP001439</t>
  </si>
  <si>
    <t>LP001443</t>
  </si>
  <si>
    <t>LP001449</t>
  </si>
  <si>
    <t>LP001465</t>
  </si>
  <si>
    <t>LP001473</t>
  </si>
  <si>
    <t>LP001478</t>
  </si>
  <si>
    <t>LP001482</t>
  </si>
  <si>
    <t>LP001487</t>
  </si>
  <si>
    <t>LP001489</t>
  </si>
  <si>
    <t>LP001491</t>
  </si>
  <si>
    <t>LP001493</t>
  </si>
  <si>
    <t>LP001497</t>
  </si>
  <si>
    <t>LP001498</t>
  </si>
  <si>
    <t>LP001504</t>
  </si>
  <si>
    <t>LP001507</t>
  </si>
  <si>
    <t>LP001514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</si>
  <si>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</si>
  <si>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</si>
  <si>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</si>
  <si>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</si>
  <si>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</si>
  <si>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</si>
  <si>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</si>
  <si>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</si>
  <si>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LP001541</t>
  </si>
  <si>
    <t>LP001543</t>
  </si>
  <si>
    <t>LP001546</t>
  </si>
  <si>
    <t>LP001552</t>
  </si>
  <si>
    <t>LP001560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</si>
  <si>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</si>
  <si>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</si>
  <si>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</si>
  <si>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</si>
  <si>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</si>
  <si>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</si>
  <si>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</si>
  <si>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</si>
  <si>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</si>
  <si>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LP001586</t>
  </si>
  <si>
    <t>LP001594</t>
  </si>
  <si>
    <t>LP001603</t>
  </si>
  <si>
    <t>LP001606</t>
  </si>
  <si>
    <t>LP001608</t>
  </si>
  <si>
    <t>LP001616</t>
  </si>
  <si>
    <t>LP001630</t>
  </si>
  <si>
    <t>LP001634</t>
  </si>
  <si>
    <t>LP001636</t>
  </si>
  <si>
    <t>LP001639</t>
  </si>
  <si>
    <t>LP001641</t>
  </si>
  <si>
    <t>LP001643</t>
  </si>
  <si>
    <t>LP001644</t>
  </si>
  <si>
    <t>LP001647</t>
  </si>
  <si>
    <t>LP001653</t>
  </si>
  <si>
    <t>LP001657</t>
  </si>
  <si>
    <t>LP001658</t>
  </si>
  <si>
    <t>LP001664</t>
  </si>
  <si>
    <t>LP001665</t>
  </si>
  <si>
    <t>LP001666</t>
  </si>
  <si>
    <t>LP001669</t>
  </si>
  <si>
    <t>LP001671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</si>
  <si>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</si>
  <si>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</si>
  <si>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</si>
  <si>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</si>
  <si>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</si>
  <si>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</si>
  <si>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</si>
  <si>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</si>
  <si>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</si>
  <si>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</si>
  <si>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</si>
  <si>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</si>
  <si>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</si>
  <si>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</si>
  <si>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</si>
  <si>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</si>
  <si>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</si>
  <si>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</si>
  <si>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</si>
  <si>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</si>
  <si>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</si>
  <si>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</si>
  <si>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</si>
  <si>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</si>
  <si>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</si>
  <si>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</si>
  <si>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</si>
  <si>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</si>
  <si>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</si>
  <si>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</si>
  <si>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</si>
  <si>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</si>
  <si>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</si>
  <si>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</si>
  <si>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</si>
  <si>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</si>
  <si>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</si>
  <si>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</si>
  <si>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</si>
  <si>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</si>
  <si>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</si>
  <si>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</si>
  <si>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</si>
  <si>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</si>
  <si>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</si>
  <si>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</si>
  <si>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</si>
  <si>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</si>
  <si>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</si>
  <si>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</si>
  <si>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</si>
  <si>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</si>
  <si>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LP001846</t>
  </si>
  <si>
    <t>LP001849</t>
  </si>
  <si>
    <t>LP001854</t>
  </si>
  <si>
    <t>LP001864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</si>
  <si>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</si>
  <si>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</si>
  <si>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</si>
  <si>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</si>
  <si>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</si>
  <si>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</si>
  <si>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</si>
  <si>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</si>
  <si>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</si>
  <si>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</si>
  <si>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LP001892</t>
  </si>
  <si>
    <t>LP001894</t>
  </si>
  <si>
    <t>LP001896</t>
  </si>
  <si>
    <t>LP001900</t>
  </si>
  <si>
    <t>LP001903</t>
  </si>
  <si>
    <t>LP001904</t>
  </si>
  <si>
    <t>LP001908</t>
  </si>
  <si>
    <t>LP001910</t>
  </si>
  <si>
    <t>LP001914</t>
  </si>
  <si>
    <t>LP001915</t>
  </si>
  <si>
    <t>LP001917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</si>
  <si>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</si>
  <si>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</si>
  <si>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</si>
  <si>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</si>
  <si>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</si>
  <si>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</si>
  <si>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</si>
  <si>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</si>
  <si>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</si>
  <si>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</si>
  <si>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</si>
  <si>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</si>
  <si>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</si>
  <si>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</si>
  <si>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</si>
  <si>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</si>
  <si>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</si>
  <si>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</si>
  <si>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</si>
  <si>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</si>
  <si>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</si>
  <si>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</si>
  <si>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</si>
  <si>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</si>
  <si>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</si>
  <si>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</si>
  <si>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</si>
  <si>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</si>
  <si>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</si>
  <si>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</si>
  <si>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</si>
  <si>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</si>
  <si>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</si>
  <si>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</si>
  <si>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</si>
  <si>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</si>
  <si>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</si>
  <si>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</si>
  <si>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LP002068</t>
  </si>
  <si>
    <t>LP002082</t>
  </si>
  <si>
    <t>LP002086</t>
  </si>
  <si>
    <t>LP002087</t>
  </si>
  <si>
    <t>LP002097</t>
  </si>
  <si>
    <t>LP002098</t>
  </si>
  <si>
    <t>LP002100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</si>
  <si>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</si>
  <si>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</si>
  <si>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</si>
  <si>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</si>
  <si>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</si>
  <si>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</si>
  <si>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</si>
  <si>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</si>
  <si>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</si>
  <si>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</si>
  <si>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</si>
  <si>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</si>
  <si>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</si>
  <si>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</si>
  <si>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</si>
  <si>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LP002139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</si>
  <si>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</si>
  <si>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</si>
  <si>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</si>
  <si>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</si>
  <si>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</si>
  <si>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</si>
  <si>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</si>
  <si>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</si>
  <si>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</si>
  <si>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</si>
  <si>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</si>
  <si>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</si>
  <si>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</si>
  <si>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</si>
  <si>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</si>
  <si>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</si>
  <si>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</si>
  <si>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LP002197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</si>
  <si>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</si>
  <si>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</si>
  <si>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</si>
  <si>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</si>
  <si>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</si>
  <si>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</si>
  <si>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</si>
  <si>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</si>
  <si>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</si>
  <si>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</si>
  <si>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</si>
  <si>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</si>
  <si>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</si>
  <si>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</si>
  <si>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</si>
  <si>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</si>
  <si>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</si>
  <si>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</si>
  <si>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</si>
  <si>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</si>
  <si>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</si>
  <si>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</si>
  <si>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</si>
  <si>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</si>
  <si>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</si>
  <si>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</si>
  <si>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</si>
  <si>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LP002300</t>
  </si>
  <si>
    <t>LP002301</t>
  </si>
  <si>
    <t>LP002305</t>
  </si>
  <si>
    <t>LP002308</t>
  </si>
  <si>
    <t>LP002314</t>
  </si>
  <si>
    <t>LP002315</t>
  </si>
  <si>
    <t>LP002318</t>
  </si>
  <si>
    <t>LP002319</t>
  </si>
  <si>
    <t>LP002328</t>
  </si>
  <si>
    <t>LP002332</t>
  </si>
  <si>
    <t>LP002335</t>
  </si>
  <si>
    <t>LP002337</t>
  </si>
  <si>
    <t>LP002341</t>
  </si>
  <si>
    <t>LP002345</t>
  </si>
  <si>
    <t>LP002347</t>
  </si>
  <si>
    <t>LP002348</t>
  </si>
  <si>
    <t>LP002357</t>
  </si>
  <si>
    <t>LP002361</t>
  </si>
  <si>
    <t>LP002362</t>
  </si>
  <si>
    <t>LP002366</t>
  </si>
  <si>
    <t>LP002367</t>
  </si>
  <si>
    <t>LP002368</t>
  </si>
  <si>
    <t>LP002369</t>
  </si>
  <si>
    <t>LP002370</t>
  </si>
  <si>
    <t>LP002377</t>
  </si>
  <si>
    <t>LP002379</t>
  </si>
  <si>
    <t>LP002387</t>
  </si>
  <si>
    <t>LP002390</t>
  </si>
  <si>
    <t>LP002393</t>
  </si>
  <si>
    <t>LP002398</t>
  </si>
  <si>
    <t>LP002401</t>
  </si>
  <si>
    <t>LP002407</t>
  </si>
  <si>
    <t>LP002408</t>
  </si>
  <si>
    <t>LP002409</t>
  </si>
  <si>
    <t>LP002418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</si>
  <si>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</si>
  <si>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</si>
  <si>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</si>
  <si>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</si>
  <si>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</si>
  <si>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</si>
  <si>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</si>
  <si>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</si>
  <si>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</si>
  <si>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</si>
  <si>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</si>
  <si>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</si>
  <si>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</si>
  <si>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</si>
  <si>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</si>
  <si>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</si>
  <si>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</si>
  <si>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</si>
  <si>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</si>
  <si>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</si>
  <si>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</si>
  <si>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</si>
  <si>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LP002502</t>
  </si>
  <si>
    <t>LP002505</t>
  </si>
  <si>
    <t>LP002515</t>
  </si>
  <si>
    <t>LP002517</t>
  </si>
  <si>
    <t>LP002519</t>
  </si>
  <si>
    <t>LP002522</t>
  </si>
  <si>
    <t>LP002524</t>
  </si>
  <si>
    <t>LP002529</t>
  </si>
  <si>
    <t>LP002530</t>
  </si>
  <si>
    <t>LP002533</t>
  </si>
  <si>
    <t>LP002534</t>
  </si>
  <si>
    <t>LP002536</t>
  </si>
  <si>
    <t>LP002537</t>
  </si>
  <si>
    <t>LP002543</t>
  </si>
  <si>
    <t>LP002544</t>
  </si>
  <si>
    <t>LP002545</t>
  </si>
  <si>
    <t>LP002555</t>
  </si>
  <si>
    <t>LP002556</t>
  </si>
  <si>
    <t>LP002560</t>
  </si>
  <si>
    <t>LP002562</t>
  </si>
  <si>
    <t>LP002571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</si>
  <si>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</si>
  <si>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</si>
  <si>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</si>
  <si>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</si>
  <si>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</si>
  <si>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</si>
  <si>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</si>
  <si>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</si>
  <si>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</si>
  <si>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</si>
  <si>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</si>
  <si>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</si>
  <si>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LP002625</t>
  </si>
  <si>
    <t>LP002626</t>
  </si>
  <si>
    <t>LP002637</t>
  </si>
  <si>
    <t>LP002640</t>
  </si>
  <si>
    <t>LP002643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</si>
  <si>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</si>
  <si>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</si>
  <si>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</si>
  <si>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</si>
  <si>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</si>
  <si>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</si>
  <si>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</si>
  <si>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</si>
  <si>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LP002697</t>
  </si>
  <si>
    <t>LP002705</t>
  </si>
  <si>
    <t>LP002706</t>
  </si>
  <si>
    <t>LP002714</t>
  </si>
  <si>
    <t>LP002716</t>
  </si>
  <si>
    <t>LP002717</t>
  </si>
  <si>
    <t>LP002720</t>
  </si>
  <si>
    <t>LP002723</t>
  </si>
  <si>
    <t>LP002732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</si>
  <si>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</si>
  <si>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</si>
  <si>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</si>
  <si>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</si>
  <si>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</si>
  <si>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</si>
  <si>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</si>
  <si>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</si>
  <si>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</si>
  <si>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</si>
  <si>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</si>
  <si>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</si>
  <si>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</si>
  <si>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</si>
  <si>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</si>
  <si>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</si>
  <si>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</si>
  <si>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</si>
  <si>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</si>
  <si>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</si>
  <si>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</si>
  <si>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</si>
  <si>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</si>
  <si>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</si>
  <si>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</si>
  <si>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</si>
  <si>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</si>
  <si>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</si>
  <si>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</si>
  <si>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</si>
  <si>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</si>
  <si>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</si>
  <si>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</si>
  <si>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</si>
  <si>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</si>
  <si>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</si>
  <si>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</si>
  <si>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</si>
  <si>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</si>
  <si>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</si>
  <si>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</si>
  <si>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</si>
  <si>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</si>
  <si>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</si>
  <si>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</si>
  <si>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</si>
  <si>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</si>
  <si>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</si>
  <si>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</si>
  <si>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</si>
  <si>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</si>
  <si>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</si>
  <si>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LP002936</t>
  </si>
  <si>
    <t>LP002940</t>
  </si>
  <si>
    <t>LP002941</t>
  </si>
  <si>
    <t>LP002943</t>
  </si>
  <si>
    <t>LP002945</t>
  </si>
  <si>
    <t>LP002948</t>
  </si>
  <si>
    <t>LP002950</t>
  </si>
  <si>
    <t>LP002953</t>
  </si>
  <si>
    <t>LP002958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</si>
  <si>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</si>
  <si>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</si>
  <si>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</si>
  <si>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</si>
  <si>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</si>
  <si>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</si>
  <si>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</si>
  <si>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</si>
  <si>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</si>
  <si>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Applicant Income</t>
  </si>
  <si>
    <t>Q1</t>
  </si>
  <si>
    <t>Q3</t>
  </si>
  <si>
    <t>Q3-Q1</t>
  </si>
  <si>
    <t>Lower Bound</t>
  </si>
  <si>
    <t>Upper Bound</t>
  </si>
  <si>
    <t>ApplicantIncome Outliers</t>
  </si>
  <si>
    <t>Inlier</t>
  </si>
  <si>
    <t>Coapplicant Income</t>
  </si>
  <si>
    <t>CoapplicantIncome Outliers</t>
  </si>
  <si>
    <t>LoanAmount Outliers</t>
  </si>
  <si>
    <t>LP001011</t>
  </si>
  <si>
    <t>Outlier</t>
  </si>
  <si>
    <t>LP001020</t>
  </si>
  <si>
    <t>LP001028</t>
  </si>
  <si>
    <t>LP001046</t>
  </si>
  <si>
    <t>LP001100</t>
  </si>
  <si>
    <t>LP001114</t>
  </si>
  <si>
    <t>LP001186</t>
  </si>
  <si>
    <t>LP001233</t>
  </si>
  <si>
    <t>LP001273</t>
  </si>
  <si>
    <t>LP001350</t>
  </si>
  <si>
    <t>LP001369</t>
  </si>
  <si>
    <t>LP001401</t>
  </si>
  <si>
    <t>LP001422</t>
  </si>
  <si>
    <t>LP001431</t>
  </si>
  <si>
    <t>LP001448</t>
  </si>
  <si>
    <t>LP001451</t>
  </si>
  <si>
    <t>LP001469</t>
  </si>
  <si>
    <t>LP001488</t>
  </si>
  <si>
    <t>LP001492</t>
  </si>
  <si>
    <t>LP001508</t>
  </si>
  <si>
    <t>LP001516</t>
  </si>
  <si>
    <t>LP001536</t>
  </si>
  <si>
    <t>LP001562</t>
  </si>
  <si>
    <t>LP001585</t>
  </si>
  <si>
    <t>LP001610</t>
  </si>
  <si>
    <t>LP001633</t>
  </si>
  <si>
    <t>LP001637</t>
  </si>
  <si>
    <t>LP001640</t>
  </si>
  <si>
    <t>LP001656</t>
  </si>
  <si>
    <t>LP001673</t>
  </si>
  <si>
    <t>LP001776</t>
  </si>
  <si>
    <t>LP001843</t>
  </si>
  <si>
    <t>LP001844</t>
  </si>
  <si>
    <t>LP001859</t>
  </si>
  <si>
    <t>LP001865</t>
  </si>
  <si>
    <t>LP001891</t>
  </si>
  <si>
    <t>LP001907</t>
  </si>
  <si>
    <t>LP001922</t>
  </si>
  <si>
    <t>LP001996</t>
  </si>
  <si>
    <t>LP002065</t>
  </si>
  <si>
    <t>LP002067</t>
  </si>
  <si>
    <t>LP002101</t>
  </si>
  <si>
    <t>LP002138</t>
  </si>
  <si>
    <t>LP002140</t>
  </si>
  <si>
    <t>LP002191</t>
  </si>
  <si>
    <t>LP002194</t>
  </si>
  <si>
    <t>LP002201</t>
  </si>
  <si>
    <t>LP002229</t>
  </si>
  <si>
    <t>LP002262</t>
  </si>
  <si>
    <t>LP002297</t>
  </si>
  <si>
    <t>LP002317</t>
  </si>
  <si>
    <t>LP002342</t>
  </si>
  <si>
    <t>LP002364</t>
  </si>
  <si>
    <t>LP002386</t>
  </si>
  <si>
    <t>LP002403</t>
  </si>
  <si>
    <t>LP002422</t>
  </si>
  <si>
    <t>LP002424</t>
  </si>
  <si>
    <t>LP002501</t>
  </si>
  <si>
    <t>LP002527</t>
  </si>
  <si>
    <t>LP002531</t>
  </si>
  <si>
    <t>LP002541</t>
  </si>
  <si>
    <t>LP002547</t>
  </si>
  <si>
    <t>LP002582</t>
  </si>
  <si>
    <t>LP002624</t>
  </si>
  <si>
    <t>LP002634</t>
  </si>
  <si>
    <t>LP002648</t>
  </si>
  <si>
    <t>LP002652</t>
  </si>
  <si>
    <t>LP002693</t>
  </si>
  <si>
    <t>LP002699</t>
  </si>
  <si>
    <t>LP002729</t>
  </si>
  <si>
    <t>LP002731</t>
  </si>
  <si>
    <t>LP002734</t>
  </si>
  <si>
    <t>LP002813</t>
  </si>
  <si>
    <t>LP002855</t>
  </si>
  <si>
    <t>LP002893</t>
  </si>
  <si>
    <t>LP002933</t>
  </si>
  <si>
    <t>LP002938</t>
  </si>
  <si>
    <t>LP002949</t>
  </si>
  <si>
    <t>LP002959</t>
  </si>
  <si>
    <t>ApplicantYearlyIncome</t>
  </si>
  <si>
    <t>CoapplicantYearlyIncome</t>
  </si>
  <si>
    <t>TotalYearlyIncome</t>
  </si>
  <si>
    <t>30 years</t>
  </si>
  <si>
    <t>10 years</t>
  </si>
  <si>
    <t>20 years</t>
  </si>
  <si>
    <t>15 years</t>
  </si>
  <si>
    <t>5 years</t>
  </si>
  <si>
    <t>25 years</t>
  </si>
  <si>
    <t>40 years</t>
  </si>
  <si>
    <t>Very High</t>
  </si>
  <si>
    <t>3 years</t>
  </si>
  <si>
    <t>7 years</t>
  </si>
  <si>
    <t>Moderate</t>
  </si>
  <si>
    <t>Debt-to-Income Ratio Total</t>
  </si>
  <si>
    <t>Loan_to_Income_Ratio_Total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</si>
</sst>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6"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Applicant Income</a:t>
          </a:r>
        </a:p>
      </cx:txPr>
    </cx:title>
    <cx:plotArea>
      <cx:plotAreaRegion>
        <cx:series layoutId="boxWhisker" uniqueId="{AAD966DC-1608-4631-BC20-D262F2BED4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Coapplicant Income</a:t>
          </a:r>
        </a:p>
      </cx:txPr>
    </cx:title>
    <cx:plotArea>
      <cx:plotAreaRegion>
        <cx:series layoutId="boxWhisker" uniqueId="{C55AD217-4FDB-4642-8F2B-FFE907B4A1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LoanAmount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LoanAmount</a:t>
          </a:r>
        </a:p>
      </cx:txPr>
    </cx:title>
    <cx:plotArea>
      <cx:plotAreaRegion>
        <cx:series layoutId="boxWhisker" uniqueId="{6058B7B8-60CC-40EB-AA02-F0A20255569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601287</xdr:colOff>
      <xdr:row>482</xdr:row>
      <xdr:rowOff>4156</xdr:rowOff>
    </xdr:from>
    <xdr:to>
      <xdr:col>34</xdr:col>
      <xdr:colOff>299951</xdr:colOff>
      <xdr:row>506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D9B5D7-E416-7F72-052E-A5F62EE40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10487" y="88152316"/>
              <a:ext cx="5992784" cy="452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693</xdr:colOff>
      <xdr:row>507</xdr:row>
      <xdr:rowOff>178030</xdr:rowOff>
    </xdr:from>
    <xdr:to>
      <xdr:col>34</xdr:col>
      <xdr:colOff>317269</xdr:colOff>
      <xdr:row>532</xdr:row>
      <xdr:rowOff>132311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9B0ED6-8FE7-77CF-4559-041452F83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36813" y="92898190"/>
              <a:ext cx="4583776" cy="4526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15933</xdr:colOff>
      <xdr:row>455</xdr:row>
      <xdr:rowOff>136467</xdr:rowOff>
    </xdr:from>
    <xdr:to>
      <xdr:col>34</xdr:col>
      <xdr:colOff>324197</xdr:colOff>
      <xdr:row>480</xdr:row>
      <xdr:rowOff>90747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EF0768-E281-081F-E536-8C7FA71DB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52053" y="83346867"/>
              <a:ext cx="4575464" cy="452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39</xdr:col>
      <xdr:colOff>9898</xdr:colOff>
      <xdr:row>2</xdr:row>
      <xdr:rowOff>73232</xdr:rowOff>
    </xdr:from>
    <xdr:to>
      <xdr:col>52</xdr:col>
      <xdr:colOff>277092</xdr:colOff>
      <xdr:row>25</xdr:row>
      <xdr:rowOff>155113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296041-752B-B066-77E9-B516AFAC1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12189" y="433450"/>
          <a:ext cx="8191994" cy="4224390"/>
        </a:xfrm>
        <a:prstGeom prst="rect">
          <a:avLst/>
        </a:prstGeom>
      </xdr:spPr>
    </xdr:pic>
    <xdr:clientData/>
  </xdr:twoCellAnchor>
  <xdr:twoCellAnchor editAs="oneCell">
    <xdr:from>
      <xdr:col>39</xdr:col>
      <xdr:colOff>178131</xdr:colOff>
      <xdr:row>39</xdr:row>
      <xdr:rowOff>115784</xdr:rowOff>
    </xdr:from>
    <xdr:to>
      <xdr:col>52</xdr:col>
      <xdr:colOff>413657</xdr:colOff>
      <xdr:row>61</xdr:row>
      <xdr:rowOff>175277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F5FFAC-3E78-E7EC-6901-31853C3B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42817" y="7333013"/>
          <a:ext cx="8160326" cy="4130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491BD1-5502-4630-9187-356AACA0EC78}" autoFormatId="16" applyNumberFormats="0" applyBorderFormats="0" applyFontFormats="0" applyPatternFormats="0" applyAlignmentFormats="0" applyWidthHeightFormats="0">
  <queryTableRefresh nextId="39">
    <queryTableFields count="26">
      <queryTableField id="1" name="Loan_ID" tableColumnId="1"/>
      <queryTableField id="2" name="Gender" tableColumnId="2"/>
      <queryTableField id="3" name="Married" tableColumnId="3"/>
      <queryTableField id="4" name="Education" tableColumnId="4"/>
      <queryTableField id="5" name="Self_Employed" tableColumnId="5"/>
      <queryTableField id="6" name="ApplicantIncome" tableColumnId="6"/>
      <queryTableField id="7" name="CoapplicantIncome" tableColumnId="7"/>
      <queryTableField id="8" name="LoanAmount" tableColumnId="8"/>
      <queryTableField id="9" name="Property_Area" tableColumnId="9"/>
      <queryTableField id="10" name="Dependents_Category" tableColumnId="10"/>
      <queryTableField id="11" name="Loan_Term_Category" tableColumnId="11"/>
      <queryTableField id="12" name="Credit_History_Category" tableColumnId="12"/>
      <queryTableField id="13" name="Loan_Status_Category" tableColumnId="13"/>
      <queryTableField id="29" name="ApplicantYearlyIncome" tableColumnId="16"/>
      <queryTableField id="30" name="CoapplicantYearlyIncome" tableColumnId="23"/>
      <queryTableField id="31" name="TotalYearlyIncome" tableColumnId="24"/>
      <queryTableField id="14" name="Total_Income" tableColumnId="14"/>
      <queryTableField id="15" name="Loan_to_Income_Ratio" tableColumnId="15"/>
      <queryTableField id="37" name="Loan_to_Income_Ratio_Total" tableColumnId="26"/>
      <queryTableField id="17" name="Loan to Income Category" tableColumnId="17"/>
      <queryTableField id="18" name="Loan_Amount_per_Term" tableColumnId="18"/>
      <queryTableField id="19" name="Debt-to-Income Ratio" tableColumnId="19"/>
      <queryTableField id="35" name="Debt-to-Income Ratio Total" tableColumnId="25"/>
      <queryTableField id="25" name="ApplicantIncome Outliers" tableColumnId="20"/>
      <queryTableField id="26" name="CoapplicantIncome Outliers" tableColumnId="21"/>
      <queryTableField id="27" name="LoanAmount Outlier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B07A2-0A3F-4C06-B4A9-60BF78343300}" name="outliers_treatment" displayName="outliers_treatment" ref="A1:Z615" tableType="queryTable" totalsRowShown="0">
  <autoFilter ref="A1:Z615" xr:uid="{1B0B07A2-0A3F-4C06-B4A9-60BF78343300}"/>
  <tableColumns count="26">
    <tableColumn id="1" xr3:uid="{19963C95-C227-49EF-A810-1AA40AAD95D5}" uniqueName="1" name="Loan_ID" queryTableFieldId="1" dataDxfId="25"/>
    <tableColumn id="2" xr3:uid="{4A488AF8-74AA-42B6-9F3E-F32BDB8EE097}" uniqueName="2" name="Gender" queryTableFieldId="2" dataDxfId="24"/>
    <tableColumn id="3" xr3:uid="{72C75431-FCF7-4610-B13E-BECD9A0AADD9}" uniqueName="3" name="Married" queryTableFieldId="3" dataDxfId="23"/>
    <tableColumn id="4" xr3:uid="{B93D3315-57A9-4798-9E83-2B4E72FDC06B}" uniqueName="4" name="Education" queryTableFieldId="4" dataDxfId="22"/>
    <tableColumn id="5" xr3:uid="{37E680ED-7D6B-4B2E-BF8D-3593994BD133}" uniqueName="5" name="Self_Employed" queryTableFieldId="5" dataDxfId="21"/>
    <tableColumn id="6" xr3:uid="{3B0636CA-9FEA-4FC8-A3A2-D1668F997F76}" uniqueName="6" name="ApplicantIncome" queryTableFieldId="6" dataDxfId="15"/>
    <tableColumn id="7" xr3:uid="{9B6FB8D5-5CDF-47FD-B858-B16E324D5E6D}" uniqueName="7" name="CoapplicantIncome" queryTableFieldId="7" dataDxfId="14"/>
    <tableColumn id="8" xr3:uid="{73FF25E3-3358-4A02-8310-EA9C21536301}" uniqueName="8" name="LoanAmount" queryTableFieldId="8" dataDxfId="13"/>
    <tableColumn id="9" xr3:uid="{C8CA9066-6ECF-4FA1-B5E4-FA386C7E0623}" uniqueName="9" name="Property_Area" queryTableFieldId="9" dataDxfId="20"/>
    <tableColumn id="10" xr3:uid="{99330D58-F4D1-44F7-9EDE-7549D8BE7683}" uniqueName="10" name="Dependents_Category" queryTableFieldId="10" dataDxfId="19"/>
    <tableColumn id="11" xr3:uid="{9CA21348-E14A-410D-963C-1F304616199B}" uniqueName="11" name="Loan_Term_Category" queryTableFieldId="11" dataDxfId="18"/>
    <tableColumn id="12" xr3:uid="{4FA607F1-16EA-4866-A1EF-D0827506B7DA}" uniqueName="12" name="Credit_History_Category" queryTableFieldId="12" dataDxfId="17"/>
    <tableColumn id="13" xr3:uid="{42AF3268-EB18-4836-AC67-A619E17BAA64}" uniqueName="13" name="Loan_Status_Category" queryTableFieldId="13" dataDxfId="16"/>
    <tableColumn id="16" xr3:uid="{AB06206E-CAC6-4BE2-8664-61B7BCA508D2}" uniqueName="16" name="ApplicantYearlyIncome" queryTableFieldId="29" dataDxfId="12" dataCellStyle="Percent"/>
    <tableColumn id="23" xr3:uid="{9284E98F-B353-4EDC-B13C-FB8EE399B2DB}" uniqueName="23" name="CoapplicantYearlyIncome" queryTableFieldId="30" dataDxfId="11" dataCellStyle="Percent"/>
    <tableColumn id="24" xr3:uid="{7D4C1D7D-DE3D-4918-818C-B9DCE99CFA27}" uniqueName="24" name="TotalYearlyIncome" queryTableFieldId="31" dataDxfId="10" dataCellStyle="Percent"/>
    <tableColumn id="14" xr3:uid="{D4E66634-7E51-490C-93CE-15F721420110}" uniqueName="14" name="Total_Income" queryTableFieldId="14" dataDxfId="9"/>
    <tableColumn id="15" xr3:uid="{416F1FD3-D50C-467F-B4A4-EBBD94597031}" uniqueName="15" name="Loan_to_Income_Ratio" queryTableFieldId="15" dataDxfId="2" dataCellStyle="Percent"/>
    <tableColumn id="26" xr3:uid="{FD05AF50-F9C4-47DE-AD27-C0F6D7DA257E}" uniqueName="26" name="Loan_to_Income_Ratio_Total" queryTableFieldId="37" dataDxfId="0" dataCellStyle="Percent"/>
    <tableColumn id="17" xr3:uid="{C3175F56-652F-421A-9384-207A2F587514}" uniqueName="17" name="Loan to Income Category" queryTableFieldId="17" dataDxfId="1"/>
    <tableColumn id="18" xr3:uid="{82721FDE-18D6-4026-A5D7-DD24635B96CE}" uniqueName="18" name="Loan_Amount_per_Term" queryTableFieldId="18" dataDxfId="8" dataCellStyle="Percent"/>
    <tableColumn id="19" xr3:uid="{6EDB7770-45ED-4C2C-AADB-AC092FEADF25}" uniqueName="19" name="Debt-to-Income Ratio" queryTableFieldId="19" dataDxfId="7" dataCellStyle="Percent"/>
    <tableColumn id="25" xr3:uid="{C67044B1-E6CB-4A89-8CC4-8E81C9C5E5C3}" uniqueName="25" name="Debt-to-Income Ratio Total" queryTableFieldId="35" dataDxfId="6" dataCellStyle="Percent"/>
    <tableColumn id="20" xr3:uid="{35E999D5-5BAC-48CB-8492-C912CA390269}" uniqueName="20" name="ApplicantIncome Outliers" queryTableFieldId="25" dataDxfId="5" dataCellStyle="Percent"/>
    <tableColumn id="21" xr3:uid="{0A4F82C1-0F0D-40DF-88FC-8A3C25F875D9}" uniqueName="21" name="CoapplicantIncome Outliers" queryTableFieldId="26" dataDxfId="4" dataCellStyle="Percent"/>
    <tableColumn id="22" xr3:uid="{82F276DD-F7F3-4335-AADF-EE15944F2E66}" uniqueName="22" name="LoanAmount Outliers" queryTableFieldId="27" dataDxfId="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CAD0-DE53-4DAD-AFC6-D3BA8D62F439}">
  <dimension ref="A1:AH615"/>
  <sheetViews>
    <sheetView tabSelected="1" topLeftCell="N1" zoomScale="70" zoomScaleNormal="70" workbookViewId="0">
      <selection activeCell="S1" sqref="S1:S104857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3" width="10.77734375" bestFit="1" customWidth="1"/>
    <col min="4" max="4" width="12.77734375" bestFit="1" customWidth="1"/>
    <col min="5" max="5" width="17.21875" bestFit="1" customWidth="1"/>
    <col min="6" max="6" width="19" style="4" bestFit="1" customWidth="1"/>
    <col min="7" max="7" width="21.21875" style="4" bestFit="1" customWidth="1"/>
    <col min="8" max="8" width="15" style="4" bestFit="1" customWidth="1"/>
    <col min="9" max="9" width="16.109375" bestFit="1" customWidth="1"/>
    <col min="10" max="10" width="23.5546875" bestFit="1" customWidth="1"/>
    <col min="11" max="11" width="22" bestFit="1" customWidth="1"/>
    <col min="12" max="12" width="25" bestFit="1" customWidth="1"/>
    <col min="13" max="13" width="23.33203125" bestFit="1" customWidth="1"/>
    <col min="14" max="14" width="24.5546875" style="4" bestFit="1" customWidth="1"/>
    <col min="15" max="15" width="26.88671875" style="2" bestFit="1" customWidth="1"/>
    <col min="16" max="16" width="20.5546875" style="2" bestFit="1" customWidth="1"/>
    <col min="17" max="17" width="15.77734375" style="4" bestFit="1" customWidth="1"/>
    <col min="18" max="18" width="23.5546875" style="3" bestFit="1" customWidth="1"/>
    <col min="19" max="19" width="28.88671875" style="3" bestFit="1" customWidth="1"/>
    <col min="20" max="20" width="25.5546875" style="2" bestFit="1" customWidth="1"/>
    <col min="21" max="21" width="24.88671875" style="3" bestFit="1" customWidth="1"/>
    <col min="22" max="22" width="22.77734375" style="3" bestFit="1" customWidth="1"/>
    <col min="23" max="23" width="27.5546875" style="1" bestFit="1" customWidth="1"/>
    <col min="24" max="24" width="26.44140625" style="1" bestFit="1" customWidth="1"/>
    <col min="25" max="25" width="28.88671875" style="1" bestFit="1" customWidth="1"/>
    <col min="26" max="26" width="22.6640625" style="1" customWidth="1"/>
    <col min="27" max="27" width="29.5546875" style="1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664</v>
      </c>
      <c r="O1" s="4" t="s">
        <v>665</v>
      </c>
      <c r="P1" s="4" t="s">
        <v>666</v>
      </c>
      <c r="Q1" s="4" t="s">
        <v>13</v>
      </c>
      <c r="R1" s="3" t="s">
        <v>14</v>
      </c>
      <c r="S1" s="3" t="s">
        <v>679</v>
      </c>
      <c r="T1" t="s">
        <v>15</v>
      </c>
      <c r="U1" s="2" t="s">
        <v>16</v>
      </c>
      <c r="V1" s="3" t="s">
        <v>17</v>
      </c>
      <c r="W1" s="3" t="s">
        <v>678</v>
      </c>
      <c r="X1" t="s">
        <v>579</v>
      </c>
      <c r="Y1" t="s">
        <v>582</v>
      </c>
      <c r="Z1" t="s">
        <v>583</v>
      </c>
      <c r="AA1"/>
    </row>
    <row r="2" spans="1:34" x14ac:dyDescent="0.3">
      <c r="A2" t="s">
        <v>18</v>
      </c>
      <c r="B2" t="s">
        <v>19</v>
      </c>
      <c r="C2" t="s">
        <v>20</v>
      </c>
      <c r="D2" t="s">
        <v>21</v>
      </c>
      <c r="E2" t="s">
        <v>20</v>
      </c>
      <c r="F2" s="4">
        <v>5849</v>
      </c>
      <c r="G2" s="4">
        <v>0</v>
      </c>
      <c r="H2" s="4">
        <v>128000</v>
      </c>
      <c r="I2" t="s">
        <v>22</v>
      </c>
      <c r="J2" t="s">
        <v>23</v>
      </c>
      <c r="K2" t="s">
        <v>667</v>
      </c>
      <c r="L2" t="s">
        <v>25</v>
      </c>
      <c r="M2" t="s">
        <v>26</v>
      </c>
      <c r="N2" s="4">
        <v>70188</v>
      </c>
      <c r="O2" s="4">
        <v>0</v>
      </c>
      <c r="P2" s="4">
        <v>70188</v>
      </c>
      <c r="Q2" s="4">
        <v>5849</v>
      </c>
      <c r="R2" s="3">
        <v>1.8236735624323248</v>
      </c>
      <c r="S2" s="3">
        <v>1.8236735624323248</v>
      </c>
      <c r="T2" t="s">
        <v>44</v>
      </c>
      <c r="U2" s="2">
        <v>355.55560000000003</v>
      </c>
      <c r="V2" s="3">
        <v>6.0789118747744154E-2</v>
      </c>
      <c r="W2" s="3">
        <v>6.0789118747744154E-2</v>
      </c>
      <c r="X2" s="1" t="s">
        <v>580</v>
      </c>
      <c r="Y2" s="1" t="s">
        <v>580</v>
      </c>
      <c r="Z2" s="1" t="s">
        <v>580</v>
      </c>
      <c r="AA2"/>
    </row>
    <row r="3" spans="1:34" x14ac:dyDescent="0.3">
      <c r="A3" t="s">
        <v>28</v>
      </c>
      <c r="B3" t="s">
        <v>19</v>
      </c>
      <c r="C3" t="s">
        <v>29</v>
      </c>
      <c r="D3" t="s">
        <v>21</v>
      </c>
      <c r="E3" t="s">
        <v>20</v>
      </c>
      <c r="F3" s="4">
        <v>4583</v>
      </c>
      <c r="G3" s="4">
        <v>1508</v>
      </c>
      <c r="H3" s="4">
        <v>128000</v>
      </c>
      <c r="I3" t="s">
        <v>30</v>
      </c>
      <c r="J3" t="s">
        <v>31</v>
      </c>
      <c r="K3" t="s">
        <v>667</v>
      </c>
      <c r="L3" t="s">
        <v>25</v>
      </c>
      <c r="M3" t="s">
        <v>32</v>
      </c>
      <c r="N3" s="4">
        <v>54996</v>
      </c>
      <c r="O3" s="4">
        <v>18096</v>
      </c>
      <c r="P3" s="4">
        <v>73092</v>
      </c>
      <c r="Q3" s="4">
        <v>6091</v>
      </c>
      <c r="R3" s="3">
        <v>2.3274419957815113</v>
      </c>
      <c r="S3" s="3">
        <v>1.7512176435177584</v>
      </c>
      <c r="T3" t="s">
        <v>44</v>
      </c>
      <c r="U3" s="2">
        <v>355.55560000000003</v>
      </c>
      <c r="V3" s="3">
        <v>7.7581399859383712E-2</v>
      </c>
      <c r="W3" s="3">
        <v>5.8373921450591955E-2</v>
      </c>
      <c r="X3" s="1" t="s">
        <v>580</v>
      </c>
      <c r="Y3" s="1" t="s">
        <v>580</v>
      </c>
      <c r="Z3" s="1" t="s">
        <v>580</v>
      </c>
      <c r="AA3"/>
    </row>
    <row r="4" spans="1:34" x14ac:dyDescent="0.3">
      <c r="A4" t="s">
        <v>33</v>
      </c>
      <c r="B4" t="s">
        <v>19</v>
      </c>
      <c r="C4" t="s">
        <v>29</v>
      </c>
      <c r="D4" t="s">
        <v>21</v>
      </c>
      <c r="E4" t="s">
        <v>29</v>
      </c>
      <c r="F4" s="4">
        <v>3000</v>
      </c>
      <c r="G4" s="4">
        <v>0</v>
      </c>
      <c r="H4" s="4">
        <v>66000</v>
      </c>
      <c r="I4" t="s">
        <v>22</v>
      </c>
      <c r="J4" t="s">
        <v>23</v>
      </c>
      <c r="K4" t="s">
        <v>667</v>
      </c>
      <c r="L4" t="s">
        <v>25</v>
      </c>
      <c r="M4" t="s">
        <v>26</v>
      </c>
      <c r="N4" s="4">
        <v>36000</v>
      </c>
      <c r="O4" s="4">
        <v>0</v>
      </c>
      <c r="P4" s="4">
        <v>36000</v>
      </c>
      <c r="Q4" s="4">
        <v>3000</v>
      </c>
      <c r="R4" s="3">
        <v>1.8333333333333333</v>
      </c>
      <c r="S4" s="3">
        <v>1.8333333333333333</v>
      </c>
      <c r="T4" t="s">
        <v>44</v>
      </c>
      <c r="U4" s="2">
        <v>183.33330000000001</v>
      </c>
      <c r="V4" s="3">
        <v>6.1111111111111123E-2</v>
      </c>
      <c r="W4" s="3">
        <v>6.1111111111111123E-2</v>
      </c>
      <c r="X4" s="1" t="s">
        <v>580</v>
      </c>
      <c r="Y4" s="1" t="s">
        <v>580</v>
      </c>
      <c r="Z4" s="1" t="s">
        <v>580</v>
      </c>
      <c r="AA4"/>
    </row>
    <row r="5" spans="1:34" x14ac:dyDescent="0.3">
      <c r="A5" t="s">
        <v>34</v>
      </c>
      <c r="B5" t="s">
        <v>19</v>
      </c>
      <c r="C5" t="s">
        <v>29</v>
      </c>
      <c r="D5" t="s">
        <v>35</v>
      </c>
      <c r="E5" t="s">
        <v>20</v>
      </c>
      <c r="F5" s="4">
        <v>2583</v>
      </c>
      <c r="G5" s="4">
        <v>2358</v>
      </c>
      <c r="H5" s="4">
        <v>120000</v>
      </c>
      <c r="I5" t="s">
        <v>22</v>
      </c>
      <c r="J5" t="s">
        <v>23</v>
      </c>
      <c r="K5" t="s">
        <v>667</v>
      </c>
      <c r="L5" t="s">
        <v>25</v>
      </c>
      <c r="M5" t="s">
        <v>26</v>
      </c>
      <c r="N5" s="4">
        <v>30996</v>
      </c>
      <c r="O5" s="4">
        <v>28296</v>
      </c>
      <c r="P5" s="4">
        <v>59292</v>
      </c>
      <c r="Q5" s="4">
        <v>4941</v>
      </c>
      <c r="R5" s="3">
        <v>3.8714672861014319</v>
      </c>
      <c r="S5" s="3">
        <v>2.0238818053025702</v>
      </c>
      <c r="T5" t="s">
        <v>44</v>
      </c>
      <c r="U5" s="2">
        <v>333.33330000000001</v>
      </c>
      <c r="V5" s="3">
        <v>0.12904890953671441</v>
      </c>
      <c r="W5" s="3">
        <v>6.7462726843419002E-2</v>
      </c>
      <c r="X5" s="1" t="s">
        <v>580</v>
      </c>
      <c r="Y5" s="1" t="s">
        <v>580</v>
      </c>
      <c r="Z5" s="1" t="s">
        <v>580</v>
      </c>
      <c r="AA5"/>
      <c r="AG5" t="s">
        <v>573</v>
      </c>
    </row>
    <row r="6" spans="1:34" x14ac:dyDescent="0.3">
      <c r="A6" t="s">
        <v>36</v>
      </c>
      <c r="B6" t="s">
        <v>19</v>
      </c>
      <c r="C6" t="s">
        <v>20</v>
      </c>
      <c r="D6" t="s">
        <v>21</v>
      </c>
      <c r="E6" t="s">
        <v>20</v>
      </c>
      <c r="F6" s="4">
        <v>6000</v>
      </c>
      <c r="G6" s="4">
        <v>0</v>
      </c>
      <c r="H6" s="4">
        <v>141000</v>
      </c>
      <c r="I6" t="s">
        <v>22</v>
      </c>
      <c r="J6" t="s">
        <v>23</v>
      </c>
      <c r="K6" t="s">
        <v>667</v>
      </c>
      <c r="L6" t="s">
        <v>25</v>
      </c>
      <c r="M6" t="s">
        <v>26</v>
      </c>
      <c r="N6" s="4">
        <v>72000</v>
      </c>
      <c r="O6" s="4">
        <v>0</v>
      </c>
      <c r="P6" s="4">
        <v>72000</v>
      </c>
      <c r="Q6" s="4">
        <v>6000</v>
      </c>
      <c r="R6" s="3">
        <v>1.9583333333333333</v>
      </c>
      <c r="S6" s="3">
        <v>1.9583333333333333</v>
      </c>
      <c r="T6" t="s">
        <v>44</v>
      </c>
      <c r="U6" s="2">
        <v>391.66669999999999</v>
      </c>
      <c r="V6" s="3">
        <v>6.5277777777777782E-2</v>
      </c>
      <c r="W6" s="3">
        <v>6.5277777777777782E-2</v>
      </c>
      <c r="X6" s="1" t="s">
        <v>580</v>
      </c>
      <c r="Y6" s="1" t="s">
        <v>580</v>
      </c>
      <c r="Z6" s="1" t="s">
        <v>580</v>
      </c>
      <c r="AA6"/>
      <c r="AG6" t="s">
        <v>574</v>
      </c>
      <c r="AH6">
        <f>QUARTILE(outliers_treatment[ApplicantIncome],1)</f>
        <v>2877.5</v>
      </c>
    </row>
    <row r="7" spans="1:34" x14ac:dyDescent="0.3">
      <c r="A7" t="s">
        <v>584</v>
      </c>
      <c r="B7" t="s">
        <v>19</v>
      </c>
      <c r="C7" t="s">
        <v>29</v>
      </c>
      <c r="D7" t="s">
        <v>21</v>
      </c>
      <c r="E7" t="s">
        <v>29</v>
      </c>
      <c r="F7" s="4">
        <v>5417</v>
      </c>
      <c r="G7" s="4">
        <v>4196</v>
      </c>
      <c r="H7" s="4">
        <v>267000</v>
      </c>
      <c r="I7" t="s">
        <v>22</v>
      </c>
      <c r="J7" t="s">
        <v>37</v>
      </c>
      <c r="K7" t="s">
        <v>667</v>
      </c>
      <c r="L7" t="s">
        <v>25</v>
      </c>
      <c r="M7" t="s">
        <v>26</v>
      </c>
      <c r="N7" s="4">
        <v>65004</v>
      </c>
      <c r="O7" s="4">
        <v>50352</v>
      </c>
      <c r="P7" s="4">
        <v>115356</v>
      </c>
      <c r="Q7" s="4">
        <v>9613</v>
      </c>
      <c r="R7" s="3">
        <v>4.1074395421820196</v>
      </c>
      <c r="S7" s="3">
        <v>2.3145740143555602</v>
      </c>
      <c r="T7" t="s">
        <v>44</v>
      </c>
      <c r="U7" s="2">
        <v>741.66669999999999</v>
      </c>
      <c r="V7" s="3">
        <v>0.13691465140606732</v>
      </c>
      <c r="W7" s="3">
        <v>7.7152467145185338E-2</v>
      </c>
      <c r="X7" s="1" t="s">
        <v>580</v>
      </c>
      <c r="Y7" s="1" t="s">
        <v>580</v>
      </c>
      <c r="Z7" s="1" t="s">
        <v>585</v>
      </c>
      <c r="AA7"/>
      <c r="AG7" t="s">
        <v>575</v>
      </c>
      <c r="AH7">
        <f>QUARTILE(outliers_treatment[ApplicantIncome],3)</f>
        <v>5795</v>
      </c>
    </row>
    <row r="8" spans="1:34" x14ac:dyDescent="0.3">
      <c r="A8" t="s">
        <v>38</v>
      </c>
      <c r="B8" t="s">
        <v>19</v>
      </c>
      <c r="C8" t="s">
        <v>29</v>
      </c>
      <c r="D8" t="s">
        <v>35</v>
      </c>
      <c r="E8" t="s">
        <v>20</v>
      </c>
      <c r="F8" s="4">
        <v>2333</v>
      </c>
      <c r="G8" s="4">
        <v>1516</v>
      </c>
      <c r="H8" s="4">
        <v>95000</v>
      </c>
      <c r="I8" t="s">
        <v>22</v>
      </c>
      <c r="J8" t="s">
        <v>23</v>
      </c>
      <c r="K8" t="s">
        <v>667</v>
      </c>
      <c r="L8" t="s">
        <v>25</v>
      </c>
      <c r="M8" t="s">
        <v>26</v>
      </c>
      <c r="N8" s="4">
        <v>27996</v>
      </c>
      <c r="O8" s="4">
        <v>18192</v>
      </c>
      <c r="P8" s="4">
        <v>46188</v>
      </c>
      <c r="Q8" s="4">
        <v>3849</v>
      </c>
      <c r="R8" s="3">
        <v>3.3933419059865697</v>
      </c>
      <c r="S8" s="3">
        <v>2.0568112929765308</v>
      </c>
      <c r="T8" t="s">
        <v>44</v>
      </c>
      <c r="U8" s="2">
        <v>263.88889999999998</v>
      </c>
      <c r="V8" s="3">
        <v>0.113111396866219</v>
      </c>
      <c r="W8" s="3">
        <v>6.8560376432551029E-2</v>
      </c>
      <c r="X8" s="1" t="s">
        <v>580</v>
      </c>
      <c r="Y8" s="1" t="s">
        <v>580</v>
      </c>
      <c r="Z8" s="1" t="s">
        <v>580</v>
      </c>
      <c r="AA8"/>
      <c r="AG8" t="s">
        <v>576</v>
      </c>
      <c r="AH8">
        <f>AH7-AH6</f>
        <v>2917.5</v>
      </c>
    </row>
    <row r="9" spans="1:34" x14ac:dyDescent="0.3">
      <c r="A9" t="s">
        <v>39</v>
      </c>
      <c r="B9" t="s">
        <v>19</v>
      </c>
      <c r="C9" t="s">
        <v>29</v>
      </c>
      <c r="D9" t="s">
        <v>21</v>
      </c>
      <c r="E9" t="s">
        <v>20</v>
      </c>
      <c r="F9" s="4">
        <v>3036</v>
      </c>
      <c r="G9" s="4">
        <v>2504</v>
      </c>
      <c r="H9" s="4">
        <v>158000</v>
      </c>
      <c r="I9" t="s">
        <v>40</v>
      </c>
      <c r="J9" t="s">
        <v>41</v>
      </c>
      <c r="K9" t="s">
        <v>667</v>
      </c>
      <c r="L9" t="s">
        <v>42</v>
      </c>
      <c r="M9" t="s">
        <v>32</v>
      </c>
      <c r="N9" s="4">
        <v>36432</v>
      </c>
      <c r="O9" s="4">
        <v>30048</v>
      </c>
      <c r="P9" s="4">
        <v>66480</v>
      </c>
      <c r="Q9" s="4">
        <v>5540</v>
      </c>
      <c r="R9" s="3">
        <v>4.3368467281510759</v>
      </c>
      <c r="S9" s="3">
        <v>2.3766546329723224</v>
      </c>
      <c r="T9" t="s">
        <v>44</v>
      </c>
      <c r="U9" s="2">
        <v>438.88889999999998</v>
      </c>
      <c r="V9" s="3">
        <v>0.14456155760503586</v>
      </c>
      <c r="W9" s="3">
        <v>7.9221821099077425E-2</v>
      </c>
      <c r="X9" s="1" t="s">
        <v>580</v>
      </c>
      <c r="Y9" s="1" t="s">
        <v>580</v>
      </c>
      <c r="Z9" s="1" t="s">
        <v>580</v>
      </c>
      <c r="AA9"/>
      <c r="AG9" t="s">
        <v>577</v>
      </c>
      <c r="AH9">
        <f>AH6-(1.5*(AH8))</f>
        <v>-1498.75</v>
      </c>
    </row>
    <row r="10" spans="1:34" x14ac:dyDescent="0.3">
      <c r="A10" t="s">
        <v>43</v>
      </c>
      <c r="B10" t="s">
        <v>19</v>
      </c>
      <c r="C10" t="s">
        <v>29</v>
      </c>
      <c r="D10" t="s">
        <v>21</v>
      </c>
      <c r="E10" t="s">
        <v>20</v>
      </c>
      <c r="F10" s="4">
        <v>4006</v>
      </c>
      <c r="G10" s="4">
        <v>1526</v>
      </c>
      <c r="H10" s="4">
        <v>168000</v>
      </c>
      <c r="I10" t="s">
        <v>22</v>
      </c>
      <c r="J10" t="s">
        <v>37</v>
      </c>
      <c r="K10" t="s">
        <v>667</v>
      </c>
      <c r="L10" t="s">
        <v>25</v>
      </c>
      <c r="M10" t="s">
        <v>26</v>
      </c>
      <c r="N10" s="4">
        <v>48072</v>
      </c>
      <c r="O10" s="4">
        <v>18312</v>
      </c>
      <c r="P10" s="4">
        <v>66384</v>
      </c>
      <c r="Q10" s="4">
        <v>5532</v>
      </c>
      <c r="R10" s="3">
        <v>3.4947578632051921</v>
      </c>
      <c r="S10" s="3">
        <v>2.5307302964569778</v>
      </c>
      <c r="T10" t="s">
        <v>44</v>
      </c>
      <c r="U10" s="2">
        <v>466.66669999999999</v>
      </c>
      <c r="V10" s="3">
        <v>0.11649192877350641</v>
      </c>
      <c r="W10" s="3">
        <v>8.4357676548565921E-2</v>
      </c>
      <c r="X10" s="1" t="s">
        <v>580</v>
      </c>
      <c r="Y10" s="1" t="s">
        <v>580</v>
      </c>
      <c r="Z10" s="1" t="s">
        <v>580</v>
      </c>
      <c r="AA10"/>
      <c r="AG10" t="s">
        <v>578</v>
      </c>
      <c r="AH10">
        <f>AH7+(1.5*(AH8))</f>
        <v>10171.25</v>
      </c>
    </row>
    <row r="11" spans="1:34" x14ac:dyDescent="0.3">
      <c r="A11" t="s">
        <v>586</v>
      </c>
      <c r="B11" t="s">
        <v>19</v>
      </c>
      <c r="C11" t="s">
        <v>29</v>
      </c>
      <c r="D11" t="s">
        <v>21</v>
      </c>
      <c r="E11" t="s">
        <v>20</v>
      </c>
      <c r="F11" s="4">
        <v>12841</v>
      </c>
      <c r="G11" s="4">
        <v>10968</v>
      </c>
      <c r="H11" s="4">
        <v>349000</v>
      </c>
      <c r="I11" t="s">
        <v>40</v>
      </c>
      <c r="J11" t="s">
        <v>31</v>
      </c>
      <c r="K11" t="s">
        <v>667</v>
      </c>
      <c r="L11" t="s">
        <v>25</v>
      </c>
      <c r="M11" t="s">
        <v>32</v>
      </c>
      <c r="N11" s="4">
        <v>154092</v>
      </c>
      <c r="O11" s="4">
        <v>131616</v>
      </c>
      <c r="P11" s="4">
        <v>285708</v>
      </c>
      <c r="Q11" s="4">
        <v>23809</v>
      </c>
      <c r="R11" s="3">
        <v>2.2648807206084678</v>
      </c>
      <c r="S11" s="3">
        <v>1.221526873591219</v>
      </c>
      <c r="T11" t="s">
        <v>44</v>
      </c>
      <c r="U11" s="2">
        <v>969.44439999999997</v>
      </c>
      <c r="V11" s="3">
        <v>7.5496024020282257E-2</v>
      </c>
      <c r="W11" s="3">
        <v>4.0717562453040632E-2</v>
      </c>
      <c r="X11" s="1" t="s">
        <v>585</v>
      </c>
      <c r="Y11" s="1" t="s">
        <v>585</v>
      </c>
      <c r="Z11" s="1" t="s">
        <v>585</v>
      </c>
      <c r="AA11"/>
    </row>
    <row r="12" spans="1:34" x14ac:dyDescent="0.3">
      <c r="A12" t="s">
        <v>45</v>
      </c>
      <c r="B12" t="s">
        <v>19</v>
      </c>
      <c r="C12" t="s">
        <v>29</v>
      </c>
      <c r="D12" t="s">
        <v>21</v>
      </c>
      <c r="E12" t="s">
        <v>20</v>
      </c>
      <c r="F12" s="4">
        <v>3200</v>
      </c>
      <c r="G12" s="4">
        <v>700</v>
      </c>
      <c r="H12" s="4">
        <v>70000</v>
      </c>
      <c r="I12" t="s">
        <v>22</v>
      </c>
      <c r="J12" t="s">
        <v>37</v>
      </c>
      <c r="K12" t="s">
        <v>667</v>
      </c>
      <c r="L12" t="s">
        <v>25</v>
      </c>
      <c r="M12" t="s">
        <v>26</v>
      </c>
      <c r="N12" s="4">
        <v>38400</v>
      </c>
      <c r="O12" s="4">
        <v>8400</v>
      </c>
      <c r="P12" s="4">
        <v>46800</v>
      </c>
      <c r="Q12" s="4">
        <v>3900</v>
      </c>
      <c r="R12" s="3">
        <v>1.8229166666666667</v>
      </c>
      <c r="S12" s="3">
        <v>1.4957264957264955</v>
      </c>
      <c r="T12" t="s">
        <v>44</v>
      </c>
      <c r="U12" s="2">
        <v>194.4444</v>
      </c>
      <c r="V12" s="3">
        <v>6.0763888888888895E-2</v>
      </c>
      <c r="W12" s="3">
        <v>4.9857549857549859E-2</v>
      </c>
      <c r="X12" s="1" t="s">
        <v>580</v>
      </c>
      <c r="Y12" s="1" t="s">
        <v>580</v>
      </c>
      <c r="Z12" s="1" t="s">
        <v>580</v>
      </c>
      <c r="AA12"/>
    </row>
    <row r="13" spans="1:34" x14ac:dyDescent="0.3">
      <c r="A13" t="s">
        <v>46</v>
      </c>
      <c r="B13" t="s">
        <v>19</v>
      </c>
      <c r="C13" t="s">
        <v>29</v>
      </c>
      <c r="D13" t="s">
        <v>21</v>
      </c>
      <c r="E13" t="s">
        <v>20</v>
      </c>
      <c r="F13" s="4">
        <v>2500</v>
      </c>
      <c r="G13" s="4">
        <v>1840</v>
      </c>
      <c r="H13" s="4">
        <v>109000</v>
      </c>
      <c r="I13" t="s">
        <v>22</v>
      </c>
      <c r="J13" t="s">
        <v>37</v>
      </c>
      <c r="K13" t="s">
        <v>667</v>
      </c>
      <c r="L13" t="s">
        <v>25</v>
      </c>
      <c r="M13" t="s">
        <v>26</v>
      </c>
      <c r="N13" s="4">
        <v>30000</v>
      </c>
      <c r="O13" s="4">
        <v>22080</v>
      </c>
      <c r="P13" s="4">
        <v>52080</v>
      </c>
      <c r="Q13" s="4">
        <v>4340</v>
      </c>
      <c r="R13" s="3">
        <v>3.6333333333333337</v>
      </c>
      <c r="S13" s="3">
        <v>2.0929339477726576</v>
      </c>
      <c r="T13" t="s">
        <v>44</v>
      </c>
      <c r="U13" s="2">
        <v>302.77780000000001</v>
      </c>
      <c r="V13" s="3">
        <v>0.12111111111111111</v>
      </c>
      <c r="W13" s="3">
        <v>6.9764464925755248E-2</v>
      </c>
      <c r="X13" s="1" t="s">
        <v>580</v>
      </c>
      <c r="Y13" s="1" t="s">
        <v>580</v>
      </c>
      <c r="Z13" s="1" t="s">
        <v>580</v>
      </c>
      <c r="AA13"/>
      <c r="AG13" t="s">
        <v>581</v>
      </c>
    </row>
    <row r="14" spans="1:34" x14ac:dyDescent="0.3">
      <c r="A14" t="s">
        <v>587</v>
      </c>
      <c r="B14" t="s">
        <v>19</v>
      </c>
      <c r="C14" t="s">
        <v>29</v>
      </c>
      <c r="D14" t="s">
        <v>21</v>
      </c>
      <c r="E14" t="s">
        <v>20</v>
      </c>
      <c r="F14" s="4">
        <v>3073</v>
      </c>
      <c r="G14" s="4">
        <v>8106</v>
      </c>
      <c r="H14" s="4">
        <v>200000</v>
      </c>
      <c r="I14" t="s">
        <v>22</v>
      </c>
      <c r="J14" t="s">
        <v>37</v>
      </c>
      <c r="K14" t="s">
        <v>667</v>
      </c>
      <c r="L14" t="s">
        <v>25</v>
      </c>
      <c r="M14" t="s">
        <v>26</v>
      </c>
      <c r="N14" s="4">
        <v>36876</v>
      </c>
      <c r="O14" s="4">
        <v>97272</v>
      </c>
      <c r="P14" s="4">
        <v>134148</v>
      </c>
      <c r="Q14" s="4">
        <v>11179</v>
      </c>
      <c r="R14" s="3">
        <v>5.4235817333767216</v>
      </c>
      <c r="S14" s="3">
        <v>1.4908906580791366</v>
      </c>
      <c r="T14" t="s">
        <v>44</v>
      </c>
      <c r="U14" s="2">
        <v>555.55560000000003</v>
      </c>
      <c r="V14" s="3">
        <v>0.18078605777922407</v>
      </c>
      <c r="W14" s="3">
        <v>4.9696355269304542E-2</v>
      </c>
      <c r="X14" s="1" t="s">
        <v>580</v>
      </c>
      <c r="Y14" s="1" t="s">
        <v>585</v>
      </c>
      <c r="Z14" s="1" t="s">
        <v>580</v>
      </c>
      <c r="AA14"/>
      <c r="AG14" t="s">
        <v>574</v>
      </c>
      <c r="AH14">
        <f>QUARTILE(outliers_treatment[CoapplicantIncome],1)</f>
        <v>0</v>
      </c>
    </row>
    <row r="15" spans="1:34" x14ac:dyDescent="0.3">
      <c r="A15" t="s">
        <v>47</v>
      </c>
      <c r="B15" t="s">
        <v>19</v>
      </c>
      <c r="C15" t="s">
        <v>20</v>
      </c>
      <c r="D15" t="s">
        <v>21</v>
      </c>
      <c r="E15" t="s">
        <v>20</v>
      </c>
      <c r="F15" s="4">
        <v>1853</v>
      </c>
      <c r="G15" s="4">
        <v>2840</v>
      </c>
      <c r="H15" s="4">
        <v>114000</v>
      </c>
      <c r="I15" t="s">
        <v>30</v>
      </c>
      <c r="J15" t="s">
        <v>23</v>
      </c>
      <c r="K15" t="s">
        <v>667</v>
      </c>
      <c r="L15" t="s">
        <v>25</v>
      </c>
      <c r="M15" t="s">
        <v>32</v>
      </c>
      <c r="N15" s="4">
        <v>22236</v>
      </c>
      <c r="O15" s="4">
        <v>34080</v>
      </c>
      <c r="P15" s="4">
        <v>56316</v>
      </c>
      <c r="Q15" s="4">
        <v>4693</v>
      </c>
      <c r="R15" s="3">
        <v>5.1268213707501351</v>
      </c>
      <c r="S15" s="3">
        <v>2.0242914979757085</v>
      </c>
      <c r="T15" t="s">
        <v>44</v>
      </c>
      <c r="U15" s="2">
        <v>316.66669999999999</v>
      </c>
      <c r="V15" s="3">
        <v>0.17089404569167119</v>
      </c>
      <c r="W15" s="3">
        <v>6.7476383265856948E-2</v>
      </c>
      <c r="X15" s="1" t="s">
        <v>580</v>
      </c>
      <c r="Y15" s="1" t="s">
        <v>580</v>
      </c>
      <c r="Z15" s="1" t="s">
        <v>580</v>
      </c>
      <c r="AA15"/>
      <c r="AG15" t="s">
        <v>575</v>
      </c>
      <c r="AH15">
        <f>QUARTILE(outliers_treatment[CoapplicantIncome],3)</f>
        <v>2297.25</v>
      </c>
    </row>
    <row r="16" spans="1:34" x14ac:dyDescent="0.3">
      <c r="A16" t="s">
        <v>48</v>
      </c>
      <c r="B16" t="s">
        <v>19</v>
      </c>
      <c r="C16" t="s">
        <v>29</v>
      </c>
      <c r="D16" t="s">
        <v>21</v>
      </c>
      <c r="E16" t="s">
        <v>20</v>
      </c>
      <c r="F16" s="4">
        <v>1299</v>
      </c>
      <c r="G16" s="4">
        <v>1086</v>
      </c>
      <c r="H16" s="4">
        <v>17000</v>
      </c>
      <c r="I16" t="s">
        <v>22</v>
      </c>
      <c r="J16" t="s">
        <v>37</v>
      </c>
      <c r="K16" t="s">
        <v>668</v>
      </c>
      <c r="L16" t="s">
        <v>25</v>
      </c>
      <c r="M16" t="s">
        <v>26</v>
      </c>
      <c r="N16" s="4">
        <v>15588</v>
      </c>
      <c r="O16" s="4">
        <v>13032</v>
      </c>
      <c r="P16" s="4">
        <v>28620</v>
      </c>
      <c r="Q16" s="4">
        <v>2385</v>
      </c>
      <c r="R16" s="3">
        <v>1.090582499358481</v>
      </c>
      <c r="S16" s="3">
        <v>0.59399021663172602</v>
      </c>
      <c r="T16" t="s">
        <v>44</v>
      </c>
      <c r="U16" s="2">
        <v>141.66669999999999</v>
      </c>
      <c r="V16" s="3">
        <v>0.10905824993584808</v>
      </c>
      <c r="W16" s="3">
        <v>5.9399021663172603E-2</v>
      </c>
      <c r="X16" s="1" t="s">
        <v>580</v>
      </c>
      <c r="Y16" s="1" t="s">
        <v>580</v>
      </c>
      <c r="Z16" s="1" t="s">
        <v>580</v>
      </c>
      <c r="AA16"/>
      <c r="AG16" t="s">
        <v>576</v>
      </c>
      <c r="AH16">
        <f>QUARTILE(outliers_treatment[CoapplicantIncome],3)</f>
        <v>2297.25</v>
      </c>
    </row>
    <row r="17" spans="1:34" x14ac:dyDescent="0.3">
      <c r="A17" t="s">
        <v>49</v>
      </c>
      <c r="B17" t="s">
        <v>19</v>
      </c>
      <c r="C17" t="s">
        <v>20</v>
      </c>
      <c r="D17" t="s">
        <v>21</v>
      </c>
      <c r="E17" t="s">
        <v>20</v>
      </c>
      <c r="F17" s="4">
        <v>4950</v>
      </c>
      <c r="G17" s="4">
        <v>0</v>
      </c>
      <c r="H17" s="4">
        <v>125000</v>
      </c>
      <c r="I17" t="s">
        <v>22</v>
      </c>
      <c r="J17" t="s">
        <v>23</v>
      </c>
      <c r="K17" t="s">
        <v>667</v>
      </c>
      <c r="L17" t="s">
        <v>25</v>
      </c>
      <c r="M17" t="s">
        <v>26</v>
      </c>
      <c r="N17" s="4">
        <v>59400</v>
      </c>
      <c r="O17" s="4">
        <v>0</v>
      </c>
      <c r="P17" s="4">
        <v>59400</v>
      </c>
      <c r="Q17" s="4">
        <v>4950</v>
      </c>
      <c r="R17" s="3">
        <v>2.1043771043771038</v>
      </c>
      <c r="S17" s="3">
        <v>2.1043771043771038</v>
      </c>
      <c r="T17" t="s">
        <v>44</v>
      </c>
      <c r="U17" s="2">
        <v>347.22219999999999</v>
      </c>
      <c r="V17" s="3">
        <v>7.0145903479236812E-2</v>
      </c>
      <c r="W17" s="3">
        <v>7.0145903479236812E-2</v>
      </c>
      <c r="X17" s="1" t="s">
        <v>580</v>
      </c>
      <c r="Y17" s="1" t="s">
        <v>580</v>
      </c>
      <c r="Z17" s="1" t="s">
        <v>580</v>
      </c>
      <c r="AA17"/>
      <c r="AG17" t="s">
        <v>577</v>
      </c>
      <c r="AH17">
        <f>AH14-(1.5*AH16)</f>
        <v>-3445.875</v>
      </c>
    </row>
    <row r="18" spans="1:34" x14ac:dyDescent="0.3">
      <c r="A18" t="s">
        <v>50</v>
      </c>
      <c r="B18" t="s">
        <v>19</v>
      </c>
      <c r="C18" t="s">
        <v>20</v>
      </c>
      <c r="D18" t="s">
        <v>35</v>
      </c>
      <c r="E18" t="s">
        <v>20</v>
      </c>
      <c r="F18" s="4">
        <v>3596</v>
      </c>
      <c r="G18" s="4">
        <v>0</v>
      </c>
      <c r="H18" s="4">
        <v>100000</v>
      </c>
      <c r="I18" t="s">
        <v>22</v>
      </c>
      <c r="J18" t="s">
        <v>31</v>
      </c>
      <c r="K18" t="s">
        <v>669</v>
      </c>
      <c r="L18" t="s">
        <v>25</v>
      </c>
      <c r="M18" t="s">
        <v>26</v>
      </c>
      <c r="N18" s="4">
        <v>43152</v>
      </c>
      <c r="O18" s="4">
        <v>0</v>
      </c>
      <c r="P18" s="4">
        <v>43152</v>
      </c>
      <c r="Q18" s="4">
        <v>3596</v>
      </c>
      <c r="R18" s="3">
        <v>2.3173896922506487</v>
      </c>
      <c r="S18" s="3">
        <v>2.3173896922506487</v>
      </c>
      <c r="T18" t="s">
        <v>44</v>
      </c>
      <c r="U18" s="2">
        <v>416.66669999999999</v>
      </c>
      <c r="V18" s="3">
        <v>0.11586948461253244</v>
      </c>
      <c r="W18" s="3">
        <v>0.11586948461253244</v>
      </c>
      <c r="X18" s="1" t="s">
        <v>580</v>
      </c>
      <c r="Y18" s="1" t="s">
        <v>580</v>
      </c>
      <c r="Z18" s="1" t="s">
        <v>580</v>
      </c>
      <c r="AA18"/>
      <c r="AG18" t="s">
        <v>578</v>
      </c>
      <c r="AH18">
        <f>AH15+(1.5*AH16)</f>
        <v>5743.125</v>
      </c>
    </row>
    <row r="19" spans="1:34" x14ac:dyDescent="0.3">
      <c r="A19" t="s">
        <v>51</v>
      </c>
      <c r="B19" t="s">
        <v>52</v>
      </c>
      <c r="C19" t="s">
        <v>20</v>
      </c>
      <c r="D19" t="s">
        <v>21</v>
      </c>
      <c r="E19" t="s">
        <v>20</v>
      </c>
      <c r="F19" s="4">
        <v>3510</v>
      </c>
      <c r="G19" s="4">
        <v>0</v>
      </c>
      <c r="H19" s="4">
        <v>76000</v>
      </c>
      <c r="I19" t="s">
        <v>22</v>
      </c>
      <c r="J19" t="s">
        <v>23</v>
      </c>
      <c r="K19" t="s">
        <v>667</v>
      </c>
      <c r="L19" t="s">
        <v>42</v>
      </c>
      <c r="M19" t="s">
        <v>32</v>
      </c>
      <c r="N19" s="4">
        <v>42120</v>
      </c>
      <c r="O19" s="4">
        <v>0</v>
      </c>
      <c r="P19" s="4">
        <v>42120</v>
      </c>
      <c r="Q19" s="4">
        <v>3510</v>
      </c>
      <c r="R19" s="3">
        <v>1.8043684710351375</v>
      </c>
      <c r="S19" s="3">
        <v>1.8043684710351375</v>
      </c>
      <c r="T19" t="s">
        <v>44</v>
      </c>
      <c r="U19" s="2">
        <v>211.11109999999999</v>
      </c>
      <c r="V19" s="3">
        <v>6.0145615701171259E-2</v>
      </c>
      <c r="W19" s="3">
        <v>6.0145615701171259E-2</v>
      </c>
      <c r="X19" s="1" t="s">
        <v>580</v>
      </c>
      <c r="Y19" s="1" t="s">
        <v>580</v>
      </c>
      <c r="Z19" s="1" t="s">
        <v>580</v>
      </c>
      <c r="AA19"/>
    </row>
    <row r="20" spans="1:34" x14ac:dyDescent="0.3">
      <c r="A20" t="s">
        <v>53</v>
      </c>
      <c r="B20" t="s">
        <v>19</v>
      </c>
      <c r="C20" t="s">
        <v>29</v>
      </c>
      <c r="D20" t="s">
        <v>35</v>
      </c>
      <c r="E20" t="s">
        <v>20</v>
      </c>
      <c r="F20" s="4">
        <v>4887</v>
      </c>
      <c r="G20" s="4">
        <v>0</v>
      </c>
      <c r="H20" s="4">
        <v>133000</v>
      </c>
      <c r="I20" t="s">
        <v>30</v>
      </c>
      <c r="J20" t="s">
        <v>23</v>
      </c>
      <c r="K20" t="s">
        <v>667</v>
      </c>
      <c r="L20" t="s">
        <v>25</v>
      </c>
      <c r="M20" t="s">
        <v>32</v>
      </c>
      <c r="N20" s="4">
        <v>58644</v>
      </c>
      <c r="O20" s="4">
        <v>0</v>
      </c>
      <c r="P20" s="4">
        <v>58644</v>
      </c>
      <c r="Q20" s="4">
        <v>4887</v>
      </c>
      <c r="R20" s="3">
        <v>2.267921697019303</v>
      </c>
      <c r="S20" s="3">
        <v>2.267921697019303</v>
      </c>
      <c r="T20" t="s">
        <v>44</v>
      </c>
      <c r="U20" s="2">
        <v>369.44439999999997</v>
      </c>
      <c r="V20" s="3">
        <v>7.5597389900643436E-2</v>
      </c>
      <c r="W20" s="3">
        <v>7.5597389900643436E-2</v>
      </c>
      <c r="X20" s="1" t="s">
        <v>580</v>
      </c>
      <c r="Y20" s="1" t="s">
        <v>580</v>
      </c>
      <c r="Z20" s="1" t="s">
        <v>580</v>
      </c>
      <c r="AA20"/>
    </row>
    <row r="21" spans="1:34" x14ac:dyDescent="0.3">
      <c r="A21" t="s">
        <v>54</v>
      </c>
      <c r="B21" t="s">
        <v>19</v>
      </c>
      <c r="C21" t="s">
        <v>29</v>
      </c>
      <c r="D21" t="s">
        <v>21</v>
      </c>
      <c r="E21" t="s">
        <v>20</v>
      </c>
      <c r="F21" s="4">
        <v>2600</v>
      </c>
      <c r="G21" s="4">
        <v>3500</v>
      </c>
      <c r="H21" s="4">
        <v>115000</v>
      </c>
      <c r="I21" t="s">
        <v>22</v>
      </c>
      <c r="J21" t="s">
        <v>23</v>
      </c>
      <c r="K21" t="s">
        <v>667</v>
      </c>
      <c r="L21" t="s">
        <v>25</v>
      </c>
      <c r="M21" t="s">
        <v>26</v>
      </c>
      <c r="N21" s="4">
        <v>31200</v>
      </c>
      <c r="O21" s="4">
        <v>42000</v>
      </c>
      <c r="P21" s="4">
        <v>73200</v>
      </c>
      <c r="Q21" s="4">
        <v>6100</v>
      </c>
      <c r="R21" s="3">
        <v>3.6858974358974361</v>
      </c>
      <c r="S21" s="3">
        <v>1.5710382513661203</v>
      </c>
      <c r="T21" t="s">
        <v>44</v>
      </c>
      <c r="U21" s="2">
        <v>319.44439999999997</v>
      </c>
      <c r="V21" s="3">
        <v>0.12286324786324788</v>
      </c>
      <c r="W21" s="3">
        <v>5.2367941712204019E-2</v>
      </c>
      <c r="X21" s="1" t="s">
        <v>580</v>
      </c>
      <c r="Y21" s="1" t="s">
        <v>580</v>
      </c>
      <c r="Z21" s="1" t="s">
        <v>580</v>
      </c>
      <c r="AA21"/>
      <c r="AG21" t="s">
        <v>7</v>
      </c>
    </row>
    <row r="22" spans="1:34" x14ac:dyDescent="0.3">
      <c r="A22" t="s">
        <v>55</v>
      </c>
      <c r="B22" t="s">
        <v>19</v>
      </c>
      <c r="C22" t="s">
        <v>29</v>
      </c>
      <c r="D22" t="s">
        <v>35</v>
      </c>
      <c r="E22" t="s">
        <v>20</v>
      </c>
      <c r="F22" s="4">
        <v>7660</v>
      </c>
      <c r="G22" s="4">
        <v>0</v>
      </c>
      <c r="H22" s="4">
        <v>104000</v>
      </c>
      <c r="I22" t="s">
        <v>22</v>
      </c>
      <c r="J22" t="s">
        <v>23</v>
      </c>
      <c r="K22" t="s">
        <v>667</v>
      </c>
      <c r="L22" t="s">
        <v>42</v>
      </c>
      <c r="M22" t="s">
        <v>32</v>
      </c>
      <c r="N22" s="4">
        <v>91920</v>
      </c>
      <c r="O22" s="4">
        <v>0</v>
      </c>
      <c r="P22" s="4">
        <v>91920</v>
      </c>
      <c r="Q22" s="4">
        <v>7660</v>
      </c>
      <c r="R22" s="3">
        <v>1.1314186248912097</v>
      </c>
      <c r="S22" s="3">
        <v>1.1314186248912097</v>
      </c>
      <c r="T22" t="s">
        <v>44</v>
      </c>
      <c r="U22" s="2">
        <v>288.88889999999998</v>
      </c>
      <c r="V22" s="3">
        <v>3.7713954163040325E-2</v>
      </c>
      <c r="W22" s="3">
        <v>3.7713954163040325E-2</v>
      </c>
      <c r="X22" s="1" t="s">
        <v>580</v>
      </c>
      <c r="Y22" s="1" t="s">
        <v>580</v>
      </c>
      <c r="Z22" s="1" t="s">
        <v>580</v>
      </c>
      <c r="AA22"/>
      <c r="AG22" t="s">
        <v>574</v>
      </c>
      <c r="AH22">
        <f>QUARTILE(outliers_treatment[LoanAmount],1)</f>
        <v>100250</v>
      </c>
    </row>
    <row r="23" spans="1:34" x14ac:dyDescent="0.3">
      <c r="A23" t="s">
        <v>588</v>
      </c>
      <c r="B23" t="s">
        <v>19</v>
      </c>
      <c r="C23" t="s">
        <v>29</v>
      </c>
      <c r="D23" t="s">
        <v>21</v>
      </c>
      <c r="E23" t="s">
        <v>20</v>
      </c>
      <c r="F23" s="4">
        <v>5955</v>
      </c>
      <c r="G23" s="4">
        <v>5625</v>
      </c>
      <c r="H23" s="4">
        <v>315000</v>
      </c>
      <c r="I23" t="s">
        <v>22</v>
      </c>
      <c r="J23" t="s">
        <v>31</v>
      </c>
      <c r="K23" t="s">
        <v>667</v>
      </c>
      <c r="L23" t="s">
        <v>25</v>
      </c>
      <c r="M23" t="s">
        <v>26</v>
      </c>
      <c r="N23" s="4">
        <v>71460</v>
      </c>
      <c r="O23" s="4">
        <v>67500</v>
      </c>
      <c r="P23" s="4">
        <v>138960</v>
      </c>
      <c r="Q23" s="4">
        <v>11580</v>
      </c>
      <c r="R23" s="3">
        <v>4.4080604534005037</v>
      </c>
      <c r="S23" s="3">
        <v>2.266839378238342</v>
      </c>
      <c r="T23" t="s">
        <v>44</v>
      </c>
      <c r="U23" s="2">
        <v>875</v>
      </c>
      <c r="V23" s="3">
        <v>0.14693534844668346</v>
      </c>
      <c r="W23" s="3">
        <v>7.5561312607944742E-2</v>
      </c>
      <c r="X23" s="1" t="s">
        <v>580</v>
      </c>
      <c r="Y23" s="1" t="s">
        <v>580</v>
      </c>
      <c r="Z23" s="1" t="s">
        <v>585</v>
      </c>
      <c r="AA23"/>
      <c r="AG23" t="s">
        <v>575</v>
      </c>
      <c r="AH23">
        <f>QUARTILE(outliers_treatment[LoanAmount],3)</f>
        <v>164750</v>
      </c>
    </row>
    <row r="24" spans="1:34" x14ac:dyDescent="0.3">
      <c r="A24" t="s">
        <v>56</v>
      </c>
      <c r="B24" t="s">
        <v>19</v>
      </c>
      <c r="C24" t="s">
        <v>29</v>
      </c>
      <c r="D24" t="s">
        <v>35</v>
      </c>
      <c r="E24" t="s">
        <v>20</v>
      </c>
      <c r="F24" s="4">
        <v>2600</v>
      </c>
      <c r="G24" s="4">
        <v>1911</v>
      </c>
      <c r="H24" s="4">
        <v>116000</v>
      </c>
      <c r="I24" t="s">
        <v>40</v>
      </c>
      <c r="J24" t="s">
        <v>23</v>
      </c>
      <c r="K24" t="s">
        <v>667</v>
      </c>
      <c r="L24" t="s">
        <v>42</v>
      </c>
      <c r="M24" t="s">
        <v>32</v>
      </c>
      <c r="N24" s="4">
        <v>31200</v>
      </c>
      <c r="O24" s="4">
        <v>22932</v>
      </c>
      <c r="P24" s="4">
        <v>54132</v>
      </c>
      <c r="Q24" s="4">
        <v>4511</v>
      </c>
      <c r="R24" s="3">
        <v>3.7179487179487185</v>
      </c>
      <c r="S24" s="3">
        <v>2.1429099238897509</v>
      </c>
      <c r="T24" t="s">
        <v>44</v>
      </c>
      <c r="U24" s="2">
        <v>322.22219999999999</v>
      </c>
      <c r="V24" s="3">
        <v>0.12393162393162394</v>
      </c>
      <c r="W24" s="3">
        <v>7.1430330796325034E-2</v>
      </c>
      <c r="X24" s="1" t="s">
        <v>580</v>
      </c>
      <c r="Y24" s="1" t="s">
        <v>580</v>
      </c>
      <c r="Z24" s="1" t="s">
        <v>580</v>
      </c>
      <c r="AA24"/>
      <c r="AG24" t="s">
        <v>576</v>
      </c>
      <c r="AH24">
        <f>AH23-AH22</f>
        <v>64500</v>
      </c>
    </row>
    <row r="25" spans="1:34" x14ac:dyDescent="0.3">
      <c r="A25" t="s">
        <v>57</v>
      </c>
      <c r="B25" t="s">
        <v>19</v>
      </c>
      <c r="C25" t="s">
        <v>29</v>
      </c>
      <c r="D25" t="s">
        <v>35</v>
      </c>
      <c r="E25" t="s">
        <v>20</v>
      </c>
      <c r="F25" s="4">
        <v>3365</v>
      </c>
      <c r="G25" s="4">
        <v>1917</v>
      </c>
      <c r="H25" s="4">
        <v>112000</v>
      </c>
      <c r="I25" t="s">
        <v>30</v>
      </c>
      <c r="J25" t="s">
        <v>37</v>
      </c>
      <c r="K25" t="s">
        <v>667</v>
      </c>
      <c r="L25" t="s">
        <v>42</v>
      </c>
      <c r="M25" t="s">
        <v>32</v>
      </c>
      <c r="N25" s="4">
        <v>40380</v>
      </c>
      <c r="O25" s="4">
        <v>23004</v>
      </c>
      <c r="P25" s="4">
        <v>63384</v>
      </c>
      <c r="Q25" s="4">
        <v>5282</v>
      </c>
      <c r="R25" s="3">
        <v>2.7736503219415551</v>
      </c>
      <c r="S25" s="3">
        <v>1.7670074466742396</v>
      </c>
      <c r="T25" t="s">
        <v>44</v>
      </c>
      <c r="U25" s="2">
        <v>311.11110000000002</v>
      </c>
      <c r="V25" s="3">
        <v>9.2455010731385165E-2</v>
      </c>
      <c r="W25" s="3">
        <v>5.8900248222474645E-2</v>
      </c>
      <c r="X25" s="1" t="s">
        <v>580</v>
      </c>
      <c r="Y25" s="1" t="s">
        <v>580</v>
      </c>
      <c r="Z25" s="1" t="s">
        <v>580</v>
      </c>
      <c r="AA25"/>
      <c r="AG25" t="s">
        <v>577</v>
      </c>
      <c r="AH25">
        <f>AH22-(1.5*AH24)</f>
        <v>3500</v>
      </c>
    </row>
    <row r="26" spans="1:34" x14ac:dyDescent="0.3">
      <c r="A26" t="s">
        <v>58</v>
      </c>
      <c r="B26" t="s">
        <v>19</v>
      </c>
      <c r="C26" t="s">
        <v>29</v>
      </c>
      <c r="D26" t="s">
        <v>21</v>
      </c>
      <c r="E26" t="s">
        <v>20</v>
      </c>
      <c r="F26" s="4">
        <v>3717</v>
      </c>
      <c r="G26" s="4">
        <v>2925</v>
      </c>
      <c r="H26" s="4">
        <v>151000</v>
      </c>
      <c r="I26" t="s">
        <v>40</v>
      </c>
      <c r="J26" t="s">
        <v>31</v>
      </c>
      <c r="K26" t="s">
        <v>667</v>
      </c>
      <c r="L26" t="s">
        <v>25</v>
      </c>
      <c r="M26" t="s">
        <v>32</v>
      </c>
      <c r="N26" s="4">
        <v>44604</v>
      </c>
      <c r="O26" s="4">
        <v>35100</v>
      </c>
      <c r="P26" s="4">
        <v>79704</v>
      </c>
      <c r="Q26" s="4">
        <v>6642</v>
      </c>
      <c r="R26" s="3">
        <v>3.3853466056855885</v>
      </c>
      <c r="S26" s="3">
        <v>1.8945096858375992</v>
      </c>
      <c r="T26" t="s">
        <v>44</v>
      </c>
      <c r="U26" s="2">
        <v>419.44439999999997</v>
      </c>
      <c r="V26" s="3">
        <v>0.11284488685618628</v>
      </c>
      <c r="W26" s="3">
        <v>6.31503228612533E-2</v>
      </c>
      <c r="X26" s="1" t="s">
        <v>580</v>
      </c>
      <c r="Y26" s="1" t="s">
        <v>580</v>
      </c>
      <c r="Z26" s="1" t="s">
        <v>580</v>
      </c>
      <c r="AA26"/>
      <c r="AG26" t="s">
        <v>578</v>
      </c>
      <c r="AH26">
        <f>AH23+(1.5*AH24)</f>
        <v>261500</v>
      </c>
    </row>
    <row r="27" spans="1:34" x14ac:dyDescent="0.3">
      <c r="A27" t="s">
        <v>59</v>
      </c>
      <c r="B27" t="s">
        <v>19</v>
      </c>
      <c r="C27" t="s">
        <v>29</v>
      </c>
      <c r="D27" t="s">
        <v>21</v>
      </c>
      <c r="E27" t="s">
        <v>29</v>
      </c>
      <c r="F27" s="4">
        <v>9560</v>
      </c>
      <c r="G27" s="4">
        <v>0</v>
      </c>
      <c r="H27" s="4">
        <v>191000</v>
      </c>
      <c r="I27" t="s">
        <v>40</v>
      </c>
      <c r="J27" t="s">
        <v>23</v>
      </c>
      <c r="K27" t="s">
        <v>667</v>
      </c>
      <c r="L27" t="s">
        <v>25</v>
      </c>
      <c r="M27" t="s">
        <v>26</v>
      </c>
      <c r="N27" s="4">
        <v>114720</v>
      </c>
      <c r="O27" s="4">
        <v>0</v>
      </c>
      <c r="P27" s="4">
        <v>114720</v>
      </c>
      <c r="Q27" s="4">
        <v>9560</v>
      </c>
      <c r="R27" s="3">
        <v>1.6649232914923291</v>
      </c>
      <c r="S27" s="3">
        <v>1.6649232914923291</v>
      </c>
      <c r="T27" t="s">
        <v>44</v>
      </c>
      <c r="U27" s="2">
        <v>530.55560000000003</v>
      </c>
      <c r="V27" s="3">
        <v>5.5497443049744306E-2</v>
      </c>
      <c r="W27" s="3">
        <v>5.5497443049744306E-2</v>
      </c>
      <c r="X27" s="1" t="s">
        <v>580</v>
      </c>
      <c r="Y27" s="1" t="s">
        <v>580</v>
      </c>
      <c r="Z27" s="1" t="s">
        <v>580</v>
      </c>
      <c r="AA27"/>
    </row>
    <row r="28" spans="1:34" x14ac:dyDescent="0.3">
      <c r="A28" t="s">
        <v>60</v>
      </c>
      <c r="B28" t="s">
        <v>19</v>
      </c>
      <c r="C28" t="s">
        <v>29</v>
      </c>
      <c r="D28" t="s">
        <v>21</v>
      </c>
      <c r="E28" t="s">
        <v>20</v>
      </c>
      <c r="F28" s="4">
        <v>2799</v>
      </c>
      <c r="G28" s="4">
        <v>2253</v>
      </c>
      <c r="H28" s="4">
        <v>122000</v>
      </c>
      <c r="I28" t="s">
        <v>40</v>
      </c>
      <c r="J28" t="s">
        <v>23</v>
      </c>
      <c r="K28" t="s">
        <v>667</v>
      </c>
      <c r="L28" t="s">
        <v>25</v>
      </c>
      <c r="M28" t="s">
        <v>26</v>
      </c>
      <c r="N28" s="4">
        <v>33588</v>
      </c>
      <c r="O28" s="4">
        <v>27036</v>
      </c>
      <c r="P28" s="4">
        <v>60624</v>
      </c>
      <c r="Q28" s="4">
        <v>5052</v>
      </c>
      <c r="R28" s="3">
        <v>3.632249612957009</v>
      </c>
      <c r="S28" s="3">
        <v>2.0124043283188175</v>
      </c>
      <c r="T28" t="s">
        <v>44</v>
      </c>
      <c r="U28" s="2">
        <v>338.88889999999998</v>
      </c>
      <c r="V28" s="3">
        <v>0.12107498709856696</v>
      </c>
      <c r="W28" s="3">
        <v>6.7080144277293932E-2</v>
      </c>
      <c r="X28" s="1" t="s">
        <v>580</v>
      </c>
      <c r="Y28" s="1" t="s">
        <v>580</v>
      </c>
      <c r="Z28" s="1" t="s">
        <v>580</v>
      </c>
      <c r="AA28"/>
    </row>
    <row r="29" spans="1:34" x14ac:dyDescent="0.3">
      <c r="A29" t="s">
        <v>61</v>
      </c>
      <c r="B29" t="s">
        <v>19</v>
      </c>
      <c r="C29" t="s">
        <v>29</v>
      </c>
      <c r="D29" t="s">
        <v>35</v>
      </c>
      <c r="E29" t="s">
        <v>20</v>
      </c>
      <c r="F29" s="4">
        <v>4226</v>
      </c>
      <c r="G29" s="4">
        <v>1040</v>
      </c>
      <c r="H29" s="4">
        <v>110000</v>
      </c>
      <c r="I29" t="s">
        <v>22</v>
      </c>
      <c r="J29" t="s">
        <v>37</v>
      </c>
      <c r="K29" t="s">
        <v>667</v>
      </c>
      <c r="L29" t="s">
        <v>25</v>
      </c>
      <c r="M29" t="s">
        <v>26</v>
      </c>
      <c r="N29" s="4">
        <v>50712</v>
      </c>
      <c r="O29" s="4">
        <v>12480</v>
      </c>
      <c r="P29" s="4">
        <v>63192</v>
      </c>
      <c r="Q29" s="4">
        <v>5266</v>
      </c>
      <c r="R29" s="3">
        <v>2.1691118472945261</v>
      </c>
      <c r="S29" s="3">
        <v>1.7407266742625649</v>
      </c>
      <c r="T29" t="s">
        <v>44</v>
      </c>
      <c r="U29" s="2">
        <v>305.55560000000003</v>
      </c>
      <c r="V29" s="3">
        <v>7.2303728243150858E-2</v>
      </c>
      <c r="W29" s="3">
        <v>5.802422247541883E-2</v>
      </c>
      <c r="X29" s="1" t="s">
        <v>580</v>
      </c>
      <c r="Y29" s="1" t="s">
        <v>580</v>
      </c>
      <c r="Z29" s="1" t="s">
        <v>580</v>
      </c>
      <c r="AA29"/>
    </row>
    <row r="30" spans="1:34" x14ac:dyDescent="0.3">
      <c r="A30" t="s">
        <v>62</v>
      </c>
      <c r="B30" t="s">
        <v>19</v>
      </c>
      <c r="C30" t="s">
        <v>20</v>
      </c>
      <c r="D30" t="s">
        <v>35</v>
      </c>
      <c r="E30" t="s">
        <v>20</v>
      </c>
      <c r="F30" s="4">
        <v>1442</v>
      </c>
      <c r="G30" s="4">
        <v>0</v>
      </c>
      <c r="H30" s="4">
        <v>35000</v>
      </c>
      <c r="I30" t="s">
        <v>22</v>
      </c>
      <c r="J30" t="s">
        <v>23</v>
      </c>
      <c r="K30" t="s">
        <v>667</v>
      </c>
      <c r="L30" t="s">
        <v>25</v>
      </c>
      <c r="M30" t="s">
        <v>32</v>
      </c>
      <c r="N30" s="4">
        <v>17304</v>
      </c>
      <c r="O30" s="4">
        <v>0</v>
      </c>
      <c r="P30" s="4">
        <v>17304</v>
      </c>
      <c r="Q30" s="4">
        <v>1442</v>
      </c>
      <c r="R30" s="3">
        <v>2.0226537216828477</v>
      </c>
      <c r="S30" s="3">
        <v>2.0226537216828477</v>
      </c>
      <c r="T30" t="s">
        <v>44</v>
      </c>
      <c r="U30" s="2">
        <v>97.222200000000001</v>
      </c>
      <c r="V30" s="3">
        <v>6.7421790722761596E-2</v>
      </c>
      <c r="W30" s="3">
        <v>6.7421790722761596E-2</v>
      </c>
      <c r="X30" s="1" t="s">
        <v>580</v>
      </c>
      <c r="Y30" s="1" t="s">
        <v>580</v>
      </c>
      <c r="Z30" s="1" t="s">
        <v>580</v>
      </c>
      <c r="AA30"/>
    </row>
    <row r="31" spans="1:34" x14ac:dyDescent="0.3">
      <c r="A31" t="s">
        <v>63</v>
      </c>
      <c r="B31" t="s">
        <v>52</v>
      </c>
      <c r="C31" t="s">
        <v>20</v>
      </c>
      <c r="D31" t="s">
        <v>21</v>
      </c>
      <c r="E31" t="s">
        <v>20</v>
      </c>
      <c r="F31" s="4">
        <v>3750</v>
      </c>
      <c r="G31" s="4">
        <v>2083</v>
      </c>
      <c r="H31" s="4">
        <v>120000</v>
      </c>
      <c r="I31" t="s">
        <v>40</v>
      </c>
      <c r="J31" t="s">
        <v>37</v>
      </c>
      <c r="K31" t="s">
        <v>667</v>
      </c>
      <c r="L31" t="s">
        <v>25</v>
      </c>
      <c r="M31" t="s">
        <v>26</v>
      </c>
      <c r="N31" s="4">
        <v>45000</v>
      </c>
      <c r="O31" s="4">
        <v>24996</v>
      </c>
      <c r="P31" s="4">
        <v>69996</v>
      </c>
      <c r="Q31" s="4">
        <v>5833</v>
      </c>
      <c r="R31" s="3">
        <v>2.6666666666666665</v>
      </c>
      <c r="S31" s="3">
        <v>1.7143836790673752</v>
      </c>
      <c r="T31" t="s">
        <v>44</v>
      </c>
      <c r="U31" s="2">
        <v>333.33330000000001</v>
      </c>
      <c r="V31" s="3">
        <v>8.8888888888888878E-2</v>
      </c>
      <c r="W31" s="3">
        <v>5.7146122635579173E-2</v>
      </c>
      <c r="X31" s="1" t="s">
        <v>580</v>
      </c>
      <c r="Y31" s="1" t="s">
        <v>580</v>
      </c>
      <c r="Z31" s="1" t="s">
        <v>580</v>
      </c>
      <c r="AA31"/>
    </row>
    <row r="32" spans="1:34" x14ac:dyDescent="0.3">
      <c r="A32" t="s">
        <v>64</v>
      </c>
      <c r="B32" t="s">
        <v>19</v>
      </c>
      <c r="C32" t="s">
        <v>29</v>
      </c>
      <c r="D32" t="s">
        <v>21</v>
      </c>
      <c r="E32" t="s">
        <v>20</v>
      </c>
      <c r="F32" s="4">
        <v>4166</v>
      </c>
      <c r="G32" s="4">
        <v>3369</v>
      </c>
      <c r="H32" s="4">
        <v>201000</v>
      </c>
      <c r="I32" t="s">
        <v>22</v>
      </c>
      <c r="J32" t="s">
        <v>31</v>
      </c>
      <c r="K32" t="s">
        <v>667</v>
      </c>
      <c r="L32" t="s">
        <v>25</v>
      </c>
      <c r="M32" t="s">
        <v>32</v>
      </c>
      <c r="N32" s="4">
        <v>49992</v>
      </c>
      <c r="O32" s="4">
        <v>40428</v>
      </c>
      <c r="P32" s="4">
        <v>90420</v>
      </c>
      <c r="Q32" s="4">
        <v>7535</v>
      </c>
      <c r="R32" s="3">
        <v>4.0206433029284687</v>
      </c>
      <c r="S32" s="3">
        <v>2.222959522229595</v>
      </c>
      <c r="T32" t="s">
        <v>44</v>
      </c>
      <c r="U32" s="2">
        <v>558.33330000000001</v>
      </c>
      <c r="V32" s="3">
        <v>0.13402144343094896</v>
      </c>
      <c r="W32" s="3">
        <v>7.409865074098651E-2</v>
      </c>
      <c r="X32" s="1" t="s">
        <v>580</v>
      </c>
      <c r="Y32" s="1" t="s">
        <v>580</v>
      </c>
      <c r="Z32" s="1" t="s">
        <v>580</v>
      </c>
      <c r="AA32"/>
    </row>
    <row r="33" spans="1:27" x14ac:dyDescent="0.3">
      <c r="A33" t="s">
        <v>65</v>
      </c>
      <c r="B33" t="s">
        <v>19</v>
      </c>
      <c r="C33" t="s">
        <v>20</v>
      </c>
      <c r="D33" t="s">
        <v>21</v>
      </c>
      <c r="E33" t="s">
        <v>20</v>
      </c>
      <c r="F33" s="4">
        <v>3167</v>
      </c>
      <c r="G33" s="4">
        <v>0</v>
      </c>
      <c r="H33" s="4">
        <v>74000</v>
      </c>
      <c r="I33" t="s">
        <v>22</v>
      </c>
      <c r="J33" t="s">
        <v>23</v>
      </c>
      <c r="K33" t="s">
        <v>667</v>
      </c>
      <c r="L33" t="s">
        <v>25</v>
      </c>
      <c r="M33" t="s">
        <v>32</v>
      </c>
      <c r="N33" s="4">
        <v>38004</v>
      </c>
      <c r="O33" s="4">
        <v>0</v>
      </c>
      <c r="P33" s="4">
        <v>38004</v>
      </c>
      <c r="Q33" s="4">
        <v>3167</v>
      </c>
      <c r="R33" s="3">
        <v>1.9471634564782656</v>
      </c>
      <c r="S33" s="3">
        <v>1.9471634564782656</v>
      </c>
      <c r="T33" t="s">
        <v>44</v>
      </c>
      <c r="U33" s="2">
        <v>205.5556</v>
      </c>
      <c r="V33" s="3">
        <v>6.4905448549275505E-2</v>
      </c>
      <c r="W33" s="3">
        <v>6.4905448549275505E-2</v>
      </c>
      <c r="X33" s="1" t="s">
        <v>580</v>
      </c>
      <c r="Y33" s="1" t="s">
        <v>580</v>
      </c>
      <c r="Z33" s="1" t="s">
        <v>580</v>
      </c>
      <c r="AA33"/>
    </row>
    <row r="34" spans="1:27" x14ac:dyDescent="0.3">
      <c r="A34" t="s">
        <v>66</v>
      </c>
      <c r="B34" t="s">
        <v>19</v>
      </c>
      <c r="C34" t="s">
        <v>20</v>
      </c>
      <c r="D34" t="s">
        <v>21</v>
      </c>
      <c r="E34" t="s">
        <v>29</v>
      </c>
      <c r="F34" s="4">
        <v>4692</v>
      </c>
      <c r="G34" s="4">
        <v>0</v>
      </c>
      <c r="H34" s="4">
        <v>106000</v>
      </c>
      <c r="I34" t="s">
        <v>30</v>
      </c>
      <c r="J34" t="s">
        <v>31</v>
      </c>
      <c r="K34" t="s">
        <v>667</v>
      </c>
      <c r="L34" t="s">
        <v>25</v>
      </c>
      <c r="M34" t="s">
        <v>32</v>
      </c>
      <c r="N34" s="4">
        <v>56304</v>
      </c>
      <c r="O34" s="4">
        <v>0</v>
      </c>
      <c r="P34" s="4">
        <v>56304</v>
      </c>
      <c r="Q34" s="4">
        <v>4692</v>
      </c>
      <c r="R34" s="3">
        <v>1.882637112816141</v>
      </c>
      <c r="S34" s="3">
        <v>1.882637112816141</v>
      </c>
      <c r="T34" t="s">
        <v>44</v>
      </c>
      <c r="U34" s="2">
        <v>294.44439999999997</v>
      </c>
      <c r="V34" s="3">
        <v>6.2754570427204698E-2</v>
      </c>
      <c r="W34" s="3">
        <v>6.2754570427204698E-2</v>
      </c>
      <c r="X34" s="1" t="s">
        <v>580</v>
      </c>
      <c r="Y34" s="1" t="s">
        <v>580</v>
      </c>
      <c r="Z34" s="1" t="s">
        <v>580</v>
      </c>
      <c r="AA34"/>
    </row>
    <row r="35" spans="1:27" x14ac:dyDescent="0.3">
      <c r="A35" t="s">
        <v>67</v>
      </c>
      <c r="B35" t="s">
        <v>19</v>
      </c>
      <c r="C35" t="s">
        <v>29</v>
      </c>
      <c r="D35" t="s">
        <v>21</v>
      </c>
      <c r="E35" t="s">
        <v>20</v>
      </c>
      <c r="F35" s="4">
        <v>3500</v>
      </c>
      <c r="G35" s="4">
        <v>1667</v>
      </c>
      <c r="H35" s="4">
        <v>114000</v>
      </c>
      <c r="I35" t="s">
        <v>40</v>
      </c>
      <c r="J35" t="s">
        <v>23</v>
      </c>
      <c r="K35" t="s">
        <v>667</v>
      </c>
      <c r="L35" t="s">
        <v>25</v>
      </c>
      <c r="M35" t="s">
        <v>26</v>
      </c>
      <c r="N35" s="4">
        <v>42000</v>
      </c>
      <c r="O35" s="4">
        <v>20004</v>
      </c>
      <c r="P35" s="4">
        <v>62004</v>
      </c>
      <c r="Q35" s="4">
        <v>5167</v>
      </c>
      <c r="R35" s="3">
        <v>2.7142857142857144</v>
      </c>
      <c r="S35" s="3">
        <v>1.8385910586413781</v>
      </c>
      <c r="T35" t="s">
        <v>44</v>
      </c>
      <c r="U35" s="2">
        <v>316.66669999999999</v>
      </c>
      <c r="V35" s="3">
        <v>9.0476190476190502E-2</v>
      </c>
      <c r="W35" s="3">
        <v>6.1286368621379261E-2</v>
      </c>
      <c r="X35" s="1" t="s">
        <v>580</v>
      </c>
      <c r="Y35" s="1" t="s">
        <v>580</v>
      </c>
      <c r="Z35" s="1" t="s">
        <v>580</v>
      </c>
      <c r="AA35"/>
    </row>
    <row r="36" spans="1:27" x14ac:dyDescent="0.3">
      <c r="A36" t="s">
        <v>589</v>
      </c>
      <c r="B36" t="s">
        <v>19</v>
      </c>
      <c r="C36" t="s">
        <v>20</v>
      </c>
      <c r="D36" t="s">
        <v>21</v>
      </c>
      <c r="E36" t="s">
        <v>20</v>
      </c>
      <c r="F36" s="4">
        <v>12500</v>
      </c>
      <c r="G36" s="4">
        <v>3000</v>
      </c>
      <c r="H36" s="4">
        <v>320000</v>
      </c>
      <c r="I36" t="s">
        <v>30</v>
      </c>
      <c r="J36" t="s">
        <v>41</v>
      </c>
      <c r="K36" t="s">
        <v>667</v>
      </c>
      <c r="L36" t="s">
        <v>25</v>
      </c>
      <c r="M36" t="s">
        <v>32</v>
      </c>
      <c r="N36" s="4">
        <v>150000</v>
      </c>
      <c r="O36" s="4">
        <v>36000</v>
      </c>
      <c r="P36" s="4">
        <v>186000</v>
      </c>
      <c r="Q36" s="4">
        <v>15500</v>
      </c>
      <c r="R36" s="3">
        <v>2.1333333333333333</v>
      </c>
      <c r="S36" s="3">
        <v>1.7204301075268815</v>
      </c>
      <c r="T36" t="s">
        <v>44</v>
      </c>
      <c r="U36" s="2">
        <v>888.88890000000004</v>
      </c>
      <c r="V36" s="3">
        <v>7.1111111111111111E-2</v>
      </c>
      <c r="W36" s="3">
        <v>5.7347670250896057E-2</v>
      </c>
      <c r="X36" s="1" t="s">
        <v>585</v>
      </c>
      <c r="Y36" s="1" t="s">
        <v>580</v>
      </c>
      <c r="Z36" s="1" t="s">
        <v>585</v>
      </c>
      <c r="AA36"/>
    </row>
    <row r="37" spans="1:27" x14ac:dyDescent="0.3">
      <c r="A37" t="s">
        <v>68</v>
      </c>
      <c r="B37" t="s">
        <v>19</v>
      </c>
      <c r="C37" t="s">
        <v>29</v>
      </c>
      <c r="D37" t="s">
        <v>21</v>
      </c>
      <c r="E37" t="s">
        <v>20</v>
      </c>
      <c r="F37" s="4">
        <v>2275</v>
      </c>
      <c r="G37" s="4">
        <v>2067</v>
      </c>
      <c r="H37" s="4">
        <v>128000</v>
      </c>
      <c r="I37" t="s">
        <v>22</v>
      </c>
      <c r="J37" t="s">
        <v>23</v>
      </c>
      <c r="K37" t="s">
        <v>667</v>
      </c>
      <c r="L37" t="s">
        <v>25</v>
      </c>
      <c r="M37" t="s">
        <v>26</v>
      </c>
      <c r="N37" s="4">
        <v>27300</v>
      </c>
      <c r="O37" s="4">
        <v>24804</v>
      </c>
      <c r="P37" s="4">
        <v>52104</v>
      </c>
      <c r="Q37" s="4">
        <v>4342</v>
      </c>
      <c r="R37" s="3">
        <v>4.6886446886446889</v>
      </c>
      <c r="S37" s="3">
        <v>2.4566252111162292</v>
      </c>
      <c r="T37" t="s">
        <v>44</v>
      </c>
      <c r="U37" s="2">
        <v>355.55560000000003</v>
      </c>
      <c r="V37" s="3">
        <v>0.15628815628815629</v>
      </c>
      <c r="W37" s="3">
        <v>8.1887507037207638E-2</v>
      </c>
      <c r="X37" s="1" t="s">
        <v>580</v>
      </c>
      <c r="Y37" s="1" t="s">
        <v>580</v>
      </c>
      <c r="Z37" s="1" t="s">
        <v>580</v>
      </c>
      <c r="AA37"/>
    </row>
    <row r="38" spans="1:27" x14ac:dyDescent="0.3">
      <c r="A38" t="s">
        <v>69</v>
      </c>
      <c r="B38" t="s">
        <v>19</v>
      </c>
      <c r="C38" t="s">
        <v>29</v>
      </c>
      <c r="D38" t="s">
        <v>21</v>
      </c>
      <c r="E38" t="s">
        <v>20</v>
      </c>
      <c r="F38" s="4">
        <v>1828</v>
      </c>
      <c r="G38" s="4">
        <v>1330</v>
      </c>
      <c r="H38" s="4">
        <v>100000</v>
      </c>
      <c r="I38" t="s">
        <v>22</v>
      </c>
      <c r="J38" t="s">
        <v>23</v>
      </c>
      <c r="K38" t="s">
        <v>667</v>
      </c>
      <c r="L38" t="s">
        <v>42</v>
      </c>
      <c r="M38" t="s">
        <v>32</v>
      </c>
      <c r="N38" s="4">
        <v>21936</v>
      </c>
      <c r="O38" s="4">
        <v>15960</v>
      </c>
      <c r="P38" s="4">
        <v>37896</v>
      </c>
      <c r="Q38" s="4">
        <v>3158</v>
      </c>
      <c r="R38" s="3">
        <v>4.5587162654996352</v>
      </c>
      <c r="S38" s="3">
        <v>2.6388009288579268</v>
      </c>
      <c r="T38" t="s">
        <v>44</v>
      </c>
      <c r="U38" s="2">
        <v>277.77780000000001</v>
      </c>
      <c r="V38" s="3">
        <v>0.15195720884998784</v>
      </c>
      <c r="W38" s="3">
        <v>8.7960030961930891E-2</v>
      </c>
      <c r="X38" s="1" t="s">
        <v>580</v>
      </c>
      <c r="Y38" s="1" t="s">
        <v>580</v>
      </c>
      <c r="Z38" s="1" t="s">
        <v>580</v>
      </c>
      <c r="AA38"/>
    </row>
    <row r="39" spans="1:27" x14ac:dyDescent="0.3">
      <c r="A39" t="s">
        <v>70</v>
      </c>
      <c r="B39" t="s">
        <v>52</v>
      </c>
      <c r="C39" t="s">
        <v>29</v>
      </c>
      <c r="D39" t="s">
        <v>21</v>
      </c>
      <c r="E39" t="s">
        <v>20</v>
      </c>
      <c r="F39" s="4">
        <v>3667</v>
      </c>
      <c r="G39" s="4">
        <v>1459</v>
      </c>
      <c r="H39" s="4">
        <v>144000</v>
      </c>
      <c r="I39" t="s">
        <v>40</v>
      </c>
      <c r="J39" t="s">
        <v>23</v>
      </c>
      <c r="K39" t="s">
        <v>667</v>
      </c>
      <c r="L39" t="s">
        <v>25</v>
      </c>
      <c r="M39" t="s">
        <v>26</v>
      </c>
      <c r="N39" s="4">
        <v>44004</v>
      </c>
      <c r="O39" s="4">
        <v>17508</v>
      </c>
      <c r="P39" s="4">
        <v>61512</v>
      </c>
      <c r="Q39" s="4">
        <v>5126</v>
      </c>
      <c r="R39" s="3">
        <v>3.2724297791109898</v>
      </c>
      <c r="S39" s="3">
        <v>2.3410066328521264</v>
      </c>
      <c r="T39" t="s">
        <v>44</v>
      </c>
      <c r="U39" s="2">
        <v>400</v>
      </c>
      <c r="V39" s="3">
        <v>0.109080992637033</v>
      </c>
      <c r="W39" s="3">
        <v>7.803355442840422E-2</v>
      </c>
      <c r="X39" s="1" t="s">
        <v>580</v>
      </c>
      <c r="Y39" s="1" t="s">
        <v>580</v>
      </c>
      <c r="Z39" s="1" t="s">
        <v>580</v>
      </c>
      <c r="AA39"/>
    </row>
    <row r="40" spans="1:27" x14ac:dyDescent="0.3">
      <c r="A40" t="s">
        <v>590</v>
      </c>
      <c r="B40" t="s">
        <v>19</v>
      </c>
      <c r="C40" t="s">
        <v>20</v>
      </c>
      <c r="D40" t="s">
        <v>21</v>
      </c>
      <c r="E40" t="s">
        <v>20</v>
      </c>
      <c r="F40" s="4">
        <v>4166</v>
      </c>
      <c r="G40" s="4">
        <v>7210</v>
      </c>
      <c r="H40" s="4">
        <v>184000</v>
      </c>
      <c r="I40" t="s">
        <v>22</v>
      </c>
      <c r="J40" t="s">
        <v>23</v>
      </c>
      <c r="K40" t="s">
        <v>667</v>
      </c>
      <c r="L40" t="s">
        <v>25</v>
      </c>
      <c r="M40" t="s">
        <v>26</v>
      </c>
      <c r="N40" s="4">
        <v>49992</v>
      </c>
      <c r="O40" s="4">
        <v>86520</v>
      </c>
      <c r="P40" s="4">
        <v>136512</v>
      </c>
      <c r="Q40" s="4">
        <v>11376</v>
      </c>
      <c r="R40" s="3">
        <v>3.6805888942230758</v>
      </c>
      <c r="S40" s="3">
        <v>1.3478668541959682</v>
      </c>
      <c r="T40" t="s">
        <v>44</v>
      </c>
      <c r="U40" s="2">
        <v>511.11110000000002</v>
      </c>
      <c r="V40" s="3">
        <v>0.12268629647410252</v>
      </c>
      <c r="W40" s="3">
        <v>4.4928895139865602E-2</v>
      </c>
      <c r="X40" s="1" t="s">
        <v>580</v>
      </c>
      <c r="Y40" s="1" t="s">
        <v>585</v>
      </c>
      <c r="Z40" s="1" t="s">
        <v>580</v>
      </c>
      <c r="AA40"/>
    </row>
    <row r="41" spans="1:27" x14ac:dyDescent="0.3">
      <c r="A41" t="s">
        <v>71</v>
      </c>
      <c r="B41" t="s">
        <v>19</v>
      </c>
      <c r="C41" t="s">
        <v>20</v>
      </c>
      <c r="D41" t="s">
        <v>35</v>
      </c>
      <c r="E41" t="s">
        <v>20</v>
      </c>
      <c r="F41" s="4">
        <v>3748</v>
      </c>
      <c r="G41" s="4">
        <v>1668</v>
      </c>
      <c r="H41" s="4">
        <v>110000</v>
      </c>
      <c r="I41" t="s">
        <v>40</v>
      </c>
      <c r="J41" t="s">
        <v>23</v>
      </c>
      <c r="K41" t="s">
        <v>667</v>
      </c>
      <c r="L41" t="s">
        <v>25</v>
      </c>
      <c r="M41" t="s">
        <v>26</v>
      </c>
      <c r="N41" s="4">
        <v>44976</v>
      </c>
      <c r="O41" s="4">
        <v>20016</v>
      </c>
      <c r="P41" s="4">
        <v>64992</v>
      </c>
      <c r="Q41" s="4">
        <v>5416</v>
      </c>
      <c r="R41" s="3">
        <v>2.4457488438278192</v>
      </c>
      <c r="S41" s="3">
        <v>1.6925160019694732</v>
      </c>
      <c r="T41" t="s">
        <v>44</v>
      </c>
      <c r="U41" s="2">
        <v>305.55560000000003</v>
      </c>
      <c r="V41" s="3">
        <v>8.1524961460927289E-2</v>
      </c>
      <c r="W41" s="3">
        <v>5.6417200065649105E-2</v>
      </c>
      <c r="X41" s="1" t="s">
        <v>580</v>
      </c>
      <c r="Y41" s="1" t="s">
        <v>580</v>
      </c>
      <c r="Z41" s="1" t="s">
        <v>580</v>
      </c>
      <c r="AA41"/>
    </row>
    <row r="42" spans="1:27" x14ac:dyDescent="0.3">
      <c r="A42" t="s">
        <v>72</v>
      </c>
      <c r="B42" t="s">
        <v>19</v>
      </c>
      <c r="C42" t="s">
        <v>20</v>
      </c>
      <c r="D42" t="s">
        <v>21</v>
      </c>
      <c r="E42" t="s">
        <v>20</v>
      </c>
      <c r="F42" s="4">
        <v>3600</v>
      </c>
      <c r="G42" s="4">
        <v>0</v>
      </c>
      <c r="H42" s="4">
        <v>80000</v>
      </c>
      <c r="I42" t="s">
        <v>22</v>
      </c>
      <c r="J42" t="s">
        <v>23</v>
      </c>
      <c r="K42" t="s">
        <v>667</v>
      </c>
      <c r="L42" t="s">
        <v>25</v>
      </c>
      <c r="M42" t="s">
        <v>32</v>
      </c>
      <c r="N42" s="4">
        <v>43200</v>
      </c>
      <c r="O42" s="4">
        <v>0</v>
      </c>
      <c r="P42" s="4">
        <v>43200</v>
      </c>
      <c r="Q42" s="4">
        <v>3600</v>
      </c>
      <c r="R42" s="3">
        <v>1.8518518518518521</v>
      </c>
      <c r="S42" s="3">
        <v>1.8518518518518521</v>
      </c>
      <c r="T42" t="s">
        <v>44</v>
      </c>
      <c r="U42" s="2">
        <v>222.22219999999999</v>
      </c>
      <c r="V42" s="3">
        <v>6.1728395061728399E-2</v>
      </c>
      <c r="W42" s="3">
        <v>6.1728395061728399E-2</v>
      </c>
      <c r="X42" s="1" t="s">
        <v>580</v>
      </c>
      <c r="Y42" s="1" t="s">
        <v>580</v>
      </c>
      <c r="Z42" s="1" t="s">
        <v>580</v>
      </c>
      <c r="AA42"/>
    </row>
    <row r="43" spans="1:27" x14ac:dyDescent="0.3">
      <c r="A43" t="s">
        <v>73</v>
      </c>
      <c r="B43" t="s">
        <v>19</v>
      </c>
      <c r="C43" t="s">
        <v>20</v>
      </c>
      <c r="D43" t="s">
        <v>21</v>
      </c>
      <c r="E43" t="s">
        <v>20</v>
      </c>
      <c r="F43" s="4">
        <v>1800</v>
      </c>
      <c r="G43" s="4">
        <v>1213</v>
      </c>
      <c r="H43" s="4">
        <v>47000</v>
      </c>
      <c r="I43" t="s">
        <v>22</v>
      </c>
      <c r="J43" t="s">
        <v>23</v>
      </c>
      <c r="K43" t="s">
        <v>667</v>
      </c>
      <c r="L43" t="s">
        <v>25</v>
      </c>
      <c r="M43" t="s">
        <v>26</v>
      </c>
      <c r="N43" s="4">
        <v>21600</v>
      </c>
      <c r="O43" s="4">
        <v>14556</v>
      </c>
      <c r="P43" s="4">
        <v>36156</v>
      </c>
      <c r="Q43" s="4">
        <v>3013</v>
      </c>
      <c r="R43" s="3">
        <v>2.175925925925926</v>
      </c>
      <c r="S43" s="3">
        <v>1.2999225578050668</v>
      </c>
      <c r="T43" t="s">
        <v>44</v>
      </c>
      <c r="U43" s="2">
        <v>130.5556</v>
      </c>
      <c r="V43" s="3">
        <v>7.2530864197530853E-2</v>
      </c>
      <c r="W43" s="3">
        <v>4.333075192683556E-2</v>
      </c>
      <c r="X43" s="1" t="s">
        <v>580</v>
      </c>
      <c r="Y43" s="1" t="s">
        <v>580</v>
      </c>
      <c r="Z43" s="1" t="s">
        <v>580</v>
      </c>
      <c r="AA43"/>
    </row>
    <row r="44" spans="1:27" x14ac:dyDescent="0.3">
      <c r="A44" t="s">
        <v>74</v>
      </c>
      <c r="B44" t="s">
        <v>19</v>
      </c>
      <c r="C44" t="s">
        <v>29</v>
      </c>
      <c r="D44" t="s">
        <v>21</v>
      </c>
      <c r="E44" t="s">
        <v>20</v>
      </c>
      <c r="F44" s="4">
        <v>2400</v>
      </c>
      <c r="G44" s="4">
        <v>0</v>
      </c>
      <c r="H44" s="4">
        <v>75000</v>
      </c>
      <c r="I44" t="s">
        <v>22</v>
      </c>
      <c r="J44" t="s">
        <v>23</v>
      </c>
      <c r="K44" t="s">
        <v>667</v>
      </c>
      <c r="L44" t="s">
        <v>25</v>
      </c>
      <c r="M44" t="s">
        <v>26</v>
      </c>
      <c r="N44" s="4">
        <v>28800</v>
      </c>
      <c r="O44" s="4">
        <v>0</v>
      </c>
      <c r="P44" s="4">
        <v>28800</v>
      </c>
      <c r="Q44" s="4">
        <v>2400</v>
      </c>
      <c r="R44" s="3">
        <v>2.6041666666666665</v>
      </c>
      <c r="S44" s="3">
        <v>2.6041666666666665</v>
      </c>
      <c r="T44" t="s">
        <v>44</v>
      </c>
      <c r="U44" s="2">
        <v>208.33330000000001</v>
      </c>
      <c r="V44" s="3">
        <v>8.6805555555555566E-2</v>
      </c>
      <c r="W44" s="3">
        <v>8.6805555555555566E-2</v>
      </c>
      <c r="X44" s="1" t="s">
        <v>580</v>
      </c>
      <c r="Y44" s="1" t="s">
        <v>580</v>
      </c>
      <c r="Z44" s="1" t="s">
        <v>580</v>
      </c>
      <c r="AA44"/>
    </row>
    <row r="45" spans="1:27" x14ac:dyDescent="0.3">
      <c r="A45" t="s">
        <v>75</v>
      </c>
      <c r="B45" t="s">
        <v>19</v>
      </c>
      <c r="C45" t="s">
        <v>29</v>
      </c>
      <c r="D45" t="s">
        <v>21</v>
      </c>
      <c r="E45" t="s">
        <v>20</v>
      </c>
      <c r="F45" s="4">
        <v>3941</v>
      </c>
      <c r="G45" s="4">
        <v>2336</v>
      </c>
      <c r="H45" s="4">
        <v>134000</v>
      </c>
      <c r="I45" t="s">
        <v>40</v>
      </c>
      <c r="J45" t="s">
        <v>23</v>
      </c>
      <c r="K45" t="s">
        <v>667</v>
      </c>
      <c r="L45" t="s">
        <v>25</v>
      </c>
      <c r="M45" t="s">
        <v>26</v>
      </c>
      <c r="N45" s="4">
        <v>47292</v>
      </c>
      <c r="O45" s="4">
        <v>28032</v>
      </c>
      <c r="P45" s="4">
        <v>75324</v>
      </c>
      <c r="Q45" s="4">
        <v>6277</v>
      </c>
      <c r="R45" s="3">
        <v>2.8334602046857817</v>
      </c>
      <c r="S45" s="3">
        <v>1.7789814667303914</v>
      </c>
      <c r="T45" t="s">
        <v>44</v>
      </c>
      <c r="U45" s="2">
        <v>372.22219999999999</v>
      </c>
      <c r="V45" s="3">
        <v>9.4448673489526069E-2</v>
      </c>
      <c r="W45" s="3">
        <v>5.9299382224346379E-2</v>
      </c>
      <c r="X45" s="1" t="s">
        <v>580</v>
      </c>
      <c r="Y45" s="1" t="s">
        <v>580</v>
      </c>
      <c r="Z45" s="1" t="s">
        <v>580</v>
      </c>
      <c r="AA45"/>
    </row>
    <row r="46" spans="1:27" x14ac:dyDescent="0.3">
      <c r="A46" t="s">
        <v>76</v>
      </c>
      <c r="B46" t="s">
        <v>19</v>
      </c>
      <c r="C46" t="s">
        <v>29</v>
      </c>
      <c r="D46" t="s">
        <v>35</v>
      </c>
      <c r="E46" t="s">
        <v>29</v>
      </c>
      <c r="F46" s="4">
        <v>4695</v>
      </c>
      <c r="G46" s="4">
        <v>0</v>
      </c>
      <c r="H46" s="4">
        <v>96000</v>
      </c>
      <c r="I46" t="s">
        <v>22</v>
      </c>
      <c r="J46" t="s">
        <v>23</v>
      </c>
      <c r="K46" t="s">
        <v>667</v>
      </c>
      <c r="L46" t="s">
        <v>25</v>
      </c>
      <c r="M46" t="s">
        <v>26</v>
      </c>
      <c r="N46" s="4">
        <v>56340</v>
      </c>
      <c r="O46" s="4">
        <v>0</v>
      </c>
      <c r="P46" s="4">
        <v>56340</v>
      </c>
      <c r="Q46" s="4">
        <v>4695</v>
      </c>
      <c r="R46" s="3">
        <v>1.703940362087327</v>
      </c>
      <c r="S46" s="3">
        <v>1.703940362087327</v>
      </c>
      <c r="T46" t="s">
        <v>44</v>
      </c>
      <c r="U46" s="2">
        <v>266.66669999999999</v>
      </c>
      <c r="V46" s="3">
        <v>5.6798012069577568E-2</v>
      </c>
      <c r="W46" s="3">
        <v>5.6798012069577568E-2</v>
      </c>
      <c r="X46" s="1" t="s">
        <v>580</v>
      </c>
      <c r="Y46" s="1" t="s">
        <v>580</v>
      </c>
      <c r="Z46" s="1" t="s">
        <v>580</v>
      </c>
      <c r="AA46"/>
    </row>
    <row r="47" spans="1:27" x14ac:dyDescent="0.3">
      <c r="A47" t="s">
        <v>77</v>
      </c>
      <c r="B47" t="s">
        <v>52</v>
      </c>
      <c r="C47" t="s">
        <v>20</v>
      </c>
      <c r="D47" t="s">
        <v>21</v>
      </c>
      <c r="E47" t="s">
        <v>20</v>
      </c>
      <c r="F47" s="4">
        <v>3410</v>
      </c>
      <c r="G47" s="4">
        <v>0</v>
      </c>
      <c r="H47" s="4">
        <v>88000</v>
      </c>
      <c r="I47" t="s">
        <v>22</v>
      </c>
      <c r="J47" t="s">
        <v>23</v>
      </c>
      <c r="K47" t="s">
        <v>667</v>
      </c>
      <c r="L47" t="s">
        <v>25</v>
      </c>
      <c r="M47" t="s">
        <v>26</v>
      </c>
      <c r="N47" s="4">
        <v>40920</v>
      </c>
      <c r="O47" s="4">
        <v>0</v>
      </c>
      <c r="P47" s="4">
        <v>40920</v>
      </c>
      <c r="Q47" s="4">
        <v>3410</v>
      </c>
      <c r="R47" s="3">
        <v>2.150537634408602</v>
      </c>
      <c r="S47" s="3">
        <v>2.150537634408602</v>
      </c>
      <c r="T47" t="s">
        <v>44</v>
      </c>
      <c r="U47" s="2">
        <v>244.4444</v>
      </c>
      <c r="V47" s="3">
        <v>7.1684587813620082E-2</v>
      </c>
      <c r="W47" s="3">
        <v>7.1684587813620082E-2</v>
      </c>
      <c r="X47" s="1" t="s">
        <v>580</v>
      </c>
      <c r="Y47" s="1" t="s">
        <v>580</v>
      </c>
      <c r="Z47" s="1" t="s">
        <v>580</v>
      </c>
      <c r="AA47"/>
    </row>
    <row r="48" spans="1:27" x14ac:dyDescent="0.3">
      <c r="A48" t="s">
        <v>78</v>
      </c>
      <c r="B48" t="s">
        <v>19</v>
      </c>
      <c r="C48" t="s">
        <v>29</v>
      </c>
      <c r="D48" t="s">
        <v>21</v>
      </c>
      <c r="E48" t="s">
        <v>20</v>
      </c>
      <c r="F48" s="4">
        <v>5649</v>
      </c>
      <c r="G48" s="4">
        <v>0</v>
      </c>
      <c r="H48" s="4">
        <v>44000</v>
      </c>
      <c r="I48" t="s">
        <v>22</v>
      </c>
      <c r="J48" t="s">
        <v>31</v>
      </c>
      <c r="K48" t="s">
        <v>667</v>
      </c>
      <c r="L48" t="s">
        <v>25</v>
      </c>
      <c r="M48" t="s">
        <v>26</v>
      </c>
      <c r="N48" s="4">
        <v>67788</v>
      </c>
      <c r="O48" s="4">
        <v>0</v>
      </c>
      <c r="P48" s="4">
        <v>67788</v>
      </c>
      <c r="Q48" s="4">
        <v>5649</v>
      </c>
      <c r="R48" s="3">
        <v>0.64908243346905059</v>
      </c>
      <c r="S48" s="3">
        <v>0.64908243346905059</v>
      </c>
      <c r="T48" t="s">
        <v>44</v>
      </c>
      <c r="U48" s="2">
        <v>122.2222</v>
      </c>
      <c r="V48" s="3">
        <v>2.163608111563502E-2</v>
      </c>
      <c r="W48" s="3">
        <v>2.163608111563502E-2</v>
      </c>
      <c r="X48" s="1" t="s">
        <v>580</v>
      </c>
      <c r="Y48" s="1" t="s">
        <v>580</v>
      </c>
      <c r="Z48" s="1" t="s">
        <v>580</v>
      </c>
      <c r="AA48"/>
    </row>
    <row r="49" spans="1:27" x14ac:dyDescent="0.3">
      <c r="A49" t="s">
        <v>79</v>
      </c>
      <c r="B49" t="s">
        <v>19</v>
      </c>
      <c r="C49" t="s">
        <v>29</v>
      </c>
      <c r="D49" t="s">
        <v>21</v>
      </c>
      <c r="E49" t="s">
        <v>20</v>
      </c>
      <c r="F49" s="4">
        <v>5821</v>
      </c>
      <c r="G49" s="4">
        <v>0</v>
      </c>
      <c r="H49" s="4">
        <v>144000</v>
      </c>
      <c r="I49" t="s">
        <v>22</v>
      </c>
      <c r="J49" t="s">
        <v>23</v>
      </c>
      <c r="K49" t="s">
        <v>667</v>
      </c>
      <c r="L49" t="s">
        <v>25</v>
      </c>
      <c r="M49" t="s">
        <v>26</v>
      </c>
      <c r="N49" s="4">
        <v>69852</v>
      </c>
      <c r="O49" s="4">
        <v>0</v>
      </c>
      <c r="P49" s="4">
        <v>69852</v>
      </c>
      <c r="Q49" s="4">
        <v>5821</v>
      </c>
      <c r="R49" s="3">
        <v>2.0615014602302009</v>
      </c>
      <c r="S49" s="3">
        <v>2.0615014602302009</v>
      </c>
      <c r="T49" t="s">
        <v>44</v>
      </c>
      <c r="U49" s="2">
        <v>400</v>
      </c>
      <c r="V49" s="3">
        <v>6.8716715341006707E-2</v>
      </c>
      <c r="W49" s="3">
        <v>6.8716715341006707E-2</v>
      </c>
      <c r="X49" s="1" t="s">
        <v>580</v>
      </c>
      <c r="Y49" s="1" t="s">
        <v>580</v>
      </c>
      <c r="Z49" s="1" t="s">
        <v>580</v>
      </c>
      <c r="AA49"/>
    </row>
    <row r="50" spans="1:27" x14ac:dyDescent="0.3">
      <c r="A50" t="s">
        <v>80</v>
      </c>
      <c r="B50" t="s">
        <v>52</v>
      </c>
      <c r="C50" t="s">
        <v>29</v>
      </c>
      <c r="D50" t="s">
        <v>21</v>
      </c>
      <c r="E50" t="s">
        <v>20</v>
      </c>
      <c r="F50" s="4">
        <v>2645</v>
      </c>
      <c r="G50" s="4">
        <v>3440</v>
      </c>
      <c r="H50" s="4">
        <v>120000</v>
      </c>
      <c r="I50" t="s">
        <v>22</v>
      </c>
      <c r="J50" t="s">
        <v>23</v>
      </c>
      <c r="K50" t="s">
        <v>667</v>
      </c>
      <c r="L50" t="s">
        <v>42</v>
      </c>
      <c r="M50" t="s">
        <v>32</v>
      </c>
      <c r="N50" s="4">
        <v>31740</v>
      </c>
      <c r="O50" s="4">
        <v>41280</v>
      </c>
      <c r="P50" s="4">
        <v>73020</v>
      </c>
      <c r="Q50" s="4">
        <v>6085</v>
      </c>
      <c r="R50" s="3">
        <v>3.7807183364839321</v>
      </c>
      <c r="S50" s="3">
        <v>1.6433853738701725</v>
      </c>
      <c r="T50" t="s">
        <v>44</v>
      </c>
      <c r="U50" s="2">
        <v>333.33330000000001</v>
      </c>
      <c r="V50" s="3">
        <v>0.12602394454946439</v>
      </c>
      <c r="W50" s="3">
        <v>5.4779512462339079E-2</v>
      </c>
      <c r="X50" s="1" t="s">
        <v>580</v>
      </c>
      <c r="Y50" s="1" t="s">
        <v>580</v>
      </c>
      <c r="Z50" s="1" t="s">
        <v>580</v>
      </c>
      <c r="AA50"/>
    </row>
    <row r="51" spans="1:27" x14ac:dyDescent="0.3">
      <c r="A51" t="s">
        <v>81</v>
      </c>
      <c r="B51" t="s">
        <v>52</v>
      </c>
      <c r="C51" t="s">
        <v>20</v>
      </c>
      <c r="D51" t="s">
        <v>21</v>
      </c>
      <c r="E51" t="s">
        <v>20</v>
      </c>
      <c r="F51" s="4">
        <v>4000</v>
      </c>
      <c r="G51" s="4">
        <v>2275</v>
      </c>
      <c r="H51" s="4">
        <v>144000</v>
      </c>
      <c r="I51" t="s">
        <v>40</v>
      </c>
      <c r="J51" t="s">
        <v>23</v>
      </c>
      <c r="K51" t="s">
        <v>667</v>
      </c>
      <c r="L51" t="s">
        <v>25</v>
      </c>
      <c r="M51" t="s">
        <v>26</v>
      </c>
      <c r="N51" s="4">
        <v>48000</v>
      </c>
      <c r="O51" s="4">
        <v>27300</v>
      </c>
      <c r="P51" s="4">
        <v>75300</v>
      </c>
      <c r="Q51" s="4">
        <v>6275</v>
      </c>
      <c r="R51" s="3">
        <v>3</v>
      </c>
      <c r="S51" s="3">
        <v>1.9123505976095616</v>
      </c>
      <c r="T51" t="s">
        <v>44</v>
      </c>
      <c r="U51" s="2">
        <v>400</v>
      </c>
      <c r="V51" s="3">
        <v>0.1</v>
      </c>
      <c r="W51" s="3">
        <v>6.3745019920318724E-2</v>
      </c>
      <c r="X51" s="1" t="s">
        <v>580</v>
      </c>
      <c r="Y51" s="1" t="s">
        <v>580</v>
      </c>
      <c r="Z51" s="1" t="s">
        <v>580</v>
      </c>
      <c r="AA51"/>
    </row>
    <row r="52" spans="1:27" x14ac:dyDescent="0.3">
      <c r="A52" t="s">
        <v>82</v>
      </c>
      <c r="B52" t="s">
        <v>52</v>
      </c>
      <c r="C52" t="s">
        <v>29</v>
      </c>
      <c r="D52" t="s">
        <v>35</v>
      </c>
      <c r="E52" t="s">
        <v>20</v>
      </c>
      <c r="F52" s="4">
        <v>1928</v>
      </c>
      <c r="G52" s="4">
        <v>1644</v>
      </c>
      <c r="H52" s="4">
        <v>100000</v>
      </c>
      <c r="I52" t="s">
        <v>40</v>
      </c>
      <c r="J52" t="s">
        <v>23</v>
      </c>
      <c r="K52" t="s">
        <v>667</v>
      </c>
      <c r="L52" t="s">
        <v>25</v>
      </c>
      <c r="M52" t="s">
        <v>26</v>
      </c>
      <c r="N52" s="4">
        <v>23136</v>
      </c>
      <c r="O52" s="4">
        <v>19728</v>
      </c>
      <c r="P52" s="4">
        <v>42864</v>
      </c>
      <c r="Q52" s="4">
        <v>3572</v>
      </c>
      <c r="R52" s="3">
        <v>4.3222683264177038</v>
      </c>
      <c r="S52" s="3">
        <v>2.3329600597237774</v>
      </c>
      <c r="T52" t="s">
        <v>44</v>
      </c>
      <c r="U52" s="2">
        <v>277.77780000000001</v>
      </c>
      <c r="V52" s="3">
        <v>0.14407561088059012</v>
      </c>
      <c r="W52" s="3">
        <v>7.7765335324125925E-2</v>
      </c>
      <c r="X52" s="1" t="s">
        <v>580</v>
      </c>
      <c r="Y52" s="1" t="s">
        <v>580</v>
      </c>
      <c r="Z52" s="1" t="s">
        <v>580</v>
      </c>
      <c r="AA52"/>
    </row>
    <row r="53" spans="1:27" x14ac:dyDescent="0.3">
      <c r="A53" t="s">
        <v>83</v>
      </c>
      <c r="B53" t="s">
        <v>52</v>
      </c>
      <c r="C53" t="s">
        <v>20</v>
      </c>
      <c r="D53" t="s">
        <v>21</v>
      </c>
      <c r="E53" t="s">
        <v>20</v>
      </c>
      <c r="F53" s="4">
        <v>3086</v>
      </c>
      <c r="G53" s="4">
        <v>0</v>
      </c>
      <c r="H53" s="4">
        <v>120000</v>
      </c>
      <c r="I53" t="s">
        <v>40</v>
      </c>
      <c r="J53" t="s">
        <v>23</v>
      </c>
      <c r="K53" t="s">
        <v>667</v>
      </c>
      <c r="L53" t="s">
        <v>25</v>
      </c>
      <c r="M53" t="s">
        <v>26</v>
      </c>
      <c r="N53" s="4">
        <v>37032</v>
      </c>
      <c r="O53" s="4">
        <v>0</v>
      </c>
      <c r="P53" s="4">
        <v>37032</v>
      </c>
      <c r="Q53" s="4">
        <v>3086</v>
      </c>
      <c r="R53" s="3">
        <v>3.2404406999351911</v>
      </c>
      <c r="S53" s="3">
        <v>3.2404406999351911</v>
      </c>
      <c r="T53" t="s">
        <v>44</v>
      </c>
      <c r="U53" s="2">
        <v>333.33330000000001</v>
      </c>
      <c r="V53" s="3">
        <v>0.1080146899978397</v>
      </c>
      <c r="W53" s="3">
        <v>0.1080146899978397</v>
      </c>
      <c r="X53" s="1" t="s">
        <v>580</v>
      </c>
      <c r="Y53" s="1" t="s">
        <v>580</v>
      </c>
      <c r="Z53" s="1" t="s">
        <v>580</v>
      </c>
      <c r="AA53"/>
    </row>
    <row r="54" spans="1:27" x14ac:dyDescent="0.3">
      <c r="A54" t="s">
        <v>84</v>
      </c>
      <c r="B54" t="s">
        <v>52</v>
      </c>
      <c r="C54" t="s">
        <v>20</v>
      </c>
      <c r="D54" t="s">
        <v>21</v>
      </c>
      <c r="E54" t="s">
        <v>20</v>
      </c>
      <c r="F54" s="4">
        <v>4230</v>
      </c>
      <c r="G54" s="4">
        <v>0</v>
      </c>
      <c r="H54" s="4">
        <v>112000</v>
      </c>
      <c r="I54" t="s">
        <v>40</v>
      </c>
      <c r="J54" t="s">
        <v>23</v>
      </c>
      <c r="K54" t="s">
        <v>667</v>
      </c>
      <c r="L54" t="s">
        <v>25</v>
      </c>
      <c r="M54" t="s">
        <v>32</v>
      </c>
      <c r="N54" s="4">
        <v>50760</v>
      </c>
      <c r="O54" s="4">
        <v>0</v>
      </c>
      <c r="P54" s="4">
        <v>50760</v>
      </c>
      <c r="Q54" s="4">
        <v>4230</v>
      </c>
      <c r="R54" s="3">
        <v>2.2064617809298661</v>
      </c>
      <c r="S54" s="3">
        <v>2.2064617809298661</v>
      </c>
      <c r="T54" t="s">
        <v>44</v>
      </c>
      <c r="U54" s="2">
        <v>311.11110000000002</v>
      </c>
      <c r="V54" s="3">
        <v>7.3548726030995534E-2</v>
      </c>
      <c r="W54" s="3">
        <v>7.3548726030995534E-2</v>
      </c>
      <c r="X54" s="1" t="s">
        <v>580</v>
      </c>
      <c r="Y54" s="1" t="s">
        <v>580</v>
      </c>
      <c r="Z54" s="1" t="s">
        <v>580</v>
      </c>
      <c r="AA54"/>
    </row>
    <row r="55" spans="1:27" x14ac:dyDescent="0.3">
      <c r="A55" t="s">
        <v>85</v>
      </c>
      <c r="B55" t="s">
        <v>19</v>
      </c>
      <c r="C55" t="s">
        <v>29</v>
      </c>
      <c r="D55" t="s">
        <v>21</v>
      </c>
      <c r="E55" t="s">
        <v>20</v>
      </c>
      <c r="F55" s="4">
        <v>4616</v>
      </c>
      <c r="G55" s="4">
        <v>0</v>
      </c>
      <c r="H55" s="4">
        <v>134000</v>
      </c>
      <c r="I55" t="s">
        <v>22</v>
      </c>
      <c r="J55" t="s">
        <v>37</v>
      </c>
      <c r="K55" t="s">
        <v>667</v>
      </c>
      <c r="L55" t="s">
        <v>25</v>
      </c>
      <c r="M55" t="s">
        <v>32</v>
      </c>
      <c r="N55" s="4">
        <v>55392</v>
      </c>
      <c r="O55" s="4">
        <v>0</v>
      </c>
      <c r="P55" s="4">
        <v>55392</v>
      </c>
      <c r="Q55" s="4">
        <v>4616</v>
      </c>
      <c r="R55" s="3">
        <v>2.4191218948584634</v>
      </c>
      <c r="S55" s="3">
        <v>2.4191218948584634</v>
      </c>
      <c r="T55" t="s">
        <v>44</v>
      </c>
      <c r="U55" s="2">
        <v>372.22219999999999</v>
      </c>
      <c r="V55" s="3">
        <v>8.0637396495282107E-2</v>
      </c>
      <c r="W55" s="3">
        <v>8.0637396495282107E-2</v>
      </c>
      <c r="X55" s="1" t="s">
        <v>580</v>
      </c>
      <c r="Y55" s="1" t="s">
        <v>580</v>
      </c>
      <c r="Z55" s="1" t="s">
        <v>580</v>
      </c>
      <c r="AA55"/>
    </row>
    <row r="56" spans="1:27" x14ac:dyDescent="0.3">
      <c r="A56" t="s">
        <v>591</v>
      </c>
      <c r="B56" t="s">
        <v>52</v>
      </c>
      <c r="C56" t="s">
        <v>29</v>
      </c>
      <c r="D56" t="s">
        <v>21</v>
      </c>
      <c r="E56" t="s">
        <v>29</v>
      </c>
      <c r="F56" s="4">
        <v>11500</v>
      </c>
      <c r="G56" s="4">
        <v>0</v>
      </c>
      <c r="H56" s="4">
        <v>286000</v>
      </c>
      <c r="I56" t="s">
        <v>22</v>
      </c>
      <c r="J56" t="s">
        <v>31</v>
      </c>
      <c r="K56" t="s">
        <v>667</v>
      </c>
      <c r="L56" t="s">
        <v>42</v>
      </c>
      <c r="M56" t="s">
        <v>32</v>
      </c>
      <c r="N56" s="4">
        <v>138000</v>
      </c>
      <c r="O56" s="4">
        <v>0</v>
      </c>
      <c r="P56" s="4">
        <v>138000</v>
      </c>
      <c r="Q56" s="4">
        <v>11500</v>
      </c>
      <c r="R56" s="3">
        <v>2.0724637681159419</v>
      </c>
      <c r="S56" s="3">
        <v>2.0724637681159419</v>
      </c>
      <c r="T56" t="s">
        <v>44</v>
      </c>
      <c r="U56" s="2">
        <v>794.44439999999997</v>
      </c>
      <c r="V56" s="3">
        <v>6.908212560386473E-2</v>
      </c>
      <c r="W56" s="3">
        <v>6.908212560386473E-2</v>
      </c>
      <c r="X56" s="1" t="s">
        <v>585</v>
      </c>
      <c r="Y56" s="1" t="s">
        <v>580</v>
      </c>
      <c r="Z56" s="1" t="s">
        <v>585</v>
      </c>
      <c r="AA56"/>
    </row>
    <row r="57" spans="1:27" x14ac:dyDescent="0.3">
      <c r="A57" t="s">
        <v>86</v>
      </c>
      <c r="B57" t="s">
        <v>19</v>
      </c>
      <c r="C57" t="s">
        <v>29</v>
      </c>
      <c r="D57" t="s">
        <v>21</v>
      </c>
      <c r="E57" t="s">
        <v>20</v>
      </c>
      <c r="F57" s="4">
        <v>2708</v>
      </c>
      <c r="G57" s="4">
        <v>1167</v>
      </c>
      <c r="H57" s="4">
        <v>97000</v>
      </c>
      <c r="I57" t="s">
        <v>40</v>
      </c>
      <c r="J57" t="s">
        <v>37</v>
      </c>
      <c r="K57" t="s">
        <v>667</v>
      </c>
      <c r="L57" t="s">
        <v>25</v>
      </c>
      <c r="M57" t="s">
        <v>26</v>
      </c>
      <c r="N57" s="4">
        <v>32496</v>
      </c>
      <c r="O57" s="4">
        <v>14004</v>
      </c>
      <c r="P57" s="4">
        <v>46500</v>
      </c>
      <c r="Q57" s="4">
        <v>3875</v>
      </c>
      <c r="R57" s="3">
        <v>2.9849827671097979</v>
      </c>
      <c r="S57" s="3">
        <v>2.086021505376344</v>
      </c>
      <c r="T57" t="s">
        <v>44</v>
      </c>
      <c r="U57" s="2">
        <v>269.44439999999997</v>
      </c>
      <c r="V57" s="3">
        <v>9.9499425570326608E-2</v>
      </c>
      <c r="W57" s="3">
        <v>6.9534050179211479E-2</v>
      </c>
      <c r="X57" s="1" t="s">
        <v>580</v>
      </c>
      <c r="Y57" s="1" t="s">
        <v>580</v>
      </c>
      <c r="Z57" s="1" t="s">
        <v>580</v>
      </c>
      <c r="AA57"/>
    </row>
    <row r="58" spans="1:27" x14ac:dyDescent="0.3">
      <c r="A58" t="s">
        <v>87</v>
      </c>
      <c r="B58" t="s">
        <v>19</v>
      </c>
      <c r="C58" t="s">
        <v>29</v>
      </c>
      <c r="D58" t="s">
        <v>21</v>
      </c>
      <c r="E58" t="s">
        <v>20</v>
      </c>
      <c r="F58" s="4">
        <v>2132</v>
      </c>
      <c r="G58" s="4">
        <v>1591</v>
      </c>
      <c r="H58" s="4">
        <v>96000</v>
      </c>
      <c r="I58" t="s">
        <v>40</v>
      </c>
      <c r="J58" t="s">
        <v>23</v>
      </c>
      <c r="K58" t="s">
        <v>667</v>
      </c>
      <c r="L58" t="s">
        <v>25</v>
      </c>
      <c r="M58" t="s">
        <v>26</v>
      </c>
      <c r="N58" s="4">
        <v>25584</v>
      </c>
      <c r="O58" s="4">
        <v>19092</v>
      </c>
      <c r="P58" s="4">
        <v>44676</v>
      </c>
      <c r="Q58" s="4">
        <v>3723</v>
      </c>
      <c r="R58" s="3">
        <v>3.75234521575985</v>
      </c>
      <c r="S58" s="3">
        <v>2.1488047273704001</v>
      </c>
      <c r="T58" t="s">
        <v>44</v>
      </c>
      <c r="U58" s="2">
        <v>266.66669999999999</v>
      </c>
      <c r="V58" s="3">
        <v>0.12507817385866168</v>
      </c>
      <c r="W58" s="3">
        <v>7.162682424568001E-2</v>
      </c>
      <c r="X58" s="1" t="s">
        <v>580</v>
      </c>
      <c r="Y58" s="1" t="s">
        <v>580</v>
      </c>
      <c r="Z58" s="1" t="s">
        <v>580</v>
      </c>
      <c r="AA58"/>
    </row>
    <row r="59" spans="1:27" x14ac:dyDescent="0.3">
      <c r="A59" t="s">
        <v>88</v>
      </c>
      <c r="B59" t="s">
        <v>19</v>
      </c>
      <c r="C59" t="s">
        <v>29</v>
      </c>
      <c r="D59" t="s">
        <v>21</v>
      </c>
      <c r="E59" t="s">
        <v>20</v>
      </c>
      <c r="F59" s="4">
        <v>3366</v>
      </c>
      <c r="G59" s="4">
        <v>2200</v>
      </c>
      <c r="H59" s="4">
        <v>135000</v>
      </c>
      <c r="I59" t="s">
        <v>30</v>
      </c>
      <c r="J59" t="s">
        <v>23</v>
      </c>
      <c r="K59" t="s">
        <v>667</v>
      </c>
      <c r="L59" t="s">
        <v>25</v>
      </c>
      <c r="M59" t="s">
        <v>32</v>
      </c>
      <c r="N59" s="4">
        <v>40392</v>
      </c>
      <c r="O59" s="4">
        <v>26400</v>
      </c>
      <c r="P59" s="4">
        <v>66792</v>
      </c>
      <c r="Q59" s="4">
        <v>5566</v>
      </c>
      <c r="R59" s="3">
        <v>3.3422459893048129</v>
      </c>
      <c r="S59" s="3">
        <v>2.021200143729788</v>
      </c>
      <c r="T59" t="s">
        <v>44</v>
      </c>
      <c r="U59" s="2">
        <v>375</v>
      </c>
      <c r="V59" s="3">
        <v>0.11140819964349376</v>
      </c>
      <c r="W59" s="3">
        <v>6.7373338124326262E-2</v>
      </c>
      <c r="X59" s="1" t="s">
        <v>580</v>
      </c>
      <c r="Y59" s="1" t="s">
        <v>580</v>
      </c>
      <c r="Z59" s="1" t="s">
        <v>580</v>
      </c>
      <c r="AA59"/>
    </row>
    <row r="60" spans="1:27" x14ac:dyDescent="0.3">
      <c r="A60" t="s">
        <v>89</v>
      </c>
      <c r="B60" t="s">
        <v>19</v>
      </c>
      <c r="C60" t="s">
        <v>29</v>
      </c>
      <c r="D60" t="s">
        <v>21</v>
      </c>
      <c r="E60" t="s">
        <v>20</v>
      </c>
      <c r="F60" s="4">
        <v>8080</v>
      </c>
      <c r="G60" s="4">
        <v>2250</v>
      </c>
      <c r="H60" s="4">
        <v>180000</v>
      </c>
      <c r="I60" t="s">
        <v>22</v>
      </c>
      <c r="J60" t="s">
        <v>31</v>
      </c>
      <c r="K60" t="s">
        <v>667</v>
      </c>
      <c r="L60" t="s">
        <v>25</v>
      </c>
      <c r="M60" t="s">
        <v>26</v>
      </c>
      <c r="N60" s="4">
        <v>96960</v>
      </c>
      <c r="O60" s="4">
        <v>27000</v>
      </c>
      <c r="P60" s="4">
        <v>123960</v>
      </c>
      <c r="Q60" s="4">
        <v>10330</v>
      </c>
      <c r="R60" s="3">
        <v>1.8564356435643563</v>
      </c>
      <c r="S60" s="3">
        <v>1.452081316553727</v>
      </c>
      <c r="T60" t="s">
        <v>44</v>
      </c>
      <c r="U60" s="2">
        <v>500</v>
      </c>
      <c r="V60" s="3">
        <v>6.1881188118811881E-2</v>
      </c>
      <c r="W60" s="3">
        <v>4.8402710551790899E-2</v>
      </c>
      <c r="X60" s="1" t="s">
        <v>580</v>
      </c>
      <c r="Y60" s="1" t="s">
        <v>580</v>
      </c>
      <c r="Z60" s="1" t="s">
        <v>580</v>
      </c>
      <c r="AA60"/>
    </row>
    <row r="61" spans="1:27" x14ac:dyDescent="0.3">
      <c r="A61" t="s">
        <v>90</v>
      </c>
      <c r="B61" t="s">
        <v>19</v>
      </c>
      <c r="C61" t="s">
        <v>29</v>
      </c>
      <c r="D61" t="s">
        <v>35</v>
      </c>
      <c r="E61" t="s">
        <v>20</v>
      </c>
      <c r="F61" s="4">
        <v>3357</v>
      </c>
      <c r="G61" s="4">
        <v>2859</v>
      </c>
      <c r="H61" s="4">
        <v>144000</v>
      </c>
      <c r="I61" t="s">
        <v>22</v>
      </c>
      <c r="J61" t="s">
        <v>37</v>
      </c>
      <c r="K61" t="s">
        <v>667</v>
      </c>
      <c r="L61" t="s">
        <v>25</v>
      </c>
      <c r="M61" t="s">
        <v>26</v>
      </c>
      <c r="N61" s="4">
        <v>40284</v>
      </c>
      <c r="O61" s="4">
        <v>34308</v>
      </c>
      <c r="P61" s="4">
        <v>74592</v>
      </c>
      <c r="Q61" s="4">
        <v>6216</v>
      </c>
      <c r="R61" s="3">
        <v>3.5746201966041107</v>
      </c>
      <c r="S61" s="3">
        <v>1.9305019305019304</v>
      </c>
      <c r="T61" t="s">
        <v>44</v>
      </c>
      <c r="U61" s="2">
        <v>400</v>
      </c>
      <c r="V61" s="3">
        <v>0.11915400655347036</v>
      </c>
      <c r="W61" s="3">
        <v>6.4350064350064351E-2</v>
      </c>
      <c r="X61" s="1" t="s">
        <v>580</v>
      </c>
      <c r="Y61" s="1" t="s">
        <v>580</v>
      </c>
      <c r="Z61" s="1" t="s">
        <v>580</v>
      </c>
      <c r="AA61"/>
    </row>
    <row r="62" spans="1:27" x14ac:dyDescent="0.3">
      <c r="A62" t="s">
        <v>91</v>
      </c>
      <c r="B62" t="s">
        <v>19</v>
      </c>
      <c r="C62" t="s">
        <v>29</v>
      </c>
      <c r="D62" t="s">
        <v>21</v>
      </c>
      <c r="E62" t="s">
        <v>20</v>
      </c>
      <c r="F62" s="4">
        <v>2500</v>
      </c>
      <c r="G62" s="4">
        <v>3796</v>
      </c>
      <c r="H62" s="4">
        <v>120000</v>
      </c>
      <c r="I62" t="s">
        <v>22</v>
      </c>
      <c r="J62" t="s">
        <v>23</v>
      </c>
      <c r="K62" t="s">
        <v>667</v>
      </c>
      <c r="L62" t="s">
        <v>25</v>
      </c>
      <c r="M62" t="s">
        <v>26</v>
      </c>
      <c r="N62" s="4">
        <v>30000</v>
      </c>
      <c r="O62" s="4">
        <v>45552</v>
      </c>
      <c r="P62" s="4">
        <v>75552</v>
      </c>
      <c r="Q62" s="4">
        <v>6296</v>
      </c>
      <c r="R62" s="3">
        <v>4</v>
      </c>
      <c r="S62" s="3">
        <v>1.5883100381194408</v>
      </c>
      <c r="T62" t="s">
        <v>44</v>
      </c>
      <c r="U62" s="2">
        <v>333.33330000000001</v>
      </c>
      <c r="V62" s="3">
        <v>0.13333333333333333</v>
      </c>
      <c r="W62" s="3">
        <v>5.2943667937314691E-2</v>
      </c>
      <c r="X62" s="1" t="s">
        <v>580</v>
      </c>
      <c r="Y62" s="1" t="s">
        <v>580</v>
      </c>
      <c r="Z62" s="1" t="s">
        <v>580</v>
      </c>
      <c r="AA62"/>
    </row>
    <row r="63" spans="1:27" x14ac:dyDescent="0.3">
      <c r="A63" t="s">
        <v>92</v>
      </c>
      <c r="B63" t="s">
        <v>19</v>
      </c>
      <c r="C63" t="s">
        <v>29</v>
      </c>
      <c r="D63" t="s">
        <v>21</v>
      </c>
      <c r="E63" t="s">
        <v>20</v>
      </c>
      <c r="F63" s="4">
        <v>3029</v>
      </c>
      <c r="G63" s="4">
        <v>0</v>
      </c>
      <c r="H63" s="4">
        <v>99000</v>
      </c>
      <c r="I63" t="s">
        <v>22</v>
      </c>
      <c r="J63" t="s">
        <v>41</v>
      </c>
      <c r="K63" t="s">
        <v>667</v>
      </c>
      <c r="L63" t="s">
        <v>25</v>
      </c>
      <c r="M63" t="s">
        <v>26</v>
      </c>
      <c r="N63" s="4">
        <v>36348</v>
      </c>
      <c r="O63" s="4">
        <v>0</v>
      </c>
      <c r="P63" s="4">
        <v>36348</v>
      </c>
      <c r="Q63" s="4">
        <v>3029</v>
      </c>
      <c r="R63" s="3">
        <v>2.7236711786068009</v>
      </c>
      <c r="S63" s="3">
        <v>2.7236711786068009</v>
      </c>
      <c r="T63" t="s">
        <v>44</v>
      </c>
      <c r="U63" s="2">
        <v>275</v>
      </c>
      <c r="V63" s="3">
        <v>9.0789039286893358E-2</v>
      </c>
      <c r="W63" s="3">
        <v>9.0789039286893358E-2</v>
      </c>
      <c r="X63" s="1" t="s">
        <v>580</v>
      </c>
      <c r="Y63" s="1" t="s">
        <v>580</v>
      </c>
      <c r="Z63" s="1" t="s">
        <v>580</v>
      </c>
      <c r="AA63"/>
    </row>
    <row r="64" spans="1:27" x14ac:dyDescent="0.3">
      <c r="A64" t="s">
        <v>93</v>
      </c>
      <c r="B64" t="s">
        <v>19</v>
      </c>
      <c r="C64" t="s">
        <v>29</v>
      </c>
      <c r="D64" t="s">
        <v>35</v>
      </c>
      <c r="E64" t="s">
        <v>29</v>
      </c>
      <c r="F64" s="4">
        <v>2609</v>
      </c>
      <c r="G64" s="4">
        <v>3449</v>
      </c>
      <c r="H64" s="4">
        <v>165000</v>
      </c>
      <c r="I64" t="s">
        <v>30</v>
      </c>
      <c r="J64" t="s">
        <v>23</v>
      </c>
      <c r="K64" t="s">
        <v>670</v>
      </c>
      <c r="L64" t="s">
        <v>42</v>
      </c>
      <c r="M64" t="s">
        <v>32</v>
      </c>
      <c r="N64" s="4">
        <v>31308</v>
      </c>
      <c r="O64" s="4">
        <v>41388</v>
      </c>
      <c r="P64" s="4">
        <v>72696</v>
      </c>
      <c r="Q64" s="4">
        <v>6058</v>
      </c>
      <c r="R64" s="3">
        <v>5.2702184745113074</v>
      </c>
      <c r="S64" s="3">
        <v>2.2697259821723339</v>
      </c>
      <c r="T64" t="s">
        <v>44</v>
      </c>
      <c r="U64" s="2">
        <v>916.66669999999999</v>
      </c>
      <c r="V64" s="3">
        <v>0.3513478983007538</v>
      </c>
      <c r="W64" s="3">
        <v>0.1513150654781556</v>
      </c>
      <c r="X64" s="1" t="s">
        <v>580</v>
      </c>
      <c r="Y64" s="1" t="s">
        <v>580</v>
      </c>
      <c r="Z64" s="1" t="s">
        <v>580</v>
      </c>
      <c r="AA64"/>
    </row>
    <row r="65" spans="1:27" x14ac:dyDescent="0.3">
      <c r="A65" t="s">
        <v>94</v>
      </c>
      <c r="B65" t="s">
        <v>19</v>
      </c>
      <c r="C65" t="s">
        <v>29</v>
      </c>
      <c r="D65" t="s">
        <v>21</v>
      </c>
      <c r="E65" t="s">
        <v>20</v>
      </c>
      <c r="F65" s="4">
        <v>4945</v>
      </c>
      <c r="G65" s="4">
        <v>0</v>
      </c>
      <c r="H65" s="4">
        <v>128000</v>
      </c>
      <c r="I65" t="s">
        <v>30</v>
      </c>
      <c r="J65" t="s">
        <v>31</v>
      </c>
      <c r="K65" t="s">
        <v>667</v>
      </c>
      <c r="L65" t="s">
        <v>42</v>
      </c>
      <c r="M65" t="s">
        <v>32</v>
      </c>
      <c r="N65" s="4">
        <v>59340</v>
      </c>
      <c r="O65" s="4">
        <v>0</v>
      </c>
      <c r="P65" s="4">
        <v>59340</v>
      </c>
      <c r="Q65" s="4">
        <v>4945</v>
      </c>
      <c r="R65" s="3">
        <v>2.1570610043815304</v>
      </c>
      <c r="S65" s="3">
        <v>2.1570610043815304</v>
      </c>
      <c r="T65" t="s">
        <v>44</v>
      </c>
      <c r="U65" s="2">
        <v>355.55560000000003</v>
      </c>
      <c r="V65" s="3">
        <v>7.1902033479384342E-2</v>
      </c>
      <c r="W65" s="3">
        <v>7.1902033479384342E-2</v>
      </c>
      <c r="X65" s="1" t="s">
        <v>580</v>
      </c>
      <c r="Y65" s="1" t="s">
        <v>580</v>
      </c>
      <c r="Z65" s="1" t="s">
        <v>580</v>
      </c>
      <c r="AA65"/>
    </row>
    <row r="66" spans="1:27" x14ac:dyDescent="0.3">
      <c r="A66" t="s">
        <v>95</v>
      </c>
      <c r="B66" t="s">
        <v>52</v>
      </c>
      <c r="C66" t="s">
        <v>20</v>
      </c>
      <c r="D66" t="s">
        <v>21</v>
      </c>
      <c r="E66" t="s">
        <v>20</v>
      </c>
      <c r="F66" s="4">
        <v>4166</v>
      </c>
      <c r="G66" s="4">
        <v>0</v>
      </c>
      <c r="H66" s="4">
        <v>116000</v>
      </c>
      <c r="I66" t="s">
        <v>40</v>
      </c>
      <c r="J66" t="s">
        <v>23</v>
      </c>
      <c r="K66" t="s">
        <v>667</v>
      </c>
      <c r="L66" t="s">
        <v>42</v>
      </c>
      <c r="M66" t="s">
        <v>32</v>
      </c>
      <c r="N66" s="4">
        <v>49992</v>
      </c>
      <c r="O66" s="4">
        <v>0</v>
      </c>
      <c r="P66" s="4">
        <v>49992</v>
      </c>
      <c r="Q66" s="4">
        <v>4166</v>
      </c>
      <c r="R66" s="3">
        <v>2.3203712594015045</v>
      </c>
      <c r="S66" s="3">
        <v>2.3203712594015045</v>
      </c>
      <c r="T66" t="s">
        <v>44</v>
      </c>
      <c r="U66" s="2">
        <v>322.22219999999999</v>
      </c>
      <c r="V66" s="3">
        <v>7.7345708646716804E-2</v>
      </c>
      <c r="W66" s="3">
        <v>7.7345708646716804E-2</v>
      </c>
      <c r="X66" s="1" t="s">
        <v>580</v>
      </c>
      <c r="Y66" s="1" t="s">
        <v>580</v>
      </c>
      <c r="Z66" s="1" t="s">
        <v>580</v>
      </c>
      <c r="AA66"/>
    </row>
    <row r="67" spans="1:27" x14ac:dyDescent="0.3">
      <c r="A67" t="s">
        <v>96</v>
      </c>
      <c r="B67" t="s">
        <v>19</v>
      </c>
      <c r="C67" t="s">
        <v>29</v>
      </c>
      <c r="D67" t="s">
        <v>21</v>
      </c>
      <c r="E67" t="s">
        <v>20</v>
      </c>
      <c r="F67" s="4">
        <v>5726</v>
      </c>
      <c r="G67" s="4">
        <v>4595</v>
      </c>
      <c r="H67" s="4">
        <v>258000</v>
      </c>
      <c r="I67" t="s">
        <v>40</v>
      </c>
      <c r="J67" t="s">
        <v>23</v>
      </c>
      <c r="K67" t="s">
        <v>667</v>
      </c>
      <c r="L67" t="s">
        <v>25</v>
      </c>
      <c r="M67" t="s">
        <v>32</v>
      </c>
      <c r="N67" s="4">
        <v>68712</v>
      </c>
      <c r="O67" s="4">
        <v>55140</v>
      </c>
      <c r="P67" s="4">
        <v>123852</v>
      </c>
      <c r="Q67" s="4">
        <v>10321</v>
      </c>
      <c r="R67" s="3">
        <v>3.7548026545581559</v>
      </c>
      <c r="S67" s="3">
        <v>2.0831314795077995</v>
      </c>
      <c r="T67" t="s">
        <v>44</v>
      </c>
      <c r="U67" s="2">
        <v>716.66669999999999</v>
      </c>
      <c r="V67" s="3">
        <v>0.12516008848527185</v>
      </c>
      <c r="W67" s="3">
        <v>6.9437715983593315E-2</v>
      </c>
      <c r="X67" s="1" t="s">
        <v>580</v>
      </c>
      <c r="Y67" s="1" t="s">
        <v>580</v>
      </c>
      <c r="Z67" s="1" t="s">
        <v>580</v>
      </c>
      <c r="AA67"/>
    </row>
    <row r="68" spans="1:27" x14ac:dyDescent="0.3">
      <c r="A68" t="s">
        <v>97</v>
      </c>
      <c r="B68" t="s">
        <v>19</v>
      </c>
      <c r="C68" t="s">
        <v>20</v>
      </c>
      <c r="D68" t="s">
        <v>35</v>
      </c>
      <c r="E68" t="s">
        <v>20</v>
      </c>
      <c r="F68" s="4">
        <v>3200</v>
      </c>
      <c r="G68" s="4">
        <v>2254</v>
      </c>
      <c r="H68" s="4">
        <v>126000</v>
      </c>
      <c r="I68" t="s">
        <v>22</v>
      </c>
      <c r="J68" t="s">
        <v>23</v>
      </c>
      <c r="K68" t="s">
        <v>670</v>
      </c>
      <c r="L68" t="s">
        <v>42</v>
      </c>
      <c r="M68" t="s">
        <v>32</v>
      </c>
      <c r="N68" s="4">
        <v>38400</v>
      </c>
      <c r="O68" s="4">
        <v>27048</v>
      </c>
      <c r="P68" s="4">
        <v>65448</v>
      </c>
      <c r="Q68" s="4">
        <v>5454</v>
      </c>
      <c r="R68" s="3">
        <v>3.28125</v>
      </c>
      <c r="S68" s="3">
        <v>1.9251925192519252</v>
      </c>
      <c r="T68" t="s">
        <v>44</v>
      </c>
      <c r="U68" s="2">
        <v>700</v>
      </c>
      <c r="V68" s="3">
        <v>0.21875</v>
      </c>
      <c r="W68" s="3">
        <v>0.12834616795012835</v>
      </c>
      <c r="X68" s="1" t="s">
        <v>580</v>
      </c>
      <c r="Y68" s="1" t="s">
        <v>580</v>
      </c>
      <c r="Z68" s="1" t="s">
        <v>580</v>
      </c>
      <c r="AA68"/>
    </row>
    <row r="69" spans="1:27" x14ac:dyDescent="0.3">
      <c r="A69" t="s">
        <v>592</v>
      </c>
      <c r="B69" t="s">
        <v>19</v>
      </c>
      <c r="C69" t="s">
        <v>29</v>
      </c>
      <c r="D69" t="s">
        <v>21</v>
      </c>
      <c r="E69" t="s">
        <v>20</v>
      </c>
      <c r="F69" s="4">
        <v>10750</v>
      </c>
      <c r="G69" s="4">
        <v>0</v>
      </c>
      <c r="H69" s="4">
        <v>312000</v>
      </c>
      <c r="I69" t="s">
        <v>22</v>
      </c>
      <c r="J69" t="s">
        <v>31</v>
      </c>
      <c r="K69" t="s">
        <v>667</v>
      </c>
      <c r="L69" t="s">
        <v>25</v>
      </c>
      <c r="M69" t="s">
        <v>26</v>
      </c>
      <c r="N69" s="4">
        <v>129000</v>
      </c>
      <c r="O69" s="4">
        <v>0</v>
      </c>
      <c r="P69" s="4">
        <v>129000</v>
      </c>
      <c r="Q69" s="4">
        <v>10750</v>
      </c>
      <c r="R69" s="3">
        <v>2.4186046511627906</v>
      </c>
      <c r="S69" s="3">
        <v>2.4186046511627906</v>
      </c>
      <c r="T69" t="s">
        <v>44</v>
      </c>
      <c r="U69" s="2">
        <v>866.66669999999999</v>
      </c>
      <c r="V69" s="3">
        <v>8.0620155038759703E-2</v>
      </c>
      <c r="W69" s="3">
        <v>8.0620155038759703E-2</v>
      </c>
      <c r="X69" s="1" t="s">
        <v>585</v>
      </c>
      <c r="Y69" s="1" t="s">
        <v>580</v>
      </c>
      <c r="Z69" s="1" t="s">
        <v>585</v>
      </c>
      <c r="AA69"/>
    </row>
    <row r="70" spans="1:27" x14ac:dyDescent="0.3">
      <c r="A70" t="s">
        <v>98</v>
      </c>
      <c r="B70" t="s">
        <v>19</v>
      </c>
      <c r="C70" t="s">
        <v>29</v>
      </c>
      <c r="D70" t="s">
        <v>35</v>
      </c>
      <c r="E70" t="s">
        <v>29</v>
      </c>
      <c r="F70" s="4">
        <v>7100</v>
      </c>
      <c r="G70" s="4">
        <v>0</v>
      </c>
      <c r="H70" s="4">
        <v>125000</v>
      </c>
      <c r="I70" t="s">
        <v>22</v>
      </c>
      <c r="J70" t="s">
        <v>41</v>
      </c>
      <c r="K70" t="s">
        <v>671</v>
      </c>
      <c r="L70" t="s">
        <v>25</v>
      </c>
      <c r="M70" t="s">
        <v>26</v>
      </c>
      <c r="N70" s="4">
        <v>85200</v>
      </c>
      <c r="O70" s="4">
        <v>0</v>
      </c>
      <c r="P70" s="4">
        <v>85200</v>
      </c>
      <c r="Q70" s="4">
        <v>7100</v>
      </c>
      <c r="R70" s="3">
        <v>1.4671361502347418</v>
      </c>
      <c r="S70" s="3">
        <v>1.4671361502347418</v>
      </c>
      <c r="T70" t="s">
        <v>44</v>
      </c>
      <c r="U70" s="2">
        <v>2083.3332999999998</v>
      </c>
      <c r="V70" s="3">
        <v>0.29342723004694837</v>
      </c>
      <c r="W70" s="3">
        <v>0.29342723004694837</v>
      </c>
      <c r="X70" s="1" t="s">
        <v>580</v>
      </c>
      <c r="Y70" s="1" t="s">
        <v>580</v>
      </c>
      <c r="Z70" s="1" t="s">
        <v>580</v>
      </c>
      <c r="AA70"/>
    </row>
    <row r="71" spans="1:27" x14ac:dyDescent="0.3">
      <c r="A71" t="s">
        <v>99</v>
      </c>
      <c r="B71" t="s">
        <v>52</v>
      </c>
      <c r="C71" t="s">
        <v>20</v>
      </c>
      <c r="D71" t="s">
        <v>21</v>
      </c>
      <c r="E71" t="s">
        <v>20</v>
      </c>
      <c r="F71" s="4">
        <v>4300</v>
      </c>
      <c r="G71" s="4">
        <v>0</v>
      </c>
      <c r="H71" s="4">
        <v>136000</v>
      </c>
      <c r="I71" t="s">
        <v>40</v>
      </c>
      <c r="J71" t="s">
        <v>23</v>
      </c>
      <c r="K71" t="s">
        <v>667</v>
      </c>
      <c r="L71" t="s">
        <v>42</v>
      </c>
      <c r="M71" t="s">
        <v>32</v>
      </c>
      <c r="N71" s="4">
        <v>51600</v>
      </c>
      <c r="O71" s="4">
        <v>0</v>
      </c>
      <c r="P71" s="4">
        <v>51600</v>
      </c>
      <c r="Q71" s="4">
        <v>4300</v>
      </c>
      <c r="R71" s="3">
        <v>2.635658914728682</v>
      </c>
      <c r="S71" s="3">
        <v>2.635658914728682</v>
      </c>
      <c r="T71" t="s">
        <v>44</v>
      </c>
      <c r="U71" s="2">
        <v>377.77780000000001</v>
      </c>
      <c r="V71" s="3">
        <v>8.7855297157622733E-2</v>
      </c>
      <c r="W71" s="3">
        <v>8.7855297157622733E-2</v>
      </c>
      <c r="X71" s="1" t="s">
        <v>580</v>
      </c>
      <c r="Y71" s="1" t="s">
        <v>580</v>
      </c>
      <c r="Z71" s="1" t="s">
        <v>580</v>
      </c>
      <c r="AA71"/>
    </row>
    <row r="72" spans="1:27" x14ac:dyDescent="0.3">
      <c r="A72" t="s">
        <v>100</v>
      </c>
      <c r="B72" t="s">
        <v>19</v>
      </c>
      <c r="C72" t="s">
        <v>29</v>
      </c>
      <c r="D72" t="s">
        <v>21</v>
      </c>
      <c r="E72" t="s">
        <v>20</v>
      </c>
      <c r="F72" s="4">
        <v>3208</v>
      </c>
      <c r="G72" s="4">
        <v>3066</v>
      </c>
      <c r="H72" s="4">
        <v>172000</v>
      </c>
      <c r="I72" t="s">
        <v>22</v>
      </c>
      <c r="J72" t="s">
        <v>23</v>
      </c>
      <c r="K72" t="s">
        <v>667</v>
      </c>
      <c r="L72" t="s">
        <v>25</v>
      </c>
      <c r="M72" t="s">
        <v>26</v>
      </c>
      <c r="N72" s="4">
        <v>38496</v>
      </c>
      <c r="O72" s="4">
        <v>36792</v>
      </c>
      <c r="P72" s="4">
        <v>75288</v>
      </c>
      <c r="Q72" s="4">
        <v>6274</v>
      </c>
      <c r="R72" s="3">
        <v>4.4679966749792186</v>
      </c>
      <c r="S72" s="3">
        <v>2.2845606205504199</v>
      </c>
      <c r="T72" t="s">
        <v>44</v>
      </c>
      <c r="U72" s="2">
        <v>477.77780000000001</v>
      </c>
      <c r="V72" s="3">
        <v>0.14893322249930727</v>
      </c>
      <c r="W72" s="3">
        <v>7.6152020685013991E-2</v>
      </c>
      <c r="X72" s="1" t="s">
        <v>580</v>
      </c>
      <c r="Y72" s="1" t="s">
        <v>580</v>
      </c>
      <c r="Z72" s="1" t="s">
        <v>580</v>
      </c>
      <c r="AA72"/>
    </row>
    <row r="73" spans="1:27" x14ac:dyDescent="0.3">
      <c r="A73" t="s">
        <v>101</v>
      </c>
      <c r="B73" t="s">
        <v>19</v>
      </c>
      <c r="C73" t="s">
        <v>29</v>
      </c>
      <c r="D73" t="s">
        <v>35</v>
      </c>
      <c r="E73" t="s">
        <v>29</v>
      </c>
      <c r="F73" s="4">
        <v>1875</v>
      </c>
      <c r="G73" s="4">
        <v>1875</v>
      </c>
      <c r="H73" s="4">
        <v>97000</v>
      </c>
      <c r="I73" t="s">
        <v>40</v>
      </c>
      <c r="J73" t="s">
        <v>37</v>
      </c>
      <c r="K73" t="s">
        <v>667</v>
      </c>
      <c r="L73" t="s">
        <v>25</v>
      </c>
      <c r="M73" t="s">
        <v>26</v>
      </c>
      <c r="N73" s="4">
        <v>22500</v>
      </c>
      <c r="O73" s="4">
        <v>22500</v>
      </c>
      <c r="P73" s="4">
        <v>45000</v>
      </c>
      <c r="Q73" s="4">
        <v>3750</v>
      </c>
      <c r="R73" s="3">
        <v>4.3111111111111109</v>
      </c>
      <c r="S73" s="3">
        <v>2.155555555555555</v>
      </c>
      <c r="T73" t="s">
        <v>44</v>
      </c>
      <c r="U73" s="2">
        <v>269.44439999999997</v>
      </c>
      <c r="V73" s="3">
        <v>0.14370370370370372</v>
      </c>
      <c r="W73" s="3">
        <v>7.1851851851851861E-2</v>
      </c>
      <c r="X73" s="1" t="s">
        <v>580</v>
      </c>
      <c r="Y73" s="1" t="s">
        <v>580</v>
      </c>
      <c r="Z73" s="1" t="s">
        <v>580</v>
      </c>
      <c r="AA73"/>
    </row>
    <row r="74" spans="1:27" x14ac:dyDescent="0.3">
      <c r="A74" t="s">
        <v>102</v>
      </c>
      <c r="B74" t="s">
        <v>19</v>
      </c>
      <c r="C74" t="s">
        <v>20</v>
      </c>
      <c r="D74" t="s">
        <v>21</v>
      </c>
      <c r="E74" t="s">
        <v>20</v>
      </c>
      <c r="F74" s="4">
        <v>3500</v>
      </c>
      <c r="G74" s="4">
        <v>0</v>
      </c>
      <c r="H74" s="4">
        <v>81000</v>
      </c>
      <c r="I74" t="s">
        <v>40</v>
      </c>
      <c r="J74" t="s">
        <v>23</v>
      </c>
      <c r="K74" t="s">
        <v>672</v>
      </c>
      <c r="L74" t="s">
        <v>25</v>
      </c>
      <c r="M74" t="s">
        <v>26</v>
      </c>
      <c r="N74" s="4">
        <v>42000</v>
      </c>
      <c r="O74" s="4">
        <v>0</v>
      </c>
      <c r="P74" s="4">
        <v>42000</v>
      </c>
      <c r="Q74" s="4">
        <v>3500</v>
      </c>
      <c r="R74" s="3">
        <v>1.9285714285714288</v>
      </c>
      <c r="S74" s="3">
        <v>1.9285714285714288</v>
      </c>
      <c r="T74" t="s">
        <v>44</v>
      </c>
      <c r="U74" s="2">
        <v>270</v>
      </c>
      <c r="V74" s="3">
        <v>7.7142857142857138E-2</v>
      </c>
      <c r="W74" s="3">
        <v>7.7142857142857138E-2</v>
      </c>
      <c r="X74" s="1" t="s">
        <v>580</v>
      </c>
      <c r="Y74" s="1" t="s">
        <v>580</v>
      </c>
      <c r="Z74" s="1" t="s">
        <v>580</v>
      </c>
      <c r="AA74"/>
    </row>
    <row r="75" spans="1:27" x14ac:dyDescent="0.3">
      <c r="A75" t="s">
        <v>103</v>
      </c>
      <c r="B75" t="s">
        <v>19</v>
      </c>
      <c r="C75" t="s">
        <v>29</v>
      </c>
      <c r="D75" t="s">
        <v>35</v>
      </c>
      <c r="E75" t="s">
        <v>20</v>
      </c>
      <c r="F75" s="4">
        <v>4755</v>
      </c>
      <c r="G75" s="4">
        <v>0</v>
      </c>
      <c r="H75" s="4">
        <v>95000</v>
      </c>
      <c r="I75" t="s">
        <v>40</v>
      </c>
      <c r="J75" t="s">
        <v>41</v>
      </c>
      <c r="K75" t="s">
        <v>667</v>
      </c>
      <c r="L75" t="s">
        <v>42</v>
      </c>
      <c r="M75" t="s">
        <v>32</v>
      </c>
      <c r="N75" s="4">
        <v>57060</v>
      </c>
      <c r="O75" s="4">
        <v>0</v>
      </c>
      <c r="P75" s="4">
        <v>57060</v>
      </c>
      <c r="Q75" s="4">
        <v>4755</v>
      </c>
      <c r="R75" s="3">
        <v>1.6649141254819488</v>
      </c>
      <c r="S75" s="3">
        <v>1.6649141254819488</v>
      </c>
      <c r="T75" t="s">
        <v>44</v>
      </c>
      <c r="U75" s="2">
        <v>263.88889999999998</v>
      </c>
      <c r="V75" s="3">
        <v>5.5497137516064957E-2</v>
      </c>
      <c r="W75" s="3">
        <v>5.5497137516064957E-2</v>
      </c>
      <c r="X75" s="1" t="s">
        <v>580</v>
      </c>
      <c r="Y75" s="1" t="s">
        <v>580</v>
      </c>
      <c r="Z75" s="1" t="s">
        <v>580</v>
      </c>
      <c r="AA75"/>
    </row>
    <row r="76" spans="1:27" x14ac:dyDescent="0.3">
      <c r="A76" t="s">
        <v>104</v>
      </c>
      <c r="B76" t="s">
        <v>19</v>
      </c>
      <c r="C76" t="s">
        <v>29</v>
      </c>
      <c r="D76" t="s">
        <v>21</v>
      </c>
      <c r="E76" t="s">
        <v>29</v>
      </c>
      <c r="F76" s="4">
        <v>5266</v>
      </c>
      <c r="G76" s="4">
        <v>1774</v>
      </c>
      <c r="H76" s="4">
        <v>187000</v>
      </c>
      <c r="I76" t="s">
        <v>40</v>
      </c>
      <c r="J76" t="s">
        <v>41</v>
      </c>
      <c r="K76" t="s">
        <v>667</v>
      </c>
      <c r="L76" t="s">
        <v>25</v>
      </c>
      <c r="M76" t="s">
        <v>26</v>
      </c>
      <c r="N76" s="4">
        <v>63192</v>
      </c>
      <c r="O76" s="4">
        <v>21288</v>
      </c>
      <c r="P76" s="4">
        <v>84480</v>
      </c>
      <c r="Q76" s="4">
        <v>7040</v>
      </c>
      <c r="R76" s="3">
        <v>2.9592353462463601</v>
      </c>
      <c r="S76" s="3">
        <v>2.2135416666666665</v>
      </c>
      <c r="T76" t="s">
        <v>44</v>
      </c>
      <c r="U76" s="2">
        <v>519.44439999999997</v>
      </c>
      <c r="V76" s="3">
        <v>9.8641178208212013E-2</v>
      </c>
      <c r="W76" s="3">
        <v>7.3784722222222224E-2</v>
      </c>
      <c r="X76" s="1" t="s">
        <v>580</v>
      </c>
      <c r="Y76" s="1" t="s">
        <v>580</v>
      </c>
      <c r="Z76" s="1" t="s">
        <v>580</v>
      </c>
      <c r="AA76"/>
    </row>
    <row r="77" spans="1:27" x14ac:dyDescent="0.3">
      <c r="A77" t="s">
        <v>105</v>
      </c>
      <c r="B77" t="s">
        <v>19</v>
      </c>
      <c r="C77" t="s">
        <v>20</v>
      </c>
      <c r="D77" t="s">
        <v>21</v>
      </c>
      <c r="E77" t="s">
        <v>20</v>
      </c>
      <c r="F77" s="4">
        <v>3750</v>
      </c>
      <c r="G77" s="4">
        <v>0</v>
      </c>
      <c r="H77" s="4">
        <v>113000</v>
      </c>
      <c r="I77" t="s">
        <v>22</v>
      </c>
      <c r="J77" t="s">
        <v>23</v>
      </c>
      <c r="K77" t="s">
        <v>673</v>
      </c>
      <c r="L77" t="s">
        <v>25</v>
      </c>
      <c r="M77" t="s">
        <v>32</v>
      </c>
      <c r="N77" s="4">
        <v>45000</v>
      </c>
      <c r="O77" s="4">
        <v>0</v>
      </c>
      <c r="P77" s="4">
        <v>45000</v>
      </c>
      <c r="Q77" s="4">
        <v>3750</v>
      </c>
      <c r="R77" s="3">
        <v>2.5111111111111111</v>
      </c>
      <c r="S77" s="3">
        <v>2.5111111111111111</v>
      </c>
      <c r="T77" t="s">
        <v>44</v>
      </c>
      <c r="U77" s="2">
        <v>235.41669999999999</v>
      </c>
      <c r="V77" s="3">
        <v>6.277777777777778E-2</v>
      </c>
      <c r="W77" s="3">
        <v>6.277777777777778E-2</v>
      </c>
      <c r="X77" s="1" t="s">
        <v>580</v>
      </c>
      <c r="Y77" s="1" t="s">
        <v>580</v>
      </c>
      <c r="Z77" s="1" t="s">
        <v>580</v>
      </c>
      <c r="AA77"/>
    </row>
    <row r="78" spans="1:27" x14ac:dyDescent="0.3">
      <c r="A78" t="s">
        <v>106</v>
      </c>
      <c r="B78" t="s">
        <v>19</v>
      </c>
      <c r="C78" t="s">
        <v>20</v>
      </c>
      <c r="D78" t="s">
        <v>21</v>
      </c>
      <c r="E78" t="s">
        <v>20</v>
      </c>
      <c r="F78" s="4">
        <v>3750</v>
      </c>
      <c r="G78" s="4">
        <v>4750</v>
      </c>
      <c r="H78" s="4">
        <v>176000</v>
      </c>
      <c r="I78" t="s">
        <v>22</v>
      </c>
      <c r="J78" t="s">
        <v>23</v>
      </c>
      <c r="K78" t="s">
        <v>667</v>
      </c>
      <c r="L78" t="s">
        <v>25</v>
      </c>
      <c r="M78" t="s">
        <v>32</v>
      </c>
      <c r="N78" s="4">
        <v>45000</v>
      </c>
      <c r="O78" s="4">
        <v>57000</v>
      </c>
      <c r="P78" s="4">
        <v>102000</v>
      </c>
      <c r="Q78" s="4">
        <v>8500</v>
      </c>
      <c r="R78" s="3">
        <v>3.911111111111111</v>
      </c>
      <c r="S78" s="3">
        <v>1.7254901960784317</v>
      </c>
      <c r="T78" t="s">
        <v>44</v>
      </c>
      <c r="U78" s="2">
        <v>488.88889999999998</v>
      </c>
      <c r="V78" s="3">
        <v>0.13037037037037039</v>
      </c>
      <c r="W78" s="3">
        <v>5.751633986928105E-2</v>
      </c>
      <c r="X78" s="1" t="s">
        <v>580</v>
      </c>
      <c r="Y78" s="1" t="s">
        <v>580</v>
      </c>
      <c r="Z78" s="1" t="s">
        <v>580</v>
      </c>
      <c r="AA78"/>
    </row>
    <row r="79" spans="1:27" x14ac:dyDescent="0.3">
      <c r="A79" t="s">
        <v>107</v>
      </c>
      <c r="B79" t="s">
        <v>19</v>
      </c>
      <c r="C79" t="s">
        <v>29</v>
      </c>
      <c r="D79" t="s">
        <v>21</v>
      </c>
      <c r="E79" t="s">
        <v>29</v>
      </c>
      <c r="F79" s="4">
        <v>1000</v>
      </c>
      <c r="G79" s="4">
        <v>3022</v>
      </c>
      <c r="H79" s="4">
        <v>110000</v>
      </c>
      <c r="I79" t="s">
        <v>22</v>
      </c>
      <c r="J79" t="s">
        <v>31</v>
      </c>
      <c r="K79" t="s">
        <v>667</v>
      </c>
      <c r="L79" t="s">
        <v>25</v>
      </c>
      <c r="M79" t="s">
        <v>32</v>
      </c>
      <c r="N79" s="4">
        <v>12000</v>
      </c>
      <c r="O79" s="4">
        <v>36264</v>
      </c>
      <c r="P79" s="4">
        <v>48264</v>
      </c>
      <c r="Q79" s="4">
        <v>4022</v>
      </c>
      <c r="R79" s="3">
        <v>9.1666666666666661</v>
      </c>
      <c r="S79" s="3">
        <v>2.2791314437261727</v>
      </c>
      <c r="T79" t="s">
        <v>44</v>
      </c>
      <c r="U79" s="2">
        <v>305.55560000000003</v>
      </c>
      <c r="V79" s="3">
        <v>0.30555555555555552</v>
      </c>
      <c r="W79" s="3">
        <v>7.5971048124205756E-2</v>
      </c>
      <c r="X79" s="1" t="s">
        <v>580</v>
      </c>
      <c r="Y79" s="1" t="s">
        <v>580</v>
      </c>
      <c r="Z79" s="1" t="s">
        <v>580</v>
      </c>
      <c r="AA79"/>
    </row>
    <row r="80" spans="1:27" x14ac:dyDescent="0.3">
      <c r="A80" t="s">
        <v>108</v>
      </c>
      <c r="B80" t="s">
        <v>19</v>
      </c>
      <c r="C80" t="s">
        <v>29</v>
      </c>
      <c r="D80" t="s">
        <v>21</v>
      </c>
      <c r="E80" t="s">
        <v>20</v>
      </c>
      <c r="F80" s="4">
        <v>3167</v>
      </c>
      <c r="G80" s="4">
        <v>4000</v>
      </c>
      <c r="H80" s="4">
        <v>180000</v>
      </c>
      <c r="I80" t="s">
        <v>40</v>
      </c>
      <c r="J80" t="s">
        <v>41</v>
      </c>
      <c r="K80" t="s">
        <v>672</v>
      </c>
      <c r="L80" t="s">
        <v>42</v>
      </c>
      <c r="M80" t="s">
        <v>32</v>
      </c>
      <c r="N80" s="4">
        <v>38004</v>
      </c>
      <c r="O80" s="4">
        <v>48000</v>
      </c>
      <c r="P80" s="4">
        <v>86004</v>
      </c>
      <c r="Q80" s="4">
        <v>7167</v>
      </c>
      <c r="R80" s="3">
        <v>4.7363435427849696</v>
      </c>
      <c r="S80" s="3">
        <v>2.0929259104227711</v>
      </c>
      <c r="T80" t="s">
        <v>44</v>
      </c>
      <c r="U80" s="2">
        <v>600</v>
      </c>
      <c r="V80" s="3">
        <v>0.18945374171139881</v>
      </c>
      <c r="W80" s="3">
        <v>8.3717036416910848E-2</v>
      </c>
      <c r="X80" s="1" t="s">
        <v>580</v>
      </c>
      <c r="Y80" s="1" t="s">
        <v>580</v>
      </c>
      <c r="Z80" s="1" t="s">
        <v>580</v>
      </c>
      <c r="AA80"/>
    </row>
    <row r="81" spans="1:27" x14ac:dyDescent="0.3">
      <c r="A81" t="s">
        <v>109</v>
      </c>
      <c r="B81" t="s">
        <v>19</v>
      </c>
      <c r="C81" t="s">
        <v>29</v>
      </c>
      <c r="D81" t="s">
        <v>35</v>
      </c>
      <c r="E81" t="s">
        <v>29</v>
      </c>
      <c r="F81" s="4">
        <v>3333</v>
      </c>
      <c r="G81" s="4">
        <v>2166</v>
      </c>
      <c r="H81" s="4">
        <v>130000</v>
      </c>
      <c r="I81" t="s">
        <v>40</v>
      </c>
      <c r="J81" t="s">
        <v>41</v>
      </c>
      <c r="K81" t="s">
        <v>667</v>
      </c>
      <c r="L81" t="s">
        <v>25</v>
      </c>
      <c r="M81" t="s">
        <v>26</v>
      </c>
      <c r="N81" s="4">
        <v>39996</v>
      </c>
      <c r="O81" s="4">
        <v>25992</v>
      </c>
      <c r="P81" s="4">
        <v>65988</v>
      </c>
      <c r="Q81" s="4">
        <v>5499</v>
      </c>
      <c r="R81" s="3">
        <v>3.2503250325032504</v>
      </c>
      <c r="S81" s="3">
        <v>1.9700551615445232</v>
      </c>
      <c r="T81" t="s">
        <v>44</v>
      </c>
      <c r="U81" s="2">
        <v>361.11110000000002</v>
      </c>
      <c r="V81" s="3">
        <v>0.10834416775010834</v>
      </c>
      <c r="W81" s="3">
        <v>6.5668505384817444E-2</v>
      </c>
      <c r="X81" s="1" t="s">
        <v>580</v>
      </c>
      <c r="Y81" s="1" t="s">
        <v>580</v>
      </c>
      <c r="Z81" s="1" t="s">
        <v>580</v>
      </c>
      <c r="AA81"/>
    </row>
    <row r="82" spans="1:27" x14ac:dyDescent="0.3">
      <c r="A82" t="s">
        <v>110</v>
      </c>
      <c r="B82" t="s">
        <v>52</v>
      </c>
      <c r="C82" t="s">
        <v>20</v>
      </c>
      <c r="D82" t="s">
        <v>21</v>
      </c>
      <c r="E82" t="s">
        <v>20</v>
      </c>
      <c r="F82" s="4">
        <v>3846</v>
      </c>
      <c r="G82" s="4">
        <v>0</v>
      </c>
      <c r="H82" s="4">
        <v>111000</v>
      </c>
      <c r="I82" t="s">
        <v>40</v>
      </c>
      <c r="J82" t="s">
        <v>23</v>
      </c>
      <c r="K82" t="s">
        <v>667</v>
      </c>
      <c r="L82" t="s">
        <v>25</v>
      </c>
      <c r="M82" t="s">
        <v>26</v>
      </c>
      <c r="N82" s="4">
        <v>46152</v>
      </c>
      <c r="O82" s="4">
        <v>0</v>
      </c>
      <c r="P82" s="4">
        <v>46152</v>
      </c>
      <c r="Q82" s="4">
        <v>3846</v>
      </c>
      <c r="R82" s="3">
        <v>2.4050962038481538</v>
      </c>
      <c r="S82" s="3">
        <v>2.4050962038481538</v>
      </c>
      <c r="T82" t="s">
        <v>44</v>
      </c>
      <c r="U82" s="2">
        <v>308.33330000000001</v>
      </c>
      <c r="V82" s="3">
        <v>8.0169873461605132E-2</v>
      </c>
      <c r="W82" s="3">
        <v>8.0169873461605132E-2</v>
      </c>
      <c r="X82" s="1" t="s">
        <v>580</v>
      </c>
      <c r="Y82" s="1" t="s">
        <v>580</v>
      </c>
      <c r="Z82" s="1" t="s">
        <v>580</v>
      </c>
      <c r="AA82"/>
    </row>
    <row r="83" spans="1:27" x14ac:dyDescent="0.3">
      <c r="A83" t="s">
        <v>111</v>
      </c>
      <c r="B83" t="s">
        <v>19</v>
      </c>
      <c r="C83" t="s">
        <v>29</v>
      </c>
      <c r="D83" t="s">
        <v>21</v>
      </c>
      <c r="E83" t="s">
        <v>29</v>
      </c>
      <c r="F83" s="4">
        <v>2395</v>
      </c>
      <c r="G83" s="4">
        <v>0</v>
      </c>
      <c r="H83" s="4">
        <v>128000</v>
      </c>
      <c r="I83" t="s">
        <v>40</v>
      </c>
      <c r="J83" t="s">
        <v>31</v>
      </c>
      <c r="K83" t="s">
        <v>667</v>
      </c>
      <c r="L83" t="s">
        <v>25</v>
      </c>
      <c r="M83" t="s">
        <v>26</v>
      </c>
      <c r="N83" s="4">
        <v>28740</v>
      </c>
      <c r="O83" s="4">
        <v>0</v>
      </c>
      <c r="P83" s="4">
        <v>28740</v>
      </c>
      <c r="Q83" s="4">
        <v>2395</v>
      </c>
      <c r="R83" s="3">
        <v>4.4537230340988172</v>
      </c>
      <c r="S83" s="3">
        <v>4.4537230340988172</v>
      </c>
      <c r="T83" t="s">
        <v>44</v>
      </c>
      <c r="U83" s="2">
        <v>355.55560000000003</v>
      </c>
      <c r="V83" s="3">
        <v>0.14845743446996057</v>
      </c>
      <c r="W83" s="3">
        <v>0.14845743446996057</v>
      </c>
      <c r="X83" s="1" t="s">
        <v>580</v>
      </c>
      <c r="Y83" s="1" t="s">
        <v>580</v>
      </c>
      <c r="Z83" s="1" t="s">
        <v>580</v>
      </c>
      <c r="AA83"/>
    </row>
    <row r="84" spans="1:27" x14ac:dyDescent="0.3">
      <c r="A84" t="s">
        <v>112</v>
      </c>
      <c r="B84" t="s">
        <v>52</v>
      </c>
      <c r="C84" t="s">
        <v>29</v>
      </c>
      <c r="D84" t="s">
        <v>21</v>
      </c>
      <c r="E84" t="s">
        <v>20</v>
      </c>
      <c r="F84" s="4">
        <v>1378</v>
      </c>
      <c r="G84" s="4">
        <v>1881</v>
      </c>
      <c r="H84" s="4">
        <v>167000</v>
      </c>
      <c r="I84" t="s">
        <v>22</v>
      </c>
      <c r="J84" t="s">
        <v>37</v>
      </c>
      <c r="K84" t="s">
        <v>667</v>
      </c>
      <c r="L84" t="s">
        <v>25</v>
      </c>
      <c r="M84" t="s">
        <v>32</v>
      </c>
      <c r="N84" s="4">
        <v>16536</v>
      </c>
      <c r="O84" s="4">
        <v>22572</v>
      </c>
      <c r="P84" s="4">
        <v>39108</v>
      </c>
      <c r="Q84" s="4">
        <v>3259</v>
      </c>
      <c r="R84" s="3">
        <v>10.09917755200774</v>
      </c>
      <c r="S84" s="3">
        <v>4.2702260407077839</v>
      </c>
      <c r="T84" t="s">
        <v>44</v>
      </c>
      <c r="U84" s="2">
        <v>463.88889999999998</v>
      </c>
      <c r="V84" s="3">
        <v>0.33663925173359138</v>
      </c>
      <c r="W84" s="3">
        <v>0.1423408680235928</v>
      </c>
      <c r="X84" s="1" t="s">
        <v>580</v>
      </c>
      <c r="Y84" s="1" t="s">
        <v>580</v>
      </c>
      <c r="Z84" s="1" t="s">
        <v>580</v>
      </c>
      <c r="AA84"/>
    </row>
    <row r="85" spans="1:27" x14ac:dyDescent="0.3">
      <c r="A85" t="s">
        <v>593</v>
      </c>
      <c r="B85" t="s">
        <v>19</v>
      </c>
      <c r="C85" t="s">
        <v>29</v>
      </c>
      <c r="D85" t="s">
        <v>21</v>
      </c>
      <c r="E85" t="s">
        <v>20</v>
      </c>
      <c r="F85" s="4">
        <v>6000</v>
      </c>
      <c r="G85" s="4">
        <v>2250</v>
      </c>
      <c r="H85" s="4">
        <v>265000</v>
      </c>
      <c r="I85" t="s">
        <v>40</v>
      </c>
      <c r="J85" t="s">
        <v>23</v>
      </c>
      <c r="K85" t="s">
        <v>667</v>
      </c>
      <c r="L85" t="s">
        <v>25</v>
      </c>
      <c r="M85" t="s">
        <v>32</v>
      </c>
      <c r="N85" s="4">
        <v>72000</v>
      </c>
      <c r="O85" s="4">
        <v>27000</v>
      </c>
      <c r="P85" s="4">
        <v>99000</v>
      </c>
      <c r="Q85" s="4">
        <v>8250</v>
      </c>
      <c r="R85" s="3">
        <v>3.6805555555555554</v>
      </c>
      <c r="S85" s="3">
        <v>2.6767676767676769</v>
      </c>
      <c r="T85" t="s">
        <v>44</v>
      </c>
      <c r="U85" s="2">
        <v>736.11109999999996</v>
      </c>
      <c r="V85" s="3">
        <v>0.12268518518518516</v>
      </c>
      <c r="W85" s="3">
        <v>8.9225589225589222E-2</v>
      </c>
      <c r="X85" s="1" t="s">
        <v>580</v>
      </c>
      <c r="Y85" s="1" t="s">
        <v>580</v>
      </c>
      <c r="Z85" s="1" t="s">
        <v>585</v>
      </c>
      <c r="AA85"/>
    </row>
    <row r="86" spans="1:27" x14ac:dyDescent="0.3">
      <c r="A86" t="s">
        <v>113</v>
      </c>
      <c r="B86" t="s">
        <v>19</v>
      </c>
      <c r="C86" t="s">
        <v>29</v>
      </c>
      <c r="D86" t="s">
        <v>21</v>
      </c>
      <c r="E86" t="s">
        <v>20</v>
      </c>
      <c r="F86" s="4">
        <v>3988</v>
      </c>
      <c r="G86" s="4">
        <v>0</v>
      </c>
      <c r="H86" s="4">
        <v>50000</v>
      </c>
      <c r="I86" t="s">
        <v>22</v>
      </c>
      <c r="J86" t="s">
        <v>31</v>
      </c>
      <c r="K86" t="s">
        <v>669</v>
      </c>
      <c r="L86" t="s">
        <v>25</v>
      </c>
      <c r="M86" t="s">
        <v>26</v>
      </c>
      <c r="N86" s="4">
        <v>47856</v>
      </c>
      <c r="O86" s="4">
        <v>0</v>
      </c>
      <c r="P86" s="4">
        <v>47856</v>
      </c>
      <c r="Q86" s="4">
        <v>3988</v>
      </c>
      <c r="R86" s="3">
        <v>1.0448010698762955</v>
      </c>
      <c r="S86" s="3">
        <v>1.0448010698762955</v>
      </c>
      <c r="T86" t="s">
        <v>44</v>
      </c>
      <c r="U86" s="2">
        <v>208.33330000000001</v>
      </c>
      <c r="V86" s="3">
        <v>5.2240053493814782E-2</v>
      </c>
      <c r="W86" s="3">
        <v>5.2240053493814782E-2</v>
      </c>
      <c r="X86" s="1" t="s">
        <v>580</v>
      </c>
      <c r="Y86" s="1" t="s">
        <v>580</v>
      </c>
      <c r="Z86" s="1" t="s">
        <v>580</v>
      </c>
      <c r="AA86"/>
    </row>
    <row r="87" spans="1:27" x14ac:dyDescent="0.3">
      <c r="A87" t="s">
        <v>114</v>
      </c>
      <c r="B87" t="s">
        <v>19</v>
      </c>
      <c r="C87" t="s">
        <v>20</v>
      </c>
      <c r="D87" t="s">
        <v>21</v>
      </c>
      <c r="E87" t="s">
        <v>20</v>
      </c>
      <c r="F87" s="4">
        <v>2366</v>
      </c>
      <c r="G87" s="4">
        <v>2531</v>
      </c>
      <c r="H87" s="4">
        <v>136000</v>
      </c>
      <c r="I87" t="s">
        <v>40</v>
      </c>
      <c r="J87" t="s">
        <v>23</v>
      </c>
      <c r="K87" t="s">
        <v>667</v>
      </c>
      <c r="L87" t="s">
        <v>25</v>
      </c>
      <c r="M87" t="s">
        <v>26</v>
      </c>
      <c r="N87" s="4">
        <v>28392</v>
      </c>
      <c r="O87" s="4">
        <v>30372</v>
      </c>
      <c r="P87" s="4">
        <v>58764</v>
      </c>
      <c r="Q87" s="4">
        <v>4897</v>
      </c>
      <c r="R87" s="3">
        <v>4.790081713158636</v>
      </c>
      <c r="S87" s="3">
        <v>2.3143421142195901</v>
      </c>
      <c r="T87" t="s">
        <v>44</v>
      </c>
      <c r="U87" s="2">
        <v>377.77780000000001</v>
      </c>
      <c r="V87" s="3">
        <v>0.15966939043862122</v>
      </c>
      <c r="W87" s="3">
        <v>7.7144737140653008E-2</v>
      </c>
      <c r="X87" s="1" t="s">
        <v>580</v>
      </c>
      <c r="Y87" s="1" t="s">
        <v>580</v>
      </c>
      <c r="Z87" s="1" t="s">
        <v>580</v>
      </c>
      <c r="AA87"/>
    </row>
    <row r="88" spans="1:27" x14ac:dyDescent="0.3">
      <c r="A88" t="s">
        <v>115</v>
      </c>
      <c r="B88" t="s">
        <v>19</v>
      </c>
      <c r="C88" t="s">
        <v>29</v>
      </c>
      <c r="D88" t="s">
        <v>35</v>
      </c>
      <c r="E88" t="s">
        <v>20</v>
      </c>
      <c r="F88" s="4">
        <v>3333</v>
      </c>
      <c r="G88" s="4">
        <v>2000</v>
      </c>
      <c r="H88" s="4">
        <v>99000</v>
      </c>
      <c r="I88" t="s">
        <v>40</v>
      </c>
      <c r="J88" t="s">
        <v>37</v>
      </c>
      <c r="K88" t="s">
        <v>667</v>
      </c>
      <c r="L88" t="s">
        <v>25</v>
      </c>
      <c r="M88" t="s">
        <v>26</v>
      </c>
      <c r="N88" s="4">
        <v>39996</v>
      </c>
      <c r="O88" s="4">
        <v>24000</v>
      </c>
      <c r="P88" s="4">
        <v>63996</v>
      </c>
      <c r="Q88" s="4">
        <v>5333</v>
      </c>
      <c r="R88" s="3">
        <v>2.4752475247524752</v>
      </c>
      <c r="S88" s="3">
        <v>1.5469716857303579</v>
      </c>
      <c r="T88" t="s">
        <v>44</v>
      </c>
      <c r="U88" s="2">
        <v>275</v>
      </c>
      <c r="V88" s="3">
        <v>8.2508250825082508E-2</v>
      </c>
      <c r="W88" s="3">
        <v>5.1565722857678603E-2</v>
      </c>
      <c r="X88" s="1" t="s">
        <v>580</v>
      </c>
      <c r="Y88" s="1" t="s">
        <v>580</v>
      </c>
      <c r="Z88" s="1" t="s">
        <v>580</v>
      </c>
      <c r="AA88"/>
    </row>
    <row r="89" spans="1:27" x14ac:dyDescent="0.3">
      <c r="A89" t="s">
        <v>116</v>
      </c>
      <c r="B89" t="s">
        <v>19</v>
      </c>
      <c r="C89" t="s">
        <v>29</v>
      </c>
      <c r="D89" t="s">
        <v>21</v>
      </c>
      <c r="E89" t="s">
        <v>20</v>
      </c>
      <c r="F89" s="4">
        <v>2500</v>
      </c>
      <c r="G89" s="4">
        <v>2118</v>
      </c>
      <c r="H89" s="4">
        <v>104000</v>
      </c>
      <c r="I89" t="s">
        <v>40</v>
      </c>
      <c r="J89" t="s">
        <v>23</v>
      </c>
      <c r="K89" t="s">
        <v>667</v>
      </c>
      <c r="L89" t="s">
        <v>25</v>
      </c>
      <c r="M89" t="s">
        <v>26</v>
      </c>
      <c r="N89" s="4">
        <v>30000</v>
      </c>
      <c r="O89" s="4">
        <v>25416</v>
      </c>
      <c r="P89" s="4">
        <v>55416</v>
      </c>
      <c r="Q89" s="4">
        <v>4618</v>
      </c>
      <c r="R89" s="3">
        <v>3.4666666666666668</v>
      </c>
      <c r="S89" s="3">
        <v>1.87671430633752</v>
      </c>
      <c r="T89" t="s">
        <v>44</v>
      </c>
      <c r="U89" s="2">
        <v>288.88889999999998</v>
      </c>
      <c r="V89" s="3">
        <v>0.11555555555555556</v>
      </c>
      <c r="W89" s="3">
        <v>6.2557143544583999E-2</v>
      </c>
      <c r="X89" s="1" t="s">
        <v>580</v>
      </c>
      <c r="Y89" s="1" t="s">
        <v>580</v>
      </c>
      <c r="Z89" s="1" t="s">
        <v>580</v>
      </c>
      <c r="AA89"/>
    </row>
    <row r="90" spans="1:27" x14ac:dyDescent="0.3">
      <c r="A90" t="s">
        <v>117</v>
      </c>
      <c r="B90" t="s">
        <v>19</v>
      </c>
      <c r="C90" t="s">
        <v>20</v>
      </c>
      <c r="D90" t="s">
        <v>21</v>
      </c>
      <c r="E90" t="s">
        <v>20</v>
      </c>
      <c r="F90" s="4">
        <v>8566</v>
      </c>
      <c r="G90" s="4">
        <v>0</v>
      </c>
      <c r="H90" s="4">
        <v>210000</v>
      </c>
      <c r="I90" t="s">
        <v>22</v>
      </c>
      <c r="J90" t="s">
        <v>23</v>
      </c>
      <c r="K90" t="s">
        <v>667</v>
      </c>
      <c r="L90" t="s">
        <v>25</v>
      </c>
      <c r="M90" t="s">
        <v>26</v>
      </c>
      <c r="N90" s="4">
        <v>102792</v>
      </c>
      <c r="O90" s="4">
        <v>0</v>
      </c>
      <c r="P90" s="4">
        <v>102792</v>
      </c>
      <c r="Q90" s="4">
        <v>8566</v>
      </c>
      <c r="R90" s="3">
        <v>2.0429605416763952</v>
      </c>
      <c r="S90" s="3">
        <v>2.0429605416763952</v>
      </c>
      <c r="T90" t="s">
        <v>44</v>
      </c>
      <c r="U90" s="2">
        <v>583.33330000000001</v>
      </c>
      <c r="V90" s="3">
        <v>6.8098684722546501E-2</v>
      </c>
      <c r="W90" s="3">
        <v>6.8098684722546501E-2</v>
      </c>
      <c r="X90" s="1" t="s">
        <v>580</v>
      </c>
      <c r="Y90" s="1" t="s">
        <v>580</v>
      </c>
      <c r="Z90" s="1" t="s">
        <v>580</v>
      </c>
      <c r="AA90"/>
    </row>
    <row r="91" spans="1:27" x14ac:dyDescent="0.3">
      <c r="A91" t="s">
        <v>118</v>
      </c>
      <c r="B91" t="s">
        <v>19</v>
      </c>
      <c r="C91" t="s">
        <v>29</v>
      </c>
      <c r="D91" t="s">
        <v>21</v>
      </c>
      <c r="E91" t="s">
        <v>20</v>
      </c>
      <c r="F91" s="4">
        <v>5695</v>
      </c>
      <c r="G91" s="4">
        <v>4167</v>
      </c>
      <c r="H91" s="4">
        <v>175000</v>
      </c>
      <c r="I91" t="s">
        <v>40</v>
      </c>
      <c r="J91" t="s">
        <v>23</v>
      </c>
      <c r="K91" t="s">
        <v>667</v>
      </c>
      <c r="L91" t="s">
        <v>25</v>
      </c>
      <c r="M91" t="s">
        <v>26</v>
      </c>
      <c r="N91" s="4">
        <v>68340</v>
      </c>
      <c r="O91" s="4">
        <v>50004</v>
      </c>
      <c r="P91" s="4">
        <v>118344</v>
      </c>
      <c r="Q91" s="4">
        <v>9862</v>
      </c>
      <c r="R91" s="3">
        <v>2.5607257828504535</v>
      </c>
      <c r="S91" s="3">
        <v>1.4787399445683769</v>
      </c>
      <c r="T91" t="s">
        <v>44</v>
      </c>
      <c r="U91" s="2">
        <v>486.11110000000002</v>
      </c>
      <c r="V91" s="3">
        <v>8.535752609501511E-2</v>
      </c>
      <c r="W91" s="3">
        <v>4.9291331485612565E-2</v>
      </c>
      <c r="X91" s="1" t="s">
        <v>580</v>
      </c>
      <c r="Y91" s="1" t="s">
        <v>580</v>
      </c>
      <c r="Z91" s="1" t="s">
        <v>580</v>
      </c>
      <c r="AA91"/>
    </row>
    <row r="92" spans="1:27" x14ac:dyDescent="0.3">
      <c r="A92" t="s">
        <v>119</v>
      </c>
      <c r="B92" t="s">
        <v>19</v>
      </c>
      <c r="C92" t="s">
        <v>29</v>
      </c>
      <c r="D92" t="s">
        <v>21</v>
      </c>
      <c r="E92" t="s">
        <v>20</v>
      </c>
      <c r="F92" s="4">
        <v>2958</v>
      </c>
      <c r="G92" s="4">
        <v>2900</v>
      </c>
      <c r="H92" s="4">
        <v>131000</v>
      </c>
      <c r="I92" t="s">
        <v>40</v>
      </c>
      <c r="J92" t="s">
        <v>23</v>
      </c>
      <c r="K92" t="s">
        <v>667</v>
      </c>
      <c r="L92" t="s">
        <v>25</v>
      </c>
      <c r="M92" t="s">
        <v>26</v>
      </c>
      <c r="N92" s="4">
        <v>35496</v>
      </c>
      <c r="O92" s="4">
        <v>34800</v>
      </c>
      <c r="P92" s="4">
        <v>70296</v>
      </c>
      <c r="Q92" s="4">
        <v>5858</v>
      </c>
      <c r="R92" s="3">
        <v>3.6905566824430922</v>
      </c>
      <c r="S92" s="3">
        <v>1.8635484238078981</v>
      </c>
      <c r="T92" t="s">
        <v>44</v>
      </c>
      <c r="U92" s="2">
        <v>363.88889999999998</v>
      </c>
      <c r="V92" s="3">
        <v>0.1230185560814364</v>
      </c>
      <c r="W92" s="3">
        <v>6.2118280793596603E-2</v>
      </c>
      <c r="X92" s="1" t="s">
        <v>580</v>
      </c>
      <c r="Y92" s="1" t="s">
        <v>580</v>
      </c>
      <c r="Z92" s="1" t="s">
        <v>580</v>
      </c>
      <c r="AA92"/>
    </row>
    <row r="93" spans="1:27" x14ac:dyDescent="0.3">
      <c r="A93" t="s">
        <v>120</v>
      </c>
      <c r="B93" t="s">
        <v>19</v>
      </c>
      <c r="C93" t="s">
        <v>29</v>
      </c>
      <c r="D93" t="s">
        <v>21</v>
      </c>
      <c r="E93" t="s">
        <v>20</v>
      </c>
      <c r="F93" s="4">
        <v>6250</v>
      </c>
      <c r="G93" s="4">
        <v>5654</v>
      </c>
      <c r="H93" s="4">
        <v>188000</v>
      </c>
      <c r="I93" t="s">
        <v>40</v>
      </c>
      <c r="J93" t="s">
        <v>37</v>
      </c>
      <c r="K93" t="s">
        <v>670</v>
      </c>
      <c r="L93" t="s">
        <v>25</v>
      </c>
      <c r="M93" t="s">
        <v>26</v>
      </c>
      <c r="N93" s="4">
        <v>75000</v>
      </c>
      <c r="O93" s="4">
        <v>67848</v>
      </c>
      <c r="P93" s="4">
        <v>142848</v>
      </c>
      <c r="Q93" s="4">
        <v>11904</v>
      </c>
      <c r="R93" s="3">
        <v>2.5066666666666668</v>
      </c>
      <c r="S93" s="3">
        <v>1.3160842293906807</v>
      </c>
      <c r="T93" t="s">
        <v>44</v>
      </c>
      <c r="U93" s="2">
        <v>1044.4444000000001</v>
      </c>
      <c r="V93" s="3">
        <v>0.1671111111111111</v>
      </c>
      <c r="W93" s="3">
        <v>8.7738948626045393E-2</v>
      </c>
      <c r="X93" s="1" t="s">
        <v>580</v>
      </c>
      <c r="Y93" s="1" t="s">
        <v>580</v>
      </c>
      <c r="Z93" s="1" t="s">
        <v>580</v>
      </c>
      <c r="AA93"/>
    </row>
    <row r="94" spans="1:27" x14ac:dyDescent="0.3">
      <c r="A94" t="s">
        <v>121</v>
      </c>
      <c r="B94" t="s">
        <v>19</v>
      </c>
      <c r="C94" t="s">
        <v>29</v>
      </c>
      <c r="D94" t="s">
        <v>35</v>
      </c>
      <c r="E94" t="s">
        <v>20</v>
      </c>
      <c r="F94" s="4">
        <v>3273</v>
      </c>
      <c r="G94" s="4">
        <v>1820</v>
      </c>
      <c r="H94" s="4">
        <v>81000</v>
      </c>
      <c r="I94" t="s">
        <v>22</v>
      </c>
      <c r="J94" t="s">
        <v>37</v>
      </c>
      <c r="K94" t="s">
        <v>667</v>
      </c>
      <c r="L94" t="s">
        <v>25</v>
      </c>
      <c r="M94" t="s">
        <v>26</v>
      </c>
      <c r="N94" s="4">
        <v>39276</v>
      </c>
      <c r="O94" s="4">
        <v>21840</v>
      </c>
      <c r="P94" s="4">
        <v>61116</v>
      </c>
      <c r="Q94" s="4">
        <v>5093</v>
      </c>
      <c r="R94" s="3">
        <v>2.062328139321723</v>
      </c>
      <c r="S94" s="3">
        <v>1.3253485175731397</v>
      </c>
      <c r="T94" t="s">
        <v>44</v>
      </c>
      <c r="U94" s="2">
        <v>225</v>
      </c>
      <c r="V94" s="3">
        <v>6.8744271310724109E-2</v>
      </c>
      <c r="W94" s="3">
        <v>4.4178283919104659E-2</v>
      </c>
      <c r="X94" s="1" t="s">
        <v>580</v>
      </c>
      <c r="Y94" s="1" t="s">
        <v>580</v>
      </c>
      <c r="Z94" s="1" t="s">
        <v>580</v>
      </c>
      <c r="AA94"/>
    </row>
    <row r="95" spans="1:27" x14ac:dyDescent="0.3">
      <c r="A95" t="s">
        <v>122</v>
      </c>
      <c r="B95" t="s">
        <v>19</v>
      </c>
      <c r="C95" t="s">
        <v>20</v>
      </c>
      <c r="D95" t="s">
        <v>21</v>
      </c>
      <c r="E95" t="s">
        <v>20</v>
      </c>
      <c r="F95" s="4">
        <v>4133</v>
      </c>
      <c r="G95" s="4">
        <v>0</v>
      </c>
      <c r="H95" s="4">
        <v>122000</v>
      </c>
      <c r="I95" t="s">
        <v>40</v>
      </c>
      <c r="J95" t="s">
        <v>23</v>
      </c>
      <c r="K95" t="s">
        <v>667</v>
      </c>
      <c r="L95" t="s">
        <v>25</v>
      </c>
      <c r="M95" t="s">
        <v>26</v>
      </c>
      <c r="N95" s="4">
        <v>49596</v>
      </c>
      <c r="O95" s="4">
        <v>0</v>
      </c>
      <c r="P95" s="4">
        <v>49596</v>
      </c>
      <c r="Q95" s="4">
        <v>4133</v>
      </c>
      <c r="R95" s="3">
        <v>2.4598757964351963</v>
      </c>
      <c r="S95" s="3">
        <v>2.4598757964351963</v>
      </c>
      <c r="T95" t="s">
        <v>44</v>
      </c>
      <c r="U95" s="2">
        <v>338.88889999999998</v>
      </c>
      <c r="V95" s="3">
        <v>8.1995859881173222E-2</v>
      </c>
      <c r="W95" s="3">
        <v>8.1995859881173222E-2</v>
      </c>
      <c r="X95" s="1" t="s">
        <v>580</v>
      </c>
      <c r="Y95" s="1" t="s">
        <v>580</v>
      </c>
      <c r="Z95" s="1" t="s">
        <v>580</v>
      </c>
      <c r="AA95"/>
    </row>
    <row r="96" spans="1:27" x14ac:dyDescent="0.3">
      <c r="A96" t="s">
        <v>123</v>
      </c>
      <c r="B96" t="s">
        <v>19</v>
      </c>
      <c r="C96" t="s">
        <v>20</v>
      </c>
      <c r="D96" t="s">
        <v>35</v>
      </c>
      <c r="E96" t="s">
        <v>20</v>
      </c>
      <c r="F96" s="4">
        <v>3620</v>
      </c>
      <c r="G96" s="4">
        <v>0</v>
      </c>
      <c r="H96" s="4">
        <v>25000</v>
      </c>
      <c r="I96" t="s">
        <v>40</v>
      </c>
      <c r="J96" t="s">
        <v>23</v>
      </c>
      <c r="K96" t="s">
        <v>668</v>
      </c>
      <c r="L96" t="s">
        <v>25</v>
      </c>
      <c r="M96" t="s">
        <v>26</v>
      </c>
      <c r="N96" s="4">
        <v>43440</v>
      </c>
      <c r="O96" s="4">
        <v>0</v>
      </c>
      <c r="P96" s="4">
        <v>43440</v>
      </c>
      <c r="Q96" s="4">
        <v>3620</v>
      </c>
      <c r="R96" s="3">
        <v>0.57550644567219156</v>
      </c>
      <c r="S96" s="3">
        <v>0.57550644567219156</v>
      </c>
      <c r="T96" t="s">
        <v>44</v>
      </c>
      <c r="U96" s="2">
        <v>208.33330000000001</v>
      </c>
      <c r="V96" s="3">
        <v>5.7550644567219159E-2</v>
      </c>
      <c r="W96" s="3">
        <v>5.7550644567219159E-2</v>
      </c>
      <c r="X96" s="1" t="s">
        <v>580</v>
      </c>
      <c r="Y96" s="1" t="s">
        <v>580</v>
      </c>
      <c r="Z96" s="1" t="s">
        <v>580</v>
      </c>
      <c r="AA96"/>
    </row>
    <row r="97" spans="1:27" x14ac:dyDescent="0.3">
      <c r="A97" t="s">
        <v>124</v>
      </c>
      <c r="B97" t="s">
        <v>19</v>
      </c>
      <c r="C97" t="s">
        <v>20</v>
      </c>
      <c r="D97" t="s">
        <v>21</v>
      </c>
      <c r="E97" t="s">
        <v>20</v>
      </c>
      <c r="F97" s="4">
        <v>6782</v>
      </c>
      <c r="G97" s="4">
        <v>0</v>
      </c>
      <c r="H97" s="4">
        <v>128000</v>
      </c>
      <c r="I97" t="s">
        <v>22</v>
      </c>
      <c r="J97" t="s">
        <v>23</v>
      </c>
      <c r="K97" t="s">
        <v>667</v>
      </c>
      <c r="L97" t="s">
        <v>25</v>
      </c>
      <c r="M97" t="s">
        <v>32</v>
      </c>
      <c r="N97" s="4">
        <v>81384</v>
      </c>
      <c r="O97" s="4">
        <v>0</v>
      </c>
      <c r="P97" s="4">
        <v>81384</v>
      </c>
      <c r="Q97" s="4">
        <v>6782</v>
      </c>
      <c r="R97" s="3">
        <v>1.5727907205347489</v>
      </c>
      <c r="S97" s="3">
        <v>1.5727907205347489</v>
      </c>
      <c r="T97" t="s">
        <v>44</v>
      </c>
      <c r="U97" s="2">
        <v>355.55560000000003</v>
      </c>
      <c r="V97" s="3">
        <v>5.242635735115829E-2</v>
      </c>
      <c r="W97" s="3">
        <v>5.242635735115829E-2</v>
      </c>
      <c r="X97" s="1" t="s">
        <v>580</v>
      </c>
      <c r="Y97" s="1" t="s">
        <v>580</v>
      </c>
      <c r="Z97" s="1" t="s">
        <v>580</v>
      </c>
      <c r="AA97"/>
    </row>
    <row r="98" spans="1:27" x14ac:dyDescent="0.3">
      <c r="A98" t="s">
        <v>125</v>
      </c>
      <c r="B98" t="s">
        <v>52</v>
      </c>
      <c r="C98" t="s">
        <v>29</v>
      </c>
      <c r="D98" t="s">
        <v>21</v>
      </c>
      <c r="E98" t="s">
        <v>20</v>
      </c>
      <c r="F98" s="4">
        <v>2484</v>
      </c>
      <c r="G98" s="4">
        <v>2302</v>
      </c>
      <c r="H98" s="4">
        <v>137000</v>
      </c>
      <c r="I98" t="s">
        <v>40</v>
      </c>
      <c r="J98" t="s">
        <v>23</v>
      </c>
      <c r="K98" t="s">
        <v>667</v>
      </c>
      <c r="L98" t="s">
        <v>25</v>
      </c>
      <c r="M98" t="s">
        <v>26</v>
      </c>
      <c r="N98" s="4">
        <v>29808</v>
      </c>
      <c r="O98" s="4">
        <v>27624</v>
      </c>
      <c r="P98" s="4">
        <v>57432</v>
      </c>
      <c r="Q98" s="4">
        <v>4786</v>
      </c>
      <c r="R98" s="3">
        <v>4.5960815888352125</v>
      </c>
      <c r="S98" s="3">
        <v>2.385429725588522</v>
      </c>
      <c r="T98" t="s">
        <v>44</v>
      </c>
      <c r="U98" s="2">
        <v>380.55560000000003</v>
      </c>
      <c r="V98" s="3">
        <v>0.15320271962784041</v>
      </c>
      <c r="W98" s="3">
        <v>7.9514324186284069E-2</v>
      </c>
      <c r="X98" s="1" t="s">
        <v>580</v>
      </c>
      <c r="Y98" s="1" t="s">
        <v>580</v>
      </c>
      <c r="Z98" s="1" t="s">
        <v>580</v>
      </c>
      <c r="AA98"/>
    </row>
    <row r="99" spans="1:27" x14ac:dyDescent="0.3">
      <c r="A99" t="s">
        <v>126</v>
      </c>
      <c r="B99" t="s">
        <v>19</v>
      </c>
      <c r="C99" t="s">
        <v>29</v>
      </c>
      <c r="D99" t="s">
        <v>21</v>
      </c>
      <c r="E99" t="s">
        <v>20</v>
      </c>
      <c r="F99" s="4">
        <v>1977</v>
      </c>
      <c r="G99" s="4">
        <v>997</v>
      </c>
      <c r="H99" s="4">
        <v>50000</v>
      </c>
      <c r="I99" t="s">
        <v>40</v>
      </c>
      <c r="J99" t="s">
        <v>23</v>
      </c>
      <c r="K99" t="s">
        <v>667</v>
      </c>
      <c r="L99" t="s">
        <v>25</v>
      </c>
      <c r="M99" t="s">
        <v>26</v>
      </c>
      <c r="N99" s="4">
        <v>23724</v>
      </c>
      <c r="O99" s="4">
        <v>11964</v>
      </c>
      <c r="P99" s="4">
        <v>35688</v>
      </c>
      <c r="Q99" s="4">
        <v>2974</v>
      </c>
      <c r="R99" s="3">
        <v>2.1075703928511218</v>
      </c>
      <c r="S99" s="3">
        <v>1.4010311589329747</v>
      </c>
      <c r="T99" t="s">
        <v>44</v>
      </c>
      <c r="U99" s="2">
        <v>138.88890000000001</v>
      </c>
      <c r="V99" s="3">
        <v>7.0252346428370707E-2</v>
      </c>
      <c r="W99" s="3">
        <v>4.6701038631099152E-2</v>
      </c>
      <c r="X99" s="1" t="s">
        <v>580</v>
      </c>
      <c r="Y99" s="1" t="s">
        <v>580</v>
      </c>
      <c r="Z99" s="1" t="s">
        <v>580</v>
      </c>
      <c r="AA99"/>
    </row>
    <row r="100" spans="1:27" x14ac:dyDescent="0.3">
      <c r="A100" t="s">
        <v>127</v>
      </c>
      <c r="B100" t="s">
        <v>19</v>
      </c>
      <c r="C100" t="s">
        <v>29</v>
      </c>
      <c r="D100" t="s">
        <v>35</v>
      </c>
      <c r="E100" t="s">
        <v>20</v>
      </c>
      <c r="F100" s="4">
        <v>4188</v>
      </c>
      <c r="G100" s="4">
        <v>0</v>
      </c>
      <c r="H100" s="4">
        <v>115000</v>
      </c>
      <c r="I100" t="s">
        <v>40</v>
      </c>
      <c r="J100" t="s">
        <v>23</v>
      </c>
      <c r="K100" t="s">
        <v>670</v>
      </c>
      <c r="L100" t="s">
        <v>25</v>
      </c>
      <c r="M100" t="s">
        <v>26</v>
      </c>
      <c r="N100" s="4">
        <v>50256</v>
      </c>
      <c r="O100" s="4">
        <v>0</v>
      </c>
      <c r="P100" s="4">
        <v>50256</v>
      </c>
      <c r="Q100" s="4">
        <v>4188</v>
      </c>
      <c r="R100" s="3">
        <v>2.2882839859917223</v>
      </c>
      <c r="S100" s="3">
        <v>2.2882839859917223</v>
      </c>
      <c r="T100" t="s">
        <v>44</v>
      </c>
      <c r="U100" s="2">
        <v>638.88890000000004</v>
      </c>
      <c r="V100" s="3">
        <v>0.15255226573278147</v>
      </c>
      <c r="W100" s="3">
        <v>0.15255226573278147</v>
      </c>
      <c r="X100" s="1" t="s">
        <v>580</v>
      </c>
      <c r="Y100" s="1" t="s">
        <v>580</v>
      </c>
      <c r="Z100" s="1" t="s">
        <v>580</v>
      </c>
      <c r="AA100"/>
    </row>
    <row r="101" spans="1:27" x14ac:dyDescent="0.3">
      <c r="A101" t="s">
        <v>128</v>
      </c>
      <c r="B101" t="s">
        <v>19</v>
      </c>
      <c r="C101" t="s">
        <v>29</v>
      </c>
      <c r="D101" t="s">
        <v>21</v>
      </c>
      <c r="E101" t="s">
        <v>20</v>
      </c>
      <c r="F101" s="4">
        <v>1759</v>
      </c>
      <c r="G101" s="4">
        <v>3541</v>
      </c>
      <c r="H101" s="4">
        <v>131000</v>
      </c>
      <c r="I101" t="s">
        <v>40</v>
      </c>
      <c r="J101" t="s">
        <v>23</v>
      </c>
      <c r="K101" t="s">
        <v>667</v>
      </c>
      <c r="L101" t="s">
        <v>25</v>
      </c>
      <c r="M101" t="s">
        <v>26</v>
      </c>
      <c r="N101" s="4">
        <v>21108</v>
      </c>
      <c r="O101" s="4">
        <v>42492</v>
      </c>
      <c r="P101" s="4">
        <v>63600</v>
      </c>
      <c r="Q101" s="4">
        <v>5300</v>
      </c>
      <c r="R101" s="3">
        <v>6.2061777525108965</v>
      </c>
      <c r="S101" s="3">
        <v>2.0597484276729561</v>
      </c>
      <c r="T101" t="s">
        <v>44</v>
      </c>
      <c r="U101" s="2">
        <v>363.88889999999998</v>
      </c>
      <c r="V101" s="3">
        <v>0.20687259175036324</v>
      </c>
      <c r="W101" s="3">
        <v>6.8658280922431869E-2</v>
      </c>
      <c r="X101" s="1" t="s">
        <v>580</v>
      </c>
      <c r="Y101" s="1" t="s">
        <v>580</v>
      </c>
      <c r="Z101" s="1" t="s">
        <v>580</v>
      </c>
      <c r="AA101"/>
    </row>
    <row r="102" spans="1:27" x14ac:dyDescent="0.3">
      <c r="A102" t="s">
        <v>129</v>
      </c>
      <c r="B102" t="s">
        <v>19</v>
      </c>
      <c r="C102" t="s">
        <v>29</v>
      </c>
      <c r="D102" t="s">
        <v>35</v>
      </c>
      <c r="E102" t="s">
        <v>20</v>
      </c>
      <c r="F102" s="4">
        <v>4288</v>
      </c>
      <c r="G102" s="4">
        <v>3263</v>
      </c>
      <c r="H102" s="4">
        <v>133000</v>
      </c>
      <c r="I102" t="s">
        <v>22</v>
      </c>
      <c r="J102" t="s">
        <v>37</v>
      </c>
      <c r="K102" t="s">
        <v>670</v>
      </c>
      <c r="L102" t="s">
        <v>25</v>
      </c>
      <c r="M102" t="s">
        <v>26</v>
      </c>
      <c r="N102" s="4">
        <v>51456</v>
      </c>
      <c r="O102" s="4">
        <v>39156</v>
      </c>
      <c r="P102" s="4">
        <v>90612</v>
      </c>
      <c r="Q102" s="4">
        <v>7551</v>
      </c>
      <c r="R102" s="3">
        <v>2.5847325870646767</v>
      </c>
      <c r="S102" s="3">
        <v>1.4677967598110626</v>
      </c>
      <c r="T102" t="s">
        <v>44</v>
      </c>
      <c r="U102" s="2">
        <v>738.88890000000004</v>
      </c>
      <c r="V102" s="3">
        <v>0.17231550580431179</v>
      </c>
      <c r="W102" s="3">
        <v>9.7853117320737509E-2</v>
      </c>
      <c r="X102" s="1" t="s">
        <v>580</v>
      </c>
      <c r="Y102" s="1" t="s">
        <v>580</v>
      </c>
      <c r="Z102" s="1" t="s">
        <v>580</v>
      </c>
      <c r="AA102"/>
    </row>
    <row r="103" spans="1:27" x14ac:dyDescent="0.3">
      <c r="A103" t="s">
        <v>130</v>
      </c>
      <c r="B103" t="s">
        <v>19</v>
      </c>
      <c r="C103" t="s">
        <v>20</v>
      </c>
      <c r="D103" t="s">
        <v>21</v>
      </c>
      <c r="E103" t="s">
        <v>20</v>
      </c>
      <c r="F103" s="4">
        <v>4843</v>
      </c>
      <c r="G103" s="4">
        <v>3806</v>
      </c>
      <c r="H103" s="4">
        <v>151000</v>
      </c>
      <c r="I103" t="s">
        <v>40</v>
      </c>
      <c r="J103" t="s">
        <v>23</v>
      </c>
      <c r="K103" t="s">
        <v>667</v>
      </c>
      <c r="L103" t="s">
        <v>25</v>
      </c>
      <c r="M103" t="s">
        <v>26</v>
      </c>
      <c r="N103" s="4">
        <v>58116</v>
      </c>
      <c r="O103" s="4">
        <v>45672</v>
      </c>
      <c r="P103" s="4">
        <v>103788</v>
      </c>
      <c r="Q103" s="4">
        <v>8649</v>
      </c>
      <c r="R103" s="3">
        <v>2.5982517723174343</v>
      </c>
      <c r="S103" s="3">
        <v>1.4548888118086869</v>
      </c>
      <c r="T103" t="s">
        <v>44</v>
      </c>
      <c r="U103" s="2">
        <v>419.44439999999997</v>
      </c>
      <c r="V103" s="3">
        <v>8.6608392410581159E-2</v>
      </c>
      <c r="W103" s="3">
        <v>4.8496293726956234E-2</v>
      </c>
      <c r="X103" s="1" t="s">
        <v>580</v>
      </c>
      <c r="Y103" s="1" t="s">
        <v>580</v>
      </c>
      <c r="Z103" s="1" t="s">
        <v>580</v>
      </c>
      <c r="AA103"/>
    </row>
    <row r="104" spans="1:27" x14ac:dyDescent="0.3">
      <c r="A104" t="s">
        <v>594</v>
      </c>
      <c r="B104" t="s">
        <v>19</v>
      </c>
      <c r="C104" t="s">
        <v>29</v>
      </c>
      <c r="D104" t="s">
        <v>21</v>
      </c>
      <c r="E104" t="s">
        <v>20</v>
      </c>
      <c r="F104" s="4">
        <v>13650</v>
      </c>
      <c r="G104" s="4">
        <v>0</v>
      </c>
      <c r="H104" s="4">
        <v>128000</v>
      </c>
      <c r="I104" t="s">
        <v>22</v>
      </c>
      <c r="J104" t="s">
        <v>23</v>
      </c>
      <c r="K104" t="s">
        <v>667</v>
      </c>
      <c r="L104" t="s">
        <v>25</v>
      </c>
      <c r="M104" t="s">
        <v>26</v>
      </c>
      <c r="N104" s="4">
        <v>163800</v>
      </c>
      <c r="O104" s="4">
        <v>0</v>
      </c>
      <c r="P104" s="4">
        <v>163800</v>
      </c>
      <c r="Q104" s="4">
        <v>13650</v>
      </c>
      <c r="R104" s="3">
        <v>0.78144078144078144</v>
      </c>
      <c r="S104" s="3">
        <v>0.78144078144078144</v>
      </c>
      <c r="T104" t="s">
        <v>44</v>
      </c>
      <c r="U104" s="2">
        <v>355.55560000000003</v>
      </c>
      <c r="V104" s="3">
        <v>2.6048026048026047E-2</v>
      </c>
      <c r="W104" s="3">
        <v>2.6048026048026047E-2</v>
      </c>
      <c r="X104" s="1" t="s">
        <v>585</v>
      </c>
      <c r="Y104" s="1" t="s">
        <v>580</v>
      </c>
      <c r="Z104" s="1" t="s">
        <v>580</v>
      </c>
      <c r="AA104"/>
    </row>
    <row r="105" spans="1:27" x14ac:dyDescent="0.3">
      <c r="A105" t="s">
        <v>131</v>
      </c>
      <c r="B105" t="s">
        <v>19</v>
      </c>
      <c r="C105" t="s">
        <v>29</v>
      </c>
      <c r="D105" t="s">
        <v>21</v>
      </c>
      <c r="E105" t="s">
        <v>20</v>
      </c>
      <c r="F105" s="4">
        <v>4652</v>
      </c>
      <c r="G105" s="4">
        <v>3583</v>
      </c>
      <c r="H105" s="4">
        <v>128000</v>
      </c>
      <c r="I105" t="s">
        <v>40</v>
      </c>
      <c r="J105" t="s">
        <v>23</v>
      </c>
      <c r="K105" t="s">
        <v>667</v>
      </c>
      <c r="L105" t="s">
        <v>25</v>
      </c>
      <c r="M105" t="s">
        <v>26</v>
      </c>
      <c r="N105" s="4">
        <v>55824</v>
      </c>
      <c r="O105" s="4">
        <v>42996</v>
      </c>
      <c r="P105" s="4">
        <v>98820</v>
      </c>
      <c r="Q105" s="4">
        <v>8235</v>
      </c>
      <c r="R105" s="3">
        <v>2.292920607623961</v>
      </c>
      <c r="S105" s="3">
        <v>1.2952843553936453</v>
      </c>
      <c r="T105" t="s">
        <v>44</v>
      </c>
      <c r="U105" s="2">
        <v>355.55560000000003</v>
      </c>
      <c r="V105" s="3">
        <v>7.6430686920798699E-2</v>
      </c>
      <c r="W105" s="3">
        <v>4.3176145179788163E-2</v>
      </c>
      <c r="X105" s="1" t="s">
        <v>580</v>
      </c>
      <c r="Y105" s="1" t="s">
        <v>580</v>
      </c>
      <c r="Z105" s="1" t="s">
        <v>580</v>
      </c>
      <c r="AA105"/>
    </row>
    <row r="106" spans="1:27" x14ac:dyDescent="0.3">
      <c r="A106" t="s">
        <v>132</v>
      </c>
      <c r="B106" t="s">
        <v>19</v>
      </c>
      <c r="C106" t="s">
        <v>29</v>
      </c>
      <c r="D106" t="s">
        <v>21</v>
      </c>
      <c r="E106" t="s">
        <v>20</v>
      </c>
      <c r="F106" s="4">
        <v>3816</v>
      </c>
      <c r="G106" s="4">
        <v>754</v>
      </c>
      <c r="H106" s="4">
        <v>160000</v>
      </c>
      <c r="I106" t="s">
        <v>22</v>
      </c>
      <c r="J106" t="s">
        <v>23</v>
      </c>
      <c r="K106" t="s">
        <v>667</v>
      </c>
      <c r="L106" t="s">
        <v>25</v>
      </c>
      <c r="M106" t="s">
        <v>26</v>
      </c>
      <c r="N106" s="4">
        <v>45792</v>
      </c>
      <c r="O106" s="4">
        <v>9048</v>
      </c>
      <c r="P106" s="4">
        <v>54840</v>
      </c>
      <c r="Q106" s="4">
        <v>4570</v>
      </c>
      <c r="R106" s="3">
        <v>3.4940600978336827</v>
      </c>
      <c r="S106" s="3">
        <v>2.9175784099197668</v>
      </c>
      <c r="T106" t="s">
        <v>44</v>
      </c>
      <c r="U106" s="2">
        <v>444.44439999999997</v>
      </c>
      <c r="V106" s="3">
        <v>0.11646866992778944</v>
      </c>
      <c r="W106" s="3">
        <v>9.7252613663992224E-2</v>
      </c>
      <c r="X106" s="1" t="s">
        <v>580</v>
      </c>
      <c r="Y106" s="1" t="s">
        <v>580</v>
      </c>
      <c r="Z106" s="1" t="s">
        <v>580</v>
      </c>
      <c r="AA106"/>
    </row>
    <row r="107" spans="1:27" x14ac:dyDescent="0.3">
      <c r="A107" t="s">
        <v>133</v>
      </c>
      <c r="B107" t="s">
        <v>19</v>
      </c>
      <c r="C107" t="s">
        <v>29</v>
      </c>
      <c r="D107" t="s">
        <v>21</v>
      </c>
      <c r="E107" t="s">
        <v>20</v>
      </c>
      <c r="F107" s="4">
        <v>3052</v>
      </c>
      <c r="G107" s="4">
        <v>1030</v>
      </c>
      <c r="H107" s="4">
        <v>100000</v>
      </c>
      <c r="I107" t="s">
        <v>22</v>
      </c>
      <c r="J107" t="s">
        <v>31</v>
      </c>
      <c r="K107" t="s">
        <v>667</v>
      </c>
      <c r="L107" t="s">
        <v>25</v>
      </c>
      <c r="M107" t="s">
        <v>26</v>
      </c>
      <c r="N107" s="4">
        <v>36624</v>
      </c>
      <c r="O107" s="4">
        <v>12360</v>
      </c>
      <c r="P107" s="4">
        <v>48984</v>
      </c>
      <c r="Q107" s="4">
        <v>4082</v>
      </c>
      <c r="R107" s="3">
        <v>2.7304499781564</v>
      </c>
      <c r="S107" s="3">
        <v>2.0414829332026785</v>
      </c>
      <c r="T107" t="s">
        <v>44</v>
      </c>
      <c r="U107" s="2">
        <v>277.77780000000001</v>
      </c>
      <c r="V107" s="3">
        <v>9.1014999271880004E-2</v>
      </c>
      <c r="W107" s="3">
        <v>6.8049431106755945E-2</v>
      </c>
      <c r="X107" s="1" t="s">
        <v>580</v>
      </c>
      <c r="Y107" s="1" t="s">
        <v>580</v>
      </c>
      <c r="Z107" s="1" t="s">
        <v>580</v>
      </c>
      <c r="AA107"/>
    </row>
    <row r="108" spans="1:27" x14ac:dyDescent="0.3">
      <c r="A108" t="s">
        <v>595</v>
      </c>
      <c r="B108" t="s">
        <v>19</v>
      </c>
      <c r="C108" t="s">
        <v>29</v>
      </c>
      <c r="D108" t="s">
        <v>21</v>
      </c>
      <c r="E108" t="s">
        <v>20</v>
      </c>
      <c r="F108" s="4">
        <v>11417</v>
      </c>
      <c r="G108" s="4">
        <v>1126</v>
      </c>
      <c r="H108" s="4">
        <v>225000</v>
      </c>
      <c r="I108" t="s">
        <v>22</v>
      </c>
      <c r="J108" t="s">
        <v>37</v>
      </c>
      <c r="K108" t="s">
        <v>667</v>
      </c>
      <c r="L108" t="s">
        <v>25</v>
      </c>
      <c r="M108" t="s">
        <v>26</v>
      </c>
      <c r="N108" s="4">
        <v>137004</v>
      </c>
      <c r="O108" s="4">
        <v>13512</v>
      </c>
      <c r="P108" s="4">
        <v>150516</v>
      </c>
      <c r="Q108" s="4">
        <v>12543</v>
      </c>
      <c r="R108" s="3">
        <v>1.6422878164141193</v>
      </c>
      <c r="S108" s="3">
        <v>1.4948576895479553</v>
      </c>
      <c r="T108" t="s">
        <v>44</v>
      </c>
      <c r="U108" s="2">
        <v>625</v>
      </c>
      <c r="V108" s="3">
        <v>5.4742927213803978E-2</v>
      </c>
      <c r="W108" s="3">
        <v>4.9828589651598504E-2</v>
      </c>
      <c r="X108" s="1" t="s">
        <v>585</v>
      </c>
      <c r="Y108" s="1" t="s">
        <v>580</v>
      </c>
      <c r="Z108" s="1" t="s">
        <v>580</v>
      </c>
      <c r="AA108"/>
    </row>
    <row r="109" spans="1:27" x14ac:dyDescent="0.3">
      <c r="A109" t="s">
        <v>134</v>
      </c>
      <c r="B109" t="s">
        <v>19</v>
      </c>
      <c r="C109" t="s">
        <v>20</v>
      </c>
      <c r="D109" t="s">
        <v>35</v>
      </c>
      <c r="E109" t="s">
        <v>20</v>
      </c>
      <c r="F109" s="4">
        <v>7333</v>
      </c>
      <c r="G109" s="4">
        <v>0</v>
      </c>
      <c r="H109" s="4">
        <v>120000</v>
      </c>
      <c r="I109" t="s">
        <v>30</v>
      </c>
      <c r="J109" t="s">
        <v>23</v>
      </c>
      <c r="K109" t="s">
        <v>667</v>
      </c>
      <c r="L109" t="s">
        <v>25</v>
      </c>
      <c r="M109" t="s">
        <v>32</v>
      </c>
      <c r="N109" s="4">
        <v>87996</v>
      </c>
      <c r="O109" s="4">
        <v>0</v>
      </c>
      <c r="P109" s="4">
        <v>87996</v>
      </c>
      <c r="Q109" s="4">
        <v>7333</v>
      </c>
      <c r="R109" s="3">
        <v>1.3636983499249966</v>
      </c>
      <c r="S109" s="3">
        <v>1.3636983499249966</v>
      </c>
      <c r="T109" t="s">
        <v>44</v>
      </c>
      <c r="U109" s="2">
        <v>333.33330000000001</v>
      </c>
      <c r="V109" s="3">
        <v>4.5456611664166549E-2</v>
      </c>
      <c r="W109" s="3">
        <v>4.5456611664166549E-2</v>
      </c>
      <c r="X109" s="1" t="s">
        <v>580</v>
      </c>
      <c r="Y109" s="1" t="s">
        <v>580</v>
      </c>
      <c r="Z109" s="1" t="s">
        <v>580</v>
      </c>
      <c r="AA109"/>
    </row>
    <row r="110" spans="1:27" x14ac:dyDescent="0.3">
      <c r="A110" t="s">
        <v>135</v>
      </c>
      <c r="B110" t="s">
        <v>19</v>
      </c>
      <c r="C110" t="s">
        <v>29</v>
      </c>
      <c r="D110" t="s">
        <v>21</v>
      </c>
      <c r="E110" t="s">
        <v>20</v>
      </c>
      <c r="F110" s="4">
        <v>3800</v>
      </c>
      <c r="G110" s="4">
        <v>3600</v>
      </c>
      <c r="H110" s="4">
        <v>216000</v>
      </c>
      <c r="I110" t="s">
        <v>22</v>
      </c>
      <c r="J110" t="s">
        <v>37</v>
      </c>
      <c r="K110" t="s">
        <v>667</v>
      </c>
      <c r="L110" t="s">
        <v>42</v>
      </c>
      <c r="M110" t="s">
        <v>32</v>
      </c>
      <c r="N110" s="4">
        <v>45600</v>
      </c>
      <c r="O110" s="4">
        <v>43200</v>
      </c>
      <c r="P110" s="4">
        <v>88800</v>
      </c>
      <c r="Q110" s="4">
        <v>7400</v>
      </c>
      <c r="R110" s="3">
        <v>4.7368421052631575</v>
      </c>
      <c r="S110" s="3">
        <v>2.4324324324324325</v>
      </c>
      <c r="T110" t="s">
        <v>44</v>
      </c>
      <c r="U110" s="2">
        <v>600</v>
      </c>
      <c r="V110" s="3">
        <v>0.15789473684210523</v>
      </c>
      <c r="W110" s="3">
        <v>8.1081081081081086E-2</v>
      </c>
      <c r="X110" s="1" t="s">
        <v>580</v>
      </c>
      <c r="Y110" s="1" t="s">
        <v>580</v>
      </c>
      <c r="Z110" s="1" t="s">
        <v>580</v>
      </c>
      <c r="AA110"/>
    </row>
    <row r="111" spans="1:27" x14ac:dyDescent="0.3">
      <c r="A111" t="s">
        <v>136</v>
      </c>
      <c r="B111" t="s">
        <v>19</v>
      </c>
      <c r="C111" t="s">
        <v>29</v>
      </c>
      <c r="D111" t="s">
        <v>35</v>
      </c>
      <c r="E111" t="s">
        <v>20</v>
      </c>
      <c r="F111" s="4">
        <v>2071</v>
      </c>
      <c r="G111" s="4">
        <v>754</v>
      </c>
      <c r="H111" s="4">
        <v>94000</v>
      </c>
      <c r="I111" t="s">
        <v>40</v>
      </c>
      <c r="J111" t="s">
        <v>41</v>
      </c>
      <c r="K111" t="s">
        <v>673</v>
      </c>
      <c r="L111" t="s">
        <v>25</v>
      </c>
      <c r="M111" t="s">
        <v>26</v>
      </c>
      <c r="N111" s="4">
        <v>24852</v>
      </c>
      <c r="O111" s="4">
        <v>9048</v>
      </c>
      <c r="P111" s="4">
        <v>33900</v>
      </c>
      <c r="Q111" s="4">
        <v>2825</v>
      </c>
      <c r="R111" s="3">
        <v>3.78239175921455</v>
      </c>
      <c r="S111" s="3">
        <v>2.7728613569321534</v>
      </c>
      <c r="T111" t="s">
        <v>44</v>
      </c>
      <c r="U111" s="2">
        <v>195.83330000000001</v>
      </c>
      <c r="V111" s="3">
        <v>9.4559793980363738E-2</v>
      </c>
      <c r="W111" s="3">
        <v>6.9321533923303841E-2</v>
      </c>
      <c r="X111" s="1" t="s">
        <v>580</v>
      </c>
      <c r="Y111" s="1" t="s">
        <v>580</v>
      </c>
      <c r="Z111" s="1" t="s">
        <v>580</v>
      </c>
      <c r="AA111"/>
    </row>
    <row r="112" spans="1:27" x14ac:dyDescent="0.3">
      <c r="A112" t="s">
        <v>137</v>
      </c>
      <c r="B112" t="s">
        <v>19</v>
      </c>
      <c r="C112" t="s">
        <v>20</v>
      </c>
      <c r="D112" t="s">
        <v>21</v>
      </c>
      <c r="E112" t="s">
        <v>20</v>
      </c>
      <c r="F112" s="4">
        <v>5316</v>
      </c>
      <c r="G112" s="4">
        <v>0</v>
      </c>
      <c r="H112" s="4">
        <v>136000</v>
      </c>
      <c r="I112" t="s">
        <v>22</v>
      </c>
      <c r="J112" t="s">
        <v>23</v>
      </c>
      <c r="K112" t="s">
        <v>667</v>
      </c>
      <c r="L112" t="s">
        <v>25</v>
      </c>
      <c r="M112" t="s">
        <v>26</v>
      </c>
      <c r="N112" s="4">
        <v>63792</v>
      </c>
      <c r="O112" s="4">
        <v>0</v>
      </c>
      <c r="P112" s="4">
        <v>63792</v>
      </c>
      <c r="Q112" s="4">
        <v>5316</v>
      </c>
      <c r="R112" s="3">
        <v>2.1319287684976178</v>
      </c>
      <c r="S112" s="3">
        <v>2.1319287684976178</v>
      </c>
      <c r="T112" t="s">
        <v>44</v>
      </c>
      <c r="U112" s="2">
        <v>377.77780000000001</v>
      </c>
      <c r="V112" s="3">
        <v>7.1064292283253908E-2</v>
      </c>
      <c r="W112" s="3">
        <v>7.1064292283253908E-2</v>
      </c>
      <c r="X112" s="1" t="s">
        <v>580</v>
      </c>
      <c r="Y112" s="1" t="s">
        <v>580</v>
      </c>
      <c r="Z112" s="1" t="s">
        <v>580</v>
      </c>
      <c r="AA112"/>
    </row>
    <row r="113" spans="1:27" x14ac:dyDescent="0.3">
      <c r="A113" t="s">
        <v>138</v>
      </c>
      <c r="B113" t="s">
        <v>52</v>
      </c>
      <c r="C113" t="s">
        <v>29</v>
      </c>
      <c r="D113" t="s">
        <v>21</v>
      </c>
      <c r="E113" t="s">
        <v>20</v>
      </c>
      <c r="F113" s="4">
        <v>2929</v>
      </c>
      <c r="G113" s="4">
        <v>2333</v>
      </c>
      <c r="H113" s="4">
        <v>139000</v>
      </c>
      <c r="I113" t="s">
        <v>40</v>
      </c>
      <c r="J113" t="s">
        <v>23</v>
      </c>
      <c r="K113" t="s">
        <v>667</v>
      </c>
      <c r="L113" t="s">
        <v>25</v>
      </c>
      <c r="M113" t="s">
        <v>26</v>
      </c>
      <c r="N113" s="4">
        <v>35148</v>
      </c>
      <c r="O113" s="4">
        <v>27996</v>
      </c>
      <c r="P113" s="4">
        <v>63144</v>
      </c>
      <c r="Q113" s="4">
        <v>5262</v>
      </c>
      <c r="R113" s="3">
        <v>3.954705815409127</v>
      </c>
      <c r="S113" s="3">
        <v>2.2013176232104397</v>
      </c>
      <c r="T113" t="s">
        <v>44</v>
      </c>
      <c r="U113" s="2">
        <v>386.11110000000002</v>
      </c>
      <c r="V113" s="3">
        <v>0.13182352718030424</v>
      </c>
      <c r="W113" s="3">
        <v>7.337725410701465E-2</v>
      </c>
      <c r="X113" s="1" t="s">
        <v>580</v>
      </c>
      <c r="Y113" s="1" t="s">
        <v>580</v>
      </c>
      <c r="Z113" s="1" t="s">
        <v>580</v>
      </c>
      <c r="AA113"/>
    </row>
    <row r="114" spans="1:27" x14ac:dyDescent="0.3">
      <c r="A114" t="s">
        <v>139</v>
      </c>
      <c r="B114" t="s">
        <v>19</v>
      </c>
      <c r="C114" t="s">
        <v>29</v>
      </c>
      <c r="D114" t="s">
        <v>35</v>
      </c>
      <c r="E114" t="s">
        <v>20</v>
      </c>
      <c r="F114" s="4">
        <v>3572</v>
      </c>
      <c r="G114" s="4">
        <v>4114</v>
      </c>
      <c r="H114" s="4">
        <v>152000</v>
      </c>
      <c r="I114" t="s">
        <v>30</v>
      </c>
      <c r="J114" t="s">
        <v>23</v>
      </c>
      <c r="K114" t="s">
        <v>667</v>
      </c>
      <c r="L114" t="s">
        <v>42</v>
      </c>
      <c r="M114" t="s">
        <v>32</v>
      </c>
      <c r="N114" s="4">
        <v>42864</v>
      </c>
      <c r="O114" s="4">
        <v>49368</v>
      </c>
      <c r="P114" s="4">
        <v>92232</v>
      </c>
      <c r="Q114" s="4">
        <v>7686</v>
      </c>
      <c r="R114" s="3">
        <v>3.5460992907801416</v>
      </c>
      <c r="S114" s="3">
        <v>1.6480180414606644</v>
      </c>
      <c r="T114" t="s">
        <v>44</v>
      </c>
      <c r="U114" s="2">
        <v>422.22219999999999</v>
      </c>
      <c r="V114" s="3">
        <v>0.1182033096926714</v>
      </c>
      <c r="W114" s="3">
        <v>5.493393471535548E-2</v>
      </c>
      <c r="X114" s="1" t="s">
        <v>580</v>
      </c>
      <c r="Y114" s="1" t="s">
        <v>580</v>
      </c>
      <c r="Z114" s="1" t="s">
        <v>580</v>
      </c>
      <c r="AA114"/>
    </row>
    <row r="115" spans="1:27" x14ac:dyDescent="0.3">
      <c r="A115" t="s">
        <v>140</v>
      </c>
      <c r="B115" t="s">
        <v>52</v>
      </c>
      <c r="C115" t="s">
        <v>20</v>
      </c>
      <c r="D115" t="s">
        <v>21</v>
      </c>
      <c r="E115" t="s">
        <v>29</v>
      </c>
      <c r="F115" s="4">
        <v>7451</v>
      </c>
      <c r="G115" s="4">
        <v>0</v>
      </c>
      <c r="H115" s="4">
        <v>128000</v>
      </c>
      <c r="I115" t="s">
        <v>40</v>
      </c>
      <c r="J115" t="s">
        <v>31</v>
      </c>
      <c r="K115" t="s">
        <v>667</v>
      </c>
      <c r="L115" t="s">
        <v>25</v>
      </c>
      <c r="M115" t="s">
        <v>26</v>
      </c>
      <c r="N115" s="4">
        <v>89412</v>
      </c>
      <c r="O115" s="4">
        <v>0</v>
      </c>
      <c r="P115" s="4">
        <v>89412</v>
      </c>
      <c r="Q115" s="4">
        <v>7451</v>
      </c>
      <c r="R115" s="3">
        <v>1.4315751800653156</v>
      </c>
      <c r="S115" s="3">
        <v>1.4315751800653156</v>
      </c>
      <c r="T115" t="s">
        <v>44</v>
      </c>
      <c r="U115" s="2">
        <v>355.55560000000003</v>
      </c>
      <c r="V115" s="3">
        <v>4.7719172668843859E-2</v>
      </c>
      <c r="W115" s="3">
        <v>4.7719172668843859E-2</v>
      </c>
      <c r="X115" s="1" t="s">
        <v>580</v>
      </c>
      <c r="Y115" s="1" t="s">
        <v>580</v>
      </c>
      <c r="Z115" s="1" t="s">
        <v>580</v>
      </c>
      <c r="AA115"/>
    </row>
    <row r="116" spans="1:27" x14ac:dyDescent="0.3">
      <c r="A116" t="s">
        <v>141</v>
      </c>
      <c r="B116" t="s">
        <v>19</v>
      </c>
      <c r="C116" t="s">
        <v>20</v>
      </c>
      <c r="D116" t="s">
        <v>21</v>
      </c>
      <c r="E116" t="s">
        <v>20</v>
      </c>
      <c r="F116" s="4">
        <v>5050</v>
      </c>
      <c r="G116" s="4">
        <v>0</v>
      </c>
      <c r="H116" s="4">
        <v>118000</v>
      </c>
      <c r="I116" t="s">
        <v>40</v>
      </c>
      <c r="J116" t="s">
        <v>23</v>
      </c>
      <c r="K116" t="s">
        <v>667</v>
      </c>
      <c r="L116" t="s">
        <v>25</v>
      </c>
      <c r="M116" t="s">
        <v>26</v>
      </c>
      <c r="N116" s="4">
        <v>60600</v>
      </c>
      <c r="O116" s="4">
        <v>0</v>
      </c>
      <c r="P116" s="4">
        <v>60600</v>
      </c>
      <c r="Q116" s="4">
        <v>5050</v>
      </c>
      <c r="R116" s="3">
        <v>1.9471947194719472</v>
      </c>
      <c r="S116" s="3">
        <v>1.9471947194719472</v>
      </c>
      <c r="T116" t="s">
        <v>44</v>
      </c>
      <c r="U116" s="2">
        <v>327.77780000000001</v>
      </c>
      <c r="V116" s="3">
        <v>6.490649064906491E-2</v>
      </c>
      <c r="W116" s="3">
        <v>6.490649064906491E-2</v>
      </c>
      <c r="X116" s="1" t="s">
        <v>580</v>
      </c>
      <c r="Y116" s="1" t="s">
        <v>580</v>
      </c>
      <c r="Z116" s="1" t="s">
        <v>580</v>
      </c>
      <c r="AA116"/>
    </row>
    <row r="117" spans="1:27" x14ac:dyDescent="0.3">
      <c r="A117" t="s">
        <v>596</v>
      </c>
      <c r="B117" t="s">
        <v>19</v>
      </c>
      <c r="C117" t="s">
        <v>29</v>
      </c>
      <c r="D117" t="s">
        <v>21</v>
      </c>
      <c r="E117" t="s">
        <v>20</v>
      </c>
      <c r="F117" s="4">
        <v>14583</v>
      </c>
      <c r="G117" s="4">
        <v>0</v>
      </c>
      <c r="H117" s="4">
        <v>185000</v>
      </c>
      <c r="I117" t="s">
        <v>30</v>
      </c>
      <c r="J117" t="s">
        <v>31</v>
      </c>
      <c r="K117" t="s">
        <v>670</v>
      </c>
      <c r="L117" t="s">
        <v>25</v>
      </c>
      <c r="M117" t="s">
        <v>26</v>
      </c>
      <c r="N117" s="4">
        <v>174996</v>
      </c>
      <c r="O117" s="4">
        <v>0</v>
      </c>
      <c r="P117" s="4">
        <v>174996</v>
      </c>
      <c r="Q117" s="4">
        <v>14583</v>
      </c>
      <c r="R117" s="3">
        <v>1.0571670209604791</v>
      </c>
      <c r="S117" s="3">
        <v>1.0571670209604791</v>
      </c>
      <c r="T117" t="s">
        <v>44</v>
      </c>
      <c r="U117" s="2">
        <v>1027.7778000000001</v>
      </c>
      <c r="V117" s="3">
        <v>7.0477801397365272E-2</v>
      </c>
      <c r="W117" s="3">
        <v>7.0477801397365272E-2</v>
      </c>
      <c r="X117" s="1" t="s">
        <v>585</v>
      </c>
      <c r="Y117" s="1" t="s">
        <v>580</v>
      </c>
      <c r="Z117" s="1" t="s">
        <v>580</v>
      </c>
      <c r="AA117"/>
    </row>
    <row r="118" spans="1:27" x14ac:dyDescent="0.3">
      <c r="A118" t="s">
        <v>142</v>
      </c>
      <c r="B118" t="s">
        <v>52</v>
      </c>
      <c r="C118" t="s">
        <v>29</v>
      </c>
      <c r="D118" t="s">
        <v>21</v>
      </c>
      <c r="E118" t="s">
        <v>20</v>
      </c>
      <c r="F118" s="4">
        <v>3167</v>
      </c>
      <c r="G118" s="4">
        <v>2283</v>
      </c>
      <c r="H118" s="4">
        <v>154000</v>
      </c>
      <c r="I118" t="s">
        <v>40</v>
      </c>
      <c r="J118" t="s">
        <v>23</v>
      </c>
      <c r="K118" t="s">
        <v>667</v>
      </c>
      <c r="L118" t="s">
        <v>25</v>
      </c>
      <c r="M118" t="s">
        <v>26</v>
      </c>
      <c r="N118" s="4">
        <v>38004</v>
      </c>
      <c r="O118" s="4">
        <v>27396</v>
      </c>
      <c r="P118" s="4">
        <v>65400</v>
      </c>
      <c r="Q118" s="4">
        <v>5450</v>
      </c>
      <c r="R118" s="3">
        <v>4.0522050310493629</v>
      </c>
      <c r="S118" s="3">
        <v>2.3547400611620795</v>
      </c>
      <c r="T118" t="s">
        <v>44</v>
      </c>
      <c r="U118" s="2">
        <v>427.77780000000001</v>
      </c>
      <c r="V118" s="3">
        <v>0.13507350103497878</v>
      </c>
      <c r="W118" s="3">
        <v>7.8491335372069315E-2</v>
      </c>
      <c r="X118" s="1" t="s">
        <v>580</v>
      </c>
      <c r="Y118" s="1" t="s">
        <v>580</v>
      </c>
      <c r="Z118" s="1" t="s">
        <v>580</v>
      </c>
      <c r="AA118"/>
    </row>
    <row r="119" spans="1:27" x14ac:dyDescent="0.3">
      <c r="A119" t="s">
        <v>143</v>
      </c>
      <c r="B119" t="s">
        <v>19</v>
      </c>
      <c r="C119" t="s">
        <v>29</v>
      </c>
      <c r="D119" t="s">
        <v>21</v>
      </c>
      <c r="E119" t="s">
        <v>20</v>
      </c>
      <c r="F119" s="4">
        <v>2214</v>
      </c>
      <c r="G119" s="4">
        <v>1398</v>
      </c>
      <c r="H119" s="4">
        <v>85000</v>
      </c>
      <c r="I119" t="s">
        <v>22</v>
      </c>
      <c r="J119" t="s">
        <v>31</v>
      </c>
      <c r="K119" t="s">
        <v>667</v>
      </c>
      <c r="L119" t="s">
        <v>25</v>
      </c>
      <c r="M119" t="s">
        <v>26</v>
      </c>
      <c r="N119" s="4">
        <v>26568</v>
      </c>
      <c r="O119" s="4">
        <v>16776</v>
      </c>
      <c r="P119" s="4">
        <v>43344</v>
      </c>
      <c r="Q119" s="4">
        <v>3612</v>
      </c>
      <c r="R119" s="3">
        <v>3.1993375489310449</v>
      </c>
      <c r="S119" s="3">
        <v>1.9610557401255075</v>
      </c>
      <c r="T119" t="s">
        <v>44</v>
      </c>
      <c r="U119" s="2">
        <v>236.11109999999999</v>
      </c>
      <c r="V119" s="3">
        <v>0.10664458496436816</v>
      </c>
      <c r="W119" s="3">
        <v>6.5368524670850248E-2</v>
      </c>
      <c r="X119" s="1" t="s">
        <v>580</v>
      </c>
      <c r="Y119" s="1" t="s">
        <v>580</v>
      </c>
      <c r="Z119" s="1" t="s">
        <v>580</v>
      </c>
      <c r="AA119"/>
    </row>
    <row r="120" spans="1:27" x14ac:dyDescent="0.3">
      <c r="A120" t="s">
        <v>144</v>
      </c>
      <c r="B120" t="s">
        <v>19</v>
      </c>
      <c r="C120" t="s">
        <v>29</v>
      </c>
      <c r="D120" t="s">
        <v>21</v>
      </c>
      <c r="E120" t="s">
        <v>20</v>
      </c>
      <c r="F120" s="4">
        <v>5568</v>
      </c>
      <c r="G120" s="4">
        <v>2142</v>
      </c>
      <c r="H120" s="4">
        <v>175000</v>
      </c>
      <c r="I120" t="s">
        <v>30</v>
      </c>
      <c r="J120" t="s">
        <v>23</v>
      </c>
      <c r="K120" t="s">
        <v>667</v>
      </c>
      <c r="L120" t="s">
        <v>25</v>
      </c>
      <c r="M120" t="s">
        <v>32</v>
      </c>
      <c r="N120" s="4">
        <v>66816</v>
      </c>
      <c r="O120" s="4">
        <v>25704</v>
      </c>
      <c r="P120" s="4">
        <v>92520</v>
      </c>
      <c r="Q120" s="4">
        <v>7710</v>
      </c>
      <c r="R120" s="3">
        <v>2.6191331417624522</v>
      </c>
      <c r="S120" s="3">
        <v>1.8914829226113272</v>
      </c>
      <c r="T120" t="s">
        <v>44</v>
      </c>
      <c r="U120" s="2">
        <v>486.11110000000002</v>
      </c>
      <c r="V120" s="3">
        <v>8.7304438058748393E-2</v>
      </c>
      <c r="W120" s="3">
        <v>6.3049430753710903E-2</v>
      </c>
      <c r="X120" s="1" t="s">
        <v>580</v>
      </c>
      <c r="Y120" s="1" t="s">
        <v>580</v>
      </c>
      <c r="Z120" s="1" t="s">
        <v>580</v>
      </c>
      <c r="AA120"/>
    </row>
    <row r="121" spans="1:27" x14ac:dyDescent="0.3">
      <c r="A121" t="s">
        <v>597</v>
      </c>
      <c r="B121" t="s">
        <v>52</v>
      </c>
      <c r="C121" t="s">
        <v>20</v>
      </c>
      <c r="D121" t="s">
        <v>21</v>
      </c>
      <c r="E121" t="s">
        <v>20</v>
      </c>
      <c r="F121" s="4">
        <v>10408</v>
      </c>
      <c r="G121" s="4">
        <v>0</v>
      </c>
      <c r="H121" s="4">
        <v>259000</v>
      </c>
      <c r="I121" t="s">
        <v>22</v>
      </c>
      <c r="J121" t="s">
        <v>23</v>
      </c>
      <c r="K121" t="s">
        <v>667</v>
      </c>
      <c r="L121" t="s">
        <v>25</v>
      </c>
      <c r="M121" t="s">
        <v>26</v>
      </c>
      <c r="N121" s="4">
        <v>124896</v>
      </c>
      <c r="O121" s="4">
        <v>0</v>
      </c>
      <c r="P121" s="4">
        <v>124896</v>
      </c>
      <c r="Q121" s="4">
        <v>10408</v>
      </c>
      <c r="R121" s="3">
        <v>2.0737253394824493</v>
      </c>
      <c r="S121" s="3">
        <v>2.0737253394824493</v>
      </c>
      <c r="T121" t="s">
        <v>44</v>
      </c>
      <c r="U121" s="2">
        <v>719.44439999999997</v>
      </c>
      <c r="V121" s="3">
        <v>6.9124177982748308E-2</v>
      </c>
      <c r="W121" s="3">
        <v>6.9124177982748308E-2</v>
      </c>
      <c r="X121" s="1" t="s">
        <v>585</v>
      </c>
      <c r="Y121" s="1" t="s">
        <v>580</v>
      </c>
      <c r="Z121" s="1" t="s">
        <v>580</v>
      </c>
      <c r="AA121"/>
    </row>
    <row r="122" spans="1:27" x14ac:dyDescent="0.3">
      <c r="A122" t="s">
        <v>145</v>
      </c>
      <c r="B122" t="s">
        <v>19</v>
      </c>
      <c r="C122" t="s">
        <v>29</v>
      </c>
      <c r="D122" t="s">
        <v>21</v>
      </c>
      <c r="E122" t="s">
        <v>20</v>
      </c>
      <c r="F122" s="4">
        <v>5667</v>
      </c>
      <c r="G122" s="4">
        <v>2667</v>
      </c>
      <c r="H122" s="4">
        <v>180000</v>
      </c>
      <c r="I122" t="s">
        <v>30</v>
      </c>
      <c r="J122" t="s">
        <v>23</v>
      </c>
      <c r="K122" t="s">
        <v>667</v>
      </c>
      <c r="L122" t="s">
        <v>25</v>
      </c>
      <c r="M122" t="s">
        <v>26</v>
      </c>
      <c r="N122" s="4">
        <v>68004</v>
      </c>
      <c r="O122" s="4">
        <v>32004</v>
      </c>
      <c r="P122" s="4">
        <v>100008</v>
      </c>
      <c r="Q122" s="4">
        <v>8334</v>
      </c>
      <c r="R122" s="3">
        <v>2.6469031233456857</v>
      </c>
      <c r="S122" s="3">
        <v>1.7998560115190785</v>
      </c>
      <c r="T122" t="s">
        <v>44</v>
      </c>
      <c r="U122" s="2">
        <v>500</v>
      </c>
      <c r="V122" s="3">
        <v>8.823010411152285E-2</v>
      </c>
      <c r="W122" s="3">
        <v>5.9995200383969285E-2</v>
      </c>
      <c r="X122" s="1" t="s">
        <v>580</v>
      </c>
      <c r="Y122" s="1" t="s">
        <v>580</v>
      </c>
      <c r="Z122" s="1" t="s">
        <v>580</v>
      </c>
      <c r="AA122"/>
    </row>
    <row r="123" spans="1:27" x14ac:dyDescent="0.3">
      <c r="A123" t="s">
        <v>146</v>
      </c>
      <c r="B123" t="s">
        <v>52</v>
      </c>
      <c r="C123" t="s">
        <v>20</v>
      </c>
      <c r="D123" t="s">
        <v>21</v>
      </c>
      <c r="E123" t="s">
        <v>20</v>
      </c>
      <c r="F123" s="4">
        <v>4166</v>
      </c>
      <c r="G123" s="4">
        <v>0</v>
      </c>
      <c r="H123" s="4">
        <v>44000</v>
      </c>
      <c r="I123" t="s">
        <v>40</v>
      </c>
      <c r="J123" t="s">
        <v>23</v>
      </c>
      <c r="K123" t="s">
        <v>667</v>
      </c>
      <c r="L123" t="s">
        <v>25</v>
      </c>
      <c r="M123" t="s">
        <v>26</v>
      </c>
      <c r="N123" s="4">
        <v>49992</v>
      </c>
      <c r="O123" s="4">
        <v>0</v>
      </c>
      <c r="P123" s="4">
        <v>49992</v>
      </c>
      <c r="Q123" s="4">
        <v>4166</v>
      </c>
      <c r="R123" s="3">
        <v>0.88014082253160508</v>
      </c>
      <c r="S123" s="3">
        <v>0.88014082253160508</v>
      </c>
      <c r="T123" t="s">
        <v>44</v>
      </c>
      <c r="U123" s="2">
        <v>122.2222</v>
      </c>
      <c r="V123" s="3">
        <v>2.933802741772017E-2</v>
      </c>
      <c r="W123" s="3">
        <v>2.933802741772017E-2</v>
      </c>
      <c r="X123" s="1" t="s">
        <v>580</v>
      </c>
      <c r="Y123" s="1" t="s">
        <v>580</v>
      </c>
      <c r="Z123" s="1" t="s">
        <v>580</v>
      </c>
      <c r="AA123"/>
    </row>
    <row r="124" spans="1:27" x14ac:dyDescent="0.3">
      <c r="A124" t="s">
        <v>598</v>
      </c>
      <c r="B124" t="s">
        <v>52</v>
      </c>
      <c r="C124" t="s">
        <v>20</v>
      </c>
      <c r="D124" t="s">
        <v>21</v>
      </c>
      <c r="E124" t="s">
        <v>20</v>
      </c>
      <c r="F124" s="4">
        <v>2137</v>
      </c>
      <c r="G124" s="4">
        <v>8980</v>
      </c>
      <c r="H124" s="4">
        <v>137000</v>
      </c>
      <c r="I124" t="s">
        <v>40</v>
      </c>
      <c r="J124" t="s">
        <v>23</v>
      </c>
      <c r="K124" t="s">
        <v>667</v>
      </c>
      <c r="L124" t="s">
        <v>42</v>
      </c>
      <c r="M124" t="s">
        <v>26</v>
      </c>
      <c r="N124" s="4">
        <v>25644</v>
      </c>
      <c r="O124" s="4">
        <v>107760</v>
      </c>
      <c r="P124" s="4">
        <v>133404</v>
      </c>
      <c r="Q124" s="4">
        <v>11117</v>
      </c>
      <c r="R124" s="3">
        <v>5.3423802838870689</v>
      </c>
      <c r="S124" s="3">
        <v>1.0269557134718601</v>
      </c>
      <c r="T124" t="s">
        <v>44</v>
      </c>
      <c r="U124" s="2">
        <v>380.55560000000003</v>
      </c>
      <c r="V124" s="3">
        <v>0.17807934279623563</v>
      </c>
      <c r="W124" s="3">
        <v>3.423185711572866E-2</v>
      </c>
      <c r="X124" s="1" t="s">
        <v>580</v>
      </c>
      <c r="Y124" s="1" t="s">
        <v>585</v>
      </c>
      <c r="Z124" s="1" t="s">
        <v>580</v>
      </c>
      <c r="AA124"/>
    </row>
    <row r="125" spans="1:27" x14ac:dyDescent="0.3">
      <c r="A125" t="s">
        <v>147</v>
      </c>
      <c r="B125" t="s">
        <v>19</v>
      </c>
      <c r="C125" t="s">
        <v>29</v>
      </c>
      <c r="D125" t="s">
        <v>21</v>
      </c>
      <c r="E125" t="s">
        <v>20</v>
      </c>
      <c r="F125" s="4">
        <v>2957</v>
      </c>
      <c r="G125" s="4">
        <v>0</v>
      </c>
      <c r="H125" s="4">
        <v>81000</v>
      </c>
      <c r="I125" t="s">
        <v>40</v>
      </c>
      <c r="J125" t="s">
        <v>37</v>
      </c>
      <c r="K125" t="s">
        <v>667</v>
      </c>
      <c r="L125" t="s">
        <v>25</v>
      </c>
      <c r="M125" t="s">
        <v>26</v>
      </c>
      <c r="N125" s="4">
        <v>35484</v>
      </c>
      <c r="O125" s="4">
        <v>0</v>
      </c>
      <c r="P125" s="4">
        <v>35484</v>
      </c>
      <c r="Q125" s="4">
        <v>2957</v>
      </c>
      <c r="R125" s="3">
        <v>2.2827189719310113</v>
      </c>
      <c r="S125" s="3">
        <v>2.2827189719310113</v>
      </c>
      <c r="T125" t="s">
        <v>44</v>
      </c>
      <c r="U125" s="2">
        <v>225</v>
      </c>
      <c r="V125" s="3">
        <v>7.6090632397700378E-2</v>
      </c>
      <c r="W125" s="3">
        <v>7.6090632397700378E-2</v>
      </c>
      <c r="X125" s="1" t="s">
        <v>580</v>
      </c>
      <c r="Y125" s="1" t="s">
        <v>580</v>
      </c>
      <c r="Z125" s="1" t="s">
        <v>580</v>
      </c>
      <c r="AA125"/>
    </row>
    <row r="126" spans="1:27" x14ac:dyDescent="0.3">
      <c r="A126" t="s">
        <v>148</v>
      </c>
      <c r="B126" t="s">
        <v>19</v>
      </c>
      <c r="C126" t="s">
        <v>29</v>
      </c>
      <c r="D126" t="s">
        <v>35</v>
      </c>
      <c r="E126" t="s">
        <v>20</v>
      </c>
      <c r="F126" s="4">
        <v>4300</v>
      </c>
      <c r="G126" s="4">
        <v>2014</v>
      </c>
      <c r="H126" s="4">
        <v>194000</v>
      </c>
      <c r="I126" t="s">
        <v>30</v>
      </c>
      <c r="J126" t="s">
        <v>23</v>
      </c>
      <c r="K126" t="s">
        <v>667</v>
      </c>
      <c r="L126" t="s">
        <v>25</v>
      </c>
      <c r="M126" t="s">
        <v>26</v>
      </c>
      <c r="N126" s="4">
        <v>51600</v>
      </c>
      <c r="O126" s="4">
        <v>24168</v>
      </c>
      <c r="P126" s="4">
        <v>75768</v>
      </c>
      <c r="Q126" s="4">
        <v>6314</v>
      </c>
      <c r="R126" s="3">
        <v>3.7596899224806202</v>
      </c>
      <c r="S126" s="3">
        <v>2.5604476823989017</v>
      </c>
      <c r="T126" t="s">
        <v>44</v>
      </c>
      <c r="U126" s="2">
        <v>538.88890000000004</v>
      </c>
      <c r="V126" s="3">
        <v>0.12532299741602068</v>
      </c>
      <c r="W126" s="3">
        <v>8.5348256079963394E-2</v>
      </c>
      <c r="X126" s="1" t="s">
        <v>580</v>
      </c>
      <c r="Y126" s="1" t="s">
        <v>580</v>
      </c>
      <c r="Z126" s="1" t="s">
        <v>580</v>
      </c>
      <c r="AA126"/>
    </row>
    <row r="127" spans="1:27" x14ac:dyDescent="0.3">
      <c r="A127" t="s">
        <v>149</v>
      </c>
      <c r="B127" t="s">
        <v>52</v>
      </c>
      <c r="C127" t="s">
        <v>20</v>
      </c>
      <c r="D127" t="s">
        <v>21</v>
      </c>
      <c r="E127" t="s">
        <v>20</v>
      </c>
      <c r="F127" s="4">
        <v>3692</v>
      </c>
      <c r="G127" s="4">
        <v>0</v>
      </c>
      <c r="H127" s="4">
        <v>93000</v>
      </c>
      <c r="I127" t="s">
        <v>30</v>
      </c>
      <c r="J127" t="s">
        <v>23</v>
      </c>
      <c r="K127" t="s">
        <v>667</v>
      </c>
      <c r="L127" t="s">
        <v>25</v>
      </c>
      <c r="M127" t="s">
        <v>26</v>
      </c>
      <c r="N127" s="4">
        <v>44304</v>
      </c>
      <c r="O127" s="4">
        <v>0</v>
      </c>
      <c r="P127" s="4">
        <v>44304</v>
      </c>
      <c r="Q127" s="4">
        <v>3692</v>
      </c>
      <c r="R127" s="3">
        <v>2.0991332611050919</v>
      </c>
      <c r="S127" s="3">
        <v>2.0991332611050919</v>
      </c>
      <c r="T127" t="s">
        <v>44</v>
      </c>
      <c r="U127" s="2">
        <v>258.33330000000001</v>
      </c>
      <c r="V127" s="3">
        <v>6.9971108703503065E-2</v>
      </c>
      <c r="W127" s="3">
        <v>6.9971108703503065E-2</v>
      </c>
      <c r="X127" s="1" t="s">
        <v>580</v>
      </c>
      <c r="Y127" s="1" t="s">
        <v>580</v>
      </c>
      <c r="Z127" s="1" t="s">
        <v>580</v>
      </c>
      <c r="AA127"/>
    </row>
    <row r="128" spans="1:27" x14ac:dyDescent="0.3">
      <c r="A128" t="s">
        <v>599</v>
      </c>
      <c r="B128" t="s">
        <v>19</v>
      </c>
      <c r="C128" t="s">
        <v>29</v>
      </c>
      <c r="D128" t="s">
        <v>21</v>
      </c>
      <c r="E128" t="s">
        <v>20</v>
      </c>
      <c r="F128" s="4">
        <v>23803</v>
      </c>
      <c r="G128" s="4">
        <v>0</v>
      </c>
      <c r="H128" s="4">
        <v>370000</v>
      </c>
      <c r="I128" t="s">
        <v>30</v>
      </c>
      <c r="J128" t="s">
        <v>41</v>
      </c>
      <c r="K128" t="s">
        <v>667</v>
      </c>
      <c r="L128" t="s">
        <v>25</v>
      </c>
      <c r="M128" t="s">
        <v>26</v>
      </c>
      <c r="N128" s="4">
        <v>285636</v>
      </c>
      <c r="O128" s="4">
        <v>0</v>
      </c>
      <c r="P128" s="4">
        <v>285636</v>
      </c>
      <c r="Q128" s="4">
        <v>23803</v>
      </c>
      <c r="R128" s="3">
        <v>1.2953549272500666</v>
      </c>
      <c r="S128" s="3">
        <v>1.2953549272500666</v>
      </c>
      <c r="T128" t="s">
        <v>44</v>
      </c>
      <c r="U128" s="2">
        <v>1027.7778000000001</v>
      </c>
      <c r="V128" s="3">
        <v>4.3178497575002223E-2</v>
      </c>
      <c r="W128" s="3">
        <v>4.3178497575002223E-2</v>
      </c>
      <c r="X128" s="1" t="s">
        <v>585</v>
      </c>
      <c r="Y128" s="1" t="s">
        <v>580</v>
      </c>
      <c r="Z128" s="1" t="s">
        <v>585</v>
      </c>
      <c r="AA128"/>
    </row>
    <row r="129" spans="1:27" x14ac:dyDescent="0.3">
      <c r="A129" t="s">
        <v>150</v>
      </c>
      <c r="B129" t="s">
        <v>19</v>
      </c>
      <c r="C129" t="s">
        <v>20</v>
      </c>
      <c r="D129" t="s">
        <v>21</v>
      </c>
      <c r="E129" t="s">
        <v>20</v>
      </c>
      <c r="F129" s="4">
        <v>3865</v>
      </c>
      <c r="G129" s="4">
        <v>1640</v>
      </c>
      <c r="H129" s="4">
        <v>128000</v>
      </c>
      <c r="I129" t="s">
        <v>30</v>
      </c>
      <c r="J129" t="s">
        <v>23</v>
      </c>
      <c r="K129" t="s">
        <v>667</v>
      </c>
      <c r="L129" t="s">
        <v>25</v>
      </c>
      <c r="M129" t="s">
        <v>26</v>
      </c>
      <c r="N129" s="4">
        <v>46380</v>
      </c>
      <c r="O129" s="4">
        <v>19680</v>
      </c>
      <c r="P129" s="4">
        <v>66060</v>
      </c>
      <c r="Q129" s="4">
        <v>5505</v>
      </c>
      <c r="R129" s="3">
        <v>2.7598102630444159</v>
      </c>
      <c r="S129" s="3">
        <v>1.937632455343627</v>
      </c>
      <c r="T129" t="s">
        <v>44</v>
      </c>
      <c r="U129" s="2">
        <v>355.55560000000003</v>
      </c>
      <c r="V129" s="3">
        <v>9.1993675434813862E-2</v>
      </c>
      <c r="W129" s="3">
        <v>6.4587748511454227E-2</v>
      </c>
      <c r="X129" s="1" t="s">
        <v>580</v>
      </c>
      <c r="Y129" s="1" t="s">
        <v>580</v>
      </c>
      <c r="Z129" s="1" t="s">
        <v>580</v>
      </c>
      <c r="AA129"/>
    </row>
    <row r="130" spans="1:27" x14ac:dyDescent="0.3">
      <c r="A130" t="s">
        <v>600</v>
      </c>
      <c r="B130" t="s">
        <v>19</v>
      </c>
      <c r="C130" t="s">
        <v>29</v>
      </c>
      <c r="D130" t="s">
        <v>21</v>
      </c>
      <c r="E130" t="s">
        <v>29</v>
      </c>
      <c r="F130" s="4">
        <v>10513</v>
      </c>
      <c r="G130" s="4">
        <v>3850</v>
      </c>
      <c r="H130" s="4">
        <v>160000</v>
      </c>
      <c r="I130" t="s">
        <v>22</v>
      </c>
      <c r="J130" t="s">
        <v>31</v>
      </c>
      <c r="K130" t="s">
        <v>670</v>
      </c>
      <c r="L130" t="s">
        <v>42</v>
      </c>
      <c r="M130" t="s">
        <v>32</v>
      </c>
      <c r="N130" s="4">
        <v>126156</v>
      </c>
      <c r="O130" s="4">
        <v>46200</v>
      </c>
      <c r="P130" s="4">
        <v>172356</v>
      </c>
      <c r="Q130" s="4">
        <v>14363</v>
      </c>
      <c r="R130" s="3">
        <v>1.2682710295190085</v>
      </c>
      <c r="S130" s="3">
        <v>0.92831116990415186</v>
      </c>
      <c r="T130" t="s">
        <v>44</v>
      </c>
      <c r="U130" s="2">
        <v>888.88890000000004</v>
      </c>
      <c r="V130" s="3">
        <v>8.4551401967933884E-2</v>
      </c>
      <c r="W130" s="3">
        <v>6.1887411326943462E-2</v>
      </c>
      <c r="X130" s="1" t="s">
        <v>585</v>
      </c>
      <c r="Y130" s="1" t="s">
        <v>580</v>
      </c>
      <c r="Z130" s="1" t="s">
        <v>580</v>
      </c>
      <c r="AA130"/>
    </row>
    <row r="131" spans="1:27" x14ac:dyDescent="0.3">
      <c r="A131" t="s">
        <v>151</v>
      </c>
      <c r="B131" t="s">
        <v>19</v>
      </c>
      <c r="C131" t="s">
        <v>29</v>
      </c>
      <c r="D131" t="s">
        <v>21</v>
      </c>
      <c r="E131" t="s">
        <v>20</v>
      </c>
      <c r="F131" s="4">
        <v>6080</v>
      </c>
      <c r="G131" s="4">
        <v>2569</v>
      </c>
      <c r="H131" s="4">
        <v>182000</v>
      </c>
      <c r="I131" t="s">
        <v>30</v>
      </c>
      <c r="J131" t="s">
        <v>23</v>
      </c>
      <c r="K131" t="s">
        <v>667</v>
      </c>
      <c r="L131" t="s">
        <v>25</v>
      </c>
      <c r="M131" t="s">
        <v>32</v>
      </c>
      <c r="N131" s="4">
        <v>72960</v>
      </c>
      <c r="O131" s="4">
        <v>30828</v>
      </c>
      <c r="P131" s="4">
        <v>103788</v>
      </c>
      <c r="Q131" s="4">
        <v>8649</v>
      </c>
      <c r="R131" s="3">
        <v>2.494517543859649</v>
      </c>
      <c r="S131" s="3">
        <v>1.7535745943654373</v>
      </c>
      <c r="T131" t="s">
        <v>44</v>
      </c>
      <c r="U131" s="2">
        <v>505.55560000000003</v>
      </c>
      <c r="V131" s="3">
        <v>8.3150584795321641E-2</v>
      </c>
      <c r="W131" s="3">
        <v>5.8452486478847904E-2</v>
      </c>
      <c r="X131" s="1" t="s">
        <v>580</v>
      </c>
      <c r="Y131" s="1" t="s">
        <v>580</v>
      </c>
      <c r="Z131" s="1" t="s">
        <v>580</v>
      </c>
      <c r="AA131"/>
    </row>
    <row r="132" spans="1:27" x14ac:dyDescent="0.3">
      <c r="A132" t="s">
        <v>601</v>
      </c>
      <c r="B132" t="s">
        <v>19</v>
      </c>
      <c r="C132" t="s">
        <v>20</v>
      </c>
      <c r="D132" t="s">
        <v>21</v>
      </c>
      <c r="E132" t="s">
        <v>29</v>
      </c>
      <c r="F132" s="4">
        <v>20166</v>
      </c>
      <c r="G132" s="4">
        <v>0</v>
      </c>
      <c r="H132" s="4">
        <v>650000</v>
      </c>
      <c r="I132" t="s">
        <v>22</v>
      </c>
      <c r="J132" t="s">
        <v>23</v>
      </c>
      <c r="K132" t="s">
        <v>673</v>
      </c>
      <c r="L132" t="s">
        <v>25</v>
      </c>
      <c r="M132" t="s">
        <v>26</v>
      </c>
      <c r="N132" s="4">
        <v>241992</v>
      </c>
      <c r="O132" s="4">
        <v>0</v>
      </c>
      <c r="P132" s="4">
        <v>241992</v>
      </c>
      <c r="Q132" s="4">
        <v>20166</v>
      </c>
      <c r="R132" s="3">
        <v>2.6860392079076996</v>
      </c>
      <c r="S132" s="3">
        <v>2.6860392079076996</v>
      </c>
      <c r="T132" t="s">
        <v>44</v>
      </c>
      <c r="U132" s="2">
        <v>1354.1667</v>
      </c>
      <c r="V132" s="3">
        <v>6.7150980197692486E-2</v>
      </c>
      <c r="W132" s="3">
        <v>6.7150980197692486E-2</v>
      </c>
      <c r="X132" s="1" t="s">
        <v>585</v>
      </c>
      <c r="Y132" s="1" t="s">
        <v>580</v>
      </c>
      <c r="Z132" s="1" t="s">
        <v>585</v>
      </c>
      <c r="AA132"/>
    </row>
    <row r="133" spans="1:27" x14ac:dyDescent="0.3">
      <c r="A133" t="s">
        <v>152</v>
      </c>
      <c r="B133" t="s">
        <v>19</v>
      </c>
      <c r="C133" t="s">
        <v>20</v>
      </c>
      <c r="D133" t="s">
        <v>21</v>
      </c>
      <c r="E133" t="s">
        <v>20</v>
      </c>
      <c r="F133" s="4">
        <v>2014</v>
      </c>
      <c r="G133" s="4">
        <v>1929</v>
      </c>
      <c r="H133" s="4">
        <v>74000</v>
      </c>
      <c r="I133" t="s">
        <v>22</v>
      </c>
      <c r="J133" t="s">
        <v>23</v>
      </c>
      <c r="K133" t="s">
        <v>667</v>
      </c>
      <c r="L133" t="s">
        <v>25</v>
      </c>
      <c r="M133" t="s">
        <v>26</v>
      </c>
      <c r="N133" s="4">
        <v>24168</v>
      </c>
      <c r="O133" s="4">
        <v>23148</v>
      </c>
      <c r="P133" s="4">
        <v>47316</v>
      </c>
      <c r="Q133" s="4">
        <v>3943</v>
      </c>
      <c r="R133" s="3">
        <v>3.061900033101622</v>
      </c>
      <c r="S133" s="3">
        <v>1.563952996872094</v>
      </c>
      <c r="T133" t="s">
        <v>44</v>
      </c>
      <c r="U133" s="2">
        <v>205.5556</v>
      </c>
      <c r="V133" s="3">
        <v>0.10206333443672072</v>
      </c>
      <c r="W133" s="3">
        <v>5.2131766562403127E-2</v>
      </c>
      <c r="X133" s="1" t="s">
        <v>580</v>
      </c>
      <c r="Y133" s="1" t="s">
        <v>580</v>
      </c>
      <c r="Z133" s="1" t="s">
        <v>580</v>
      </c>
      <c r="AA133"/>
    </row>
    <row r="134" spans="1:27" x14ac:dyDescent="0.3">
      <c r="A134" t="s">
        <v>153</v>
      </c>
      <c r="B134" t="s">
        <v>19</v>
      </c>
      <c r="C134" t="s">
        <v>20</v>
      </c>
      <c r="D134" t="s">
        <v>21</v>
      </c>
      <c r="E134" t="s">
        <v>20</v>
      </c>
      <c r="F134" s="4">
        <v>2718</v>
      </c>
      <c r="G134" s="4">
        <v>0</v>
      </c>
      <c r="H134" s="4">
        <v>70000</v>
      </c>
      <c r="I134" t="s">
        <v>40</v>
      </c>
      <c r="J134" t="s">
        <v>23</v>
      </c>
      <c r="K134" t="s">
        <v>667</v>
      </c>
      <c r="L134" t="s">
        <v>25</v>
      </c>
      <c r="M134" t="s">
        <v>26</v>
      </c>
      <c r="N134" s="4">
        <v>32616</v>
      </c>
      <c r="O134" s="4">
        <v>0</v>
      </c>
      <c r="P134" s="4">
        <v>32616</v>
      </c>
      <c r="Q134" s="4">
        <v>2718</v>
      </c>
      <c r="R134" s="3">
        <v>2.1461859210203582</v>
      </c>
      <c r="S134" s="3">
        <v>2.1461859210203582</v>
      </c>
      <c r="T134" t="s">
        <v>44</v>
      </c>
      <c r="U134" s="2">
        <v>194.4444</v>
      </c>
      <c r="V134" s="3">
        <v>7.1539530700678602E-2</v>
      </c>
      <c r="W134" s="3">
        <v>7.1539530700678602E-2</v>
      </c>
      <c r="X134" s="1" t="s">
        <v>580</v>
      </c>
      <c r="Y134" s="1" t="s">
        <v>580</v>
      </c>
      <c r="Z134" s="1" t="s">
        <v>580</v>
      </c>
      <c r="AA134"/>
    </row>
    <row r="135" spans="1:27" x14ac:dyDescent="0.3">
      <c r="A135" t="s">
        <v>154</v>
      </c>
      <c r="B135" t="s">
        <v>19</v>
      </c>
      <c r="C135" t="s">
        <v>29</v>
      </c>
      <c r="D135" t="s">
        <v>21</v>
      </c>
      <c r="E135" t="s">
        <v>29</v>
      </c>
      <c r="F135" s="4">
        <v>3459</v>
      </c>
      <c r="G135" s="4">
        <v>0</v>
      </c>
      <c r="H135" s="4">
        <v>25000</v>
      </c>
      <c r="I135" t="s">
        <v>40</v>
      </c>
      <c r="J135" t="s">
        <v>23</v>
      </c>
      <c r="K135" t="s">
        <v>668</v>
      </c>
      <c r="L135" t="s">
        <v>25</v>
      </c>
      <c r="M135" t="s">
        <v>26</v>
      </c>
      <c r="N135" s="4">
        <v>41508</v>
      </c>
      <c r="O135" s="4">
        <v>0</v>
      </c>
      <c r="P135" s="4">
        <v>41508</v>
      </c>
      <c r="Q135" s="4">
        <v>3459</v>
      </c>
      <c r="R135" s="3">
        <v>0.60229353377662143</v>
      </c>
      <c r="S135" s="3">
        <v>0.60229353377662143</v>
      </c>
      <c r="T135" t="s">
        <v>44</v>
      </c>
      <c r="U135" s="2">
        <v>208.33330000000001</v>
      </c>
      <c r="V135" s="3">
        <v>6.0229353377662137E-2</v>
      </c>
      <c r="W135" s="3">
        <v>6.0229353377662137E-2</v>
      </c>
      <c r="X135" s="1" t="s">
        <v>580</v>
      </c>
      <c r="Y135" s="1" t="s">
        <v>580</v>
      </c>
      <c r="Z135" s="1" t="s">
        <v>580</v>
      </c>
      <c r="AA135"/>
    </row>
    <row r="136" spans="1:27" x14ac:dyDescent="0.3">
      <c r="A136" t="s">
        <v>155</v>
      </c>
      <c r="B136" t="s">
        <v>19</v>
      </c>
      <c r="C136" t="s">
        <v>20</v>
      </c>
      <c r="D136" t="s">
        <v>21</v>
      </c>
      <c r="E136" t="s">
        <v>20</v>
      </c>
      <c r="F136" s="4">
        <v>4895</v>
      </c>
      <c r="G136" s="4">
        <v>0</v>
      </c>
      <c r="H136" s="4">
        <v>102000</v>
      </c>
      <c r="I136" t="s">
        <v>40</v>
      </c>
      <c r="J136" t="s">
        <v>23</v>
      </c>
      <c r="K136" t="s">
        <v>667</v>
      </c>
      <c r="L136" t="s">
        <v>25</v>
      </c>
      <c r="M136" t="s">
        <v>26</v>
      </c>
      <c r="N136" s="4">
        <v>58740</v>
      </c>
      <c r="O136" s="4">
        <v>0</v>
      </c>
      <c r="P136" s="4">
        <v>58740</v>
      </c>
      <c r="Q136" s="4">
        <v>4895</v>
      </c>
      <c r="R136" s="3">
        <v>1.7364657814096016</v>
      </c>
      <c r="S136" s="3">
        <v>1.7364657814096016</v>
      </c>
      <c r="T136" t="s">
        <v>44</v>
      </c>
      <c r="U136" s="2">
        <v>283.33330000000001</v>
      </c>
      <c r="V136" s="3">
        <v>5.7882192713653385E-2</v>
      </c>
      <c r="W136" s="3">
        <v>5.7882192713653385E-2</v>
      </c>
      <c r="X136" s="1" t="s">
        <v>580</v>
      </c>
      <c r="Y136" s="1" t="s">
        <v>580</v>
      </c>
      <c r="Z136" s="1" t="s">
        <v>580</v>
      </c>
      <c r="AA136"/>
    </row>
    <row r="137" spans="1:27" x14ac:dyDescent="0.3">
      <c r="A137" t="s">
        <v>602</v>
      </c>
      <c r="B137" t="s">
        <v>19</v>
      </c>
      <c r="C137" t="s">
        <v>29</v>
      </c>
      <c r="D137" t="s">
        <v>21</v>
      </c>
      <c r="E137" t="s">
        <v>20</v>
      </c>
      <c r="F137" s="4">
        <v>4000</v>
      </c>
      <c r="G137" s="4">
        <v>7750</v>
      </c>
      <c r="H137" s="4">
        <v>290000</v>
      </c>
      <c r="I137" t="s">
        <v>40</v>
      </c>
      <c r="J137" t="s">
        <v>41</v>
      </c>
      <c r="K137" t="s">
        <v>667</v>
      </c>
      <c r="L137" t="s">
        <v>25</v>
      </c>
      <c r="M137" t="s">
        <v>32</v>
      </c>
      <c r="N137" s="4">
        <v>48000</v>
      </c>
      <c r="O137" s="4">
        <v>93000</v>
      </c>
      <c r="P137" s="4">
        <v>141000</v>
      </c>
      <c r="Q137" s="4">
        <v>11750</v>
      </c>
      <c r="R137" s="3">
        <v>6.041666666666667</v>
      </c>
      <c r="S137" s="3">
        <v>2.0567375886524824</v>
      </c>
      <c r="T137" t="s">
        <v>44</v>
      </c>
      <c r="U137" s="2">
        <v>805.55560000000003</v>
      </c>
      <c r="V137" s="3">
        <v>0.2013888888888889</v>
      </c>
      <c r="W137" s="3">
        <v>6.8557919621749411E-2</v>
      </c>
      <c r="X137" s="1" t="s">
        <v>580</v>
      </c>
      <c r="Y137" s="1" t="s">
        <v>585</v>
      </c>
      <c r="Z137" s="1" t="s">
        <v>585</v>
      </c>
      <c r="AA137"/>
    </row>
    <row r="138" spans="1:27" x14ac:dyDescent="0.3">
      <c r="A138" t="s">
        <v>156</v>
      </c>
      <c r="B138" t="s">
        <v>52</v>
      </c>
      <c r="C138" t="s">
        <v>29</v>
      </c>
      <c r="D138" t="s">
        <v>21</v>
      </c>
      <c r="E138" t="s">
        <v>20</v>
      </c>
      <c r="F138" s="4">
        <v>4583</v>
      </c>
      <c r="G138" s="4">
        <v>0</v>
      </c>
      <c r="H138" s="4">
        <v>84000</v>
      </c>
      <c r="I138" t="s">
        <v>30</v>
      </c>
      <c r="J138" t="s">
        <v>23</v>
      </c>
      <c r="K138" t="s">
        <v>667</v>
      </c>
      <c r="L138" t="s">
        <v>25</v>
      </c>
      <c r="M138" t="s">
        <v>32</v>
      </c>
      <c r="N138" s="4">
        <v>54996</v>
      </c>
      <c r="O138" s="4">
        <v>0</v>
      </c>
      <c r="P138" s="4">
        <v>54996</v>
      </c>
      <c r="Q138" s="4">
        <v>4583</v>
      </c>
      <c r="R138" s="3">
        <v>1.5273838097316168</v>
      </c>
      <c r="S138" s="3">
        <v>1.5273838097316168</v>
      </c>
      <c r="T138" t="s">
        <v>44</v>
      </c>
      <c r="U138" s="2">
        <v>233.33330000000001</v>
      </c>
      <c r="V138" s="3">
        <v>5.0912793657720563E-2</v>
      </c>
      <c r="W138" s="3">
        <v>5.0912793657720563E-2</v>
      </c>
      <c r="X138" s="1" t="s">
        <v>580</v>
      </c>
      <c r="Y138" s="1" t="s">
        <v>580</v>
      </c>
      <c r="Z138" s="1" t="s">
        <v>580</v>
      </c>
      <c r="AA138"/>
    </row>
    <row r="139" spans="1:27" x14ac:dyDescent="0.3">
      <c r="A139" t="s">
        <v>157</v>
      </c>
      <c r="B139" t="s">
        <v>19</v>
      </c>
      <c r="C139" t="s">
        <v>29</v>
      </c>
      <c r="D139" t="s">
        <v>21</v>
      </c>
      <c r="E139" t="s">
        <v>29</v>
      </c>
      <c r="F139" s="4">
        <v>3316</v>
      </c>
      <c r="G139" s="4">
        <v>3500</v>
      </c>
      <c r="H139" s="4">
        <v>88000</v>
      </c>
      <c r="I139" t="s">
        <v>22</v>
      </c>
      <c r="J139" t="s">
        <v>37</v>
      </c>
      <c r="K139" t="s">
        <v>667</v>
      </c>
      <c r="L139" t="s">
        <v>25</v>
      </c>
      <c r="M139" t="s">
        <v>26</v>
      </c>
      <c r="N139" s="4">
        <v>39792</v>
      </c>
      <c r="O139" s="4">
        <v>42000</v>
      </c>
      <c r="P139" s="4">
        <v>81792</v>
      </c>
      <c r="Q139" s="4">
        <v>6816</v>
      </c>
      <c r="R139" s="3">
        <v>2.2114997989545637</v>
      </c>
      <c r="S139" s="3">
        <v>1.0758998435054774</v>
      </c>
      <c r="T139" t="s">
        <v>44</v>
      </c>
      <c r="U139" s="2">
        <v>244.4444</v>
      </c>
      <c r="V139" s="3">
        <v>7.3716659965152129E-2</v>
      </c>
      <c r="W139" s="3">
        <v>3.5863328116849245E-2</v>
      </c>
      <c r="X139" s="1" t="s">
        <v>580</v>
      </c>
      <c r="Y139" s="1" t="s">
        <v>580</v>
      </c>
      <c r="Z139" s="1" t="s">
        <v>580</v>
      </c>
      <c r="AA139"/>
    </row>
    <row r="140" spans="1:27" x14ac:dyDescent="0.3">
      <c r="A140" t="s">
        <v>603</v>
      </c>
      <c r="B140" t="s">
        <v>19</v>
      </c>
      <c r="C140" t="s">
        <v>20</v>
      </c>
      <c r="D140" t="s">
        <v>21</v>
      </c>
      <c r="E140" t="s">
        <v>20</v>
      </c>
      <c r="F140" s="4">
        <v>14999</v>
      </c>
      <c r="G140" s="4">
        <v>0</v>
      </c>
      <c r="H140" s="4">
        <v>242000</v>
      </c>
      <c r="I140" t="s">
        <v>40</v>
      </c>
      <c r="J140" t="s">
        <v>23</v>
      </c>
      <c r="K140" t="s">
        <v>667</v>
      </c>
      <c r="L140" t="s">
        <v>42</v>
      </c>
      <c r="M140" t="s">
        <v>32</v>
      </c>
      <c r="N140" s="4">
        <v>179988</v>
      </c>
      <c r="O140" s="4">
        <v>0</v>
      </c>
      <c r="P140" s="4">
        <v>179988</v>
      </c>
      <c r="Q140" s="4">
        <v>14999</v>
      </c>
      <c r="R140" s="3">
        <v>1.3445340800497811</v>
      </c>
      <c r="S140" s="3">
        <v>1.3445340800497811</v>
      </c>
      <c r="T140" t="s">
        <v>44</v>
      </c>
      <c r="U140" s="2">
        <v>672.22220000000004</v>
      </c>
      <c r="V140" s="3">
        <v>4.481780266832603E-2</v>
      </c>
      <c r="W140" s="3">
        <v>4.481780266832603E-2</v>
      </c>
      <c r="X140" s="1" t="s">
        <v>585</v>
      </c>
      <c r="Y140" s="1" t="s">
        <v>580</v>
      </c>
      <c r="Z140" s="1" t="s">
        <v>580</v>
      </c>
      <c r="AA140"/>
    </row>
    <row r="141" spans="1:27" x14ac:dyDescent="0.3">
      <c r="A141" t="s">
        <v>158</v>
      </c>
      <c r="B141" t="s">
        <v>19</v>
      </c>
      <c r="C141" t="s">
        <v>29</v>
      </c>
      <c r="D141" t="s">
        <v>35</v>
      </c>
      <c r="E141" t="s">
        <v>20</v>
      </c>
      <c r="F141" s="4">
        <v>4200</v>
      </c>
      <c r="G141" s="4">
        <v>1430</v>
      </c>
      <c r="H141" s="4">
        <v>129000</v>
      </c>
      <c r="I141" t="s">
        <v>30</v>
      </c>
      <c r="J141" t="s">
        <v>37</v>
      </c>
      <c r="K141" t="s">
        <v>667</v>
      </c>
      <c r="L141" t="s">
        <v>25</v>
      </c>
      <c r="M141" t="s">
        <v>32</v>
      </c>
      <c r="N141" s="4">
        <v>50400</v>
      </c>
      <c r="O141" s="4">
        <v>17160</v>
      </c>
      <c r="P141" s="4">
        <v>67560</v>
      </c>
      <c r="Q141" s="4">
        <v>5630</v>
      </c>
      <c r="R141" s="3">
        <v>2.5595238095238093</v>
      </c>
      <c r="S141" s="3">
        <v>1.9094138543516872</v>
      </c>
      <c r="T141" t="s">
        <v>44</v>
      </c>
      <c r="U141" s="2">
        <v>358.33330000000001</v>
      </c>
      <c r="V141" s="3">
        <v>8.531746031746032E-2</v>
      </c>
      <c r="W141" s="3">
        <v>6.3647128478389575E-2</v>
      </c>
      <c r="X141" s="1" t="s">
        <v>580</v>
      </c>
      <c r="Y141" s="1" t="s">
        <v>580</v>
      </c>
      <c r="Z141" s="1" t="s">
        <v>580</v>
      </c>
      <c r="AA141"/>
    </row>
    <row r="142" spans="1:27" x14ac:dyDescent="0.3">
      <c r="A142" t="s">
        <v>159</v>
      </c>
      <c r="B142" t="s">
        <v>19</v>
      </c>
      <c r="C142" t="s">
        <v>29</v>
      </c>
      <c r="D142" t="s">
        <v>21</v>
      </c>
      <c r="E142" t="s">
        <v>20</v>
      </c>
      <c r="F142" s="4">
        <v>5042</v>
      </c>
      <c r="G142" s="4">
        <v>2083</v>
      </c>
      <c r="H142" s="4">
        <v>185000</v>
      </c>
      <c r="I142" t="s">
        <v>30</v>
      </c>
      <c r="J142" t="s">
        <v>37</v>
      </c>
      <c r="K142" t="s">
        <v>667</v>
      </c>
      <c r="L142" t="s">
        <v>25</v>
      </c>
      <c r="M142" t="s">
        <v>32</v>
      </c>
      <c r="N142" s="4">
        <v>60504</v>
      </c>
      <c r="O142" s="4">
        <v>24996</v>
      </c>
      <c r="P142" s="4">
        <v>85500</v>
      </c>
      <c r="Q142" s="4">
        <v>7125</v>
      </c>
      <c r="R142" s="3">
        <v>3.0576490810524923</v>
      </c>
      <c r="S142" s="3">
        <v>2.1637426900584797</v>
      </c>
      <c r="T142" t="s">
        <v>44</v>
      </c>
      <c r="U142" s="2">
        <v>513.88890000000004</v>
      </c>
      <c r="V142" s="3">
        <v>0.10192163603508309</v>
      </c>
      <c r="W142" s="3">
        <v>7.2124756335282661E-2</v>
      </c>
      <c r="X142" s="1" t="s">
        <v>580</v>
      </c>
      <c r="Y142" s="1" t="s">
        <v>580</v>
      </c>
      <c r="Z142" s="1" t="s">
        <v>580</v>
      </c>
      <c r="AA142"/>
    </row>
    <row r="143" spans="1:27" x14ac:dyDescent="0.3">
      <c r="A143" t="s">
        <v>160</v>
      </c>
      <c r="B143" t="s">
        <v>19</v>
      </c>
      <c r="C143" t="s">
        <v>20</v>
      </c>
      <c r="D143" t="s">
        <v>21</v>
      </c>
      <c r="E143" t="s">
        <v>20</v>
      </c>
      <c r="F143" s="4">
        <v>5417</v>
      </c>
      <c r="G143" s="4">
        <v>0</v>
      </c>
      <c r="H143" s="4">
        <v>168000</v>
      </c>
      <c r="I143" t="s">
        <v>22</v>
      </c>
      <c r="J143" t="s">
        <v>23</v>
      </c>
      <c r="K143" t="s">
        <v>667</v>
      </c>
      <c r="L143" t="s">
        <v>25</v>
      </c>
      <c r="M143" t="s">
        <v>26</v>
      </c>
      <c r="N143" s="4">
        <v>65004</v>
      </c>
      <c r="O143" s="4">
        <v>0</v>
      </c>
      <c r="P143" s="4">
        <v>65004</v>
      </c>
      <c r="Q143" s="4">
        <v>5417</v>
      </c>
      <c r="R143" s="3">
        <v>2.5844563411482371</v>
      </c>
      <c r="S143" s="3">
        <v>2.5844563411482371</v>
      </c>
      <c r="T143" t="s">
        <v>44</v>
      </c>
      <c r="U143" s="2">
        <v>466.66669999999999</v>
      </c>
      <c r="V143" s="3">
        <v>8.6148544704941238E-2</v>
      </c>
      <c r="W143" s="3">
        <v>8.6148544704941238E-2</v>
      </c>
      <c r="X143" s="1" t="s">
        <v>580</v>
      </c>
      <c r="Y143" s="1" t="s">
        <v>580</v>
      </c>
      <c r="Z143" s="1" t="s">
        <v>580</v>
      </c>
      <c r="AA143"/>
    </row>
    <row r="144" spans="1:27" x14ac:dyDescent="0.3">
      <c r="A144" t="s">
        <v>161</v>
      </c>
      <c r="B144" t="s">
        <v>19</v>
      </c>
      <c r="C144" t="s">
        <v>20</v>
      </c>
      <c r="D144" t="s">
        <v>21</v>
      </c>
      <c r="E144" t="s">
        <v>29</v>
      </c>
      <c r="F144" s="4">
        <v>6950</v>
      </c>
      <c r="G144" s="4">
        <v>0</v>
      </c>
      <c r="H144" s="4">
        <v>175000</v>
      </c>
      <c r="I144" t="s">
        <v>40</v>
      </c>
      <c r="J144" t="s">
        <v>23</v>
      </c>
      <c r="K144" t="s">
        <v>670</v>
      </c>
      <c r="L144" t="s">
        <v>25</v>
      </c>
      <c r="M144" t="s">
        <v>26</v>
      </c>
      <c r="N144" s="4">
        <v>83400</v>
      </c>
      <c r="O144" s="4">
        <v>0</v>
      </c>
      <c r="P144" s="4">
        <v>83400</v>
      </c>
      <c r="Q144" s="4">
        <v>6950</v>
      </c>
      <c r="R144" s="3">
        <v>2.0983213429256593</v>
      </c>
      <c r="S144" s="3">
        <v>2.0983213429256593</v>
      </c>
      <c r="T144" t="s">
        <v>44</v>
      </c>
      <c r="U144" s="2">
        <v>972.22220000000004</v>
      </c>
      <c r="V144" s="3">
        <v>0.13988808952837728</v>
      </c>
      <c r="W144" s="3">
        <v>0.13988808952837728</v>
      </c>
      <c r="X144" s="1" t="s">
        <v>580</v>
      </c>
      <c r="Y144" s="1" t="s">
        <v>580</v>
      </c>
      <c r="Z144" s="1" t="s">
        <v>580</v>
      </c>
      <c r="AA144"/>
    </row>
    <row r="145" spans="1:27" x14ac:dyDescent="0.3">
      <c r="A145" t="s">
        <v>162</v>
      </c>
      <c r="B145" t="s">
        <v>19</v>
      </c>
      <c r="C145" t="s">
        <v>29</v>
      </c>
      <c r="D145" t="s">
        <v>21</v>
      </c>
      <c r="E145" t="s">
        <v>20</v>
      </c>
      <c r="F145" s="4">
        <v>2698</v>
      </c>
      <c r="G145" s="4">
        <v>2034</v>
      </c>
      <c r="H145" s="4">
        <v>122000</v>
      </c>
      <c r="I145" t="s">
        <v>40</v>
      </c>
      <c r="J145" t="s">
        <v>23</v>
      </c>
      <c r="K145" t="s">
        <v>667</v>
      </c>
      <c r="L145" t="s">
        <v>25</v>
      </c>
      <c r="M145" t="s">
        <v>26</v>
      </c>
      <c r="N145" s="4">
        <v>32376</v>
      </c>
      <c r="O145" s="4">
        <v>24408</v>
      </c>
      <c r="P145" s="4">
        <v>56784</v>
      </c>
      <c r="Q145" s="4">
        <v>4732</v>
      </c>
      <c r="R145" s="3">
        <v>3.7682233753397578</v>
      </c>
      <c r="S145" s="3">
        <v>2.1484925331079179</v>
      </c>
      <c r="T145" t="s">
        <v>44</v>
      </c>
      <c r="U145" s="2">
        <v>338.88889999999998</v>
      </c>
      <c r="V145" s="3">
        <v>0.12560744584465861</v>
      </c>
      <c r="W145" s="3">
        <v>7.1616417770263924E-2</v>
      </c>
      <c r="X145" s="1" t="s">
        <v>580</v>
      </c>
      <c r="Y145" s="1" t="s">
        <v>580</v>
      </c>
      <c r="Z145" s="1" t="s">
        <v>580</v>
      </c>
      <c r="AA145"/>
    </row>
    <row r="146" spans="1:27" x14ac:dyDescent="0.3">
      <c r="A146" t="s">
        <v>604</v>
      </c>
      <c r="B146" t="s">
        <v>19</v>
      </c>
      <c r="C146" t="s">
        <v>29</v>
      </c>
      <c r="D146" t="s">
        <v>21</v>
      </c>
      <c r="E146" t="s">
        <v>20</v>
      </c>
      <c r="F146" s="4">
        <v>11757</v>
      </c>
      <c r="G146" s="4">
        <v>0</v>
      </c>
      <c r="H146" s="4">
        <v>187000</v>
      </c>
      <c r="I146" t="s">
        <v>22</v>
      </c>
      <c r="J146" t="s">
        <v>37</v>
      </c>
      <c r="K146" t="s">
        <v>670</v>
      </c>
      <c r="L146" t="s">
        <v>25</v>
      </c>
      <c r="M146" t="s">
        <v>26</v>
      </c>
      <c r="N146" s="4">
        <v>141084</v>
      </c>
      <c r="O146" s="4">
        <v>0</v>
      </c>
      <c r="P146" s="4">
        <v>141084</v>
      </c>
      <c r="Q146" s="4">
        <v>11757</v>
      </c>
      <c r="R146" s="3">
        <v>1.3254515040684982</v>
      </c>
      <c r="S146" s="3">
        <v>1.3254515040684982</v>
      </c>
      <c r="T146" t="s">
        <v>44</v>
      </c>
      <c r="U146" s="2">
        <v>1038.8888999999999</v>
      </c>
      <c r="V146" s="3">
        <v>8.8363433604566555E-2</v>
      </c>
      <c r="W146" s="3">
        <v>8.8363433604566555E-2</v>
      </c>
      <c r="X146" s="1" t="s">
        <v>585</v>
      </c>
      <c r="Y146" s="1" t="s">
        <v>580</v>
      </c>
      <c r="Z146" s="1" t="s">
        <v>580</v>
      </c>
      <c r="AA146"/>
    </row>
    <row r="147" spans="1:27" x14ac:dyDescent="0.3">
      <c r="A147" t="s">
        <v>163</v>
      </c>
      <c r="B147" t="s">
        <v>52</v>
      </c>
      <c r="C147" t="s">
        <v>29</v>
      </c>
      <c r="D147" t="s">
        <v>21</v>
      </c>
      <c r="E147" t="s">
        <v>20</v>
      </c>
      <c r="F147" s="4">
        <v>2330</v>
      </c>
      <c r="G147" s="4">
        <v>4486</v>
      </c>
      <c r="H147" s="4">
        <v>100000</v>
      </c>
      <c r="I147" t="s">
        <v>40</v>
      </c>
      <c r="J147" t="s">
        <v>23</v>
      </c>
      <c r="K147" t="s">
        <v>667</v>
      </c>
      <c r="L147" t="s">
        <v>25</v>
      </c>
      <c r="M147" t="s">
        <v>26</v>
      </c>
      <c r="N147" s="4">
        <v>27960</v>
      </c>
      <c r="O147" s="4">
        <v>53832</v>
      </c>
      <c r="P147" s="4">
        <v>81792</v>
      </c>
      <c r="Q147" s="4">
        <v>6816</v>
      </c>
      <c r="R147" s="3">
        <v>3.5765379113018598</v>
      </c>
      <c r="S147" s="3">
        <v>1.2226134585289514</v>
      </c>
      <c r="T147" t="s">
        <v>44</v>
      </c>
      <c r="U147" s="2">
        <v>277.77780000000001</v>
      </c>
      <c r="V147" s="3">
        <v>0.11921793037672866</v>
      </c>
      <c r="W147" s="3">
        <v>4.0753781950965046E-2</v>
      </c>
      <c r="X147" s="1" t="s">
        <v>580</v>
      </c>
      <c r="Y147" s="1" t="s">
        <v>580</v>
      </c>
      <c r="Z147" s="1" t="s">
        <v>580</v>
      </c>
      <c r="AA147"/>
    </row>
    <row r="148" spans="1:27" x14ac:dyDescent="0.3">
      <c r="A148" t="s">
        <v>605</v>
      </c>
      <c r="B148" t="s">
        <v>52</v>
      </c>
      <c r="C148" t="s">
        <v>29</v>
      </c>
      <c r="D148" t="s">
        <v>21</v>
      </c>
      <c r="E148" t="s">
        <v>20</v>
      </c>
      <c r="F148" s="4">
        <v>14866</v>
      </c>
      <c r="G148" s="4">
        <v>0</v>
      </c>
      <c r="H148" s="4">
        <v>70000</v>
      </c>
      <c r="I148" t="s">
        <v>22</v>
      </c>
      <c r="J148" t="s">
        <v>37</v>
      </c>
      <c r="K148" t="s">
        <v>667</v>
      </c>
      <c r="L148" t="s">
        <v>25</v>
      </c>
      <c r="M148" t="s">
        <v>26</v>
      </c>
      <c r="N148" s="4">
        <v>178392</v>
      </c>
      <c r="O148" s="4">
        <v>0</v>
      </c>
      <c r="P148" s="4">
        <v>178392</v>
      </c>
      <c r="Q148" s="4">
        <v>14866</v>
      </c>
      <c r="R148" s="3">
        <v>0.39239427777030361</v>
      </c>
      <c r="S148" s="3">
        <v>0.39239427777030361</v>
      </c>
      <c r="T148" t="s">
        <v>44</v>
      </c>
      <c r="U148" s="2">
        <v>194.4444</v>
      </c>
      <c r="V148" s="3">
        <v>1.307980925901012E-2</v>
      </c>
      <c r="W148" s="3">
        <v>1.307980925901012E-2</v>
      </c>
      <c r="X148" s="1" t="s">
        <v>585</v>
      </c>
      <c r="Y148" s="1" t="s">
        <v>580</v>
      </c>
      <c r="Z148" s="1" t="s">
        <v>580</v>
      </c>
      <c r="AA148"/>
    </row>
    <row r="149" spans="1:27" x14ac:dyDescent="0.3">
      <c r="A149" t="s">
        <v>164</v>
      </c>
      <c r="B149" t="s">
        <v>19</v>
      </c>
      <c r="C149" t="s">
        <v>29</v>
      </c>
      <c r="D149" t="s">
        <v>21</v>
      </c>
      <c r="E149" t="s">
        <v>20</v>
      </c>
      <c r="F149" s="4">
        <v>1538</v>
      </c>
      <c r="G149" s="4">
        <v>1425</v>
      </c>
      <c r="H149" s="4">
        <v>30000</v>
      </c>
      <c r="I149" t="s">
        <v>22</v>
      </c>
      <c r="J149" t="s">
        <v>31</v>
      </c>
      <c r="K149" t="s">
        <v>667</v>
      </c>
      <c r="L149" t="s">
        <v>25</v>
      </c>
      <c r="M149" t="s">
        <v>26</v>
      </c>
      <c r="N149" s="4">
        <v>18456</v>
      </c>
      <c r="O149" s="4">
        <v>17100</v>
      </c>
      <c r="P149" s="4">
        <v>35556</v>
      </c>
      <c r="Q149" s="4">
        <v>2963</v>
      </c>
      <c r="R149" s="3">
        <v>1.6254876462938881</v>
      </c>
      <c r="S149" s="3">
        <v>0.8437394532568343</v>
      </c>
      <c r="T149" t="s">
        <v>44</v>
      </c>
      <c r="U149" s="2">
        <v>83.333299999999994</v>
      </c>
      <c r="V149" s="3">
        <v>5.4182921543129606E-2</v>
      </c>
      <c r="W149" s="3">
        <v>2.8124648441894471E-2</v>
      </c>
      <c r="X149" s="1" t="s">
        <v>580</v>
      </c>
      <c r="Y149" s="1" t="s">
        <v>580</v>
      </c>
      <c r="Z149" s="1" t="s">
        <v>580</v>
      </c>
      <c r="AA149"/>
    </row>
    <row r="150" spans="1:27" x14ac:dyDescent="0.3">
      <c r="A150" t="s">
        <v>165</v>
      </c>
      <c r="B150" t="s">
        <v>52</v>
      </c>
      <c r="C150" t="s">
        <v>20</v>
      </c>
      <c r="D150" t="s">
        <v>21</v>
      </c>
      <c r="E150" t="s">
        <v>20</v>
      </c>
      <c r="F150" s="4">
        <v>10000</v>
      </c>
      <c r="G150" s="4">
        <v>1666</v>
      </c>
      <c r="H150" s="4">
        <v>225000</v>
      </c>
      <c r="I150" t="s">
        <v>30</v>
      </c>
      <c r="J150" t="s">
        <v>23</v>
      </c>
      <c r="K150" t="s">
        <v>667</v>
      </c>
      <c r="L150" t="s">
        <v>25</v>
      </c>
      <c r="M150" t="s">
        <v>32</v>
      </c>
      <c r="N150" s="4">
        <v>120000</v>
      </c>
      <c r="O150" s="4">
        <v>19992</v>
      </c>
      <c r="P150" s="4">
        <v>139992</v>
      </c>
      <c r="Q150" s="4">
        <v>11666</v>
      </c>
      <c r="R150" s="3">
        <v>1.875</v>
      </c>
      <c r="S150" s="3">
        <v>1.6072346991256643</v>
      </c>
      <c r="T150" t="s">
        <v>44</v>
      </c>
      <c r="U150" s="2">
        <v>625</v>
      </c>
      <c r="V150" s="3">
        <v>6.25E-2</v>
      </c>
      <c r="W150" s="3">
        <v>5.3574489970855475E-2</v>
      </c>
      <c r="X150" s="1" t="s">
        <v>580</v>
      </c>
      <c r="Y150" s="1" t="s">
        <v>580</v>
      </c>
      <c r="Z150" s="1" t="s">
        <v>580</v>
      </c>
      <c r="AA150"/>
    </row>
    <row r="151" spans="1:27" x14ac:dyDescent="0.3">
      <c r="A151" t="s">
        <v>166</v>
      </c>
      <c r="B151" t="s">
        <v>19</v>
      </c>
      <c r="C151" t="s">
        <v>29</v>
      </c>
      <c r="D151" t="s">
        <v>21</v>
      </c>
      <c r="E151" t="s">
        <v>20</v>
      </c>
      <c r="F151" s="4">
        <v>4860</v>
      </c>
      <c r="G151" s="4">
        <v>830</v>
      </c>
      <c r="H151" s="4">
        <v>125000</v>
      </c>
      <c r="I151" t="s">
        <v>40</v>
      </c>
      <c r="J151" t="s">
        <v>23</v>
      </c>
      <c r="K151" t="s">
        <v>667</v>
      </c>
      <c r="L151" t="s">
        <v>25</v>
      </c>
      <c r="M151" t="s">
        <v>26</v>
      </c>
      <c r="N151" s="4">
        <v>58320</v>
      </c>
      <c r="O151" s="4">
        <v>9960</v>
      </c>
      <c r="P151" s="4">
        <v>68280</v>
      </c>
      <c r="Q151" s="4">
        <v>5690</v>
      </c>
      <c r="R151" s="3">
        <v>2.1433470507544583</v>
      </c>
      <c r="S151" s="3">
        <v>1.830697129466901</v>
      </c>
      <c r="T151" t="s">
        <v>44</v>
      </c>
      <c r="U151" s="2">
        <v>347.22219999999999</v>
      </c>
      <c r="V151" s="3">
        <v>7.1444901691815277E-2</v>
      </c>
      <c r="W151" s="3">
        <v>6.1023237648896701E-2</v>
      </c>
      <c r="X151" s="1" t="s">
        <v>580</v>
      </c>
      <c r="Y151" s="1" t="s">
        <v>580</v>
      </c>
      <c r="Z151" s="1" t="s">
        <v>580</v>
      </c>
      <c r="AA151"/>
    </row>
    <row r="152" spans="1:27" x14ac:dyDescent="0.3">
      <c r="A152" t="s">
        <v>167</v>
      </c>
      <c r="B152" t="s">
        <v>19</v>
      </c>
      <c r="C152" t="s">
        <v>20</v>
      </c>
      <c r="D152" t="s">
        <v>21</v>
      </c>
      <c r="E152" t="s">
        <v>20</v>
      </c>
      <c r="F152" s="4">
        <v>6277</v>
      </c>
      <c r="G152" s="4">
        <v>0</v>
      </c>
      <c r="H152" s="4">
        <v>118000</v>
      </c>
      <c r="I152" t="s">
        <v>30</v>
      </c>
      <c r="J152" t="s">
        <v>23</v>
      </c>
      <c r="K152" t="s">
        <v>667</v>
      </c>
      <c r="L152" t="s">
        <v>42</v>
      </c>
      <c r="M152" t="s">
        <v>32</v>
      </c>
      <c r="N152" s="4">
        <v>75324</v>
      </c>
      <c r="O152" s="4">
        <v>0</v>
      </c>
      <c r="P152" s="4">
        <v>75324</v>
      </c>
      <c r="Q152" s="4">
        <v>6277</v>
      </c>
      <c r="R152" s="3">
        <v>1.5665657692103447</v>
      </c>
      <c r="S152" s="3">
        <v>1.5665657692103447</v>
      </c>
      <c r="T152" t="s">
        <v>44</v>
      </c>
      <c r="U152" s="2">
        <v>327.77780000000001</v>
      </c>
      <c r="V152" s="3">
        <v>5.2218858973678152E-2</v>
      </c>
      <c r="W152" s="3">
        <v>5.2218858973678152E-2</v>
      </c>
      <c r="X152" s="1" t="s">
        <v>580</v>
      </c>
      <c r="Y152" s="1" t="s">
        <v>580</v>
      </c>
      <c r="Z152" s="1" t="s">
        <v>580</v>
      </c>
      <c r="AA152"/>
    </row>
    <row r="153" spans="1:27" x14ac:dyDescent="0.3">
      <c r="A153" t="s">
        <v>168</v>
      </c>
      <c r="B153" t="s">
        <v>19</v>
      </c>
      <c r="C153" t="s">
        <v>29</v>
      </c>
      <c r="D153" t="s">
        <v>21</v>
      </c>
      <c r="E153" t="s">
        <v>29</v>
      </c>
      <c r="F153" s="4">
        <v>2577</v>
      </c>
      <c r="G153" s="4">
        <v>3750</v>
      </c>
      <c r="H153" s="4">
        <v>152000</v>
      </c>
      <c r="I153" t="s">
        <v>30</v>
      </c>
      <c r="J153" t="s">
        <v>23</v>
      </c>
      <c r="K153" t="s">
        <v>667</v>
      </c>
      <c r="L153" t="s">
        <v>25</v>
      </c>
      <c r="M153" t="s">
        <v>26</v>
      </c>
      <c r="N153" s="4">
        <v>30924</v>
      </c>
      <c r="O153" s="4">
        <v>45000</v>
      </c>
      <c r="P153" s="4">
        <v>75924</v>
      </c>
      <c r="Q153" s="4">
        <v>6327</v>
      </c>
      <c r="R153" s="3">
        <v>4.9152761609106195</v>
      </c>
      <c r="S153" s="3">
        <v>2.0020020020020022</v>
      </c>
      <c r="T153" t="s">
        <v>44</v>
      </c>
      <c r="U153" s="2">
        <v>422.22219999999999</v>
      </c>
      <c r="V153" s="3">
        <v>0.16384253869702065</v>
      </c>
      <c r="W153" s="3">
        <v>6.6733400066733395E-2</v>
      </c>
      <c r="X153" s="1" t="s">
        <v>580</v>
      </c>
      <c r="Y153" s="1" t="s">
        <v>580</v>
      </c>
      <c r="Z153" s="1" t="s">
        <v>580</v>
      </c>
      <c r="AA153"/>
    </row>
    <row r="154" spans="1:27" x14ac:dyDescent="0.3">
      <c r="A154" t="s">
        <v>169</v>
      </c>
      <c r="B154" t="s">
        <v>19</v>
      </c>
      <c r="C154" t="s">
        <v>20</v>
      </c>
      <c r="D154" t="s">
        <v>21</v>
      </c>
      <c r="E154" t="s">
        <v>20</v>
      </c>
      <c r="F154" s="4">
        <v>9166</v>
      </c>
      <c r="G154" s="4">
        <v>0</v>
      </c>
      <c r="H154" s="4">
        <v>244000</v>
      </c>
      <c r="I154" t="s">
        <v>22</v>
      </c>
      <c r="J154" t="s">
        <v>23</v>
      </c>
      <c r="K154" t="s">
        <v>667</v>
      </c>
      <c r="L154" t="s">
        <v>25</v>
      </c>
      <c r="M154" t="s">
        <v>32</v>
      </c>
      <c r="N154" s="4">
        <v>109992</v>
      </c>
      <c r="O154" s="4">
        <v>0</v>
      </c>
      <c r="P154" s="4">
        <v>109992</v>
      </c>
      <c r="Q154" s="4">
        <v>9166</v>
      </c>
      <c r="R154" s="3">
        <v>2.2183431522292532</v>
      </c>
      <c r="S154" s="3">
        <v>2.2183431522292532</v>
      </c>
      <c r="T154" t="s">
        <v>44</v>
      </c>
      <c r="U154" s="2">
        <v>677.77779999999996</v>
      </c>
      <c r="V154" s="3">
        <v>7.3944771740975107E-2</v>
      </c>
      <c r="W154" s="3">
        <v>7.3944771740975107E-2</v>
      </c>
      <c r="X154" s="1" t="s">
        <v>580</v>
      </c>
      <c r="Y154" s="1" t="s">
        <v>580</v>
      </c>
      <c r="Z154" s="1" t="s">
        <v>580</v>
      </c>
      <c r="AA154"/>
    </row>
    <row r="155" spans="1:27" x14ac:dyDescent="0.3">
      <c r="A155" t="s">
        <v>170</v>
      </c>
      <c r="B155" t="s">
        <v>19</v>
      </c>
      <c r="C155" t="s">
        <v>29</v>
      </c>
      <c r="D155" t="s">
        <v>35</v>
      </c>
      <c r="E155" t="s">
        <v>20</v>
      </c>
      <c r="F155" s="4">
        <v>2281</v>
      </c>
      <c r="G155" s="4">
        <v>0</v>
      </c>
      <c r="H155" s="4">
        <v>113000</v>
      </c>
      <c r="I155" t="s">
        <v>30</v>
      </c>
      <c r="J155" t="s">
        <v>37</v>
      </c>
      <c r="K155" t="s">
        <v>667</v>
      </c>
      <c r="L155" t="s">
        <v>25</v>
      </c>
      <c r="M155" t="s">
        <v>32</v>
      </c>
      <c r="N155" s="4">
        <v>27372</v>
      </c>
      <c r="O155" s="4">
        <v>0</v>
      </c>
      <c r="P155" s="4">
        <v>27372</v>
      </c>
      <c r="Q155" s="4">
        <v>2281</v>
      </c>
      <c r="R155" s="3">
        <v>4.1283062984071313</v>
      </c>
      <c r="S155" s="3">
        <v>4.1283062984071313</v>
      </c>
      <c r="T155" t="s">
        <v>44</v>
      </c>
      <c r="U155" s="2">
        <v>313.88889999999998</v>
      </c>
      <c r="V155" s="3">
        <v>0.1376102099469044</v>
      </c>
      <c r="W155" s="3">
        <v>0.1376102099469044</v>
      </c>
      <c r="X155" s="1" t="s">
        <v>580</v>
      </c>
      <c r="Y155" s="1" t="s">
        <v>580</v>
      </c>
      <c r="Z155" s="1" t="s">
        <v>580</v>
      </c>
      <c r="AA155"/>
    </row>
    <row r="156" spans="1:27" x14ac:dyDescent="0.3">
      <c r="A156" t="s">
        <v>171</v>
      </c>
      <c r="B156" t="s">
        <v>19</v>
      </c>
      <c r="C156" t="s">
        <v>20</v>
      </c>
      <c r="D156" t="s">
        <v>21</v>
      </c>
      <c r="E156" t="s">
        <v>20</v>
      </c>
      <c r="F156" s="4">
        <v>3254</v>
      </c>
      <c r="G156" s="4">
        <v>0</v>
      </c>
      <c r="H156" s="4">
        <v>50000</v>
      </c>
      <c r="I156" t="s">
        <v>22</v>
      </c>
      <c r="J156" t="s">
        <v>23</v>
      </c>
      <c r="K156" t="s">
        <v>667</v>
      </c>
      <c r="L156" t="s">
        <v>25</v>
      </c>
      <c r="M156" t="s">
        <v>26</v>
      </c>
      <c r="N156" s="4">
        <v>39048</v>
      </c>
      <c r="O156" s="4">
        <v>0</v>
      </c>
      <c r="P156" s="4">
        <v>39048</v>
      </c>
      <c r="Q156" s="4">
        <v>3254</v>
      </c>
      <c r="R156" s="3">
        <v>1.2804753124359762</v>
      </c>
      <c r="S156" s="3">
        <v>1.2804753124359762</v>
      </c>
      <c r="T156" t="s">
        <v>44</v>
      </c>
      <c r="U156" s="2">
        <v>138.88890000000001</v>
      </c>
      <c r="V156" s="3">
        <v>4.268251041453254E-2</v>
      </c>
      <c r="W156" s="3">
        <v>4.268251041453254E-2</v>
      </c>
      <c r="X156" s="1" t="s">
        <v>580</v>
      </c>
      <c r="Y156" s="1" t="s">
        <v>580</v>
      </c>
      <c r="Z156" s="1" t="s">
        <v>580</v>
      </c>
      <c r="AA156"/>
    </row>
    <row r="157" spans="1:27" x14ac:dyDescent="0.3">
      <c r="A157" t="s">
        <v>606</v>
      </c>
      <c r="B157" t="s">
        <v>19</v>
      </c>
      <c r="C157" t="s">
        <v>29</v>
      </c>
      <c r="D157" t="s">
        <v>21</v>
      </c>
      <c r="E157" t="s">
        <v>20</v>
      </c>
      <c r="F157" s="4">
        <v>39999</v>
      </c>
      <c r="G157" s="4">
        <v>0</v>
      </c>
      <c r="H157" s="4">
        <v>600000</v>
      </c>
      <c r="I157" t="s">
        <v>40</v>
      </c>
      <c r="J157" t="s">
        <v>41</v>
      </c>
      <c r="K157" t="s">
        <v>670</v>
      </c>
      <c r="L157" t="s">
        <v>42</v>
      </c>
      <c r="M157" t="s">
        <v>26</v>
      </c>
      <c r="N157" s="4">
        <v>479988</v>
      </c>
      <c r="O157" s="4">
        <v>0</v>
      </c>
      <c r="P157" s="4">
        <v>479988</v>
      </c>
      <c r="Q157" s="4">
        <v>39999</v>
      </c>
      <c r="R157" s="3">
        <v>1.2500312507812696</v>
      </c>
      <c r="S157" s="3">
        <v>1.2500312507812696</v>
      </c>
      <c r="T157" t="s">
        <v>44</v>
      </c>
      <c r="U157" s="2">
        <v>3333.3332999999998</v>
      </c>
      <c r="V157" s="3">
        <v>8.333541671875129E-2</v>
      </c>
      <c r="W157" s="3">
        <v>8.333541671875129E-2</v>
      </c>
      <c r="X157" s="1" t="s">
        <v>585</v>
      </c>
      <c r="Y157" s="1" t="s">
        <v>580</v>
      </c>
      <c r="Z157" s="1" t="s">
        <v>585</v>
      </c>
      <c r="AA157"/>
    </row>
    <row r="158" spans="1:27" x14ac:dyDescent="0.3">
      <c r="A158" t="s">
        <v>172</v>
      </c>
      <c r="B158" t="s">
        <v>19</v>
      </c>
      <c r="C158" t="s">
        <v>29</v>
      </c>
      <c r="D158" t="s">
        <v>21</v>
      </c>
      <c r="E158" t="s">
        <v>20</v>
      </c>
      <c r="F158" s="4">
        <v>6000</v>
      </c>
      <c r="G158" s="4">
        <v>0</v>
      </c>
      <c r="H158" s="4">
        <v>160000</v>
      </c>
      <c r="I158" t="s">
        <v>30</v>
      </c>
      <c r="J158" t="s">
        <v>31</v>
      </c>
      <c r="K158" t="s">
        <v>667</v>
      </c>
      <c r="L158" t="s">
        <v>25</v>
      </c>
      <c r="M158" t="s">
        <v>26</v>
      </c>
      <c r="N158" s="4">
        <v>72000</v>
      </c>
      <c r="O158" s="4">
        <v>0</v>
      </c>
      <c r="P158" s="4">
        <v>72000</v>
      </c>
      <c r="Q158" s="4">
        <v>6000</v>
      </c>
      <c r="R158" s="3">
        <v>2.2222222222222223</v>
      </c>
      <c r="S158" s="3">
        <v>2.2222222222222223</v>
      </c>
      <c r="T158" t="s">
        <v>44</v>
      </c>
      <c r="U158" s="2">
        <v>444.44439999999997</v>
      </c>
      <c r="V158" s="3">
        <v>7.407407407407407E-2</v>
      </c>
      <c r="W158" s="3">
        <v>7.407407407407407E-2</v>
      </c>
      <c r="X158" s="1" t="s">
        <v>580</v>
      </c>
      <c r="Y158" s="1" t="s">
        <v>580</v>
      </c>
      <c r="Z158" s="1" t="s">
        <v>580</v>
      </c>
      <c r="AA158"/>
    </row>
    <row r="159" spans="1:27" x14ac:dyDescent="0.3">
      <c r="A159" t="s">
        <v>173</v>
      </c>
      <c r="B159" t="s">
        <v>19</v>
      </c>
      <c r="C159" t="s">
        <v>29</v>
      </c>
      <c r="D159" t="s">
        <v>21</v>
      </c>
      <c r="E159" t="s">
        <v>20</v>
      </c>
      <c r="F159" s="4">
        <v>9538</v>
      </c>
      <c r="G159" s="4">
        <v>0</v>
      </c>
      <c r="H159" s="4">
        <v>187000</v>
      </c>
      <c r="I159" t="s">
        <v>22</v>
      </c>
      <c r="J159" t="s">
        <v>31</v>
      </c>
      <c r="K159" t="s">
        <v>667</v>
      </c>
      <c r="L159" t="s">
        <v>25</v>
      </c>
      <c r="M159" t="s">
        <v>26</v>
      </c>
      <c r="N159" s="4">
        <v>114456</v>
      </c>
      <c r="O159" s="4">
        <v>0</v>
      </c>
      <c r="P159" s="4">
        <v>114456</v>
      </c>
      <c r="Q159" s="4">
        <v>9538</v>
      </c>
      <c r="R159" s="3">
        <v>1.6338156147340464</v>
      </c>
      <c r="S159" s="3">
        <v>1.6338156147340464</v>
      </c>
      <c r="T159" t="s">
        <v>44</v>
      </c>
      <c r="U159" s="2">
        <v>519.44439999999997</v>
      </c>
      <c r="V159" s="3">
        <v>5.4460520491134874E-2</v>
      </c>
      <c r="W159" s="3">
        <v>5.4460520491134874E-2</v>
      </c>
      <c r="X159" s="1" t="s">
        <v>580</v>
      </c>
      <c r="Y159" s="1" t="s">
        <v>580</v>
      </c>
      <c r="Z159" s="1" t="s">
        <v>580</v>
      </c>
      <c r="AA159"/>
    </row>
    <row r="160" spans="1:27" x14ac:dyDescent="0.3">
      <c r="A160" t="s">
        <v>174</v>
      </c>
      <c r="B160" t="s">
        <v>19</v>
      </c>
      <c r="C160" t="s">
        <v>20</v>
      </c>
      <c r="D160" t="s">
        <v>21</v>
      </c>
      <c r="E160" t="s">
        <v>20</v>
      </c>
      <c r="F160" s="4">
        <v>2980</v>
      </c>
      <c r="G160" s="4">
        <v>2083</v>
      </c>
      <c r="H160" s="4">
        <v>120000</v>
      </c>
      <c r="I160" t="s">
        <v>30</v>
      </c>
      <c r="J160" t="s">
        <v>23</v>
      </c>
      <c r="K160" t="s">
        <v>667</v>
      </c>
      <c r="L160" t="s">
        <v>25</v>
      </c>
      <c r="M160" t="s">
        <v>26</v>
      </c>
      <c r="N160" s="4">
        <v>35760</v>
      </c>
      <c r="O160" s="4">
        <v>24996</v>
      </c>
      <c r="P160" s="4">
        <v>60756</v>
      </c>
      <c r="Q160" s="4">
        <v>5063</v>
      </c>
      <c r="R160" s="3">
        <v>3.3557046979865772</v>
      </c>
      <c r="S160" s="3">
        <v>1.9751135690302193</v>
      </c>
      <c r="T160" t="s">
        <v>44</v>
      </c>
      <c r="U160" s="2">
        <v>333.33330000000001</v>
      </c>
      <c r="V160" s="3">
        <v>0.11185682326621924</v>
      </c>
      <c r="W160" s="3">
        <v>6.5837118967673969E-2</v>
      </c>
      <c r="X160" s="1" t="s">
        <v>580</v>
      </c>
      <c r="Y160" s="1" t="s">
        <v>580</v>
      </c>
      <c r="Z160" s="1" t="s">
        <v>580</v>
      </c>
      <c r="AA160"/>
    </row>
    <row r="161" spans="1:27" x14ac:dyDescent="0.3">
      <c r="A161" t="s">
        <v>175</v>
      </c>
      <c r="B161" t="s">
        <v>19</v>
      </c>
      <c r="C161" t="s">
        <v>29</v>
      </c>
      <c r="D161" t="s">
        <v>21</v>
      </c>
      <c r="E161" t="s">
        <v>20</v>
      </c>
      <c r="F161" s="4">
        <v>4583</v>
      </c>
      <c r="G161" s="4">
        <v>5625</v>
      </c>
      <c r="H161" s="4">
        <v>255000</v>
      </c>
      <c r="I161" t="s">
        <v>40</v>
      </c>
      <c r="J161" t="s">
        <v>23</v>
      </c>
      <c r="K161" t="s">
        <v>667</v>
      </c>
      <c r="L161" t="s">
        <v>25</v>
      </c>
      <c r="M161" t="s">
        <v>26</v>
      </c>
      <c r="N161" s="4">
        <v>54996</v>
      </c>
      <c r="O161" s="4">
        <v>67500</v>
      </c>
      <c r="P161" s="4">
        <v>122496</v>
      </c>
      <c r="Q161" s="4">
        <v>10208</v>
      </c>
      <c r="R161" s="3">
        <v>4.6367008509709793</v>
      </c>
      <c r="S161" s="3">
        <v>2.0817006269592477</v>
      </c>
      <c r="T161" t="s">
        <v>44</v>
      </c>
      <c r="U161" s="2">
        <v>708.33330000000001</v>
      </c>
      <c r="V161" s="3">
        <v>0.15455669503236599</v>
      </c>
      <c r="W161" s="3">
        <v>6.9390020898641588E-2</v>
      </c>
      <c r="X161" s="1" t="s">
        <v>580</v>
      </c>
      <c r="Y161" s="1" t="s">
        <v>580</v>
      </c>
      <c r="Z161" s="1" t="s">
        <v>580</v>
      </c>
      <c r="AA161"/>
    </row>
    <row r="162" spans="1:27" x14ac:dyDescent="0.3">
      <c r="A162" t="s">
        <v>176</v>
      </c>
      <c r="B162" t="s">
        <v>19</v>
      </c>
      <c r="C162" t="s">
        <v>29</v>
      </c>
      <c r="D162" t="s">
        <v>35</v>
      </c>
      <c r="E162" t="s">
        <v>20</v>
      </c>
      <c r="F162" s="4">
        <v>1863</v>
      </c>
      <c r="G162" s="4">
        <v>1041</v>
      </c>
      <c r="H162" s="4">
        <v>98000</v>
      </c>
      <c r="I162" t="s">
        <v>40</v>
      </c>
      <c r="J162" t="s">
        <v>23</v>
      </c>
      <c r="K162" t="s">
        <v>667</v>
      </c>
      <c r="L162" t="s">
        <v>25</v>
      </c>
      <c r="M162" t="s">
        <v>26</v>
      </c>
      <c r="N162" s="4">
        <v>22356</v>
      </c>
      <c r="O162" s="4">
        <v>12492</v>
      </c>
      <c r="P162" s="4">
        <v>34848</v>
      </c>
      <c r="Q162" s="4">
        <v>2904</v>
      </c>
      <c r="R162" s="3">
        <v>4.3836106638039007</v>
      </c>
      <c r="S162" s="3">
        <v>2.812213039485767</v>
      </c>
      <c r="T162" t="s">
        <v>44</v>
      </c>
      <c r="U162" s="2">
        <v>272.22219999999999</v>
      </c>
      <c r="V162" s="3">
        <v>0.14612035546013002</v>
      </c>
      <c r="W162" s="3">
        <v>9.3740434649525556E-2</v>
      </c>
      <c r="X162" s="1" t="s">
        <v>580</v>
      </c>
      <c r="Y162" s="1" t="s">
        <v>580</v>
      </c>
      <c r="Z162" s="1" t="s">
        <v>580</v>
      </c>
      <c r="AA162"/>
    </row>
    <row r="163" spans="1:27" x14ac:dyDescent="0.3">
      <c r="A163" t="s">
        <v>607</v>
      </c>
      <c r="B163" t="s">
        <v>19</v>
      </c>
      <c r="C163" t="s">
        <v>29</v>
      </c>
      <c r="D163" t="s">
        <v>21</v>
      </c>
      <c r="E163" t="s">
        <v>20</v>
      </c>
      <c r="F163" s="4">
        <v>7933</v>
      </c>
      <c r="G163" s="4">
        <v>0</v>
      </c>
      <c r="H163" s="4">
        <v>275000</v>
      </c>
      <c r="I163" t="s">
        <v>22</v>
      </c>
      <c r="J163" t="s">
        <v>23</v>
      </c>
      <c r="K163" t="s">
        <v>667</v>
      </c>
      <c r="L163" t="s">
        <v>25</v>
      </c>
      <c r="M163" t="s">
        <v>32</v>
      </c>
      <c r="N163" s="4">
        <v>95196</v>
      </c>
      <c r="O163" s="4">
        <v>0</v>
      </c>
      <c r="P163" s="4">
        <v>95196</v>
      </c>
      <c r="Q163" s="4">
        <v>7933</v>
      </c>
      <c r="R163" s="3">
        <v>2.8887768393629982</v>
      </c>
      <c r="S163" s="3">
        <v>2.8887768393629982</v>
      </c>
      <c r="T163" t="s">
        <v>44</v>
      </c>
      <c r="U163" s="2">
        <v>763.88890000000004</v>
      </c>
      <c r="V163" s="3">
        <v>9.6292561312099956E-2</v>
      </c>
      <c r="W163" s="3">
        <v>9.6292561312099956E-2</v>
      </c>
      <c r="X163" s="1" t="s">
        <v>580</v>
      </c>
      <c r="Y163" s="1" t="s">
        <v>580</v>
      </c>
      <c r="Z163" s="1" t="s">
        <v>585</v>
      </c>
      <c r="AA163"/>
    </row>
    <row r="164" spans="1:27" x14ac:dyDescent="0.3">
      <c r="A164" t="s">
        <v>177</v>
      </c>
      <c r="B164" t="s">
        <v>19</v>
      </c>
      <c r="C164" t="s">
        <v>29</v>
      </c>
      <c r="D164" t="s">
        <v>21</v>
      </c>
      <c r="E164" t="s">
        <v>20</v>
      </c>
      <c r="F164" s="4">
        <v>3089</v>
      </c>
      <c r="G164" s="4">
        <v>1280</v>
      </c>
      <c r="H164" s="4">
        <v>121000</v>
      </c>
      <c r="I164" t="s">
        <v>40</v>
      </c>
      <c r="J164" t="s">
        <v>31</v>
      </c>
      <c r="K164" t="s">
        <v>667</v>
      </c>
      <c r="L164" t="s">
        <v>42</v>
      </c>
      <c r="M164" t="s">
        <v>32</v>
      </c>
      <c r="N164" s="4">
        <v>37068</v>
      </c>
      <c r="O164" s="4">
        <v>15360</v>
      </c>
      <c r="P164" s="4">
        <v>52428</v>
      </c>
      <c r="Q164" s="4">
        <v>4369</v>
      </c>
      <c r="R164" s="3">
        <v>3.2642710693859933</v>
      </c>
      <c r="S164" s="3">
        <v>2.3079270618753336</v>
      </c>
      <c r="T164" t="s">
        <v>44</v>
      </c>
      <c r="U164" s="2">
        <v>336.11110000000002</v>
      </c>
      <c r="V164" s="3">
        <v>0.10880903564619976</v>
      </c>
      <c r="W164" s="3">
        <v>7.6930902062511117E-2</v>
      </c>
      <c r="X164" s="1" t="s">
        <v>580</v>
      </c>
      <c r="Y164" s="1" t="s">
        <v>580</v>
      </c>
      <c r="Z164" s="1" t="s">
        <v>580</v>
      </c>
      <c r="AA164"/>
    </row>
    <row r="165" spans="1:27" x14ac:dyDescent="0.3">
      <c r="A165" t="s">
        <v>178</v>
      </c>
      <c r="B165" t="s">
        <v>19</v>
      </c>
      <c r="C165" t="s">
        <v>29</v>
      </c>
      <c r="D165" t="s">
        <v>21</v>
      </c>
      <c r="E165" t="s">
        <v>20</v>
      </c>
      <c r="F165" s="4">
        <v>4167</v>
      </c>
      <c r="G165" s="4">
        <v>1447</v>
      </c>
      <c r="H165" s="4">
        <v>158000</v>
      </c>
      <c r="I165" t="s">
        <v>30</v>
      </c>
      <c r="J165" t="s">
        <v>37</v>
      </c>
      <c r="K165" t="s">
        <v>667</v>
      </c>
      <c r="L165" t="s">
        <v>25</v>
      </c>
      <c r="M165" t="s">
        <v>26</v>
      </c>
      <c r="N165" s="4">
        <v>50004</v>
      </c>
      <c r="O165" s="4">
        <v>17364</v>
      </c>
      <c r="P165" s="4">
        <v>67368</v>
      </c>
      <c r="Q165" s="4">
        <v>5614</v>
      </c>
      <c r="R165" s="3">
        <v>3.1597472202223824</v>
      </c>
      <c r="S165" s="3">
        <v>2.3453271582947393</v>
      </c>
      <c r="T165" t="s">
        <v>44</v>
      </c>
      <c r="U165" s="2">
        <v>438.88889999999998</v>
      </c>
      <c r="V165" s="3">
        <v>0.10532490734074608</v>
      </c>
      <c r="W165" s="3">
        <v>7.8177571943157984E-2</v>
      </c>
      <c r="X165" s="1" t="s">
        <v>580</v>
      </c>
      <c r="Y165" s="1" t="s">
        <v>580</v>
      </c>
      <c r="Z165" s="1" t="s">
        <v>580</v>
      </c>
      <c r="AA165"/>
    </row>
    <row r="166" spans="1:27" x14ac:dyDescent="0.3">
      <c r="A166" t="s">
        <v>179</v>
      </c>
      <c r="B166" t="s">
        <v>19</v>
      </c>
      <c r="C166" t="s">
        <v>29</v>
      </c>
      <c r="D166" t="s">
        <v>21</v>
      </c>
      <c r="E166" t="s">
        <v>20</v>
      </c>
      <c r="F166" s="4">
        <v>9323</v>
      </c>
      <c r="G166" s="4">
        <v>0</v>
      </c>
      <c r="H166" s="4">
        <v>75000</v>
      </c>
      <c r="I166" t="s">
        <v>22</v>
      </c>
      <c r="J166" t="s">
        <v>23</v>
      </c>
      <c r="K166" t="s">
        <v>670</v>
      </c>
      <c r="L166" t="s">
        <v>25</v>
      </c>
      <c r="M166" t="s">
        <v>26</v>
      </c>
      <c r="N166" s="4">
        <v>111876</v>
      </c>
      <c r="O166" s="4">
        <v>0</v>
      </c>
      <c r="P166" s="4">
        <v>111876</v>
      </c>
      <c r="Q166" s="4">
        <v>9323</v>
      </c>
      <c r="R166" s="3">
        <v>0.67038506918373919</v>
      </c>
      <c r="S166" s="3">
        <v>0.67038506918373919</v>
      </c>
      <c r="T166" t="s">
        <v>44</v>
      </c>
      <c r="U166" s="2">
        <v>416.66669999999999</v>
      </c>
      <c r="V166" s="3">
        <v>4.4692337945582611E-2</v>
      </c>
      <c r="W166" s="3">
        <v>4.4692337945582611E-2</v>
      </c>
      <c r="X166" s="1" t="s">
        <v>580</v>
      </c>
      <c r="Y166" s="1" t="s">
        <v>580</v>
      </c>
      <c r="Z166" s="1" t="s">
        <v>580</v>
      </c>
      <c r="AA166"/>
    </row>
    <row r="167" spans="1:27" x14ac:dyDescent="0.3">
      <c r="A167" t="s">
        <v>180</v>
      </c>
      <c r="B167" t="s">
        <v>19</v>
      </c>
      <c r="C167" t="s">
        <v>29</v>
      </c>
      <c r="D167" t="s">
        <v>21</v>
      </c>
      <c r="E167" t="s">
        <v>20</v>
      </c>
      <c r="F167" s="4">
        <v>3707</v>
      </c>
      <c r="G167" s="4">
        <v>3166</v>
      </c>
      <c r="H167" s="4">
        <v>182000</v>
      </c>
      <c r="I167" t="s">
        <v>30</v>
      </c>
      <c r="J167" t="s">
        <v>23</v>
      </c>
      <c r="K167" t="s">
        <v>667</v>
      </c>
      <c r="L167" t="s">
        <v>25</v>
      </c>
      <c r="M167" t="s">
        <v>26</v>
      </c>
      <c r="N167" s="4">
        <v>44484</v>
      </c>
      <c r="O167" s="4">
        <v>37992</v>
      </c>
      <c r="P167" s="4">
        <v>82476</v>
      </c>
      <c r="Q167" s="4">
        <v>6873</v>
      </c>
      <c r="R167" s="3">
        <v>4.0913586907652189</v>
      </c>
      <c r="S167" s="3">
        <v>2.2067025558950482</v>
      </c>
      <c r="T167" t="s">
        <v>44</v>
      </c>
      <c r="U167" s="2">
        <v>505.55560000000003</v>
      </c>
      <c r="V167" s="3">
        <v>0.1363786230255073</v>
      </c>
      <c r="W167" s="3">
        <v>7.3556751863168277E-2</v>
      </c>
      <c r="X167" s="1" t="s">
        <v>580</v>
      </c>
      <c r="Y167" s="1" t="s">
        <v>580</v>
      </c>
      <c r="Z167" s="1" t="s">
        <v>580</v>
      </c>
      <c r="AA167"/>
    </row>
    <row r="168" spans="1:27" x14ac:dyDescent="0.3">
      <c r="A168" t="s">
        <v>181</v>
      </c>
      <c r="B168" t="s">
        <v>52</v>
      </c>
      <c r="C168" t="s">
        <v>29</v>
      </c>
      <c r="D168" t="s">
        <v>21</v>
      </c>
      <c r="E168" t="s">
        <v>20</v>
      </c>
      <c r="F168" s="4">
        <v>4583</v>
      </c>
      <c r="G168" s="4">
        <v>0</v>
      </c>
      <c r="H168" s="4">
        <v>112000</v>
      </c>
      <c r="I168" t="s">
        <v>30</v>
      </c>
      <c r="J168" t="s">
        <v>23</v>
      </c>
      <c r="K168" t="s">
        <v>667</v>
      </c>
      <c r="L168" t="s">
        <v>25</v>
      </c>
      <c r="M168" t="s">
        <v>32</v>
      </c>
      <c r="N168" s="4">
        <v>54996</v>
      </c>
      <c r="O168" s="4">
        <v>0</v>
      </c>
      <c r="P168" s="4">
        <v>54996</v>
      </c>
      <c r="Q168" s="4">
        <v>4583</v>
      </c>
      <c r="R168" s="3">
        <v>2.0365117463088223</v>
      </c>
      <c r="S168" s="3">
        <v>2.0365117463088223</v>
      </c>
      <c r="T168" t="s">
        <v>44</v>
      </c>
      <c r="U168" s="2">
        <v>311.11110000000002</v>
      </c>
      <c r="V168" s="3">
        <v>6.7883724876960747E-2</v>
      </c>
      <c r="W168" s="3">
        <v>6.7883724876960747E-2</v>
      </c>
      <c r="X168" s="1" t="s">
        <v>580</v>
      </c>
      <c r="Y168" s="1" t="s">
        <v>580</v>
      </c>
      <c r="Z168" s="1" t="s">
        <v>580</v>
      </c>
      <c r="AA168"/>
    </row>
    <row r="169" spans="1:27" x14ac:dyDescent="0.3">
      <c r="A169" t="s">
        <v>182</v>
      </c>
      <c r="B169" t="s">
        <v>19</v>
      </c>
      <c r="C169" t="s">
        <v>29</v>
      </c>
      <c r="D169" t="s">
        <v>21</v>
      </c>
      <c r="E169" t="s">
        <v>20</v>
      </c>
      <c r="F169" s="4">
        <v>2439</v>
      </c>
      <c r="G169" s="4">
        <v>3333</v>
      </c>
      <c r="H169" s="4">
        <v>129000</v>
      </c>
      <c r="I169" t="s">
        <v>30</v>
      </c>
      <c r="J169" t="s">
        <v>23</v>
      </c>
      <c r="K169" t="s">
        <v>667</v>
      </c>
      <c r="L169" t="s">
        <v>25</v>
      </c>
      <c r="M169" t="s">
        <v>26</v>
      </c>
      <c r="N169" s="4">
        <v>29268</v>
      </c>
      <c r="O169" s="4">
        <v>39996</v>
      </c>
      <c r="P169" s="4">
        <v>69264</v>
      </c>
      <c r="Q169" s="4">
        <v>5772</v>
      </c>
      <c r="R169" s="3">
        <v>4.4075440754407547</v>
      </c>
      <c r="S169" s="3">
        <v>1.8624393624393625</v>
      </c>
      <c r="T169" t="s">
        <v>44</v>
      </c>
      <c r="U169" s="2">
        <v>358.33330000000001</v>
      </c>
      <c r="V169" s="3">
        <v>0.14691813584802513</v>
      </c>
      <c r="W169" s="3">
        <v>6.2081312081312075E-2</v>
      </c>
      <c r="X169" s="1" t="s">
        <v>580</v>
      </c>
      <c r="Y169" s="1" t="s">
        <v>580</v>
      </c>
      <c r="Z169" s="1" t="s">
        <v>580</v>
      </c>
      <c r="AA169"/>
    </row>
    <row r="170" spans="1:27" x14ac:dyDescent="0.3">
      <c r="A170" t="s">
        <v>183</v>
      </c>
      <c r="B170" t="s">
        <v>19</v>
      </c>
      <c r="C170" t="s">
        <v>20</v>
      </c>
      <c r="D170" t="s">
        <v>21</v>
      </c>
      <c r="E170" t="s">
        <v>20</v>
      </c>
      <c r="F170" s="4">
        <v>2237</v>
      </c>
      <c r="G170" s="4">
        <v>0</v>
      </c>
      <c r="H170" s="4">
        <v>63000</v>
      </c>
      <c r="I170" t="s">
        <v>40</v>
      </c>
      <c r="J170" t="s">
        <v>23</v>
      </c>
      <c r="K170" t="s">
        <v>673</v>
      </c>
      <c r="L170" t="s">
        <v>42</v>
      </c>
      <c r="M170" t="s">
        <v>32</v>
      </c>
      <c r="N170" s="4">
        <v>26844</v>
      </c>
      <c r="O170" s="4">
        <v>0</v>
      </c>
      <c r="P170" s="4">
        <v>26844</v>
      </c>
      <c r="Q170" s="4">
        <v>2237</v>
      </c>
      <c r="R170" s="3">
        <v>2.3468931604827894</v>
      </c>
      <c r="S170" s="3">
        <v>2.3468931604827894</v>
      </c>
      <c r="T170" t="s">
        <v>44</v>
      </c>
      <c r="U170" s="2">
        <v>131.25</v>
      </c>
      <c r="V170" s="3">
        <v>5.8672329012069736E-2</v>
      </c>
      <c r="W170" s="3">
        <v>5.8672329012069736E-2</v>
      </c>
      <c r="X170" s="1" t="s">
        <v>580</v>
      </c>
      <c r="Y170" s="1" t="s">
        <v>580</v>
      </c>
      <c r="Z170" s="1" t="s">
        <v>580</v>
      </c>
      <c r="AA170"/>
    </row>
    <row r="171" spans="1:27" x14ac:dyDescent="0.3">
      <c r="A171" t="s">
        <v>184</v>
      </c>
      <c r="B171" t="s">
        <v>19</v>
      </c>
      <c r="C171" t="s">
        <v>29</v>
      </c>
      <c r="D171" t="s">
        <v>21</v>
      </c>
      <c r="E171" t="s">
        <v>20</v>
      </c>
      <c r="F171" s="4">
        <v>8000</v>
      </c>
      <c r="G171" s="4">
        <v>0</v>
      </c>
      <c r="H171" s="4">
        <v>200000</v>
      </c>
      <c r="I171" t="s">
        <v>40</v>
      </c>
      <c r="J171" t="s">
        <v>37</v>
      </c>
      <c r="K171" t="s">
        <v>667</v>
      </c>
      <c r="L171" t="s">
        <v>25</v>
      </c>
      <c r="M171" t="s">
        <v>26</v>
      </c>
      <c r="N171" s="4">
        <v>96000</v>
      </c>
      <c r="O171" s="4">
        <v>0</v>
      </c>
      <c r="P171" s="4">
        <v>96000</v>
      </c>
      <c r="Q171" s="4">
        <v>8000</v>
      </c>
      <c r="R171" s="3">
        <v>2.0833333333333335</v>
      </c>
      <c r="S171" s="3">
        <v>2.0833333333333335</v>
      </c>
      <c r="T171" t="s">
        <v>44</v>
      </c>
      <c r="U171" s="2">
        <v>555.55560000000003</v>
      </c>
      <c r="V171" s="3">
        <v>6.9444444444444448E-2</v>
      </c>
      <c r="W171" s="3">
        <v>6.9444444444444448E-2</v>
      </c>
      <c r="X171" s="1" t="s">
        <v>580</v>
      </c>
      <c r="Y171" s="1" t="s">
        <v>580</v>
      </c>
      <c r="Z171" s="1" t="s">
        <v>580</v>
      </c>
      <c r="AA171"/>
    </row>
    <row r="172" spans="1:27" x14ac:dyDescent="0.3">
      <c r="A172" t="s">
        <v>185</v>
      </c>
      <c r="B172" t="s">
        <v>19</v>
      </c>
      <c r="C172" t="s">
        <v>29</v>
      </c>
      <c r="D172" t="s">
        <v>35</v>
      </c>
      <c r="E172" t="s">
        <v>20</v>
      </c>
      <c r="F172" s="4">
        <v>1820</v>
      </c>
      <c r="G172" s="4">
        <v>1769</v>
      </c>
      <c r="H172" s="4">
        <v>95000</v>
      </c>
      <c r="I172" t="s">
        <v>30</v>
      </c>
      <c r="J172" t="s">
        <v>23</v>
      </c>
      <c r="K172" t="s">
        <v>667</v>
      </c>
      <c r="L172" t="s">
        <v>25</v>
      </c>
      <c r="M172" t="s">
        <v>26</v>
      </c>
      <c r="N172" s="4">
        <v>21840</v>
      </c>
      <c r="O172" s="4">
        <v>21228</v>
      </c>
      <c r="P172" s="4">
        <v>43068</v>
      </c>
      <c r="Q172" s="4">
        <v>3589</v>
      </c>
      <c r="R172" s="3">
        <v>4.3498168498168495</v>
      </c>
      <c r="S172" s="3">
        <v>2.2058140614841646</v>
      </c>
      <c r="T172" t="s">
        <v>44</v>
      </c>
      <c r="U172" s="2">
        <v>263.88889999999998</v>
      </c>
      <c r="V172" s="3">
        <v>0.14499389499389501</v>
      </c>
      <c r="W172" s="3">
        <v>7.3527135382805489E-2</v>
      </c>
      <c r="X172" s="1" t="s">
        <v>580</v>
      </c>
      <c r="Y172" s="1" t="s">
        <v>580</v>
      </c>
      <c r="Z172" s="1" t="s">
        <v>580</v>
      </c>
      <c r="AA172"/>
    </row>
    <row r="173" spans="1:27" x14ac:dyDescent="0.3">
      <c r="A173" t="s">
        <v>608</v>
      </c>
      <c r="B173" t="s">
        <v>19</v>
      </c>
      <c r="C173" t="s">
        <v>29</v>
      </c>
      <c r="D173" t="s">
        <v>21</v>
      </c>
      <c r="E173" t="s">
        <v>20</v>
      </c>
      <c r="F173" s="4">
        <v>51763</v>
      </c>
      <c r="G173" s="4">
        <v>0</v>
      </c>
      <c r="H173" s="4">
        <v>700000</v>
      </c>
      <c r="I173" t="s">
        <v>22</v>
      </c>
      <c r="J173" t="s">
        <v>41</v>
      </c>
      <c r="K173" t="s">
        <v>672</v>
      </c>
      <c r="L173" t="s">
        <v>25</v>
      </c>
      <c r="M173" t="s">
        <v>26</v>
      </c>
      <c r="N173" s="4">
        <v>621156</v>
      </c>
      <c r="O173" s="4">
        <v>0</v>
      </c>
      <c r="P173" s="4">
        <v>621156</v>
      </c>
      <c r="Q173" s="4">
        <v>51763</v>
      </c>
      <c r="R173" s="3">
        <v>1.1269310768953371</v>
      </c>
      <c r="S173" s="3">
        <v>1.1269310768953371</v>
      </c>
      <c r="T173" t="s">
        <v>44</v>
      </c>
      <c r="U173" s="2">
        <v>2333.3332999999998</v>
      </c>
      <c r="V173" s="3">
        <v>4.5077243075813483E-2</v>
      </c>
      <c r="W173" s="3">
        <v>4.5077243075813483E-2</v>
      </c>
      <c r="X173" s="1" t="s">
        <v>585</v>
      </c>
      <c r="Y173" s="1" t="s">
        <v>580</v>
      </c>
      <c r="Z173" s="1" t="s">
        <v>585</v>
      </c>
      <c r="AA173"/>
    </row>
    <row r="174" spans="1:27" x14ac:dyDescent="0.3">
      <c r="A174" t="s">
        <v>186</v>
      </c>
      <c r="B174" t="s">
        <v>19</v>
      </c>
      <c r="C174" t="s">
        <v>29</v>
      </c>
      <c r="D174" t="s">
        <v>35</v>
      </c>
      <c r="E174" t="s">
        <v>20</v>
      </c>
      <c r="F174" s="4">
        <v>3522</v>
      </c>
      <c r="G174" s="4">
        <v>0</v>
      </c>
      <c r="H174" s="4">
        <v>81000</v>
      </c>
      <c r="I174" t="s">
        <v>30</v>
      </c>
      <c r="J174" t="s">
        <v>41</v>
      </c>
      <c r="K174" t="s">
        <v>670</v>
      </c>
      <c r="L174" t="s">
        <v>25</v>
      </c>
      <c r="M174" t="s">
        <v>32</v>
      </c>
      <c r="N174" s="4">
        <v>42264</v>
      </c>
      <c r="O174" s="4">
        <v>0</v>
      </c>
      <c r="P174" s="4">
        <v>42264</v>
      </c>
      <c r="Q174" s="4">
        <v>3522</v>
      </c>
      <c r="R174" s="3">
        <v>1.9165247018739353</v>
      </c>
      <c r="S174" s="3">
        <v>1.9165247018739353</v>
      </c>
      <c r="T174" t="s">
        <v>44</v>
      </c>
      <c r="U174" s="2">
        <v>450</v>
      </c>
      <c r="V174" s="3">
        <v>0.12776831345826234</v>
      </c>
      <c r="W174" s="3">
        <v>0.12776831345826234</v>
      </c>
      <c r="X174" s="1" t="s">
        <v>580</v>
      </c>
      <c r="Y174" s="1" t="s">
        <v>580</v>
      </c>
      <c r="Z174" s="1" t="s">
        <v>580</v>
      </c>
      <c r="AA174"/>
    </row>
    <row r="175" spans="1:27" x14ac:dyDescent="0.3">
      <c r="A175" t="s">
        <v>187</v>
      </c>
      <c r="B175" t="s">
        <v>19</v>
      </c>
      <c r="C175" t="s">
        <v>29</v>
      </c>
      <c r="D175" t="s">
        <v>21</v>
      </c>
      <c r="E175" t="s">
        <v>20</v>
      </c>
      <c r="F175" s="4">
        <v>5708</v>
      </c>
      <c r="G175" s="4">
        <v>5625</v>
      </c>
      <c r="H175" s="4">
        <v>187000</v>
      </c>
      <c r="I175" t="s">
        <v>40</v>
      </c>
      <c r="J175" t="s">
        <v>23</v>
      </c>
      <c r="K175" t="s">
        <v>667</v>
      </c>
      <c r="L175" t="s">
        <v>25</v>
      </c>
      <c r="M175" t="s">
        <v>26</v>
      </c>
      <c r="N175" s="4">
        <v>68496</v>
      </c>
      <c r="O175" s="4">
        <v>67500</v>
      </c>
      <c r="P175" s="4">
        <v>135996</v>
      </c>
      <c r="Q175" s="4">
        <v>11333</v>
      </c>
      <c r="R175" s="3">
        <v>2.7300864284045785</v>
      </c>
      <c r="S175" s="3">
        <v>1.3750404423659519</v>
      </c>
      <c r="T175" t="s">
        <v>44</v>
      </c>
      <c r="U175" s="2">
        <v>519.44439999999997</v>
      </c>
      <c r="V175" s="3">
        <v>9.1002880946819284E-2</v>
      </c>
      <c r="W175" s="3">
        <v>4.5834681412198403E-2</v>
      </c>
      <c r="X175" s="1" t="s">
        <v>580</v>
      </c>
      <c r="Y175" s="1" t="s">
        <v>580</v>
      </c>
      <c r="Z175" s="1" t="s">
        <v>580</v>
      </c>
      <c r="AA175"/>
    </row>
    <row r="176" spans="1:27" x14ac:dyDescent="0.3">
      <c r="A176" t="s">
        <v>188</v>
      </c>
      <c r="B176" t="s">
        <v>19</v>
      </c>
      <c r="C176" t="s">
        <v>29</v>
      </c>
      <c r="D176" t="s">
        <v>35</v>
      </c>
      <c r="E176" t="s">
        <v>29</v>
      </c>
      <c r="F176" s="4">
        <v>4344</v>
      </c>
      <c r="G176" s="4">
        <v>736</v>
      </c>
      <c r="H176" s="4">
        <v>87000</v>
      </c>
      <c r="I176" t="s">
        <v>40</v>
      </c>
      <c r="J176" t="s">
        <v>23</v>
      </c>
      <c r="K176" t="s">
        <v>667</v>
      </c>
      <c r="L176" t="s">
        <v>25</v>
      </c>
      <c r="M176" t="s">
        <v>32</v>
      </c>
      <c r="N176" s="4">
        <v>52128</v>
      </c>
      <c r="O176" s="4">
        <v>8832</v>
      </c>
      <c r="P176" s="4">
        <v>60960</v>
      </c>
      <c r="Q176" s="4">
        <v>5080</v>
      </c>
      <c r="R176" s="3">
        <v>1.6689686924493554</v>
      </c>
      <c r="S176" s="3">
        <v>1.4271653543307086</v>
      </c>
      <c r="T176" t="s">
        <v>44</v>
      </c>
      <c r="U176" s="2">
        <v>241.66669999999999</v>
      </c>
      <c r="V176" s="3">
        <v>5.5632289748311838E-2</v>
      </c>
      <c r="W176" s="3">
        <v>4.757217847769029E-2</v>
      </c>
      <c r="X176" s="1" t="s">
        <v>580</v>
      </c>
      <c r="Y176" s="1" t="s">
        <v>580</v>
      </c>
      <c r="Z176" s="1" t="s">
        <v>580</v>
      </c>
      <c r="AA176"/>
    </row>
    <row r="177" spans="1:27" x14ac:dyDescent="0.3">
      <c r="A177" t="s">
        <v>189</v>
      </c>
      <c r="B177" t="s">
        <v>19</v>
      </c>
      <c r="C177" t="s">
        <v>29</v>
      </c>
      <c r="D177" t="s">
        <v>21</v>
      </c>
      <c r="E177" t="s">
        <v>20</v>
      </c>
      <c r="F177" s="4">
        <v>3497</v>
      </c>
      <c r="G177" s="4">
        <v>1964</v>
      </c>
      <c r="H177" s="4">
        <v>116000</v>
      </c>
      <c r="I177" t="s">
        <v>30</v>
      </c>
      <c r="J177" t="s">
        <v>23</v>
      </c>
      <c r="K177" t="s">
        <v>667</v>
      </c>
      <c r="L177" t="s">
        <v>25</v>
      </c>
      <c r="M177" t="s">
        <v>26</v>
      </c>
      <c r="N177" s="4">
        <v>41964</v>
      </c>
      <c r="O177" s="4">
        <v>23568</v>
      </c>
      <c r="P177" s="4">
        <v>65532</v>
      </c>
      <c r="Q177" s="4">
        <v>5461</v>
      </c>
      <c r="R177" s="3">
        <v>2.764274139738824</v>
      </c>
      <c r="S177" s="3">
        <v>1.7701275712628946</v>
      </c>
      <c r="T177" t="s">
        <v>44</v>
      </c>
      <c r="U177" s="2">
        <v>322.22219999999999</v>
      </c>
      <c r="V177" s="3">
        <v>9.2142471324627453E-2</v>
      </c>
      <c r="W177" s="3">
        <v>5.9004252375429819E-2</v>
      </c>
      <c r="X177" s="1" t="s">
        <v>580</v>
      </c>
      <c r="Y177" s="1" t="s">
        <v>580</v>
      </c>
      <c r="Z177" s="1" t="s">
        <v>580</v>
      </c>
      <c r="AA177"/>
    </row>
    <row r="178" spans="1:27" x14ac:dyDescent="0.3">
      <c r="A178" t="s">
        <v>190</v>
      </c>
      <c r="B178" t="s">
        <v>19</v>
      </c>
      <c r="C178" t="s">
        <v>29</v>
      </c>
      <c r="D178" t="s">
        <v>21</v>
      </c>
      <c r="E178" t="s">
        <v>20</v>
      </c>
      <c r="F178" s="4">
        <v>2045</v>
      </c>
      <c r="G178" s="4">
        <v>1619</v>
      </c>
      <c r="H178" s="4">
        <v>101000</v>
      </c>
      <c r="I178" t="s">
        <v>30</v>
      </c>
      <c r="J178" t="s">
        <v>37</v>
      </c>
      <c r="K178" t="s">
        <v>667</v>
      </c>
      <c r="L178" t="s">
        <v>25</v>
      </c>
      <c r="M178" t="s">
        <v>26</v>
      </c>
      <c r="N178" s="4">
        <v>24540</v>
      </c>
      <c r="O178" s="4">
        <v>19428</v>
      </c>
      <c r="P178" s="4">
        <v>43968</v>
      </c>
      <c r="Q178" s="4">
        <v>3664</v>
      </c>
      <c r="R178" s="3">
        <v>4.115729421352893</v>
      </c>
      <c r="S178" s="3">
        <v>2.2971251819505096</v>
      </c>
      <c r="T178" t="s">
        <v>44</v>
      </c>
      <c r="U178" s="2">
        <v>280.55560000000003</v>
      </c>
      <c r="V178" s="3">
        <v>0.13719098071176311</v>
      </c>
      <c r="W178" s="3">
        <v>7.6570839398350327E-2</v>
      </c>
      <c r="X178" s="1" t="s">
        <v>580</v>
      </c>
      <c r="Y178" s="1" t="s">
        <v>580</v>
      </c>
      <c r="Z178" s="1" t="s">
        <v>580</v>
      </c>
      <c r="AA178"/>
    </row>
    <row r="179" spans="1:27" x14ac:dyDescent="0.3">
      <c r="A179" t="s">
        <v>609</v>
      </c>
      <c r="B179" t="s">
        <v>19</v>
      </c>
      <c r="C179" t="s">
        <v>29</v>
      </c>
      <c r="D179" t="s">
        <v>21</v>
      </c>
      <c r="E179" t="s">
        <v>20</v>
      </c>
      <c r="F179" s="4">
        <v>5516</v>
      </c>
      <c r="G179" s="4">
        <v>11300</v>
      </c>
      <c r="H179" s="4">
        <v>495000</v>
      </c>
      <c r="I179" t="s">
        <v>40</v>
      </c>
      <c r="J179" t="s">
        <v>41</v>
      </c>
      <c r="K179" t="s">
        <v>667</v>
      </c>
      <c r="L179" t="s">
        <v>42</v>
      </c>
      <c r="M179" t="s">
        <v>32</v>
      </c>
      <c r="N179" s="4">
        <v>66192</v>
      </c>
      <c r="O179" s="4">
        <v>135600</v>
      </c>
      <c r="P179" s="4">
        <v>201792</v>
      </c>
      <c r="Q179" s="4">
        <v>16816</v>
      </c>
      <c r="R179" s="3">
        <v>7.478245105148658</v>
      </c>
      <c r="S179" s="3">
        <v>2.4530209324452903</v>
      </c>
      <c r="T179" t="s">
        <v>44</v>
      </c>
      <c r="U179" s="2">
        <v>1375</v>
      </c>
      <c r="V179" s="3">
        <v>0.2492748368382886</v>
      </c>
      <c r="W179" s="3">
        <v>8.1767364414843002E-2</v>
      </c>
      <c r="X179" s="1" t="s">
        <v>580</v>
      </c>
      <c r="Y179" s="1" t="s">
        <v>585</v>
      </c>
      <c r="Z179" s="1" t="s">
        <v>585</v>
      </c>
      <c r="AA179"/>
    </row>
    <row r="180" spans="1:27" x14ac:dyDescent="0.3">
      <c r="A180" t="s">
        <v>191</v>
      </c>
      <c r="B180" t="s">
        <v>19</v>
      </c>
      <c r="C180" t="s">
        <v>29</v>
      </c>
      <c r="D180" t="s">
        <v>21</v>
      </c>
      <c r="E180" t="s">
        <v>20</v>
      </c>
      <c r="F180" s="4">
        <v>3750</v>
      </c>
      <c r="G180" s="4">
        <v>0</v>
      </c>
      <c r="H180" s="4">
        <v>116000</v>
      </c>
      <c r="I180" t="s">
        <v>40</v>
      </c>
      <c r="J180" t="s">
        <v>31</v>
      </c>
      <c r="K180" t="s">
        <v>667</v>
      </c>
      <c r="L180" t="s">
        <v>25</v>
      </c>
      <c r="M180" t="s">
        <v>26</v>
      </c>
      <c r="N180" s="4">
        <v>45000</v>
      </c>
      <c r="O180" s="4">
        <v>0</v>
      </c>
      <c r="P180" s="4">
        <v>45000</v>
      </c>
      <c r="Q180" s="4">
        <v>3750</v>
      </c>
      <c r="R180" s="3">
        <v>2.5777777777777779</v>
      </c>
      <c r="S180" s="3">
        <v>2.5777777777777779</v>
      </c>
      <c r="T180" t="s">
        <v>44</v>
      </c>
      <c r="U180" s="2">
        <v>322.22219999999999</v>
      </c>
      <c r="V180" s="3">
        <v>8.5925925925925933E-2</v>
      </c>
      <c r="W180" s="3">
        <v>8.5925925925925933E-2</v>
      </c>
      <c r="X180" s="1" t="s">
        <v>580</v>
      </c>
      <c r="Y180" s="1" t="s">
        <v>580</v>
      </c>
      <c r="Z180" s="1" t="s">
        <v>580</v>
      </c>
      <c r="AA180"/>
    </row>
    <row r="181" spans="1:27" x14ac:dyDescent="0.3">
      <c r="A181" t="s">
        <v>192</v>
      </c>
      <c r="B181" t="s">
        <v>19</v>
      </c>
      <c r="C181" t="s">
        <v>20</v>
      </c>
      <c r="D181" t="s">
        <v>35</v>
      </c>
      <c r="E181" t="s">
        <v>20</v>
      </c>
      <c r="F181" s="4">
        <v>2333</v>
      </c>
      <c r="G181" s="4">
        <v>1451</v>
      </c>
      <c r="H181" s="4">
        <v>102000</v>
      </c>
      <c r="I181" t="s">
        <v>22</v>
      </c>
      <c r="J181" t="s">
        <v>23</v>
      </c>
      <c r="K181" t="s">
        <v>673</v>
      </c>
      <c r="L181" t="s">
        <v>42</v>
      </c>
      <c r="M181" t="s">
        <v>32</v>
      </c>
      <c r="N181" s="4">
        <v>27996</v>
      </c>
      <c r="O181" s="4">
        <v>17412</v>
      </c>
      <c r="P181" s="4">
        <v>45408</v>
      </c>
      <c r="Q181" s="4">
        <v>3784</v>
      </c>
      <c r="R181" s="3">
        <v>3.6433776253750536</v>
      </c>
      <c r="S181" s="3">
        <v>2.2463002114164903</v>
      </c>
      <c r="T181" t="s">
        <v>44</v>
      </c>
      <c r="U181" s="2">
        <v>212.5</v>
      </c>
      <c r="V181" s="3">
        <v>9.1084440634376346E-2</v>
      </c>
      <c r="W181" s="3">
        <v>5.615750528541226E-2</v>
      </c>
      <c r="X181" s="1" t="s">
        <v>580</v>
      </c>
      <c r="Y181" s="1" t="s">
        <v>580</v>
      </c>
      <c r="Z181" s="1" t="s">
        <v>580</v>
      </c>
      <c r="AA181"/>
    </row>
    <row r="182" spans="1:27" x14ac:dyDescent="0.3">
      <c r="A182" t="s">
        <v>610</v>
      </c>
      <c r="B182" t="s">
        <v>19</v>
      </c>
      <c r="C182" t="s">
        <v>29</v>
      </c>
      <c r="D182" t="s">
        <v>21</v>
      </c>
      <c r="E182" t="s">
        <v>20</v>
      </c>
      <c r="F182" s="4">
        <v>6400</v>
      </c>
      <c r="G182" s="4">
        <v>7250</v>
      </c>
      <c r="H182" s="4">
        <v>180000</v>
      </c>
      <c r="I182" t="s">
        <v>22</v>
      </c>
      <c r="J182" t="s">
        <v>31</v>
      </c>
      <c r="K182" t="s">
        <v>667</v>
      </c>
      <c r="L182" t="s">
        <v>42</v>
      </c>
      <c r="M182" t="s">
        <v>32</v>
      </c>
      <c r="N182" s="4">
        <v>76800</v>
      </c>
      <c r="O182" s="4">
        <v>87000</v>
      </c>
      <c r="P182" s="4">
        <v>163800</v>
      </c>
      <c r="Q182" s="4">
        <v>13650</v>
      </c>
      <c r="R182" s="3">
        <v>2.34375</v>
      </c>
      <c r="S182" s="3">
        <v>1.098901098901099</v>
      </c>
      <c r="T182" t="s">
        <v>44</v>
      </c>
      <c r="U182" s="2">
        <v>500</v>
      </c>
      <c r="V182" s="3">
        <v>7.8125E-2</v>
      </c>
      <c r="W182" s="3">
        <v>3.6630036630036632E-2</v>
      </c>
      <c r="X182" s="1" t="s">
        <v>580</v>
      </c>
      <c r="Y182" s="1" t="s">
        <v>585</v>
      </c>
      <c r="Z182" s="1" t="s">
        <v>580</v>
      </c>
      <c r="AA182"/>
    </row>
    <row r="183" spans="1:27" x14ac:dyDescent="0.3">
      <c r="A183" t="s">
        <v>193</v>
      </c>
      <c r="B183" t="s">
        <v>19</v>
      </c>
      <c r="C183" t="s">
        <v>20</v>
      </c>
      <c r="D183" t="s">
        <v>21</v>
      </c>
      <c r="E183" t="s">
        <v>20</v>
      </c>
      <c r="F183" s="4">
        <v>1916</v>
      </c>
      <c r="G183" s="4">
        <v>5063</v>
      </c>
      <c r="H183" s="4">
        <v>67000</v>
      </c>
      <c r="I183" t="s">
        <v>30</v>
      </c>
      <c r="J183" t="s">
        <v>23</v>
      </c>
      <c r="K183" t="s">
        <v>667</v>
      </c>
      <c r="L183" t="s">
        <v>25</v>
      </c>
      <c r="M183" t="s">
        <v>32</v>
      </c>
      <c r="N183" s="4">
        <v>22992</v>
      </c>
      <c r="O183" s="4">
        <v>60756</v>
      </c>
      <c r="P183" s="4">
        <v>83748</v>
      </c>
      <c r="Q183" s="4">
        <v>6979</v>
      </c>
      <c r="R183" s="3">
        <v>2.9140570633263745</v>
      </c>
      <c r="S183" s="3">
        <v>0.8000191049338492</v>
      </c>
      <c r="T183" t="s">
        <v>44</v>
      </c>
      <c r="U183" s="2">
        <v>186.11109999999999</v>
      </c>
      <c r="V183" s="3">
        <v>9.7135235444212487E-2</v>
      </c>
      <c r="W183" s="3">
        <v>2.6667303497794972E-2</v>
      </c>
      <c r="X183" s="1" t="s">
        <v>580</v>
      </c>
      <c r="Y183" s="1" t="s">
        <v>580</v>
      </c>
      <c r="Z183" s="1" t="s">
        <v>580</v>
      </c>
      <c r="AA183"/>
    </row>
    <row r="184" spans="1:27" x14ac:dyDescent="0.3">
      <c r="A184" t="s">
        <v>194</v>
      </c>
      <c r="B184" t="s">
        <v>19</v>
      </c>
      <c r="C184" t="s">
        <v>29</v>
      </c>
      <c r="D184" t="s">
        <v>21</v>
      </c>
      <c r="E184" t="s">
        <v>20</v>
      </c>
      <c r="F184" s="4">
        <v>4600</v>
      </c>
      <c r="G184" s="4">
        <v>0</v>
      </c>
      <c r="H184" s="4">
        <v>73000</v>
      </c>
      <c r="I184" t="s">
        <v>40</v>
      </c>
      <c r="J184" t="s">
        <v>23</v>
      </c>
      <c r="K184" t="s">
        <v>670</v>
      </c>
      <c r="L184" t="s">
        <v>25</v>
      </c>
      <c r="M184" t="s">
        <v>26</v>
      </c>
      <c r="N184" s="4">
        <v>55200</v>
      </c>
      <c r="O184" s="4">
        <v>0</v>
      </c>
      <c r="P184" s="4">
        <v>55200</v>
      </c>
      <c r="Q184" s="4">
        <v>4600</v>
      </c>
      <c r="R184" s="3">
        <v>1.3224637681159419</v>
      </c>
      <c r="S184" s="3">
        <v>1.3224637681159419</v>
      </c>
      <c r="T184" t="s">
        <v>44</v>
      </c>
      <c r="U184" s="2">
        <v>405.55560000000003</v>
      </c>
      <c r="V184" s="3">
        <v>8.8164251207729472E-2</v>
      </c>
      <c r="W184" s="3">
        <v>8.8164251207729472E-2</v>
      </c>
      <c r="X184" s="1" t="s">
        <v>580</v>
      </c>
      <c r="Y184" s="1" t="s">
        <v>580</v>
      </c>
      <c r="Z184" s="1" t="s">
        <v>580</v>
      </c>
      <c r="AA184"/>
    </row>
    <row r="185" spans="1:27" x14ac:dyDescent="0.3">
      <c r="A185" t="s">
        <v>611</v>
      </c>
      <c r="B185" t="s">
        <v>19</v>
      </c>
      <c r="C185" t="s">
        <v>29</v>
      </c>
      <c r="D185" t="s">
        <v>21</v>
      </c>
      <c r="E185" t="s">
        <v>20</v>
      </c>
      <c r="F185" s="4">
        <v>33846</v>
      </c>
      <c r="G185" s="4">
        <v>0</v>
      </c>
      <c r="H185" s="4">
        <v>260000</v>
      </c>
      <c r="I185" t="s">
        <v>40</v>
      </c>
      <c r="J185" t="s">
        <v>31</v>
      </c>
      <c r="K185" t="s">
        <v>667</v>
      </c>
      <c r="L185" t="s">
        <v>25</v>
      </c>
      <c r="M185" t="s">
        <v>32</v>
      </c>
      <c r="N185" s="4">
        <v>406152</v>
      </c>
      <c r="O185" s="4">
        <v>0</v>
      </c>
      <c r="P185" s="4">
        <v>406152</v>
      </c>
      <c r="Q185" s="4">
        <v>33846</v>
      </c>
      <c r="R185" s="3">
        <v>0.64015442494435582</v>
      </c>
      <c r="S185" s="3">
        <v>0.64015442494435582</v>
      </c>
      <c r="T185" t="s">
        <v>44</v>
      </c>
      <c r="U185" s="2">
        <v>722.22220000000004</v>
      </c>
      <c r="V185" s="3">
        <v>2.1338480831478525E-2</v>
      </c>
      <c r="W185" s="3">
        <v>2.1338480831478525E-2</v>
      </c>
      <c r="X185" s="1" t="s">
        <v>585</v>
      </c>
      <c r="Y185" s="1" t="s">
        <v>580</v>
      </c>
      <c r="Z185" s="1" t="s">
        <v>580</v>
      </c>
      <c r="AA185"/>
    </row>
    <row r="186" spans="1:27" x14ac:dyDescent="0.3">
      <c r="A186" t="s">
        <v>195</v>
      </c>
      <c r="B186" t="s">
        <v>52</v>
      </c>
      <c r="C186" t="s">
        <v>29</v>
      </c>
      <c r="D186" t="s">
        <v>21</v>
      </c>
      <c r="E186" t="s">
        <v>20</v>
      </c>
      <c r="F186" s="4">
        <v>3625</v>
      </c>
      <c r="G186" s="4">
        <v>0</v>
      </c>
      <c r="H186" s="4">
        <v>108000</v>
      </c>
      <c r="I186" t="s">
        <v>40</v>
      </c>
      <c r="J186" t="s">
        <v>23</v>
      </c>
      <c r="K186" t="s">
        <v>667</v>
      </c>
      <c r="L186" t="s">
        <v>25</v>
      </c>
      <c r="M186" t="s">
        <v>26</v>
      </c>
      <c r="N186" s="4">
        <v>43500</v>
      </c>
      <c r="O186" s="4">
        <v>0</v>
      </c>
      <c r="P186" s="4">
        <v>43500</v>
      </c>
      <c r="Q186" s="4">
        <v>3625</v>
      </c>
      <c r="R186" s="3">
        <v>2.4827586206896552</v>
      </c>
      <c r="S186" s="3">
        <v>2.4827586206896552</v>
      </c>
      <c r="T186" t="s">
        <v>44</v>
      </c>
      <c r="U186" s="2">
        <v>300</v>
      </c>
      <c r="V186" s="3">
        <v>8.2758620689655171E-2</v>
      </c>
      <c r="W186" s="3">
        <v>8.2758620689655171E-2</v>
      </c>
      <c r="X186" s="1" t="s">
        <v>580</v>
      </c>
      <c r="Y186" s="1" t="s">
        <v>580</v>
      </c>
      <c r="Z186" s="1" t="s">
        <v>580</v>
      </c>
      <c r="AA186"/>
    </row>
    <row r="187" spans="1:27" x14ac:dyDescent="0.3">
      <c r="A187" t="s">
        <v>612</v>
      </c>
      <c r="B187" t="s">
        <v>19</v>
      </c>
      <c r="C187" t="s">
        <v>29</v>
      </c>
      <c r="D187" t="s">
        <v>21</v>
      </c>
      <c r="E187" t="s">
        <v>29</v>
      </c>
      <c r="F187" s="4">
        <v>39147</v>
      </c>
      <c r="G187" s="4">
        <v>4750</v>
      </c>
      <c r="H187" s="4">
        <v>120000</v>
      </c>
      <c r="I187" t="s">
        <v>40</v>
      </c>
      <c r="J187" t="s">
        <v>23</v>
      </c>
      <c r="K187" t="s">
        <v>667</v>
      </c>
      <c r="L187" t="s">
        <v>25</v>
      </c>
      <c r="M187" t="s">
        <v>26</v>
      </c>
      <c r="N187" s="4">
        <v>469764</v>
      </c>
      <c r="O187" s="4">
        <v>57000</v>
      </c>
      <c r="P187" s="4">
        <v>526764</v>
      </c>
      <c r="Q187" s="4">
        <v>43897</v>
      </c>
      <c r="R187" s="3">
        <v>0.25544741614938565</v>
      </c>
      <c r="S187" s="3">
        <v>0.22780600041005081</v>
      </c>
      <c r="T187" t="s">
        <v>44</v>
      </c>
      <c r="U187" s="2">
        <v>333.33330000000001</v>
      </c>
      <c r="V187" s="3">
        <v>8.5149138716461882E-3</v>
      </c>
      <c r="W187" s="3">
        <v>7.5935333470016925E-3</v>
      </c>
      <c r="X187" s="1" t="s">
        <v>585</v>
      </c>
      <c r="Y187" s="1" t="s">
        <v>580</v>
      </c>
      <c r="Z187" s="1" t="s">
        <v>580</v>
      </c>
      <c r="AA187"/>
    </row>
    <row r="188" spans="1:27" x14ac:dyDescent="0.3">
      <c r="A188" t="s">
        <v>196</v>
      </c>
      <c r="B188" t="s">
        <v>19</v>
      </c>
      <c r="C188" t="s">
        <v>29</v>
      </c>
      <c r="D188" t="s">
        <v>21</v>
      </c>
      <c r="E188" t="s">
        <v>29</v>
      </c>
      <c r="F188" s="4">
        <v>2178</v>
      </c>
      <c r="G188" s="4">
        <v>0</v>
      </c>
      <c r="H188" s="4">
        <v>66000</v>
      </c>
      <c r="I188" t="s">
        <v>30</v>
      </c>
      <c r="J188" t="s">
        <v>31</v>
      </c>
      <c r="K188" t="s">
        <v>672</v>
      </c>
      <c r="L188" t="s">
        <v>42</v>
      </c>
      <c r="M188" t="s">
        <v>32</v>
      </c>
      <c r="N188" s="4">
        <v>26136</v>
      </c>
      <c r="O188" s="4">
        <v>0</v>
      </c>
      <c r="P188" s="4">
        <v>26136</v>
      </c>
      <c r="Q188" s="4">
        <v>2178</v>
      </c>
      <c r="R188" s="3">
        <v>2.5252525252525251</v>
      </c>
      <c r="S188" s="3">
        <v>2.5252525252525251</v>
      </c>
      <c r="T188" t="s">
        <v>44</v>
      </c>
      <c r="U188" s="2">
        <v>220</v>
      </c>
      <c r="V188" s="3">
        <v>0.10101010101010099</v>
      </c>
      <c r="W188" s="3">
        <v>0.10101010101010099</v>
      </c>
      <c r="X188" s="1" t="s">
        <v>580</v>
      </c>
      <c r="Y188" s="1" t="s">
        <v>580</v>
      </c>
      <c r="Z188" s="1" t="s">
        <v>580</v>
      </c>
      <c r="AA188"/>
    </row>
    <row r="189" spans="1:27" x14ac:dyDescent="0.3">
      <c r="A189" t="s">
        <v>197</v>
      </c>
      <c r="B189" t="s">
        <v>19</v>
      </c>
      <c r="C189" t="s">
        <v>29</v>
      </c>
      <c r="D189" t="s">
        <v>21</v>
      </c>
      <c r="E189" t="s">
        <v>20</v>
      </c>
      <c r="F189" s="4">
        <v>2383</v>
      </c>
      <c r="G189" s="4">
        <v>2138</v>
      </c>
      <c r="H189" s="4">
        <v>58000</v>
      </c>
      <c r="I189" t="s">
        <v>30</v>
      </c>
      <c r="J189" t="s">
        <v>23</v>
      </c>
      <c r="K189" t="s">
        <v>667</v>
      </c>
      <c r="L189" t="s">
        <v>25</v>
      </c>
      <c r="M189" t="s">
        <v>26</v>
      </c>
      <c r="N189" s="4">
        <v>28596</v>
      </c>
      <c r="O189" s="4">
        <v>25656</v>
      </c>
      <c r="P189" s="4">
        <v>54252</v>
      </c>
      <c r="Q189" s="4">
        <v>4521</v>
      </c>
      <c r="R189" s="3">
        <v>2.0282557000979158</v>
      </c>
      <c r="S189" s="3">
        <v>1.06908501069085</v>
      </c>
      <c r="T189" t="s">
        <v>44</v>
      </c>
      <c r="U189" s="2">
        <v>161.11109999999999</v>
      </c>
      <c r="V189" s="3">
        <v>6.7608523336597198E-2</v>
      </c>
      <c r="W189" s="3">
        <v>3.5636167023028339E-2</v>
      </c>
      <c r="X189" s="1" t="s">
        <v>580</v>
      </c>
      <c r="Y189" s="1" t="s">
        <v>580</v>
      </c>
      <c r="Z189" s="1" t="s">
        <v>580</v>
      </c>
      <c r="AA189"/>
    </row>
    <row r="190" spans="1:27" x14ac:dyDescent="0.3">
      <c r="A190" t="s">
        <v>198</v>
      </c>
      <c r="B190" t="s">
        <v>19</v>
      </c>
      <c r="C190" t="s">
        <v>29</v>
      </c>
      <c r="D190" t="s">
        <v>21</v>
      </c>
      <c r="E190" t="s">
        <v>29</v>
      </c>
      <c r="F190" s="4">
        <v>674</v>
      </c>
      <c r="G190" s="4">
        <v>5296</v>
      </c>
      <c r="H190" s="4">
        <v>168000</v>
      </c>
      <c r="I190" t="s">
        <v>30</v>
      </c>
      <c r="J190" t="s">
        <v>23</v>
      </c>
      <c r="K190" t="s">
        <v>667</v>
      </c>
      <c r="L190" t="s">
        <v>25</v>
      </c>
      <c r="M190" t="s">
        <v>26</v>
      </c>
      <c r="N190" s="4">
        <v>8088</v>
      </c>
      <c r="O190" s="4">
        <v>63552</v>
      </c>
      <c r="P190" s="4">
        <v>71640</v>
      </c>
      <c r="Q190" s="4">
        <v>5970</v>
      </c>
      <c r="R190" s="3">
        <v>20.771513353115729</v>
      </c>
      <c r="S190" s="3">
        <v>2.3450586264656614</v>
      </c>
      <c r="T190" t="s">
        <v>27</v>
      </c>
      <c r="U190" s="2">
        <v>466.66669999999999</v>
      </c>
      <c r="V190" s="3">
        <v>0.6923837784371909</v>
      </c>
      <c r="W190" s="3">
        <v>7.8168620882188719E-2</v>
      </c>
      <c r="X190" s="1" t="s">
        <v>580</v>
      </c>
      <c r="Y190" s="1" t="s">
        <v>580</v>
      </c>
      <c r="Z190" s="1" t="s">
        <v>580</v>
      </c>
      <c r="AA190"/>
    </row>
    <row r="191" spans="1:27" x14ac:dyDescent="0.3">
      <c r="A191" t="s">
        <v>199</v>
      </c>
      <c r="B191" t="s">
        <v>19</v>
      </c>
      <c r="C191" t="s">
        <v>29</v>
      </c>
      <c r="D191" t="s">
        <v>21</v>
      </c>
      <c r="E191" t="s">
        <v>20</v>
      </c>
      <c r="F191" s="4">
        <v>9328</v>
      </c>
      <c r="G191" s="4">
        <v>0</v>
      </c>
      <c r="H191" s="4">
        <v>188000</v>
      </c>
      <c r="I191" t="s">
        <v>30</v>
      </c>
      <c r="J191" t="s">
        <v>23</v>
      </c>
      <c r="K191" t="s">
        <v>670</v>
      </c>
      <c r="L191" t="s">
        <v>25</v>
      </c>
      <c r="M191" t="s">
        <v>26</v>
      </c>
      <c r="N191" s="4">
        <v>111936</v>
      </c>
      <c r="O191" s="4">
        <v>0</v>
      </c>
      <c r="P191" s="4">
        <v>111936</v>
      </c>
      <c r="Q191" s="4">
        <v>9328</v>
      </c>
      <c r="R191" s="3">
        <v>1.6795311606632362</v>
      </c>
      <c r="S191" s="3">
        <v>1.6795311606632362</v>
      </c>
      <c r="T191" t="s">
        <v>44</v>
      </c>
      <c r="U191" s="2">
        <v>1044.4444000000001</v>
      </c>
      <c r="V191" s="3">
        <v>0.11196874404421574</v>
      </c>
      <c r="W191" s="3">
        <v>0.11196874404421574</v>
      </c>
      <c r="X191" s="1" t="s">
        <v>580</v>
      </c>
      <c r="Y191" s="1" t="s">
        <v>580</v>
      </c>
      <c r="Z191" s="1" t="s">
        <v>580</v>
      </c>
      <c r="AA191"/>
    </row>
    <row r="192" spans="1:27" x14ac:dyDescent="0.3">
      <c r="A192" t="s">
        <v>200</v>
      </c>
      <c r="B192" t="s">
        <v>19</v>
      </c>
      <c r="C192" t="s">
        <v>20</v>
      </c>
      <c r="D192" t="s">
        <v>35</v>
      </c>
      <c r="E192" t="s">
        <v>20</v>
      </c>
      <c r="F192" s="4">
        <v>4885</v>
      </c>
      <c r="G192" s="4">
        <v>0</v>
      </c>
      <c r="H192" s="4">
        <v>48000</v>
      </c>
      <c r="I192" t="s">
        <v>30</v>
      </c>
      <c r="J192" t="s">
        <v>23</v>
      </c>
      <c r="K192" t="s">
        <v>667</v>
      </c>
      <c r="L192" t="s">
        <v>25</v>
      </c>
      <c r="M192" t="s">
        <v>26</v>
      </c>
      <c r="N192" s="4">
        <v>58620</v>
      </c>
      <c r="O192" s="4">
        <v>0</v>
      </c>
      <c r="P192" s="4">
        <v>58620</v>
      </c>
      <c r="Q192" s="4">
        <v>4885</v>
      </c>
      <c r="R192" s="3">
        <v>0.81883316274309115</v>
      </c>
      <c r="S192" s="3">
        <v>0.81883316274309115</v>
      </c>
      <c r="T192" t="s">
        <v>44</v>
      </c>
      <c r="U192" s="2">
        <v>133.33330000000001</v>
      </c>
      <c r="V192" s="3">
        <v>2.7294438758103039E-2</v>
      </c>
      <c r="W192" s="3">
        <v>2.7294438758103039E-2</v>
      </c>
      <c r="X192" s="1" t="s">
        <v>580</v>
      </c>
      <c r="Y192" s="1" t="s">
        <v>580</v>
      </c>
      <c r="Z192" s="1" t="s">
        <v>580</v>
      </c>
      <c r="AA192"/>
    </row>
    <row r="193" spans="1:27" x14ac:dyDescent="0.3">
      <c r="A193" t="s">
        <v>613</v>
      </c>
      <c r="B193" t="s">
        <v>19</v>
      </c>
      <c r="C193" t="s">
        <v>20</v>
      </c>
      <c r="D193" t="s">
        <v>21</v>
      </c>
      <c r="E193" t="s">
        <v>20</v>
      </c>
      <c r="F193" s="4">
        <v>12000</v>
      </c>
      <c r="G193" s="4">
        <v>0</v>
      </c>
      <c r="H193" s="4">
        <v>164000</v>
      </c>
      <c r="I193" t="s">
        <v>40</v>
      </c>
      <c r="J193" t="s">
        <v>23</v>
      </c>
      <c r="K193" t="s">
        <v>667</v>
      </c>
      <c r="L193" t="s">
        <v>25</v>
      </c>
      <c r="M193" t="s">
        <v>32</v>
      </c>
      <c r="N193" s="4">
        <v>144000</v>
      </c>
      <c r="O193" s="4">
        <v>0</v>
      </c>
      <c r="P193" s="4">
        <v>144000</v>
      </c>
      <c r="Q193" s="4">
        <v>12000</v>
      </c>
      <c r="R193" s="3">
        <v>1.1388888888888888</v>
      </c>
      <c r="S193" s="3">
        <v>1.1388888888888888</v>
      </c>
      <c r="T193" t="s">
        <v>44</v>
      </c>
      <c r="U193" s="2">
        <v>455.55560000000003</v>
      </c>
      <c r="V193" s="3">
        <v>3.7962962962962962E-2</v>
      </c>
      <c r="W193" s="3">
        <v>3.7962962962962962E-2</v>
      </c>
      <c r="X193" s="1" t="s">
        <v>585</v>
      </c>
      <c r="Y193" s="1" t="s">
        <v>580</v>
      </c>
      <c r="Z193" s="1" t="s">
        <v>580</v>
      </c>
      <c r="AA193"/>
    </row>
    <row r="194" spans="1:27" x14ac:dyDescent="0.3">
      <c r="A194" t="s">
        <v>201</v>
      </c>
      <c r="B194" t="s">
        <v>19</v>
      </c>
      <c r="C194" t="s">
        <v>29</v>
      </c>
      <c r="D194" t="s">
        <v>35</v>
      </c>
      <c r="E194" t="s">
        <v>20</v>
      </c>
      <c r="F194" s="4">
        <v>6033</v>
      </c>
      <c r="G194" s="4">
        <v>0</v>
      </c>
      <c r="H194" s="4">
        <v>160000</v>
      </c>
      <c r="I194" t="s">
        <v>22</v>
      </c>
      <c r="J194" t="s">
        <v>23</v>
      </c>
      <c r="K194" t="s">
        <v>667</v>
      </c>
      <c r="L194" t="s">
        <v>25</v>
      </c>
      <c r="M194" t="s">
        <v>32</v>
      </c>
      <c r="N194" s="4">
        <v>72396</v>
      </c>
      <c r="O194" s="4">
        <v>0</v>
      </c>
      <c r="P194" s="4">
        <v>72396</v>
      </c>
      <c r="Q194" s="4">
        <v>6033</v>
      </c>
      <c r="R194" s="3">
        <v>2.2100668545223492</v>
      </c>
      <c r="S194" s="3">
        <v>2.2100668545223492</v>
      </c>
      <c r="T194" t="s">
        <v>44</v>
      </c>
      <c r="U194" s="2">
        <v>444.44439999999997</v>
      </c>
      <c r="V194" s="3">
        <v>7.3668895150744998E-2</v>
      </c>
      <c r="W194" s="3">
        <v>7.3668895150744998E-2</v>
      </c>
      <c r="X194" s="1" t="s">
        <v>580</v>
      </c>
      <c r="Y194" s="1" t="s">
        <v>580</v>
      </c>
      <c r="Z194" s="1" t="s">
        <v>580</v>
      </c>
      <c r="AA194"/>
    </row>
    <row r="195" spans="1:27" x14ac:dyDescent="0.3">
      <c r="A195" t="s">
        <v>202</v>
      </c>
      <c r="B195" t="s">
        <v>19</v>
      </c>
      <c r="C195" t="s">
        <v>20</v>
      </c>
      <c r="D195" t="s">
        <v>21</v>
      </c>
      <c r="E195" t="s">
        <v>20</v>
      </c>
      <c r="F195" s="4">
        <v>3858</v>
      </c>
      <c r="G195" s="4">
        <v>0</v>
      </c>
      <c r="H195" s="4">
        <v>76000</v>
      </c>
      <c r="I195" t="s">
        <v>40</v>
      </c>
      <c r="J195" t="s">
        <v>23</v>
      </c>
      <c r="K195" t="s">
        <v>667</v>
      </c>
      <c r="L195" t="s">
        <v>25</v>
      </c>
      <c r="M195" t="s">
        <v>26</v>
      </c>
      <c r="N195" s="4">
        <v>46296</v>
      </c>
      <c r="O195" s="4">
        <v>0</v>
      </c>
      <c r="P195" s="4">
        <v>46296</v>
      </c>
      <c r="Q195" s="4">
        <v>3858</v>
      </c>
      <c r="R195" s="3">
        <v>1.6416105063072404</v>
      </c>
      <c r="S195" s="3">
        <v>1.6416105063072404</v>
      </c>
      <c r="T195" t="s">
        <v>44</v>
      </c>
      <c r="U195" s="2">
        <v>211.11109999999999</v>
      </c>
      <c r="V195" s="3">
        <v>5.4720350210241346E-2</v>
      </c>
      <c r="W195" s="3">
        <v>5.4720350210241346E-2</v>
      </c>
      <c r="X195" s="1" t="s">
        <v>580</v>
      </c>
      <c r="Y195" s="1" t="s">
        <v>580</v>
      </c>
      <c r="Z195" s="1" t="s">
        <v>580</v>
      </c>
      <c r="AA195"/>
    </row>
    <row r="196" spans="1:27" x14ac:dyDescent="0.3">
      <c r="A196" t="s">
        <v>203</v>
      </c>
      <c r="B196" t="s">
        <v>19</v>
      </c>
      <c r="C196" t="s">
        <v>20</v>
      </c>
      <c r="D196" t="s">
        <v>21</v>
      </c>
      <c r="E196" t="s">
        <v>20</v>
      </c>
      <c r="F196" s="4">
        <v>4191</v>
      </c>
      <c r="G196" s="4">
        <v>0</v>
      </c>
      <c r="H196" s="4">
        <v>120000</v>
      </c>
      <c r="I196" t="s">
        <v>30</v>
      </c>
      <c r="J196" t="s">
        <v>23</v>
      </c>
      <c r="K196" t="s">
        <v>667</v>
      </c>
      <c r="L196" t="s">
        <v>25</v>
      </c>
      <c r="M196" t="s">
        <v>26</v>
      </c>
      <c r="N196" s="4">
        <v>50292</v>
      </c>
      <c r="O196" s="4">
        <v>0</v>
      </c>
      <c r="P196" s="4">
        <v>50292</v>
      </c>
      <c r="Q196" s="4">
        <v>4191</v>
      </c>
      <c r="R196" s="3">
        <v>2.3860653781913626</v>
      </c>
      <c r="S196" s="3">
        <v>2.3860653781913626</v>
      </c>
      <c r="T196" t="s">
        <v>44</v>
      </c>
      <c r="U196" s="2">
        <v>333.33330000000001</v>
      </c>
      <c r="V196" s="3">
        <v>7.9535512606378742E-2</v>
      </c>
      <c r="W196" s="3">
        <v>7.9535512606378742E-2</v>
      </c>
      <c r="X196" s="1" t="s">
        <v>580</v>
      </c>
      <c r="Y196" s="1" t="s">
        <v>580</v>
      </c>
      <c r="Z196" s="1" t="s">
        <v>580</v>
      </c>
      <c r="AA196"/>
    </row>
    <row r="197" spans="1:27" x14ac:dyDescent="0.3">
      <c r="A197" t="s">
        <v>204</v>
      </c>
      <c r="B197" t="s">
        <v>19</v>
      </c>
      <c r="C197" t="s">
        <v>29</v>
      </c>
      <c r="D197" t="s">
        <v>21</v>
      </c>
      <c r="E197" t="s">
        <v>20</v>
      </c>
      <c r="F197" s="4">
        <v>3125</v>
      </c>
      <c r="G197" s="4">
        <v>2583</v>
      </c>
      <c r="H197" s="4">
        <v>170000</v>
      </c>
      <c r="I197" t="s">
        <v>40</v>
      </c>
      <c r="J197" t="s">
        <v>31</v>
      </c>
      <c r="K197" t="s">
        <v>667</v>
      </c>
      <c r="L197" t="s">
        <v>25</v>
      </c>
      <c r="M197" t="s">
        <v>32</v>
      </c>
      <c r="N197" s="4">
        <v>37500</v>
      </c>
      <c r="O197" s="4">
        <v>30996</v>
      </c>
      <c r="P197" s="4">
        <v>68496</v>
      </c>
      <c r="Q197" s="4">
        <v>5708</v>
      </c>
      <c r="R197" s="3">
        <v>4.5333333333333332</v>
      </c>
      <c r="S197" s="3">
        <v>2.4818967530950711</v>
      </c>
      <c r="T197" t="s">
        <v>44</v>
      </c>
      <c r="U197" s="2">
        <v>472.22219999999999</v>
      </c>
      <c r="V197" s="3">
        <v>0.15111111111111111</v>
      </c>
      <c r="W197" s="3">
        <v>8.2729891769835709E-2</v>
      </c>
      <c r="X197" s="1" t="s">
        <v>580</v>
      </c>
      <c r="Y197" s="1" t="s">
        <v>580</v>
      </c>
      <c r="Z197" s="1" t="s">
        <v>580</v>
      </c>
      <c r="AA197"/>
    </row>
    <row r="198" spans="1:27" x14ac:dyDescent="0.3">
      <c r="A198" t="s">
        <v>205</v>
      </c>
      <c r="B198" t="s">
        <v>19</v>
      </c>
      <c r="C198" t="s">
        <v>20</v>
      </c>
      <c r="D198" t="s">
        <v>21</v>
      </c>
      <c r="E198" t="s">
        <v>20</v>
      </c>
      <c r="F198" s="4">
        <v>8333</v>
      </c>
      <c r="G198" s="4">
        <v>3750</v>
      </c>
      <c r="H198" s="4">
        <v>187000</v>
      </c>
      <c r="I198" t="s">
        <v>30</v>
      </c>
      <c r="J198" t="s">
        <v>23</v>
      </c>
      <c r="K198" t="s">
        <v>667</v>
      </c>
      <c r="L198" t="s">
        <v>25</v>
      </c>
      <c r="M198" t="s">
        <v>26</v>
      </c>
      <c r="N198" s="4">
        <v>99996</v>
      </c>
      <c r="O198" s="4">
        <v>45000</v>
      </c>
      <c r="P198" s="4">
        <v>144996</v>
      </c>
      <c r="Q198" s="4">
        <v>12083</v>
      </c>
      <c r="R198" s="3">
        <v>1.8700748029921197</v>
      </c>
      <c r="S198" s="3">
        <v>1.2896907500896575</v>
      </c>
      <c r="T198" t="s">
        <v>44</v>
      </c>
      <c r="U198" s="2">
        <v>519.44439999999997</v>
      </c>
      <c r="V198" s="3">
        <v>6.2335826766403993E-2</v>
      </c>
      <c r="W198" s="3">
        <v>4.2989691669655258E-2</v>
      </c>
      <c r="X198" s="1" t="s">
        <v>580</v>
      </c>
      <c r="Y198" s="1" t="s">
        <v>580</v>
      </c>
      <c r="Z198" s="1" t="s">
        <v>580</v>
      </c>
      <c r="AA198"/>
    </row>
    <row r="199" spans="1:27" x14ac:dyDescent="0.3">
      <c r="A199" t="s">
        <v>206</v>
      </c>
      <c r="B199" t="s">
        <v>52</v>
      </c>
      <c r="C199" t="s">
        <v>20</v>
      </c>
      <c r="D199" t="s">
        <v>35</v>
      </c>
      <c r="E199" t="s">
        <v>20</v>
      </c>
      <c r="F199" s="4">
        <v>1907</v>
      </c>
      <c r="G199" s="4">
        <v>2365</v>
      </c>
      <c r="H199" s="4">
        <v>120000</v>
      </c>
      <c r="I199" t="s">
        <v>22</v>
      </c>
      <c r="J199" t="s">
        <v>23</v>
      </c>
      <c r="K199" t="s">
        <v>667</v>
      </c>
      <c r="L199" t="s">
        <v>25</v>
      </c>
      <c r="M199" t="s">
        <v>26</v>
      </c>
      <c r="N199" s="4">
        <v>22884</v>
      </c>
      <c r="O199" s="4">
        <v>28380</v>
      </c>
      <c r="P199" s="4">
        <v>51264</v>
      </c>
      <c r="Q199" s="4">
        <v>4272</v>
      </c>
      <c r="R199" s="3">
        <v>5.2438384897745154</v>
      </c>
      <c r="S199" s="3">
        <v>2.3408239700374533</v>
      </c>
      <c r="T199" t="s">
        <v>44</v>
      </c>
      <c r="U199" s="2">
        <v>333.33330000000001</v>
      </c>
      <c r="V199" s="3">
        <v>0.17479461632581716</v>
      </c>
      <c r="W199" s="3">
        <v>7.8027465667915102E-2</v>
      </c>
      <c r="X199" s="1" t="s">
        <v>580</v>
      </c>
      <c r="Y199" s="1" t="s">
        <v>580</v>
      </c>
      <c r="Z199" s="1" t="s">
        <v>580</v>
      </c>
      <c r="AA199"/>
    </row>
    <row r="200" spans="1:27" x14ac:dyDescent="0.3">
      <c r="A200" t="s">
        <v>207</v>
      </c>
      <c r="B200" t="s">
        <v>52</v>
      </c>
      <c r="C200" t="s">
        <v>29</v>
      </c>
      <c r="D200" t="s">
        <v>21</v>
      </c>
      <c r="E200" t="s">
        <v>20</v>
      </c>
      <c r="F200" s="4">
        <v>3416</v>
      </c>
      <c r="G200" s="4">
        <v>2816</v>
      </c>
      <c r="H200" s="4">
        <v>113000</v>
      </c>
      <c r="I200" t="s">
        <v>40</v>
      </c>
      <c r="J200" t="s">
        <v>23</v>
      </c>
      <c r="K200" t="s">
        <v>667</v>
      </c>
      <c r="L200" t="s">
        <v>25</v>
      </c>
      <c r="M200" t="s">
        <v>26</v>
      </c>
      <c r="N200" s="4">
        <v>40992</v>
      </c>
      <c r="O200" s="4">
        <v>33792</v>
      </c>
      <c r="P200" s="4">
        <v>74784</v>
      </c>
      <c r="Q200" s="4">
        <v>6232</v>
      </c>
      <c r="R200" s="3">
        <v>2.7566354410616705</v>
      </c>
      <c r="S200" s="3">
        <v>1.5110183996576807</v>
      </c>
      <c r="T200" t="s">
        <v>44</v>
      </c>
      <c r="U200" s="2">
        <v>313.88889999999998</v>
      </c>
      <c r="V200" s="3">
        <v>9.1887848035389033E-2</v>
      </c>
      <c r="W200" s="3">
        <v>5.0367279988589357E-2</v>
      </c>
      <c r="X200" s="1" t="s">
        <v>580</v>
      </c>
      <c r="Y200" s="1" t="s">
        <v>580</v>
      </c>
      <c r="Z200" s="1" t="s">
        <v>580</v>
      </c>
      <c r="AA200"/>
    </row>
    <row r="201" spans="1:27" x14ac:dyDescent="0.3">
      <c r="A201" t="s">
        <v>614</v>
      </c>
      <c r="B201" t="s">
        <v>19</v>
      </c>
      <c r="C201" t="s">
        <v>20</v>
      </c>
      <c r="D201" t="s">
        <v>21</v>
      </c>
      <c r="E201" t="s">
        <v>29</v>
      </c>
      <c r="F201" s="4">
        <v>11000</v>
      </c>
      <c r="G201" s="4">
        <v>0</v>
      </c>
      <c r="H201" s="4">
        <v>83000</v>
      </c>
      <c r="I201" t="s">
        <v>22</v>
      </c>
      <c r="J201" t="s">
        <v>23</v>
      </c>
      <c r="K201" t="s">
        <v>667</v>
      </c>
      <c r="L201" t="s">
        <v>25</v>
      </c>
      <c r="M201" t="s">
        <v>32</v>
      </c>
      <c r="N201" s="4">
        <v>132000</v>
      </c>
      <c r="O201" s="4">
        <v>0</v>
      </c>
      <c r="P201" s="4">
        <v>132000</v>
      </c>
      <c r="Q201" s="4">
        <v>11000</v>
      </c>
      <c r="R201" s="3">
        <v>0.62878787878787878</v>
      </c>
      <c r="S201" s="3">
        <v>0.62878787878787878</v>
      </c>
      <c r="T201" t="s">
        <v>44</v>
      </c>
      <c r="U201" s="2">
        <v>230.5556</v>
      </c>
      <c r="V201" s="3">
        <v>2.0959595959595959E-2</v>
      </c>
      <c r="W201" s="3">
        <v>2.0959595959595959E-2</v>
      </c>
      <c r="X201" s="1" t="s">
        <v>585</v>
      </c>
      <c r="Y201" s="1" t="s">
        <v>580</v>
      </c>
      <c r="Z201" s="1" t="s">
        <v>580</v>
      </c>
      <c r="AA201"/>
    </row>
    <row r="202" spans="1:27" x14ac:dyDescent="0.3">
      <c r="A202" t="s">
        <v>208</v>
      </c>
      <c r="B202" t="s">
        <v>19</v>
      </c>
      <c r="C202" t="s">
        <v>29</v>
      </c>
      <c r="D202" t="s">
        <v>35</v>
      </c>
      <c r="E202" t="s">
        <v>20</v>
      </c>
      <c r="F202" s="4">
        <v>2600</v>
      </c>
      <c r="G202" s="4">
        <v>2500</v>
      </c>
      <c r="H202" s="4">
        <v>90000</v>
      </c>
      <c r="I202" t="s">
        <v>40</v>
      </c>
      <c r="J202" t="s">
        <v>31</v>
      </c>
      <c r="K202" t="s">
        <v>667</v>
      </c>
      <c r="L202" t="s">
        <v>25</v>
      </c>
      <c r="M202" t="s">
        <v>26</v>
      </c>
      <c r="N202" s="4">
        <v>31200</v>
      </c>
      <c r="O202" s="4">
        <v>30000</v>
      </c>
      <c r="P202" s="4">
        <v>61200</v>
      </c>
      <c r="Q202" s="4">
        <v>5100</v>
      </c>
      <c r="R202" s="3">
        <v>2.8846153846153846</v>
      </c>
      <c r="S202" s="3">
        <v>1.4705882352941178</v>
      </c>
      <c r="T202" t="s">
        <v>44</v>
      </c>
      <c r="U202" s="2">
        <v>250</v>
      </c>
      <c r="V202" s="3">
        <v>9.6153846153846159E-2</v>
      </c>
      <c r="W202" s="3">
        <v>4.9019607843137254E-2</v>
      </c>
      <c r="X202" s="1" t="s">
        <v>580</v>
      </c>
      <c r="Y202" s="1" t="s">
        <v>580</v>
      </c>
      <c r="Z202" s="1" t="s">
        <v>580</v>
      </c>
      <c r="AA202"/>
    </row>
    <row r="203" spans="1:27" x14ac:dyDescent="0.3">
      <c r="A203" t="s">
        <v>209</v>
      </c>
      <c r="B203" t="s">
        <v>19</v>
      </c>
      <c r="C203" t="s">
        <v>20</v>
      </c>
      <c r="D203" t="s">
        <v>21</v>
      </c>
      <c r="E203" t="s">
        <v>20</v>
      </c>
      <c r="F203" s="4">
        <v>4923</v>
      </c>
      <c r="G203" s="4">
        <v>0</v>
      </c>
      <c r="H203" s="4">
        <v>166000</v>
      </c>
      <c r="I203" t="s">
        <v>40</v>
      </c>
      <c r="J203" t="s">
        <v>37</v>
      </c>
      <c r="K203" t="s">
        <v>667</v>
      </c>
      <c r="L203" t="s">
        <v>42</v>
      </c>
      <c r="M203" t="s">
        <v>26</v>
      </c>
      <c r="N203" s="4">
        <v>59076</v>
      </c>
      <c r="O203" s="4">
        <v>0</v>
      </c>
      <c r="P203" s="4">
        <v>59076</v>
      </c>
      <c r="Q203" s="4">
        <v>4923</v>
      </c>
      <c r="R203" s="3">
        <v>2.8099397386417495</v>
      </c>
      <c r="S203" s="3">
        <v>2.8099397386417495</v>
      </c>
      <c r="T203" t="s">
        <v>44</v>
      </c>
      <c r="U203" s="2">
        <v>461.11110000000002</v>
      </c>
      <c r="V203" s="3">
        <v>9.3664657954724978E-2</v>
      </c>
      <c r="W203" s="3">
        <v>9.3664657954724978E-2</v>
      </c>
      <c r="X203" s="1" t="s">
        <v>580</v>
      </c>
      <c r="Y203" s="1" t="s">
        <v>580</v>
      </c>
      <c r="Z203" s="1" t="s">
        <v>580</v>
      </c>
      <c r="AA203"/>
    </row>
    <row r="204" spans="1:27" x14ac:dyDescent="0.3">
      <c r="A204" t="s">
        <v>210</v>
      </c>
      <c r="B204" t="s">
        <v>19</v>
      </c>
      <c r="C204" t="s">
        <v>29</v>
      </c>
      <c r="D204" t="s">
        <v>35</v>
      </c>
      <c r="E204" t="s">
        <v>20</v>
      </c>
      <c r="F204" s="4">
        <v>3992</v>
      </c>
      <c r="G204" s="4">
        <v>0</v>
      </c>
      <c r="H204" s="4">
        <v>128000</v>
      </c>
      <c r="I204" t="s">
        <v>22</v>
      </c>
      <c r="J204" t="s">
        <v>41</v>
      </c>
      <c r="K204" t="s">
        <v>670</v>
      </c>
      <c r="L204" t="s">
        <v>25</v>
      </c>
      <c r="M204" t="s">
        <v>32</v>
      </c>
      <c r="N204" s="4">
        <v>47904</v>
      </c>
      <c r="O204" s="4">
        <v>0</v>
      </c>
      <c r="P204" s="4">
        <v>47904</v>
      </c>
      <c r="Q204" s="4">
        <v>3992</v>
      </c>
      <c r="R204" s="3">
        <v>2.6720106880427523</v>
      </c>
      <c r="S204" s="3">
        <v>2.6720106880427523</v>
      </c>
      <c r="T204" t="s">
        <v>44</v>
      </c>
      <c r="U204" s="2">
        <v>711.11109999999996</v>
      </c>
      <c r="V204" s="3">
        <v>0.17813404586951681</v>
      </c>
      <c r="W204" s="3">
        <v>0.17813404586951681</v>
      </c>
      <c r="X204" s="1" t="s">
        <v>580</v>
      </c>
      <c r="Y204" s="1" t="s">
        <v>580</v>
      </c>
      <c r="Z204" s="1" t="s">
        <v>580</v>
      </c>
      <c r="AA204"/>
    </row>
    <row r="205" spans="1:27" x14ac:dyDescent="0.3">
      <c r="A205" t="s">
        <v>211</v>
      </c>
      <c r="B205" t="s">
        <v>19</v>
      </c>
      <c r="C205" t="s">
        <v>29</v>
      </c>
      <c r="D205" t="s">
        <v>35</v>
      </c>
      <c r="E205" t="s">
        <v>20</v>
      </c>
      <c r="F205" s="4">
        <v>3500</v>
      </c>
      <c r="G205" s="4">
        <v>1083</v>
      </c>
      <c r="H205" s="4">
        <v>135000</v>
      </c>
      <c r="I205" t="s">
        <v>22</v>
      </c>
      <c r="J205" t="s">
        <v>31</v>
      </c>
      <c r="K205" t="s">
        <v>667</v>
      </c>
      <c r="L205" t="s">
        <v>25</v>
      </c>
      <c r="M205" t="s">
        <v>26</v>
      </c>
      <c r="N205" s="4">
        <v>42000</v>
      </c>
      <c r="O205" s="4">
        <v>12996</v>
      </c>
      <c r="P205" s="4">
        <v>54996</v>
      </c>
      <c r="Q205" s="4">
        <v>4583</v>
      </c>
      <c r="R205" s="3">
        <v>3.2142857142857144</v>
      </c>
      <c r="S205" s="3">
        <v>2.4547239799258129</v>
      </c>
      <c r="T205" t="s">
        <v>44</v>
      </c>
      <c r="U205" s="2">
        <v>375</v>
      </c>
      <c r="V205" s="3">
        <v>0.10714285714285714</v>
      </c>
      <c r="W205" s="3">
        <v>8.1824132664193763E-2</v>
      </c>
      <c r="X205" s="1" t="s">
        <v>580</v>
      </c>
      <c r="Y205" s="1" t="s">
        <v>580</v>
      </c>
      <c r="Z205" s="1" t="s">
        <v>580</v>
      </c>
      <c r="AA205"/>
    </row>
    <row r="206" spans="1:27" x14ac:dyDescent="0.3">
      <c r="A206" t="s">
        <v>212</v>
      </c>
      <c r="B206" t="s">
        <v>19</v>
      </c>
      <c r="C206" t="s">
        <v>29</v>
      </c>
      <c r="D206" t="s">
        <v>35</v>
      </c>
      <c r="E206" t="s">
        <v>20</v>
      </c>
      <c r="F206" s="4">
        <v>3917</v>
      </c>
      <c r="G206" s="4">
        <v>0</v>
      </c>
      <c r="H206" s="4">
        <v>124000</v>
      </c>
      <c r="I206" t="s">
        <v>40</v>
      </c>
      <c r="J206" t="s">
        <v>37</v>
      </c>
      <c r="K206" t="s">
        <v>667</v>
      </c>
      <c r="L206" t="s">
        <v>25</v>
      </c>
      <c r="M206" t="s">
        <v>26</v>
      </c>
      <c r="N206" s="4">
        <v>47004</v>
      </c>
      <c r="O206" s="4">
        <v>0</v>
      </c>
      <c r="P206" s="4">
        <v>47004</v>
      </c>
      <c r="Q206" s="4">
        <v>3917</v>
      </c>
      <c r="R206" s="3">
        <v>2.63807335545911</v>
      </c>
      <c r="S206" s="3">
        <v>2.63807335545911</v>
      </c>
      <c r="T206" t="s">
        <v>44</v>
      </c>
      <c r="U206" s="2">
        <v>344.44439999999997</v>
      </c>
      <c r="V206" s="3">
        <v>8.7935778515303667E-2</v>
      </c>
      <c r="W206" s="3">
        <v>8.7935778515303667E-2</v>
      </c>
      <c r="X206" s="1" t="s">
        <v>580</v>
      </c>
      <c r="Y206" s="1" t="s">
        <v>580</v>
      </c>
      <c r="Z206" s="1" t="s">
        <v>580</v>
      </c>
      <c r="AA206"/>
    </row>
    <row r="207" spans="1:27" x14ac:dyDescent="0.3">
      <c r="A207" t="s">
        <v>213</v>
      </c>
      <c r="B207" t="s">
        <v>52</v>
      </c>
      <c r="C207" t="s">
        <v>20</v>
      </c>
      <c r="D207" t="s">
        <v>35</v>
      </c>
      <c r="E207" t="s">
        <v>20</v>
      </c>
      <c r="F207" s="4">
        <v>4408</v>
      </c>
      <c r="G207" s="4">
        <v>0</v>
      </c>
      <c r="H207" s="4">
        <v>120000</v>
      </c>
      <c r="I207" t="s">
        <v>40</v>
      </c>
      <c r="J207" t="s">
        <v>23</v>
      </c>
      <c r="K207" t="s">
        <v>667</v>
      </c>
      <c r="L207" t="s">
        <v>25</v>
      </c>
      <c r="M207" t="s">
        <v>26</v>
      </c>
      <c r="N207" s="4">
        <v>52896</v>
      </c>
      <c r="O207" s="4">
        <v>0</v>
      </c>
      <c r="P207" s="4">
        <v>52896</v>
      </c>
      <c r="Q207" s="4">
        <v>4408</v>
      </c>
      <c r="R207" s="3">
        <v>2.2686025408348458</v>
      </c>
      <c r="S207" s="3">
        <v>2.2686025408348458</v>
      </c>
      <c r="T207" t="s">
        <v>44</v>
      </c>
      <c r="U207" s="2">
        <v>333.33330000000001</v>
      </c>
      <c r="V207" s="3">
        <v>7.5620084694494855E-2</v>
      </c>
      <c r="W207" s="3">
        <v>7.5620084694494855E-2</v>
      </c>
      <c r="X207" s="1" t="s">
        <v>580</v>
      </c>
      <c r="Y207" s="1" t="s">
        <v>580</v>
      </c>
      <c r="Z207" s="1" t="s">
        <v>580</v>
      </c>
      <c r="AA207"/>
    </row>
    <row r="208" spans="1:27" x14ac:dyDescent="0.3">
      <c r="A208" t="s">
        <v>214</v>
      </c>
      <c r="B208" t="s">
        <v>52</v>
      </c>
      <c r="C208" t="s">
        <v>20</v>
      </c>
      <c r="D208" t="s">
        <v>21</v>
      </c>
      <c r="E208" t="s">
        <v>20</v>
      </c>
      <c r="F208" s="4">
        <v>3244</v>
      </c>
      <c r="G208" s="4">
        <v>0</v>
      </c>
      <c r="H208" s="4">
        <v>80000</v>
      </c>
      <c r="I208" t="s">
        <v>22</v>
      </c>
      <c r="J208" t="s">
        <v>23</v>
      </c>
      <c r="K208" t="s">
        <v>667</v>
      </c>
      <c r="L208" t="s">
        <v>25</v>
      </c>
      <c r="M208" t="s">
        <v>26</v>
      </c>
      <c r="N208" s="4">
        <v>38928</v>
      </c>
      <c r="O208" s="4">
        <v>0</v>
      </c>
      <c r="P208" s="4">
        <v>38928</v>
      </c>
      <c r="Q208" s="4">
        <v>3244</v>
      </c>
      <c r="R208" s="3">
        <v>2.0550760378133992</v>
      </c>
      <c r="S208" s="3">
        <v>2.0550760378133992</v>
      </c>
      <c r="T208" t="s">
        <v>44</v>
      </c>
      <c r="U208" s="2">
        <v>222.22219999999999</v>
      </c>
      <c r="V208" s="3">
        <v>6.8502534593779973E-2</v>
      </c>
      <c r="W208" s="3">
        <v>6.8502534593779973E-2</v>
      </c>
      <c r="X208" s="1" t="s">
        <v>580</v>
      </c>
      <c r="Y208" s="1" t="s">
        <v>580</v>
      </c>
      <c r="Z208" s="1" t="s">
        <v>580</v>
      </c>
      <c r="AA208"/>
    </row>
    <row r="209" spans="1:27" x14ac:dyDescent="0.3">
      <c r="A209" t="s">
        <v>215</v>
      </c>
      <c r="B209" t="s">
        <v>19</v>
      </c>
      <c r="C209" t="s">
        <v>20</v>
      </c>
      <c r="D209" t="s">
        <v>35</v>
      </c>
      <c r="E209" t="s">
        <v>20</v>
      </c>
      <c r="F209" s="4">
        <v>3975</v>
      </c>
      <c r="G209" s="4">
        <v>2531</v>
      </c>
      <c r="H209" s="4">
        <v>55000</v>
      </c>
      <c r="I209" t="s">
        <v>30</v>
      </c>
      <c r="J209" t="s">
        <v>23</v>
      </c>
      <c r="K209" t="s">
        <v>667</v>
      </c>
      <c r="L209" t="s">
        <v>25</v>
      </c>
      <c r="M209" t="s">
        <v>26</v>
      </c>
      <c r="N209" s="4">
        <v>47700</v>
      </c>
      <c r="O209" s="4">
        <v>30372</v>
      </c>
      <c r="P209" s="4">
        <v>78072</v>
      </c>
      <c r="Q209" s="4">
        <v>6506</v>
      </c>
      <c r="R209" s="3">
        <v>1.1530398322851152</v>
      </c>
      <c r="S209" s="3">
        <v>0.70447791781944868</v>
      </c>
      <c r="T209" t="s">
        <v>44</v>
      </c>
      <c r="U209" s="2">
        <v>152.77780000000001</v>
      </c>
      <c r="V209" s="3">
        <v>3.8434661076170509E-2</v>
      </c>
      <c r="W209" s="3">
        <v>2.3482597260648289E-2</v>
      </c>
      <c r="X209" s="1" t="s">
        <v>580</v>
      </c>
      <c r="Y209" s="1" t="s">
        <v>580</v>
      </c>
      <c r="Z209" s="1" t="s">
        <v>580</v>
      </c>
      <c r="AA209"/>
    </row>
    <row r="210" spans="1:27" x14ac:dyDescent="0.3">
      <c r="A210" t="s">
        <v>216</v>
      </c>
      <c r="B210" t="s">
        <v>19</v>
      </c>
      <c r="C210" t="s">
        <v>20</v>
      </c>
      <c r="D210" t="s">
        <v>21</v>
      </c>
      <c r="E210" t="s">
        <v>20</v>
      </c>
      <c r="F210" s="4">
        <v>2479</v>
      </c>
      <c r="G210" s="4">
        <v>0</v>
      </c>
      <c r="H210" s="4">
        <v>59000</v>
      </c>
      <c r="I210" t="s">
        <v>22</v>
      </c>
      <c r="J210" t="s">
        <v>23</v>
      </c>
      <c r="K210" t="s">
        <v>667</v>
      </c>
      <c r="L210" t="s">
        <v>25</v>
      </c>
      <c r="M210" t="s">
        <v>26</v>
      </c>
      <c r="N210" s="4">
        <v>29748</v>
      </c>
      <c r="O210" s="4">
        <v>0</v>
      </c>
      <c r="P210" s="4">
        <v>29748</v>
      </c>
      <c r="Q210" s="4">
        <v>2479</v>
      </c>
      <c r="R210" s="3">
        <v>1.9833266101922815</v>
      </c>
      <c r="S210" s="3">
        <v>1.9833266101922815</v>
      </c>
      <c r="T210" t="s">
        <v>44</v>
      </c>
      <c r="U210" s="2">
        <v>163.88890000000001</v>
      </c>
      <c r="V210" s="3">
        <v>6.6110887006409394E-2</v>
      </c>
      <c r="W210" s="3">
        <v>6.6110887006409394E-2</v>
      </c>
      <c r="X210" s="1" t="s">
        <v>580</v>
      </c>
      <c r="Y210" s="1" t="s">
        <v>580</v>
      </c>
      <c r="Z210" s="1" t="s">
        <v>580</v>
      </c>
      <c r="AA210"/>
    </row>
    <row r="211" spans="1:27" x14ac:dyDescent="0.3">
      <c r="A211" t="s">
        <v>217</v>
      </c>
      <c r="B211" t="s">
        <v>19</v>
      </c>
      <c r="C211" t="s">
        <v>20</v>
      </c>
      <c r="D211" t="s">
        <v>21</v>
      </c>
      <c r="E211" t="s">
        <v>20</v>
      </c>
      <c r="F211" s="4">
        <v>3418</v>
      </c>
      <c r="G211" s="4">
        <v>0</v>
      </c>
      <c r="H211" s="4">
        <v>127000</v>
      </c>
      <c r="I211" t="s">
        <v>40</v>
      </c>
      <c r="J211" t="s">
        <v>23</v>
      </c>
      <c r="K211" t="s">
        <v>667</v>
      </c>
      <c r="L211" t="s">
        <v>25</v>
      </c>
      <c r="M211" t="s">
        <v>32</v>
      </c>
      <c r="N211" s="4">
        <v>41016</v>
      </c>
      <c r="O211" s="4">
        <v>0</v>
      </c>
      <c r="P211" s="4">
        <v>41016</v>
      </c>
      <c r="Q211" s="4">
        <v>3418</v>
      </c>
      <c r="R211" s="3">
        <v>3.0963526428710746</v>
      </c>
      <c r="S211" s="3">
        <v>3.0963526428710746</v>
      </c>
      <c r="T211" t="s">
        <v>44</v>
      </c>
      <c r="U211" s="2">
        <v>352.77780000000001</v>
      </c>
      <c r="V211" s="3">
        <v>0.10321175476236916</v>
      </c>
      <c r="W211" s="3">
        <v>0.10321175476236916</v>
      </c>
      <c r="X211" s="1" t="s">
        <v>580</v>
      </c>
      <c r="Y211" s="1" t="s">
        <v>580</v>
      </c>
      <c r="Z211" s="1" t="s">
        <v>580</v>
      </c>
      <c r="AA211"/>
    </row>
    <row r="212" spans="1:27" x14ac:dyDescent="0.3">
      <c r="A212" t="s">
        <v>218</v>
      </c>
      <c r="B212" t="s">
        <v>52</v>
      </c>
      <c r="C212" t="s">
        <v>20</v>
      </c>
      <c r="D212" t="s">
        <v>21</v>
      </c>
      <c r="E212" t="s">
        <v>20</v>
      </c>
      <c r="F212" s="4">
        <v>10000</v>
      </c>
      <c r="G212" s="4">
        <v>0</v>
      </c>
      <c r="H212" s="4">
        <v>214000</v>
      </c>
      <c r="I212" t="s">
        <v>40</v>
      </c>
      <c r="J212" t="s">
        <v>23</v>
      </c>
      <c r="K212" t="s">
        <v>667</v>
      </c>
      <c r="L212" t="s">
        <v>25</v>
      </c>
      <c r="M212" t="s">
        <v>32</v>
      </c>
      <c r="N212" s="4">
        <v>120000</v>
      </c>
      <c r="O212" s="4">
        <v>0</v>
      </c>
      <c r="P212" s="4">
        <v>120000</v>
      </c>
      <c r="Q212" s="4">
        <v>10000</v>
      </c>
      <c r="R212" s="3">
        <v>1.7833333333333334</v>
      </c>
      <c r="S212" s="3">
        <v>1.7833333333333334</v>
      </c>
      <c r="T212" t="s">
        <v>44</v>
      </c>
      <c r="U212" s="2">
        <v>594.44439999999997</v>
      </c>
      <c r="V212" s="3">
        <v>5.9444444444444446E-2</v>
      </c>
      <c r="W212" s="3">
        <v>5.9444444444444446E-2</v>
      </c>
      <c r="X212" s="1" t="s">
        <v>580</v>
      </c>
      <c r="Y212" s="1" t="s">
        <v>580</v>
      </c>
      <c r="Z212" s="1" t="s">
        <v>580</v>
      </c>
      <c r="AA212"/>
    </row>
    <row r="213" spans="1:27" x14ac:dyDescent="0.3">
      <c r="A213" t="s">
        <v>219</v>
      </c>
      <c r="B213" t="s">
        <v>19</v>
      </c>
      <c r="C213" t="s">
        <v>29</v>
      </c>
      <c r="D213" t="s">
        <v>21</v>
      </c>
      <c r="E213" t="s">
        <v>20</v>
      </c>
      <c r="F213" s="4">
        <v>3430</v>
      </c>
      <c r="G213" s="4">
        <v>1250</v>
      </c>
      <c r="H213" s="4">
        <v>128000</v>
      </c>
      <c r="I213" t="s">
        <v>40</v>
      </c>
      <c r="J213" t="s">
        <v>41</v>
      </c>
      <c r="K213" t="s">
        <v>667</v>
      </c>
      <c r="L213" t="s">
        <v>42</v>
      </c>
      <c r="M213" t="s">
        <v>32</v>
      </c>
      <c r="N213" s="4">
        <v>41160</v>
      </c>
      <c r="O213" s="4">
        <v>15000</v>
      </c>
      <c r="P213" s="4">
        <v>56160</v>
      </c>
      <c r="Q213" s="4">
        <v>4680</v>
      </c>
      <c r="R213" s="3">
        <v>3.1098153547133141</v>
      </c>
      <c r="S213" s="3">
        <v>2.2792022792022792</v>
      </c>
      <c r="T213" t="s">
        <v>44</v>
      </c>
      <c r="U213" s="2">
        <v>355.55560000000003</v>
      </c>
      <c r="V213" s="3">
        <v>0.10366051182377713</v>
      </c>
      <c r="W213" s="3">
        <v>7.5973409306742637E-2</v>
      </c>
      <c r="X213" s="1" t="s">
        <v>580</v>
      </c>
      <c r="Y213" s="1" t="s">
        <v>580</v>
      </c>
      <c r="Z213" s="1" t="s">
        <v>580</v>
      </c>
      <c r="AA213"/>
    </row>
    <row r="214" spans="1:27" x14ac:dyDescent="0.3">
      <c r="A214" t="s">
        <v>220</v>
      </c>
      <c r="B214" t="s">
        <v>19</v>
      </c>
      <c r="C214" t="s">
        <v>29</v>
      </c>
      <c r="D214" t="s">
        <v>21</v>
      </c>
      <c r="E214" t="s">
        <v>29</v>
      </c>
      <c r="F214" s="4">
        <v>7787</v>
      </c>
      <c r="G214" s="4">
        <v>0</v>
      </c>
      <c r="H214" s="4">
        <v>240000</v>
      </c>
      <c r="I214" t="s">
        <v>22</v>
      </c>
      <c r="J214" t="s">
        <v>31</v>
      </c>
      <c r="K214" t="s">
        <v>667</v>
      </c>
      <c r="L214" t="s">
        <v>25</v>
      </c>
      <c r="M214" t="s">
        <v>26</v>
      </c>
      <c r="N214" s="4">
        <v>93444</v>
      </c>
      <c r="O214" s="4">
        <v>0</v>
      </c>
      <c r="P214" s="4">
        <v>93444</v>
      </c>
      <c r="Q214" s="4">
        <v>7787</v>
      </c>
      <c r="R214" s="3">
        <v>2.568383202773854</v>
      </c>
      <c r="S214" s="3">
        <v>2.568383202773854</v>
      </c>
      <c r="T214" t="s">
        <v>44</v>
      </c>
      <c r="U214" s="2">
        <v>666.66669999999999</v>
      </c>
      <c r="V214" s="3">
        <v>8.5612773425795125E-2</v>
      </c>
      <c r="W214" s="3">
        <v>8.5612773425795125E-2</v>
      </c>
      <c r="X214" s="1" t="s">
        <v>580</v>
      </c>
      <c r="Y214" s="1" t="s">
        <v>580</v>
      </c>
      <c r="Z214" s="1" t="s">
        <v>580</v>
      </c>
      <c r="AA214"/>
    </row>
    <row r="215" spans="1:27" x14ac:dyDescent="0.3">
      <c r="A215" t="s">
        <v>221</v>
      </c>
      <c r="B215" t="s">
        <v>19</v>
      </c>
      <c r="C215" t="s">
        <v>29</v>
      </c>
      <c r="D215" t="s">
        <v>35</v>
      </c>
      <c r="E215" t="s">
        <v>29</v>
      </c>
      <c r="F215" s="4">
        <v>5703</v>
      </c>
      <c r="G215" s="4">
        <v>0</v>
      </c>
      <c r="H215" s="4">
        <v>130000</v>
      </c>
      <c r="I215" t="s">
        <v>30</v>
      </c>
      <c r="J215" t="s">
        <v>41</v>
      </c>
      <c r="K215" t="s">
        <v>667</v>
      </c>
      <c r="L215" t="s">
        <v>25</v>
      </c>
      <c r="M215" t="s">
        <v>26</v>
      </c>
      <c r="N215" s="4">
        <v>68436</v>
      </c>
      <c r="O215" s="4">
        <v>0</v>
      </c>
      <c r="P215" s="4">
        <v>68436</v>
      </c>
      <c r="Q215" s="4">
        <v>5703</v>
      </c>
      <c r="R215" s="3">
        <v>1.8995850137354608</v>
      </c>
      <c r="S215" s="3">
        <v>1.8995850137354608</v>
      </c>
      <c r="T215" t="s">
        <v>44</v>
      </c>
      <c r="U215" s="2">
        <v>361.11110000000002</v>
      </c>
      <c r="V215" s="3">
        <v>6.331950045784869E-2</v>
      </c>
      <c r="W215" s="3">
        <v>6.331950045784869E-2</v>
      </c>
      <c r="X215" s="1" t="s">
        <v>580</v>
      </c>
      <c r="Y215" s="1" t="s">
        <v>580</v>
      </c>
      <c r="Z215" s="1" t="s">
        <v>580</v>
      </c>
      <c r="AA215"/>
    </row>
    <row r="216" spans="1:27" x14ac:dyDescent="0.3">
      <c r="A216" t="s">
        <v>222</v>
      </c>
      <c r="B216" t="s">
        <v>19</v>
      </c>
      <c r="C216" t="s">
        <v>29</v>
      </c>
      <c r="D216" t="s">
        <v>21</v>
      </c>
      <c r="E216" t="s">
        <v>20</v>
      </c>
      <c r="F216" s="4">
        <v>3173</v>
      </c>
      <c r="G216" s="4">
        <v>3021</v>
      </c>
      <c r="H216" s="4">
        <v>137000</v>
      </c>
      <c r="I216" t="s">
        <v>22</v>
      </c>
      <c r="J216" t="s">
        <v>23</v>
      </c>
      <c r="K216" t="s">
        <v>667</v>
      </c>
      <c r="L216" t="s">
        <v>25</v>
      </c>
      <c r="M216" t="s">
        <v>26</v>
      </c>
      <c r="N216" s="4">
        <v>38076</v>
      </c>
      <c r="O216" s="4">
        <v>36252</v>
      </c>
      <c r="P216" s="4">
        <v>74328</v>
      </c>
      <c r="Q216" s="4">
        <v>6194</v>
      </c>
      <c r="R216" s="3">
        <v>3.5980670238470429</v>
      </c>
      <c r="S216" s="3">
        <v>1.8431815735658164</v>
      </c>
      <c r="T216" t="s">
        <v>44</v>
      </c>
      <c r="U216" s="2">
        <v>380.55560000000003</v>
      </c>
      <c r="V216" s="3">
        <v>0.11993556746156808</v>
      </c>
      <c r="W216" s="3">
        <v>6.1439385785527219E-2</v>
      </c>
      <c r="X216" s="1" t="s">
        <v>580</v>
      </c>
      <c r="Y216" s="1" t="s">
        <v>580</v>
      </c>
      <c r="Z216" s="1" t="s">
        <v>580</v>
      </c>
      <c r="AA216"/>
    </row>
    <row r="217" spans="1:27" x14ac:dyDescent="0.3">
      <c r="A217" t="s">
        <v>223</v>
      </c>
      <c r="B217" t="s">
        <v>19</v>
      </c>
      <c r="C217" t="s">
        <v>29</v>
      </c>
      <c r="D217" t="s">
        <v>35</v>
      </c>
      <c r="E217" t="s">
        <v>20</v>
      </c>
      <c r="F217" s="4">
        <v>3850</v>
      </c>
      <c r="G217" s="4">
        <v>983</v>
      </c>
      <c r="H217" s="4">
        <v>100000</v>
      </c>
      <c r="I217" t="s">
        <v>40</v>
      </c>
      <c r="J217" t="s">
        <v>41</v>
      </c>
      <c r="K217" t="s">
        <v>667</v>
      </c>
      <c r="L217" t="s">
        <v>25</v>
      </c>
      <c r="M217" t="s">
        <v>26</v>
      </c>
      <c r="N217" s="4">
        <v>46200</v>
      </c>
      <c r="O217" s="4">
        <v>11796</v>
      </c>
      <c r="P217" s="4">
        <v>57996</v>
      </c>
      <c r="Q217" s="4">
        <v>4833</v>
      </c>
      <c r="R217" s="3">
        <v>2.1645021645021645</v>
      </c>
      <c r="S217" s="3">
        <v>1.7242568452996758</v>
      </c>
      <c r="T217" t="s">
        <v>44</v>
      </c>
      <c r="U217" s="2">
        <v>277.77780000000001</v>
      </c>
      <c r="V217" s="3">
        <v>7.2150072150072145E-2</v>
      </c>
      <c r="W217" s="3">
        <v>5.747522817665586E-2</v>
      </c>
      <c r="X217" s="1" t="s">
        <v>580</v>
      </c>
      <c r="Y217" s="1" t="s">
        <v>580</v>
      </c>
      <c r="Z217" s="1" t="s">
        <v>580</v>
      </c>
      <c r="AA217"/>
    </row>
    <row r="218" spans="1:27" x14ac:dyDescent="0.3">
      <c r="A218" t="s">
        <v>224</v>
      </c>
      <c r="B218" t="s">
        <v>19</v>
      </c>
      <c r="C218" t="s">
        <v>29</v>
      </c>
      <c r="D218" t="s">
        <v>21</v>
      </c>
      <c r="E218" t="s">
        <v>20</v>
      </c>
      <c r="F218" s="4">
        <v>150</v>
      </c>
      <c r="G218" s="4">
        <v>1800</v>
      </c>
      <c r="H218" s="4">
        <v>135000</v>
      </c>
      <c r="I218" t="s">
        <v>30</v>
      </c>
      <c r="J218" t="s">
        <v>23</v>
      </c>
      <c r="K218" t="s">
        <v>667</v>
      </c>
      <c r="L218" t="s">
        <v>25</v>
      </c>
      <c r="M218" t="s">
        <v>32</v>
      </c>
      <c r="N218" s="4">
        <v>1800</v>
      </c>
      <c r="O218" s="4">
        <v>21600</v>
      </c>
      <c r="P218" s="4">
        <v>23400</v>
      </c>
      <c r="Q218" s="4">
        <v>1950</v>
      </c>
      <c r="R218" s="3">
        <v>75</v>
      </c>
      <c r="S218" s="3">
        <v>5.7692307692307692</v>
      </c>
      <c r="T218" t="s">
        <v>674</v>
      </c>
      <c r="U218" s="2">
        <v>375</v>
      </c>
      <c r="V218" s="3">
        <v>2.5</v>
      </c>
      <c r="W218" s="3">
        <v>0.19230769230769232</v>
      </c>
      <c r="X218" s="1" t="s">
        <v>580</v>
      </c>
      <c r="Y218" s="1" t="s">
        <v>580</v>
      </c>
      <c r="Z218" s="1" t="s">
        <v>580</v>
      </c>
      <c r="AA218"/>
    </row>
    <row r="219" spans="1:27" x14ac:dyDescent="0.3">
      <c r="A219" t="s">
        <v>225</v>
      </c>
      <c r="B219" t="s">
        <v>19</v>
      </c>
      <c r="C219" t="s">
        <v>29</v>
      </c>
      <c r="D219" t="s">
        <v>21</v>
      </c>
      <c r="E219" t="s">
        <v>20</v>
      </c>
      <c r="F219" s="4">
        <v>3727</v>
      </c>
      <c r="G219" s="4">
        <v>1775</v>
      </c>
      <c r="H219" s="4">
        <v>131000</v>
      </c>
      <c r="I219" t="s">
        <v>40</v>
      </c>
      <c r="J219" t="s">
        <v>23</v>
      </c>
      <c r="K219" t="s">
        <v>667</v>
      </c>
      <c r="L219" t="s">
        <v>25</v>
      </c>
      <c r="M219" t="s">
        <v>26</v>
      </c>
      <c r="N219" s="4">
        <v>44724</v>
      </c>
      <c r="O219" s="4">
        <v>21300</v>
      </c>
      <c r="P219" s="4">
        <v>66024</v>
      </c>
      <c r="Q219" s="4">
        <v>5502</v>
      </c>
      <c r="R219" s="3">
        <v>2.9290761112601733</v>
      </c>
      <c r="S219" s="3">
        <v>1.984126984126984</v>
      </c>
      <c r="T219" t="s">
        <v>44</v>
      </c>
      <c r="U219" s="2">
        <v>363.88889999999998</v>
      </c>
      <c r="V219" s="3">
        <v>9.763587037533912E-2</v>
      </c>
      <c r="W219" s="3">
        <v>6.6137566137566148E-2</v>
      </c>
      <c r="X219" s="1" t="s">
        <v>580</v>
      </c>
      <c r="Y219" s="1" t="s">
        <v>580</v>
      </c>
      <c r="Z219" s="1" t="s">
        <v>580</v>
      </c>
      <c r="AA219"/>
    </row>
    <row r="220" spans="1:27" x14ac:dyDescent="0.3">
      <c r="A220" t="s">
        <v>226</v>
      </c>
      <c r="B220" t="s">
        <v>19</v>
      </c>
      <c r="C220" t="s">
        <v>29</v>
      </c>
      <c r="D220" t="s">
        <v>21</v>
      </c>
      <c r="E220" t="s">
        <v>20</v>
      </c>
      <c r="F220" s="4">
        <v>5000</v>
      </c>
      <c r="G220" s="4">
        <v>0</v>
      </c>
      <c r="H220" s="4">
        <v>72000</v>
      </c>
      <c r="I220" t="s">
        <v>40</v>
      </c>
      <c r="J220" t="s">
        <v>37</v>
      </c>
      <c r="K220" t="s">
        <v>667</v>
      </c>
      <c r="L220" t="s">
        <v>42</v>
      </c>
      <c r="M220" t="s">
        <v>32</v>
      </c>
      <c r="N220" s="4">
        <v>60000</v>
      </c>
      <c r="O220" s="4">
        <v>0</v>
      </c>
      <c r="P220" s="4">
        <v>60000</v>
      </c>
      <c r="Q220" s="4">
        <v>5000</v>
      </c>
      <c r="R220" s="3">
        <v>1.2</v>
      </c>
      <c r="S220" s="3">
        <v>1.2</v>
      </c>
      <c r="T220" t="s">
        <v>44</v>
      </c>
      <c r="U220" s="2">
        <v>200</v>
      </c>
      <c r="V220" s="3">
        <v>0.04</v>
      </c>
      <c r="W220" s="3">
        <v>0.04</v>
      </c>
      <c r="X220" s="1" t="s">
        <v>580</v>
      </c>
      <c r="Y220" s="1" t="s">
        <v>580</v>
      </c>
      <c r="Z220" s="1" t="s">
        <v>580</v>
      </c>
      <c r="AA220"/>
    </row>
    <row r="221" spans="1:27" x14ac:dyDescent="0.3">
      <c r="A221" t="s">
        <v>227</v>
      </c>
      <c r="B221" t="s">
        <v>52</v>
      </c>
      <c r="C221" t="s">
        <v>29</v>
      </c>
      <c r="D221" t="s">
        <v>21</v>
      </c>
      <c r="E221" t="s">
        <v>20</v>
      </c>
      <c r="F221" s="4">
        <v>4283</v>
      </c>
      <c r="G221" s="4">
        <v>2383</v>
      </c>
      <c r="H221" s="4">
        <v>127000</v>
      </c>
      <c r="I221" t="s">
        <v>40</v>
      </c>
      <c r="J221" t="s">
        <v>37</v>
      </c>
      <c r="K221" t="s">
        <v>667</v>
      </c>
      <c r="L221" t="s">
        <v>25</v>
      </c>
      <c r="M221" t="s">
        <v>26</v>
      </c>
      <c r="N221" s="4">
        <v>51396</v>
      </c>
      <c r="O221" s="4">
        <v>28596</v>
      </c>
      <c r="P221" s="4">
        <v>79992</v>
      </c>
      <c r="Q221" s="4">
        <v>6666</v>
      </c>
      <c r="R221" s="3">
        <v>2.4710094170752588</v>
      </c>
      <c r="S221" s="3">
        <v>1.5876587658765875</v>
      </c>
      <c r="T221" t="s">
        <v>44</v>
      </c>
      <c r="U221" s="2">
        <v>352.77780000000001</v>
      </c>
      <c r="V221" s="3">
        <v>8.2366980569175297E-2</v>
      </c>
      <c r="W221" s="3">
        <v>5.2921958862552923E-2</v>
      </c>
      <c r="X221" s="1" t="s">
        <v>580</v>
      </c>
      <c r="Y221" s="1" t="s">
        <v>580</v>
      </c>
      <c r="Z221" s="1" t="s">
        <v>580</v>
      </c>
      <c r="AA221"/>
    </row>
    <row r="222" spans="1:27" x14ac:dyDescent="0.3">
      <c r="A222" t="s">
        <v>228</v>
      </c>
      <c r="B222" t="s">
        <v>19</v>
      </c>
      <c r="C222" t="s">
        <v>29</v>
      </c>
      <c r="D222" t="s">
        <v>21</v>
      </c>
      <c r="E222" t="s">
        <v>20</v>
      </c>
      <c r="F222" s="4">
        <v>2221</v>
      </c>
      <c r="G222" s="4">
        <v>0</v>
      </c>
      <c r="H222" s="4">
        <v>60000</v>
      </c>
      <c r="I222" t="s">
        <v>22</v>
      </c>
      <c r="J222" t="s">
        <v>23</v>
      </c>
      <c r="K222" t="s">
        <v>667</v>
      </c>
      <c r="L222" t="s">
        <v>42</v>
      </c>
      <c r="M222" t="s">
        <v>32</v>
      </c>
      <c r="N222" s="4">
        <v>26652</v>
      </c>
      <c r="O222" s="4">
        <v>0</v>
      </c>
      <c r="P222" s="4">
        <v>26652</v>
      </c>
      <c r="Q222" s="4">
        <v>2221</v>
      </c>
      <c r="R222" s="3">
        <v>2.2512381809995499</v>
      </c>
      <c r="S222" s="3">
        <v>2.2512381809995499</v>
      </c>
      <c r="T222" t="s">
        <v>44</v>
      </c>
      <c r="U222" s="2">
        <v>166.66669999999999</v>
      </c>
      <c r="V222" s="3">
        <v>7.5041272699984993E-2</v>
      </c>
      <c r="W222" s="3">
        <v>7.5041272699984993E-2</v>
      </c>
      <c r="X222" s="1" t="s">
        <v>580</v>
      </c>
      <c r="Y222" s="1" t="s">
        <v>580</v>
      </c>
      <c r="Z222" s="1" t="s">
        <v>580</v>
      </c>
      <c r="AA222"/>
    </row>
    <row r="223" spans="1:27" x14ac:dyDescent="0.3">
      <c r="A223" t="s">
        <v>229</v>
      </c>
      <c r="B223" t="s">
        <v>19</v>
      </c>
      <c r="C223" t="s">
        <v>29</v>
      </c>
      <c r="D223" t="s">
        <v>21</v>
      </c>
      <c r="E223" t="s">
        <v>20</v>
      </c>
      <c r="F223" s="4">
        <v>4009</v>
      </c>
      <c r="G223" s="4">
        <v>1717</v>
      </c>
      <c r="H223" s="4">
        <v>116000</v>
      </c>
      <c r="I223" t="s">
        <v>40</v>
      </c>
      <c r="J223" t="s">
        <v>37</v>
      </c>
      <c r="K223" t="s">
        <v>667</v>
      </c>
      <c r="L223" t="s">
        <v>25</v>
      </c>
      <c r="M223" t="s">
        <v>26</v>
      </c>
      <c r="N223" s="4">
        <v>48108</v>
      </c>
      <c r="O223" s="4">
        <v>20604</v>
      </c>
      <c r="P223" s="4">
        <v>68712</v>
      </c>
      <c r="Q223" s="4">
        <v>5726</v>
      </c>
      <c r="R223" s="3">
        <v>2.4112413735761198</v>
      </c>
      <c r="S223" s="3">
        <v>1.6882058446850623</v>
      </c>
      <c r="T223" t="s">
        <v>44</v>
      </c>
      <c r="U223" s="2">
        <v>322.22219999999999</v>
      </c>
      <c r="V223" s="3">
        <v>8.0374712452537342E-2</v>
      </c>
      <c r="W223" s="3">
        <v>5.6273528156168741E-2</v>
      </c>
      <c r="X223" s="1" t="s">
        <v>580</v>
      </c>
      <c r="Y223" s="1" t="s">
        <v>580</v>
      </c>
      <c r="Z223" s="1" t="s">
        <v>580</v>
      </c>
      <c r="AA223"/>
    </row>
    <row r="224" spans="1:27" x14ac:dyDescent="0.3">
      <c r="A224" t="s">
        <v>230</v>
      </c>
      <c r="B224" t="s">
        <v>19</v>
      </c>
      <c r="C224" t="s">
        <v>20</v>
      </c>
      <c r="D224" t="s">
        <v>21</v>
      </c>
      <c r="E224" t="s">
        <v>20</v>
      </c>
      <c r="F224" s="4">
        <v>2971</v>
      </c>
      <c r="G224" s="4">
        <v>2791</v>
      </c>
      <c r="H224" s="4">
        <v>144000</v>
      </c>
      <c r="I224" t="s">
        <v>40</v>
      </c>
      <c r="J224" t="s">
        <v>23</v>
      </c>
      <c r="K224" t="s">
        <v>667</v>
      </c>
      <c r="L224" t="s">
        <v>25</v>
      </c>
      <c r="M224" t="s">
        <v>26</v>
      </c>
      <c r="N224" s="4">
        <v>35652</v>
      </c>
      <c r="O224" s="4">
        <v>33492</v>
      </c>
      <c r="P224" s="4">
        <v>69144</v>
      </c>
      <c r="Q224" s="4">
        <v>5762</v>
      </c>
      <c r="R224" s="3">
        <v>4.0390440928980142</v>
      </c>
      <c r="S224" s="3">
        <v>2.0826102047900035</v>
      </c>
      <c r="T224" t="s">
        <v>44</v>
      </c>
      <c r="U224" s="2">
        <v>400</v>
      </c>
      <c r="V224" s="3">
        <v>0.13463480309660047</v>
      </c>
      <c r="W224" s="3">
        <v>6.9420340159666777E-2</v>
      </c>
      <c r="X224" s="1" t="s">
        <v>580</v>
      </c>
      <c r="Y224" s="1" t="s">
        <v>580</v>
      </c>
      <c r="Z224" s="1" t="s">
        <v>580</v>
      </c>
      <c r="AA224"/>
    </row>
    <row r="225" spans="1:27" x14ac:dyDescent="0.3">
      <c r="A225" t="s">
        <v>231</v>
      </c>
      <c r="B225" t="s">
        <v>19</v>
      </c>
      <c r="C225" t="s">
        <v>29</v>
      </c>
      <c r="D225" t="s">
        <v>21</v>
      </c>
      <c r="E225" t="s">
        <v>20</v>
      </c>
      <c r="F225" s="4">
        <v>7578</v>
      </c>
      <c r="G225" s="4">
        <v>1010</v>
      </c>
      <c r="H225" s="4">
        <v>175000</v>
      </c>
      <c r="I225" t="s">
        <v>40</v>
      </c>
      <c r="J225" t="s">
        <v>23</v>
      </c>
      <c r="K225" t="s">
        <v>667</v>
      </c>
      <c r="L225" t="s">
        <v>25</v>
      </c>
      <c r="M225" t="s">
        <v>26</v>
      </c>
      <c r="N225" s="4">
        <v>90936</v>
      </c>
      <c r="O225" s="4">
        <v>12120</v>
      </c>
      <c r="P225" s="4">
        <v>103056</v>
      </c>
      <c r="Q225" s="4">
        <v>8588</v>
      </c>
      <c r="R225" s="3">
        <v>1.9244303686108912</v>
      </c>
      <c r="S225" s="3">
        <v>1.6981058841794752</v>
      </c>
      <c r="T225" t="s">
        <v>44</v>
      </c>
      <c r="U225" s="2">
        <v>486.11110000000002</v>
      </c>
      <c r="V225" s="3">
        <v>6.4147678953696372E-2</v>
      </c>
      <c r="W225" s="3">
        <v>5.6603529472649169E-2</v>
      </c>
      <c r="X225" s="1" t="s">
        <v>580</v>
      </c>
      <c r="Y225" s="1" t="s">
        <v>580</v>
      </c>
      <c r="Z225" s="1" t="s">
        <v>580</v>
      </c>
      <c r="AA225"/>
    </row>
    <row r="226" spans="1:27" x14ac:dyDescent="0.3">
      <c r="A226" t="s">
        <v>232</v>
      </c>
      <c r="B226" t="s">
        <v>19</v>
      </c>
      <c r="C226" t="s">
        <v>29</v>
      </c>
      <c r="D226" t="s">
        <v>21</v>
      </c>
      <c r="E226" t="s">
        <v>20</v>
      </c>
      <c r="F226" s="4">
        <v>6250</v>
      </c>
      <c r="G226" s="4">
        <v>0</v>
      </c>
      <c r="H226" s="4">
        <v>128000</v>
      </c>
      <c r="I226" t="s">
        <v>40</v>
      </c>
      <c r="J226" t="s">
        <v>23</v>
      </c>
      <c r="K226" t="s">
        <v>667</v>
      </c>
      <c r="L226" t="s">
        <v>25</v>
      </c>
      <c r="M226" t="s">
        <v>26</v>
      </c>
      <c r="N226" s="4">
        <v>75000</v>
      </c>
      <c r="O226" s="4">
        <v>0</v>
      </c>
      <c r="P226" s="4">
        <v>75000</v>
      </c>
      <c r="Q226" s="4">
        <v>6250</v>
      </c>
      <c r="R226" s="3">
        <v>1.7066666666666668</v>
      </c>
      <c r="S226" s="3">
        <v>1.7066666666666668</v>
      </c>
      <c r="T226" t="s">
        <v>44</v>
      </c>
      <c r="U226" s="2">
        <v>355.55560000000003</v>
      </c>
      <c r="V226" s="3">
        <v>5.6888888888888885E-2</v>
      </c>
      <c r="W226" s="3">
        <v>5.6888888888888885E-2</v>
      </c>
      <c r="X226" s="1" t="s">
        <v>580</v>
      </c>
      <c r="Y226" s="1" t="s">
        <v>580</v>
      </c>
      <c r="Z226" s="1" t="s">
        <v>580</v>
      </c>
      <c r="AA226"/>
    </row>
    <row r="227" spans="1:27" x14ac:dyDescent="0.3">
      <c r="A227" t="s">
        <v>233</v>
      </c>
      <c r="B227" t="s">
        <v>19</v>
      </c>
      <c r="C227" t="s">
        <v>29</v>
      </c>
      <c r="D227" t="s">
        <v>21</v>
      </c>
      <c r="E227" t="s">
        <v>20</v>
      </c>
      <c r="F227" s="4">
        <v>3250</v>
      </c>
      <c r="G227" s="4">
        <v>0</v>
      </c>
      <c r="H227" s="4">
        <v>170000</v>
      </c>
      <c r="I227" t="s">
        <v>30</v>
      </c>
      <c r="J227" t="s">
        <v>23</v>
      </c>
      <c r="K227" t="s">
        <v>667</v>
      </c>
      <c r="L227" t="s">
        <v>25</v>
      </c>
      <c r="M227" t="s">
        <v>32</v>
      </c>
      <c r="N227" s="4">
        <v>39000</v>
      </c>
      <c r="O227" s="4">
        <v>0</v>
      </c>
      <c r="P227" s="4">
        <v>39000</v>
      </c>
      <c r="Q227" s="4">
        <v>3250</v>
      </c>
      <c r="R227" s="3">
        <v>4.3589743589743586</v>
      </c>
      <c r="S227" s="3">
        <v>4.3589743589743586</v>
      </c>
      <c r="T227" t="s">
        <v>44</v>
      </c>
      <c r="U227" s="2">
        <v>472.22219999999999</v>
      </c>
      <c r="V227" s="3">
        <v>0.14529914529914531</v>
      </c>
      <c r="W227" s="3">
        <v>0.14529914529914531</v>
      </c>
      <c r="X227" s="1" t="s">
        <v>580</v>
      </c>
      <c r="Y227" s="1" t="s">
        <v>580</v>
      </c>
      <c r="Z227" s="1" t="s">
        <v>580</v>
      </c>
      <c r="AA227"/>
    </row>
    <row r="228" spans="1:27" x14ac:dyDescent="0.3">
      <c r="A228" t="s">
        <v>234</v>
      </c>
      <c r="B228" t="s">
        <v>19</v>
      </c>
      <c r="C228" t="s">
        <v>29</v>
      </c>
      <c r="D228" t="s">
        <v>35</v>
      </c>
      <c r="E228" t="s">
        <v>29</v>
      </c>
      <c r="F228" s="4">
        <v>4735</v>
      </c>
      <c r="G228" s="4">
        <v>0</v>
      </c>
      <c r="H228" s="4">
        <v>138000</v>
      </c>
      <c r="I228" t="s">
        <v>22</v>
      </c>
      <c r="J228" t="s">
        <v>23</v>
      </c>
      <c r="K228" t="s">
        <v>667</v>
      </c>
      <c r="L228" t="s">
        <v>25</v>
      </c>
      <c r="M228" t="s">
        <v>32</v>
      </c>
      <c r="N228" s="4">
        <v>56820</v>
      </c>
      <c r="O228" s="4">
        <v>0</v>
      </c>
      <c r="P228" s="4">
        <v>56820</v>
      </c>
      <c r="Q228" s="4">
        <v>4735</v>
      </c>
      <c r="R228" s="3">
        <v>2.4287222808870115</v>
      </c>
      <c r="S228" s="3">
        <v>2.4287222808870115</v>
      </c>
      <c r="T228" t="s">
        <v>44</v>
      </c>
      <c r="U228" s="2">
        <v>383.33330000000001</v>
      </c>
      <c r="V228" s="3">
        <v>8.0957409362900384E-2</v>
      </c>
      <c r="W228" s="3">
        <v>8.0957409362900384E-2</v>
      </c>
      <c r="X228" s="1" t="s">
        <v>580</v>
      </c>
      <c r="Y228" s="1" t="s">
        <v>580</v>
      </c>
      <c r="Z228" s="1" t="s">
        <v>580</v>
      </c>
      <c r="AA228"/>
    </row>
    <row r="229" spans="1:27" x14ac:dyDescent="0.3">
      <c r="A229" t="s">
        <v>235</v>
      </c>
      <c r="B229" t="s">
        <v>19</v>
      </c>
      <c r="C229" t="s">
        <v>29</v>
      </c>
      <c r="D229" t="s">
        <v>21</v>
      </c>
      <c r="E229" t="s">
        <v>20</v>
      </c>
      <c r="F229" s="4">
        <v>6250</v>
      </c>
      <c r="G229" s="4">
        <v>1695</v>
      </c>
      <c r="H229" s="4">
        <v>210000</v>
      </c>
      <c r="I229" t="s">
        <v>40</v>
      </c>
      <c r="J229" t="s">
        <v>37</v>
      </c>
      <c r="K229" t="s">
        <v>667</v>
      </c>
      <c r="L229" t="s">
        <v>25</v>
      </c>
      <c r="M229" t="s">
        <v>26</v>
      </c>
      <c r="N229" s="4">
        <v>75000</v>
      </c>
      <c r="O229" s="4">
        <v>20340</v>
      </c>
      <c r="P229" s="4">
        <v>95340</v>
      </c>
      <c r="Q229" s="4">
        <v>7945</v>
      </c>
      <c r="R229" s="3">
        <v>2.8</v>
      </c>
      <c r="S229" s="3">
        <v>2.2026431718061672</v>
      </c>
      <c r="T229" t="s">
        <v>44</v>
      </c>
      <c r="U229" s="2">
        <v>583.33330000000001</v>
      </c>
      <c r="V229" s="3">
        <v>9.3333333333333338E-2</v>
      </c>
      <c r="W229" s="3">
        <v>7.3421439060205582E-2</v>
      </c>
      <c r="X229" s="1" t="s">
        <v>580</v>
      </c>
      <c r="Y229" s="1" t="s">
        <v>580</v>
      </c>
      <c r="Z229" s="1" t="s">
        <v>580</v>
      </c>
      <c r="AA229"/>
    </row>
    <row r="230" spans="1:27" x14ac:dyDescent="0.3">
      <c r="A230" t="s">
        <v>236</v>
      </c>
      <c r="B230" t="s">
        <v>19</v>
      </c>
      <c r="C230" t="s">
        <v>29</v>
      </c>
      <c r="D230" t="s">
        <v>21</v>
      </c>
      <c r="E230" t="s">
        <v>20</v>
      </c>
      <c r="F230" s="4">
        <v>4758</v>
      </c>
      <c r="G230" s="4">
        <v>0</v>
      </c>
      <c r="H230" s="4">
        <v>158000</v>
      </c>
      <c r="I230" t="s">
        <v>40</v>
      </c>
      <c r="J230" t="s">
        <v>23</v>
      </c>
      <c r="K230" t="s">
        <v>673</v>
      </c>
      <c r="L230" t="s">
        <v>25</v>
      </c>
      <c r="M230" t="s">
        <v>26</v>
      </c>
      <c r="N230" s="4">
        <v>57096</v>
      </c>
      <c r="O230" s="4">
        <v>0</v>
      </c>
      <c r="P230" s="4">
        <v>57096</v>
      </c>
      <c r="Q230" s="4">
        <v>4758</v>
      </c>
      <c r="R230" s="3">
        <v>2.7672691607117836</v>
      </c>
      <c r="S230" s="3">
        <v>2.7672691607117836</v>
      </c>
      <c r="T230" t="s">
        <v>44</v>
      </c>
      <c r="U230" s="2">
        <v>329.16669999999999</v>
      </c>
      <c r="V230" s="3">
        <v>6.9181729017794596E-2</v>
      </c>
      <c r="W230" s="3">
        <v>6.9181729017794596E-2</v>
      </c>
      <c r="X230" s="1" t="s">
        <v>580</v>
      </c>
      <c r="Y230" s="1" t="s">
        <v>580</v>
      </c>
      <c r="Z230" s="1" t="s">
        <v>580</v>
      </c>
      <c r="AA230"/>
    </row>
    <row r="231" spans="1:27" x14ac:dyDescent="0.3">
      <c r="A231" t="s">
        <v>237</v>
      </c>
      <c r="B231" t="s">
        <v>19</v>
      </c>
      <c r="C231" t="s">
        <v>20</v>
      </c>
      <c r="D231" t="s">
        <v>21</v>
      </c>
      <c r="E231" t="s">
        <v>29</v>
      </c>
      <c r="F231" s="4">
        <v>6400</v>
      </c>
      <c r="G231" s="4">
        <v>0</v>
      </c>
      <c r="H231" s="4">
        <v>200000</v>
      </c>
      <c r="I231" t="s">
        <v>30</v>
      </c>
      <c r="J231" t="s">
        <v>23</v>
      </c>
      <c r="K231" t="s">
        <v>667</v>
      </c>
      <c r="L231" t="s">
        <v>25</v>
      </c>
      <c r="M231" t="s">
        <v>26</v>
      </c>
      <c r="N231" s="4">
        <v>76800</v>
      </c>
      <c r="O231" s="4">
        <v>0</v>
      </c>
      <c r="P231" s="4">
        <v>76800</v>
      </c>
      <c r="Q231" s="4">
        <v>6400</v>
      </c>
      <c r="R231" s="3">
        <v>2.6041666666666665</v>
      </c>
      <c r="S231" s="3">
        <v>2.6041666666666665</v>
      </c>
      <c r="T231" t="s">
        <v>44</v>
      </c>
      <c r="U231" s="2">
        <v>555.55560000000003</v>
      </c>
      <c r="V231" s="3">
        <v>8.6805555555555552E-2</v>
      </c>
      <c r="W231" s="3">
        <v>8.6805555555555552E-2</v>
      </c>
      <c r="X231" s="1" t="s">
        <v>580</v>
      </c>
      <c r="Y231" s="1" t="s">
        <v>580</v>
      </c>
      <c r="Z231" s="1" t="s">
        <v>580</v>
      </c>
      <c r="AA231"/>
    </row>
    <row r="232" spans="1:27" x14ac:dyDescent="0.3">
      <c r="A232" t="s">
        <v>238</v>
      </c>
      <c r="B232" t="s">
        <v>19</v>
      </c>
      <c r="C232" t="s">
        <v>29</v>
      </c>
      <c r="D232" t="s">
        <v>21</v>
      </c>
      <c r="E232" t="s">
        <v>20</v>
      </c>
      <c r="F232" s="4">
        <v>2491</v>
      </c>
      <c r="G232" s="4">
        <v>2054</v>
      </c>
      <c r="H232" s="4">
        <v>104000</v>
      </c>
      <c r="I232" t="s">
        <v>40</v>
      </c>
      <c r="J232" t="s">
        <v>31</v>
      </c>
      <c r="K232" t="s">
        <v>667</v>
      </c>
      <c r="L232" t="s">
        <v>25</v>
      </c>
      <c r="M232" t="s">
        <v>26</v>
      </c>
      <c r="N232" s="4">
        <v>29892</v>
      </c>
      <c r="O232" s="4">
        <v>24648</v>
      </c>
      <c r="P232" s="4">
        <v>54540</v>
      </c>
      <c r="Q232" s="4">
        <v>4545</v>
      </c>
      <c r="R232" s="3">
        <v>3.4791917569918378</v>
      </c>
      <c r="S232" s="3">
        <v>1.9068573524019068</v>
      </c>
      <c r="T232" t="s">
        <v>44</v>
      </c>
      <c r="U232" s="2">
        <v>288.88889999999998</v>
      </c>
      <c r="V232" s="3">
        <v>0.1159730585663946</v>
      </c>
      <c r="W232" s="3">
        <v>6.3561911746730232E-2</v>
      </c>
      <c r="X232" s="1" t="s">
        <v>580</v>
      </c>
      <c r="Y232" s="1" t="s">
        <v>580</v>
      </c>
      <c r="Z232" s="1" t="s">
        <v>580</v>
      </c>
      <c r="AA232"/>
    </row>
    <row r="233" spans="1:27" x14ac:dyDescent="0.3">
      <c r="A233" t="s">
        <v>239</v>
      </c>
      <c r="B233" t="s">
        <v>19</v>
      </c>
      <c r="C233" t="s">
        <v>29</v>
      </c>
      <c r="D233" t="s">
        <v>21</v>
      </c>
      <c r="E233" t="s">
        <v>20</v>
      </c>
      <c r="F233" s="4">
        <v>3716</v>
      </c>
      <c r="G233" s="4">
        <v>0</v>
      </c>
      <c r="H233" s="4">
        <v>42000</v>
      </c>
      <c r="I233" t="s">
        <v>30</v>
      </c>
      <c r="J233" t="s">
        <v>23</v>
      </c>
      <c r="K233" t="s">
        <v>670</v>
      </c>
      <c r="L233" t="s">
        <v>25</v>
      </c>
      <c r="M233" t="s">
        <v>26</v>
      </c>
      <c r="N233" s="4">
        <v>44592</v>
      </c>
      <c r="O233" s="4">
        <v>0</v>
      </c>
      <c r="P233" s="4">
        <v>44592</v>
      </c>
      <c r="Q233" s="4">
        <v>3716</v>
      </c>
      <c r="R233" s="3">
        <v>0.9418729817007534</v>
      </c>
      <c r="S233" s="3">
        <v>0.9418729817007534</v>
      </c>
      <c r="T233" t="s">
        <v>44</v>
      </c>
      <c r="U233" s="2">
        <v>233.33330000000001</v>
      </c>
      <c r="V233" s="3">
        <v>6.2791532113383564E-2</v>
      </c>
      <c r="W233" s="3">
        <v>6.2791532113383564E-2</v>
      </c>
      <c r="X233" s="1" t="s">
        <v>580</v>
      </c>
      <c r="Y233" s="1" t="s">
        <v>580</v>
      </c>
      <c r="Z233" s="1" t="s">
        <v>580</v>
      </c>
      <c r="AA233"/>
    </row>
    <row r="234" spans="1:27" x14ac:dyDescent="0.3">
      <c r="A234" t="s">
        <v>240</v>
      </c>
      <c r="B234" t="s">
        <v>19</v>
      </c>
      <c r="C234" t="s">
        <v>20</v>
      </c>
      <c r="D234" t="s">
        <v>35</v>
      </c>
      <c r="E234" t="s">
        <v>20</v>
      </c>
      <c r="F234" s="4">
        <v>3189</v>
      </c>
      <c r="G234" s="4">
        <v>2598</v>
      </c>
      <c r="H234" s="4">
        <v>120000</v>
      </c>
      <c r="I234" t="s">
        <v>30</v>
      </c>
      <c r="J234" t="s">
        <v>23</v>
      </c>
      <c r="K234" t="s">
        <v>667</v>
      </c>
      <c r="L234" t="s">
        <v>25</v>
      </c>
      <c r="M234" t="s">
        <v>26</v>
      </c>
      <c r="N234" s="4">
        <v>38268</v>
      </c>
      <c r="O234" s="4">
        <v>31176</v>
      </c>
      <c r="P234" s="4">
        <v>69444</v>
      </c>
      <c r="Q234" s="4">
        <v>5787</v>
      </c>
      <c r="R234" s="3">
        <v>3.1357792411414236</v>
      </c>
      <c r="S234" s="3">
        <v>1.7280110592707794</v>
      </c>
      <c r="T234" t="s">
        <v>44</v>
      </c>
      <c r="U234" s="2">
        <v>333.33330000000001</v>
      </c>
      <c r="V234" s="3">
        <v>0.10452597470471411</v>
      </c>
      <c r="W234" s="3">
        <v>5.7600368642359311E-2</v>
      </c>
      <c r="X234" s="1" t="s">
        <v>580</v>
      </c>
      <c r="Y234" s="1" t="s">
        <v>580</v>
      </c>
      <c r="Z234" s="1" t="s">
        <v>580</v>
      </c>
      <c r="AA234"/>
    </row>
    <row r="235" spans="1:27" x14ac:dyDescent="0.3">
      <c r="A235" t="s">
        <v>615</v>
      </c>
      <c r="B235" t="s">
        <v>52</v>
      </c>
      <c r="C235" t="s">
        <v>20</v>
      </c>
      <c r="D235" t="s">
        <v>21</v>
      </c>
      <c r="E235" t="s">
        <v>20</v>
      </c>
      <c r="F235" s="4">
        <v>8333</v>
      </c>
      <c r="G235" s="4">
        <v>0</v>
      </c>
      <c r="H235" s="4">
        <v>280000</v>
      </c>
      <c r="I235" t="s">
        <v>40</v>
      </c>
      <c r="J235" t="s">
        <v>23</v>
      </c>
      <c r="K235" t="s">
        <v>667</v>
      </c>
      <c r="L235" t="s">
        <v>25</v>
      </c>
      <c r="M235" t="s">
        <v>26</v>
      </c>
      <c r="N235" s="4">
        <v>99996</v>
      </c>
      <c r="O235" s="4">
        <v>0</v>
      </c>
      <c r="P235" s="4">
        <v>99996</v>
      </c>
      <c r="Q235" s="4">
        <v>8333</v>
      </c>
      <c r="R235" s="3">
        <v>2.8001120044801793</v>
      </c>
      <c r="S235" s="3">
        <v>2.8001120044801793</v>
      </c>
      <c r="T235" t="s">
        <v>44</v>
      </c>
      <c r="U235" s="2">
        <v>777.77779999999996</v>
      </c>
      <c r="V235" s="3">
        <v>9.3337066816005981E-2</v>
      </c>
      <c r="W235" s="3">
        <v>9.3337066816005981E-2</v>
      </c>
      <c r="X235" s="1" t="s">
        <v>580</v>
      </c>
      <c r="Y235" s="1" t="s">
        <v>580</v>
      </c>
      <c r="Z235" s="1" t="s">
        <v>585</v>
      </c>
      <c r="AA235"/>
    </row>
    <row r="236" spans="1:27" x14ac:dyDescent="0.3">
      <c r="A236" t="s">
        <v>241</v>
      </c>
      <c r="B236" t="s">
        <v>19</v>
      </c>
      <c r="C236" t="s">
        <v>29</v>
      </c>
      <c r="D236" t="s">
        <v>21</v>
      </c>
      <c r="E236" t="s">
        <v>20</v>
      </c>
      <c r="F236" s="4">
        <v>3155</v>
      </c>
      <c r="G236" s="4">
        <v>1779</v>
      </c>
      <c r="H236" s="4">
        <v>140000</v>
      </c>
      <c r="I236" t="s">
        <v>40</v>
      </c>
      <c r="J236" t="s">
        <v>31</v>
      </c>
      <c r="K236" t="s">
        <v>667</v>
      </c>
      <c r="L236" t="s">
        <v>25</v>
      </c>
      <c r="M236" t="s">
        <v>26</v>
      </c>
      <c r="N236" s="4">
        <v>37860</v>
      </c>
      <c r="O236" s="4">
        <v>21348</v>
      </c>
      <c r="P236" s="4">
        <v>59208</v>
      </c>
      <c r="Q236" s="4">
        <v>4934</v>
      </c>
      <c r="R236" s="3">
        <v>3.6978341257263598</v>
      </c>
      <c r="S236" s="3">
        <v>2.3645453317119309</v>
      </c>
      <c r="T236" t="s">
        <v>44</v>
      </c>
      <c r="U236" s="2">
        <v>388.88889999999998</v>
      </c>
      <c r="V236" s="3">
        <v>0.123261137524212</v>
      </c>
      <c r="W236" s="3">
        <v>7.8818177723731037E-2</v>
      </c>
      <c r="X236" s="1" t="s">
        <v>580</v>
      </c>
      <c r="Y236" s="1" t="s">
        <v>580</v>
      </c>
      <c r="Z236" s="1" t="s">
        <v>580</v>
      </c>
      <c r="AA236"/>
    </row>
    <row r="237" spans="1:27" x14ac:dyDescent="0.3">
      <c r="A237" t="s">
        <v>242</v>
      </c>
      <c r="B237" t="s">
        <v>19</v>
      </c>
      <c r="C237" t="s">
        <v>29</v>
      </c>
      <c r="D237" t="s">
        <v>21</v>
      </c>
      <c r="E237" t="s">
        <v>20</v>
      </c>
      <c r="F237" s="4">
        <v>5500</v>
      </c>
      <c r="G237" s="4">
        <v>1260</v>
      </c>
      <c r="H237" s="4">
        <v>170000</v>
      </c>
      <c r="I237" t="s">
        <v>30</v>
      </c>
      <c r="J237" t="s">
        <v>31</v>
      </c>
      <c r="K237" t="s">
        <v>667</v>
      </c>
      <c r="L237" t="s">
        <v>25</v>
      </c>
      <c r="M237" t="s">
        <v>26</v>
      </c>
      <c r="N237" s="4">
        <v>66000</v>
      </c>
      <c r="O237" s="4">
        <v>15120</v>
      </c>
      <c r="P237" s="4">
        <v>81120</v>
      </c>
      <c r="Q237" s="4">
        <v>6760</v>
      </c>
      <c r="R237" s="3">
        <v>2.5757575757575757</v>
      </c>
      <c r="S237" s="3">
        <v>2.0956607495069033</v>
      </c>
      <c r="T237" t="s">
        <v>44</v>
      </c>
      <c r="U237" s="2">
        <v>472.22219999999999</v>
      </c>
      <c r="V237" s="3">
        <v>8.5858585858585856E-2</v>
      </c>
      <c r="W237" s="3">
        <v>6.9855358316896779E-2</v>
      </c>
      <c r="X237" s="1" t="s">
        <v>580</v>
      </c>
      <c r="Y237" s="1" t="s">
        <v>580</v>
      </c>
      <c r="Z237" s="1" t="s">
        <v>580</v>
      </c>
      <c r="AA237"/>
    </row>
    <row r="238" spans="1:27" x14ac:dyDescent="0.3">
      <c r="A238" t="s">
        <v>243</v>
      </c>
      <c r="B238" t="s">
        <v>19</v>
      </c>
      <c r="C238" t="s">
        <v>29</v>
      </c>
      <c r="D238" t="s">
        <v>21</v>
      </c>
      <c r="E238" t="s">
        <v>20</v>
      </c>
      <c r="F238" s="4">
        <v>5746</v>
      </c>
      <c r="G238" s="4">
        <v>0</v>
      </c>
      <c r="H238" s="4">
        <v>255000</v>
      </c>
      <c r="I238" t="s">
        <v>22</v>
      </c>
      <c r="J238" t="s">
        <v>23</v>
      </c>
      <c r="K238" t="s">
        <v>667</v>
      </c>
      <c r="L238" t="s">
        <v>25</v>
      </c>
      <c r="M238" t="s">
        <v>32</v>
      </c>
      <c r="N238" s="4">
        <v>68952</v>
      </c>
      <c r="O238" s="4">
        <v>0</v>
      </c>
      <c r="P238" s="4">
        <v>68952</v>
      </c>
      <c r="Q238" s="4">
        <v>5746</v>
      </c>
      <c r="R238" s="3">
        <v>3.6982248520710055</v>
      </c>
      <c r="S238" s="3">
        <v>3.6982248520710055</v>
      </c>
      <c r="T238" t="s">
        <v>44</v>
      </c>
      <c r="U238" s="2">
        <v>708.33330000000001</v>
      </c>
      <c r="V238" s="3">
        <v>0.1232741617357002</v>
      </c>
      <c r="W238" s="3">
        <v>0.1232741617357002</v>
      </c>
      <c r="X238" s="1" t="s">
        <v>580</v>
      </c>
      <c r="Y238" s="1" t="s">
        <v>580</v>
      </c>
      <c r="Z238" s="1" t="s">
        <v>580</v>
      </c>
      <c r="AA238"/>
    </row>
    <row r="239" spans="1:27" x14ac:dyDescent="0.3">
      <c r="A239" t="s">
        <v>244</v>
      </c>
      <c r="B239" t="s">
        <v>52</v>
      </c>
      <c r="C239" t="s">
        <v>20</v>
      </c>
      <c r="D239" t="s">
        <v>21</v>
      </c>
      <c r="E239" t="s">
        <v>29</v>
      </c>
      <c r="F239" s="4">
        <v>3463</v>
      </c>
      <c r="G239" s="4">
        <v>0</v>
      </c>
      <c r="H239" s="4">
        <v>122000</v>
      </c>
      <c r="I239" t="s">
        <v>22</v>
      </c>
      <c r="J239" t="s">
        <v>23</v>
      </c>
      <c r="K239" t="s">
        <v>667</v>
      </c>
      <c r="L239" t="s">
        <v>25</v>
      </c>
      <c r="M239" t="s">
        <v>26</v>
      </c>
      <c r="N239" s="4">
        <v>41556</v>
      </c>
      <c r="O239" s="4">
        <v>0</v>
      </c>
      <c r="P239" s="4">
        <v>41556</v>
      </c>
      <c r="Q239" s="4">
        <v>3463</v>
      </c>
      <c r="R239" s="3">
        <v>2.9357974781018386</v>
      </c>
      <c r="S239" s="3">
        <v>2.9357974781018386</v>
      </c>
      <c r="T239" t="s">
        <v>44</v>
      </c>
      <c r="U239" s="2">
        <v>338.88889999999998</v>
      </c>
      <c r="V239" s="3">
        <v>9.7859915936727951E-2</v>
      </c>
      <c r="W239" s="3">
        <v>9.7859915936727951E-2</v>
      </c>
      <c r="X239" s="1" t="s">
        <v>580</v>
      </c>
      <c r="Y239" s="1" t="s">
        <v>580</v>
      </c>
      <c r="Z239" s="1" t="s">
        <v>580</v>
      </c>
      <c r="AA239"/>
    </row>
    <row r="240" spans="1:27" x14ac:dyDescent="0.3">
      <c r="A240" t="s">
        <v>245</v>
      </c>
      <c r="B240" t="s">
        <v>52</v>
      </c>
      <c r="C240" t="s">
        <v>20</v>
      </c>
      <c r="D240" t="s">
        <v>21</v>
      </c>
      <c r="E240" t="s">
        <v>20</v>
      </c>
      <c r="F240" s="4">
        <v>3812</v>
      </c>
      <c r="G240" s="4">
        <v>0</v>
      </c>
      <c r="H240" s="4">
        <v>112000</v>
      </c>
      <c r="I240" t="s">
        <v>30</v>
      </c>
      <c r="J240" t="s">
        <v>31</v>
      </c>
      <c r="K240" t="s">
        <v>667</v>
      </c>
      <c r="L240" t="s">
        <v>25</v>
      </c>
      <c r="M240" t="s">
        <v>26</v>
      </c>
      <c r="N240" s="4">
        <v>45744</v>
      </c>
      <c r="O240" s="4">
        <v>0</v>
      </c>
      <c r="P240" s="4">
        <v>45744</v>
      </c>
      <c r="Q240" s="4">
        <v>3812</v>
      </c>
      <c r="R240" s="3">
        <v>2.4484085344526059</v>
      </c>
      <c r="S240" s="3">
        <v>2.4484085344526059</v>
      </c>
      <c r="T240" t="s">
        <v>44</v>
      </c>
      <c r="U240" s="2">
        <v>311.11110000000002</v>
      </c>
      <c r="V240" s="3">
        <v>8.1613617815086859E-2</v>
      </c>
      <c r="W240" s="3">
        <v>8.1613617815086859E-2</v>
      </c>
      <c r="X240" s="1" t="s">
        <v>580</v>
      </c>
      <c r="Y240" s="1" t="s">
        <v>580</v>
      </c>
      <c r="Z240" s="1" t="s">
        <v>580</v>
      </c>
      <c r="AA240"/>
    </row>
    <row r="241" spans="1:27" x14ac:dyDescent="0.3">
      <c r="A241" t="s">
        <v>246</v>
      </c>
      <c r="B241" t="s">
        <v>19</v>
      </c>
      <c r="C241" t="s">
        <v>29</v>
      </c>
      <c r="D241" t="s">
        <v>21</v>
      </c>
      <c r="E241" t="s">
        <v>20</v>
      </c>
      <c r="F241" s="4">
        <v>3315</v>
      </c>
      <c r="G241" s="4">
        <v>0</v>
      </c>
      <c r="H241" s="4">
        <v>96000</v>
      </c>
      <c r="I241" t="s">
        <v>40</v>
      </c>
      <c r="J241" t="s">
        <v>31</v>
      </c>
      <c r="K241" t="s">
        <v>667</v>
      </c>
      <c r="L241" t="s">
        <v>25</v>
      </c>
      <c r="M241" t="s">
        <v>26</v>
      </c>
      <c r="N241" s="4">
        <v>39780</v>
      </c>
      <c r="O241" s="4">
        <v>0</v>
      </c>
      <c r="P241" s="4">
        <v>39780</v>
      </c>
      <c r="Q241" s="4">
        <v>3315</v>
      </c>
      <c r="R241" s="3">
        <v>2.4132730015082955</v>
      </c>
      <c r="S241" s="3">
        <v>2.4132730015082955</v>
      </c>
      <c r="T241" t="s">
        <v>44</v>
      </c>
      <c r="U241" s="2">
        <v>266.66669999999999</v>
      </c>
      <c r="V241" s="3">
        <v>8.044243338360986E-2</v>
      </c>
      <c r="W241" s="3">
        <v>8.044243338360986E-2</v>
      </c>
      <c r="X241" s="1" t="s">
        <v>580</v>
      </c>
      <c r="Y241" s="1" t="s">
        <v>580</v>
      </c>
      <c r="Z241" s="1" t="s">
        <v>580</v>
      </c>
      <c r="AA241"/>
    </row>
    <row r="242" spans="1:27" x14ac:dyDescent="0.3">
      <c r="A242" t="s">
        <v>247</v>
      </c>
      <c r="B242" t="s">
        <v>19</v>
      </c>
      <c r="C242" t="s">
        <v>29</v>
      </c>
      <c r="D242" t="s">
        <v>21</v>
      </c>
      <c r="E242" t="s">
        <v>20</v>
      </c>
      <c r="F242" s="4">
        <v>5819</v>
      </c>
      <c r="G242" s="4">
        <v>5000</v>
      </c>
      <c r="H242" s="4">
        <v>120000</v>
      </c>
      <c r="I242" t="s">
        <v>30</v>
      </c>
      <c r="J242" t="s">
        <v>37</v>
      </c>
      <c r="K242" t="s">
        <v>667</v>
      </c>
      <c r="L242" t="s">
        <v>25</v>
      </c>
      <c r="M242" t="s">
        <v>26</v>
      </c>
      <c r="N242" s="4">
        <v>69828</v>
      </c>
      <c r="O242" s="4">
        <v>60000</v>
      </c>
      <c r="P242" s="4">
        <v>129828</v>
      </c>
      <c r="Q242" s="4">
        <v>10819</v>
      </c>
      <c r="R242" s="3">
        <v>1.7185083347654235</v>
      </c>
      <c r="S242" s="3">
        <v>0.92429984286902667</v>
      </c>
      <c r="T242" t="s">
        <v>44</v>
      </c>
      <c r="U242" s="2">
        <v>333.33330000000001</v>
      </c>
      <c r="V242" s="3">
        <v>5.7283611158847447E-2</v>
      </c>
      <c r="W242" s="3">
        <v>3.0809994762300889E-2</v>
      </c>
      <c r="X242" s="1" t="s">
        <v>580</v>
      </c>
      <c r="Y242" s="1" t="s">
        <v>580</v>
      </c>
      <c r="Z242" s="1" t="s">
        <v>580</v>
      </c>
      <c r="AA242"/>
    </row>
    <row r="243" spans="1:27" x14ac:dyDescent="0.3">
      <c r="A243" t="s">
        <v>248</v>
      </c>
      <c r="B243" t="s">
        <v>19</v>
      </c>
      <c r="C243" t="s">
        <v>29</v>
      </c>
      <c r="D243" t="s">
        <v>35</v>
      </c>
      <c r="E243" t="s">
        <v>20</v>
      </c>
      <c r="F243" s="4">
        <v>2510</v>
      </c>
      <c r="G243" s="4">
        <v>1983</v>
      </c>
      <c r="H243" s="4">
        <v>140000</v>
      </c>
      <c r="I243" t="s">
        <v>22</v>
      </c>
      <c r="J243" t="s">
        <v>31</v>
      </c>
      <c r="K243" t="s">
        <v>670</v>
      </c>
      <c r="L243" t="s">
        <v>25</v>
      </c>
      <c r="M243" t="s">
        <v>32</v>
      </c>
      <c r="N243" s="4">
        <v>30120</v>
      </c>
      <c r="O243" s="4">
        <v>23796</v>
      </c>
      <c r="P243" s="4">
        <v>53916</v>
      </c>
      <c r="Q243" s="4">
        <v>4493</v>
      </c>
      <c r="R243" s="3">
        <v>4.6480743691899074</v>
      </c>
      <c r="S243" s="3">
        <v>2.5966317976110989</v>
      </c>
      <c r="T243" t="s">
        <v>44</v>
      </c>
      <c r="U243" s="2">
        <v>777.77779999999996</v>
      </c>
      <c r="V243" s="3">
        <v>0.30987162461266049</v>
      </c>
      <c r="W243" s="3">
        <v>0.1731087865074066</v>
      </c>
      <c r="X243" s="1" t="s">
        <v>580</v>
      </c>
      <c r="Y243" s="1" t="s">
        <v>580</v>
      </c>
      <c r="Z243" s="1" t="s">
        <v>580</v>
      </c>
      <c r="AA243"/>
    </row>
    <row r="244" spans="1:27" x14ac:dyDescent="0.3">
      <c r="A244" t="s">
        <v>249</v>
      </c>
      <c r="B244" t="s">
        <v>19</v>
      </c>
      <c r="C244" t="s">
        <v>20</v>
      </c>
      <c r="D244" t="s">
        <v>21</v>
      </c>
      <c r="E244" t="s">
        <v>20</v>
      </c>
      <c r="F244" s="4">
        <v>2965</v>
      </c>
      <c r="G244" s="4">
        <v>5701</v>
      </c>
      <c r="H244" s="4">
        <v>155000</v>
      </c>
      <c r="I244" t="s">
        <v>22</v>
      </c>
      <c r="J244" t="s">
        <v>23</v>
      </c>
      <c r="K244" t="s">
        <v>671</v>
      </c>
      <c r="L244" t="s">
        <v>25</v>
      </c>
      <c r="M244" t="s">
        <v>26</v>
      </c>
      <c r="N244" s="4">
        <v>35580</v>
      </c>
      <c r="O244" s="4">
        <v>68412</v>
      </c>
      <c r="P244" s="4">
        <v>103992</v>
      </c>
      <c r="Q244" s="4">
        <v>8666</v>
      </c>
      <c r="R244" s="3">
        <v>4.3563799887577295</v>
      </c>
      <c r="S244" s="3">
        <v>1.490499269174552</v>
      </c>
      <c r="T244" t="s">
        <v>44</v>
      </c>
      <c r="U244" s="2">
        <v>2583.3332999999998</v>
      </c>
      <c r="V244" s="3">
        <v>0.87127599775154596</v>
      </c>
      <c r="W244" s="3">
        <v>0.29809985383491039</v>
      </c>
      <c r="X244" s="1" t="s">
        <v>580</v>
      </c>
      <c r="Y244" s="1" t="s">
        <v>580</v>
      </c>
      <c r="Z244" s="1" t="s">
        <v>580</v>
      </c>
      <c r="AA244"/>
    </row>
    <row r="245" spans="1:27" x14ac:dyDescent="0.3">
      <c r="A245" t="s">
        <v>250</v>
      </c>
      <c r="B245" t="s">
        <v>19</v>
      </c>
      <c r="C245" t="s">
        <v>29</v>
      </c>
      <c r="D245" t="s">
        <v>21</v>
      </c>
      <c r="E245" t="s">
        <v>29</v>
      </c>
      <c r="F245" s="4">
        <v>6250</v>
      </c>
      <c r="G245" s="4">
        <v>1300</v>
      </c>
      <c r="H245" s="4">
        <v>108000</v>
      </c>
      <c r="I245" t="s">
        <v>30</v>
      </c>
      <c r="J245" t="s">
        <v>37</v>
      </c>
      <c r="K245" t="s">
        <v>667</v>
      </c>
      <c r="L245" t="s">
        <v>25</v>
      </c>
      <c r="M245" t="s">
        <v>26</v>
      </c>
      <c r="N245" s="4">
        <v>75000</v>
      </c>
      <c r="O245" s="4">
        <v>15600</v>
      </c>
      <c r="P245" s="4">
        <v>90600</v>
      </c>
      <c r="Q245" s="4">
        <v>7550</v>
      </c>
      <c r="R245" s="3">
        <v>1.44</v>
      </c>
      <c r="S245" s="3">
        <v>1.1920529801324504</v>
      </c>
      <c r="T245" t="s">
        <v>44</v>
      </c>
      <c r="U245" s="2">
        <v>300</v>
      </c>
      <c r="V245" s="3">
        <v>4.8000000000000001E-2</v>
      </c>
      <c r="W245" s="3">
        <v>3.9735099337748346E-2</v>
      </c>
      <c r="X245" s="1" t="s">
        <v>580</v>
      </c>
      <c r="Y245" s="1" t="s">
        <v>580</v>
      </c>
      <c r="Z245" s="1" t="s">
        <v>580</v>
      </c>
      <c r="AA245"/>
    </row>
    <row r="246" spans="1:27" x14ac:dyDescent="0.3">
      <c r="A246" t="s">
        <v>251</v>
      </c>
      <c r="B246" t="s">
        <v>19</v>
      </c>
      <c r="C246" t="s">
        <v>29</v>
      </c>
      <c r="D246" t="s">
        <v>35</v>
      </c>
      <c r="E246" t="s">
        <v>20</v>
      </c>
      <c r="F246" s="4">
        <v>3406</v>
      </c>
      <c r="G246" s="4">
        <v>4417</v>
      </c>
      <c r="H246" s="4">
        <v>123000</v>
      </c>
      <c r="I246" t="s">
        <v>40</v>
      </c>
      <c r="J246" t="s">
        <v>23</v>
      </c>
      <c r="K246" t="s">
        <v>667</v>
      </c>
      <c r="L246" t="s">
        <v>25</v>
      </c>
      <c r="M246" t="s">
        <v>26</v>
      </c>
      <c r="N246" s="4">
        <v>40872</v>
      </c>
      <c r="O246" s="4">
        <v>53004</v>
      </c>
      <c r="P246" s="4">
        <v>93876</v>
      </c>
      <c r="Q246" s="4">
        <v>7823</v>
      </c>
      <c r="R246" s="3">
        <v>3.0093951849677039</v>
      </c>
      <c r="S246" s="3">
        <v>1.3102390387319442</v>
      </c>
      <c r="T246" t="s">
        <v>44</v>
      </c>
      <c r="U246" s="2">
        <v>341.66669999999999</v>
      </c>
      <c r="V246" s="3">
        <v>0.1003131728322568</v>
      </c>
      <c r="W246" s="3">
        <v>4.3674634624398141E-2</v>
      </c>
      <c r="X246" s="1" t="s">
        <v>580</v>
      </c>
      <c r="Y246" s="1" t="s">
        <v>580</v>
      </c>
      <c r="Z246" s="1" t="s">
        <v>580</v>
      </c>
      <c r="AA246"/>
    </row>
    <row r="247" spans="1:27" x14ac:dyDescent="0.3">
      <c r="A247" t="s">
        <v>252</v>
      </c>
      <c r="B247" t="s">
        <v>19</v>
      </c>
      <c r="C247" t="s">
        <v>20</v>
      </c>
      <c r="D247" t="s">
        <v>21</v>
      </c>
      <c r="E247" t="s">
        <v>29</v>
      </c>
      <c r="F247" s="4">
        <v>6050</v>
      </c>
      <c r="G247" s="4">
        <v>4333</v>
      </c>
      <c r="H247" s="4">
        <v>120000</v>
      </c>
      <c r="I247" t="s">
        <v>22</v>
      </c>
      <c r="J247" t="s">
        <v>23</v>
      </c>
      <c r="K247" t="s">
        <v>670</v>
      </c>
      <c r="L247" t="s">
        <v>25</v>
      </c>
      <c r="M247" t="s">
        <v>32</v>
      </c>
      <c r="N247" s="4">
        <v>72600</v>
      </c>
      <c r="O247" s="4">
        <v>51996</v>
      </c>
      <c r="P247" s="4">
        <v>124596</v>
      </c>
      <c r="Q247" s="4">
        <v>10383</v>
      </c>
      <c r="R247" s="3">
        <v>1.6528925619834711</v>
      </c>
      <c r="S247" s="3">
        <v>0.96311278050659732</v>
      </c>
      <c r="T247" t="s">
        <v>44</v>
      </c>
      <c r="U247" s="2">
        <v>666.66669999999999</v>
      </c>
      <c r="V247" s="3">
        <v>0.11019283746556471</v>
      </c>
      <c r="W247" s="3">
        <v>6.4207518700439822E-2</v>
      </c>
      <c r="X247" s="1" t="s">
        <v>580</v>
      </c>
      <c r="Y247" s="1" t="s">
        <v>580</v>
      </c>
      <c r="Z247" s="1" t="s">
        <v>580</v>
      </c>
      <c r="AA247"/>
    </row>
    <row r="248" spans="1:27" x14ac:dyDescent="0.3">
      <c r="A248" t="s">
        <v>253</v>
      </c>
      <c r="B248" t="s">
        <v>19</v>
      </c>
      <c r="C248" t="s">
        <v>29</v>
      </c>
      <c r="D248" t="s">
        <v>21</v>
      </c>
      <c r="E248" t="s">
        <v>20</v>
      </c>
      <c r="F248" s="4">
        <v>9703</v>
      </c>
      <c r="G248" s="4">
        <v>0</v>
      </c>
      <c r="H248" s="4">
        <v>112000</v>
      </c>
      <c r="I248" t="s">
        <v>22</v>
      </c>
      <c r="J248" t="s">
        <v>37</v>
      </c>
      <c r="K248" t="s">
        <v>667</v>
      </c>
      <c r="L248" t="s">
        <v>25</v>
      </c>
      <c r="M248" t="s">
        <v>26</v>
      </c>
      <c r="N248" s="4">
        <v>116436</v>
      </c>
      <c r="O248" s="4">
        <v>0</v>
      </c>
      <c r="P248" s="4">
        <v>116436</v>
      </c>
      <c r="Q248" s="4">
        <v>9703</v>
      </c>
      <c r="R248" s="3">
        <v>0.96190181730736213</v>
      </c>
      <c r="S248" s="3">
        <v>0.96190181730736213</v>
      </c>
      <c r="T248" t="s">
        <v>44</v>
      </c>
      <c r="U248" s="2">
        <v>311.11110000000002</v>
      </c>
      <c r="V248" s="3">
        <v>3.2063393910245395E-2</v>
      </c>
      <c r="W248" s="3">
        <v>3.2063393910245395E-2</v>
      </c>
      <c r="X248" s="1" t="s">
        <v>580</v>
      </c>
      <c r="Y248" s="1" t="s">
        <v>580</v>
      </c>
      <c r="Z248" s="1" t="s">
        <v>580</v>
      </c>
      <c r="AA248"/>
    </row>
    <row r="249" spans="1:27" x14ac:dyDescent="0.3">
      <c r="A249" t="s">
        <v>254</v>
      </c>
      <c r="B249" t="s">
        <v>19</v>
      </c>
      <c r="C249" t="s">
        <v>29</v>
      </c>
      <c r="D249" t="s">
        <v>35</v>
      </c>
      <c r="E249" t="s">
        <v>20</v>
      </c>
      <c r="F249" s="4">
        <v>6608</v>
      </c>
      <c r="G249" s="4">
        <v>0</v>
      </c>
      <c r="H249" s="4">
        <v>137000</v>
      </c>
      <c r="I249" t="s">
        <v>22</v>
      </c>
      <c r="J249" t="s">
        <v>31</v>
      </c>
      <c r="K249" t="s">
        <v>670</v>
      </c>
      <c r="L249" t="s">
        <v>25</v>
      </c>
      <c r="M249" t="s">
        <v>26</v>
      </c>
      <c r="N249" s="4">
        <v>79296</v>
      </c>
      <c r="O249" s="4">
        <v>0</v>
      </c>
      <c r="P249" s="4">
        <v>79296</v>
      </c>
      <c r="Q249" s="4">
        <v>6608</v>
      </c>
      <c r="R249" s="3">
        <v>1.7277037933817594</v>
      </c>
      <c r="S249" s="3">
        <v>1.7277037933817594</v>
      </c>
      <c r="T249" t="s">
        <v>44</v>
      </c>
      <c r="U249" s="2">
        <v>761.11109999999996</v>
      </c>
      <c r="V249" s="3">
        <v>0.11518025289211728</v>
      </c>
      <c r="W249" s="3">
        <v>0.11518025289211728</v>
      </c>
      <c r="X249" s="1" t="s">
        <v>580</v>
      </c>
      <c r="Y249" s="1" t="s">
        <v>580</v>
      </c>
      <c r="Z249" s="1" t="s">
        <v>580</v>
      </c>
      <c r="AA249"/>
    </row>
    <row r="250" spans="1:27" x14ac:dyDescent="0.3">
      <c r="A250" t="s">
        <v>255</v>
      </c>
      <c r="B250" t="s">
        <v>19</v>
      </c>
      <c r="C250" t="s">
        <v>29</v>
      </c>
      <c r="D250" t="s">
        <v>21</v>
      </c>
      <c r="E250" t="s">
        <v>20</v>
      </c>
      <c r="F250" s="4">
        <v>2882</v>
      </c>
      <c r="G250" s="4">
        <v>1843</v>
      </c>
      <c r="H250" s="4">
        <v>123000</v>
      </c>
      <c r="I250" t="s">
        <v>40</v>
      </c>
      <c r="J250" t="s">
        <v>31</v>
      </c>
      <c r="K250" t="s">
        <v>673</v>
      </c>
      <c r="L250" t="s">
        <v>25</v>
      </c>
      <c r="M250" t="s">
        <v>26</v>
      </c>
      <c r="N250" s="4">
        <v>34584</v>
      </c>
      <c r="O250" s="4">
        <v>22116</v>
      </c>
      <c r="P250" s="4">
        <v>56700</v>
      </c>
      <c r="Q250" s="4">
        <v>4725</v>
      </c>
      <c r="R250" s="3">
        <v>3.5565579458709231</v>
      </c>
      <c r="S250" s="3">
        <v>2.1693121693121693</v>
      </c>
      <c r="T250" t="s">
        <v>44</v>
      </c>
      <c r="U250" s="2">
        <v>256.25</v>
      </c>
      <c r="V250" s="3">
        <v>8.8913948646773072E-2</v>
      </c>
      <c r="W250" s="3">
        <v>5.423280423280423E-2</v>
      </c>
      <c r="X250" s="1" t="s">
        <v>580</v>
      </c>
      <c r="Y250" s="1" t="s">
        <v>580</v>
      </c>
      <c r="Z250" s="1" t="s">
        <v>580</v>
      </c>
      <c r="AA250"/>
    </row>
    <row r="251" spans="1:27" x14ac:dyDescent="0.3">
      <c r="A251" t="s">
        <v>256</v>
      </c>
      <c r="B251" t="s">
        <v>19</v>
      </c>
      <c r="C251" t="s">
        <v>29</v>
      </c>
      <c r="D251" t="s">
        <v>21</v>
      </c>
      <c r="E251" t="s">
        <v>20</v>
      </c>
      <c r="F251" s="4">
        <v>1809</v>
      </c>
      <c r="G251" s="4">
        <v>1868</v>
      </c>
      <c r="H251" s="4">
        <v>90000</v>
      </c>
      <c r="I251" t="s">
        <v>22</v>
      </c>
      <c r="J251" t="s">
        <v>23</v>
      </c>
      <c r="K251" t="s">
        <v>667</v>
      </c>
      <c r="L251" t="s">
        <v>25</v>
      </c>
      <c r="M251" t="s">
        <v>26</v>
      </c>
      <c r="N251" s="4">
        <v>21708</v>
      </c>
      <c r="O251" s="4">
        <v>22416</v>
      </c>
      <c r="P251" s="4">
        <v>44124</v>
      </c>
      <c r="Q251" s="4">
        <v>3677</v>
      </c>
      <c r="R251" s="3">
        <v>4.1459369817578775</v>
      </c>
      <c r="S251" s="3">
        <v>2.0397062822953496</v>
      </c>
      <c r="T251" t="s">
        <v>44</v>
      </c>
      <c r="U251" s="2">
        <v>250</v>
      </c>
      <c r="V251" s="3">
        <v>0.13819789939192925</v>
      </c>
      <c r="W251" s="3">
        <v>6.7990209409844987E-2</v>
      </c>
      <c r="X251" s="1" t="s">
        <v>580</v>
      </c>
      <c r="Y251" s="1" t="s">
        <v>580</v>
      </c>
      <c r="Z251" s="1" t="s">
        <v>580</v>
      </c>
      <c r="AA251"/>
    </row>
    <row r="252" spans="1:27" x14ac:dyDescent="0.3">
      <c r="A252" t="s">
        <v>257</v>
      </c>
      <c r="B252" t="s">
        <v>19</v>
      </c>
      <c r="C252" t="s">
        <v>29</v>
      </c>
      <c r="D252" t="s">
        <v>35</v>
      </c>
      <c r="E252" t="s">
        <v>20</v>
      </c>
      <c r="F252" s="4">
        <v>1668</v>
      </c>
      <c r="G252" s="4">
        <v>3890</v>
      </c>
      <c r="H252" s="4">
        <v>201000</v>
      </c>
      <c r="I252" t="s">
        <v>40</v>
      </c>
      <c r="J252" t="s">
        <v>23</v>
      </c>
      <c r="K252" t="s">
        <v>667</v>
      </c>
      <c r="L252" t="s">
        <v>42</v>
      </c>
      <c r="M252" t="s">
        <v>32</v>
      </c>
      <c r="N252" s="4">
        <v>20016</v>
      </c>
      <c r="O252" s="4">
        <v>46680</v>
      </c>
      <c r="P252" s="4">
        <v>66696</v>
      </c>
      <c r="Q252" s="4">
        <v>5558</v>
      </c>
      <c r="R252" s="3">
        <v>10.041966426858512</v>
      </c>
      <c r="S252" s="3">
        <v>3.013673983447283</v>
      </c>
      <c r="T252" t="s">
        <v>44</v>
      </c>
      <c r="U252" s="2">
        <v>558.33330000000001</v>
      </c>
      <c r="V252" s="3">
        <v>0.33473221422861715</v>
      </c>
      <c r="W252" s="3">
        <v>0.10045579944824276</v>
      </c>
      <c r="X252" s="1" t="s">
        <v>580</v>
      </c>
      <c r="Y252" s="1" t="s">
        <v>580</v>
      </c>
      <c r="Z252" s="1" t="s">
        <v>580</v>
      </c>
      <c r="AA252"/>
    </row>
    <row r="253" spans="1:27" x14ac:dyDescent="0.3">
      <c r="A253" t="s">
        <v>258</v>
      </c>
      <c r="B253" t="s">
        <v>52</v>
      </c>
      <c r="C253" t="s">
        <v>20</v>
      </c>
      <c r="D253" t="s">
        <v>21</v>
      </c>
      <c r="E253" t="s">
        <v>20</v>
      </c>
      <c r="F253" s="4">
        <v>3427</v>
      </c>
      <c r="G253" s="4">
        <v>0</v>
      </c>
      <c r="H253" s="4">
        <v>138000</v>
      </c>
      <c r="I253" t="s">
        <v>22</v>
      </c>
      <c r="J253" t="s">
        <v>37</v>
      </c>
      <c r="K253" t="s">
        <v>667</v>
      </c>
      <c r="L253" t="s">
        <v>25</v>
      </c>
      <c r="M253" t="s">
        <v>32</v>
      </c>
      <c r="N253" s="4">
        <v>41124</v>
      </c>
      <c r="O253" s="4">
        <v>0</v>
      </c>
      <c r="P253" s="4">
        <v>41124</v>
      </c>
      <c r="Q253" s="4">
        <v>3427</v>
      </c>
      <c r="R253" s="3">
        <v>3.3557046979865772</v>
      </c>
      <c r="S253" s="3">
        <v>3.3557046979865772</v>
      </c>
      <c r="T253" t="s">
        <v>44</v>
      </c>
      <c r="U253" s="2">
        <v>383.33330000000001</v>
      </c>
      <c r="V253" s="3">
        <v>0.11185682326621924</v>
      </c>
      <c r="W253" s="3">
        <v>0.11185682326621924</v>
      </c>
      <c r="X253" s="1" t="s">
        <v>580</v>
      </c>
      <c r="Y253" s="1" t="s">
        <v>580</v>
      </c>
      <c r="Z253" s="1" t="s">
        <v>580</v>
      </c>
      <c r="AA253"/>
    </row>
    <row r="254" spans="1:27" x14ac:dyDescent="0.3">
      <c r="A254" t="s">
        <v>259</v>
      </c>
      <c r="B254" t="s">
        <v>19</v>
      </c>
      <c r="C254" t="s">
        <v>20</v>
      </c>
      <c r="D254" t="s">
        <v>35</v>
      </c>
      <c r="E254" t="s">
        <v>29</v>
      </c>
      <c r="F254" s="4">
        <v>2583</v>
      </c>
      <c r="G254" s="4">
        <v>2167</v>
      </c>
      <c r="H254" s="4">
        <v>104000</v>
      </c>
      <c r="I254" t="s">
        <v>30</v>
      </c>
      <c r="J254" t="s">
        <v>23</v>
      </c>
      <c r="K254" t="s">
        <v>667</v>
      </c>
      <c r="L254" t="s">
        <v>25</v>
      </c>
      <c r="M254" t="s">
        <v>26</v>
      </c>
      <c r="N254" s="4">
        <v>30996</v>
      </c>
      <c r="O254" s="4">
        <v>26004</v>
      </c>
      <c r="P254" s="4">
        <v>57000</v>
      </c>
      <c r="Q254" s="4">
        <v>4750</v>
      </c>
      <c r="R254" s="3">
        <v>3.355271647954575</v>
      </c>
      <c r="S254" s="3">
        <v>1.8245614035087721</v>
      </c>
      <c r="T254" t="s">
        <v>44</v>
      </c>
      <c r="U254" s="2">
        <v>288.88889999999998</v>
      </c>
      <c r="V254" s="3">
        <v>0.1118423882651525</v>
      </c>
      <c r="W254" s="3">
        <v>6.0818713450292397E-2</v>
      </c>
      <c r="X254" s="1" t="s">
        <v>580</v>
      </c>
      <c r="Y254" s="1" t="s">
        <v>580</v>
      </c>
      <c r="Z254" s="1" t="s">
        <v>580</v>
      </c>
      <c r="AA254"/>
    </row>
    <row r="255" spans="1:27" x14ac:dyDescent="0.3">
      <c r="A255" t="s">
        <v>616</v>
      </c>
      <c r="B255" t="s">
        <v>19</v>
      </c>
      <c r="C255" t="s">
        <v>29</v>
      </c>
      <c r="D255" t="s">
        <v>35</v>
      </c>
      <c r="E255" t="s">
        <v>20</v>
      </c>
      <c r="F255" s="4">
        <v>2661</v>
      </c>
      <c r="G255" s="4">
        <v>7101</v>
      </c>
      <c r="H255" s="4">
        <v>279000</v>
      </c>
      <c r="I255" t="s">
        <v>40</v>
      </c>
      <c r="J255" t="s">
        <v>31</v>
      </c>
      <c r="K255" t="s">
        <v>670</v>
      </c>
      <c r="L255" t="s">
        <v>25</v>
      </c>
      <c r="M255" t="s">
        <v>26</v>
      </c>
      <c r="N255" s="4">
        <v>31932</v>
      </c>
      <c r="O255" s="4">
        <v>85212</v>
      </c>
      <c r="P255" s="4">
        <v>117144</v>
      </c>
      <c r="Q255" s="4">
        <v>9762</v>
      </c>
      <c r="R255" s="3">
        <v>8.7373167981961668</v>
      </c>
      <c r="S255" s="3">
        <v>2.3816840811309157</v>
      </c>
      <c r="T255" t="s">
        <v>44</v>
      </c>
      <c r="U255" s="2">
        <v>1550</v>
      </c>
      <c r="V255" s="3">
        <v>0.58248778654641109</v>
      </c>
      <c r="W255" s="3">
        <v>0.15877893874206106</v>
      </c>
      <c r="X255" s="1" t="s">
        <v>580</v>
      </c>
      <c r="Y255" s="1" t="s">
        <v>585</v>
      </c>
      <c r="Z255" s="1" t="s">
        <v>585</v>
      </c>
      <c r="AA255"/>
    </row>
    <row r="256" spans="1:27" x14ac:dyDescent="0.3">
      <c r="A256" t="s">
        <v>617</v>
      </c>
      <c r="B256" t="s">
        <v>19</v>
      </c>
      <c r="C256" t="s">
        <v>20</v>
      </c>
      <c r="D256" t="s">
        <v>21</v>
      </c>
      <c r="E256" t="s">
        <v>29</v>
      </c>
      <c r="F256" s="4">
        <v>16250</v>
      </c>
      <c r="G256" s="4">
        <v>0</v>
      </c>
      <c r="H256" s="4">
        <v>192000</v>
      </c>
      <c r="I256" t="s">
        <v>22</v>
      </c>
      <c r="J256" t="s">
        <v>23</v>
      </c>
      <c r="K256" t="s">
        <v>667</v>
      </c>
      <c r="L256" t="s">
        <v>42</v>
      </c>
      <c r="M256" t="s">
        <v>32</v>
      </c>
      <c r="N256" s="4">
        <v>195000</v>
      </c>
      <c r="O256" s="4">
        <v>0</v>
      </c>
      <c r="P256" s="4">
        <v>195000</v>
      </c>
      <c r="Q256" s="4">
        <v>16250</v>
      </c>
      <c r="R256" s="3">
        <v>0.98461538461538467</v>
      </c>
      <c r="S256" s="3">
        <v>0.98461538461538467</v>
      </c>
      <c r="T256" t="s">
        <v>44</v>
      </c>
      <c r="U256" s="2">
        <v>533.33330000000001</v>
      </c>
      <c r="V256" s="3">
        <v>3.282051282051282E-2</v>
      </c>
      <c r="W256" s="3">
        <v>3.282051282051282E-2</v>
      </c>
      <c r="X256" s="1" t="s">
        <v>585</v>
      </c>
      <c r="Y256" s="1" t="s">
        <v>580</v>
      </c>
      <c r="Z256" s="1" t="s">
        <v>580</v>
      </c>
      <c r="AA256"/>
    </row>
    <row r="257" spans="1:27" x14ac:dyDescent="0.3">
      <c r="A257" t="s">
        <v>260</v>
      </c>
      <c r="B257" t="s">
        <v>52</v>
      </c>
      <c r="C257" t="s">
        <v>20</v>
      </c>
      <c r="D257" t="s">
        <v>21</v>
      </c>
      <c r="E257" t="s">
        <v>20</v>
      </c>
      <c r="F257" s="4">
        <v>3083</v>
      </c>
      <c r="G257" s="4">
        <v>0</v>
      </c>
      <c r="H257" s="4">
        <v>255000</v>
      </c>
      <c r="I257" t="s">
        <v>30</v>
      </c>
      <c r="J257" t="s">
        <v>41</v>
      </c>
      <c r="K257" t="s">
        <v>667</v>
      </c>
      <c r="L257" t="s">
        <v>25</v>
      </c>
      <c r="M257" t="s">
        <v>26</v>
      </c>
      <c r="N257" s="4">
        <v>36996</v>
      </c>
      <c r="O257" s="4">
        <v>0</v>
      </c>
      <c r="P257" s="4">
        <v>36996</v>
      </c>
      <c r="Q257" s="4">
        <v>3083</v>
      </c>
      <c r="R257" s="3">
        <v>6.8926370418423613</v>
      </c>
      <c r="S257" s="3">
        <v>6.8926370418423613</v>
      </c>
      <c r="T257" t="s">
        <v>44</v>
      </c>
      <c r="U257" s="2">
        <v>708.33330000000001</v>
      </c>
      <c r="V257" s="3">
        <v>0.22975456806141209</v>
      </c>
      <c r="W257" s="3">
        <v>0.22975456806141209</v>
      </c>
      <c r="X257" s="1" t="s">
        <v>580</v>
      </c>
      <c r="Y257" s="1" t="s">
        <v>580</v>
      </c>
      <c r="Z257" s="1" t="s">
        <v>580</v>
      </c>
      <c r="AA257"/>
    </row>
    <row r="258" spans="1:27" x14ac:dyDescent="0.3">
      <c r="A258" t="s">
        <v>261</v>
      </c>
      <c r="B258" t="s">
        <v>19</v>
      </c>
      <c r="C258" t="s">
        <v>20</v>
      </c>
      <c r="D258" t="s">
        <v>35</v>
      </c>
      <c r="E258" t="s">
        <v>20</v>
      </c>
      <c r="F258" s="4">
        <v>6045</v>
      </c>
      <c r="G258" s="4">
        <v>0</v>
      </c>
      <c r="H258" s="4">
        <v>115000</v>
      </c>
      <c r="I258" t="s">
        <v>30</v>
      </c>
      <c r="J258" t="s">
        <v>23</v>
      </c>
      <c r="K258" t="s">
        <v>667</v>
      </c>
      <c r="L258" t="s">
        <v>42</v>
      </c>
      <c r="M258" t="s">
        <v>32</v>
      </c>
      <c r="N258" s="4">
        <v>72540</v>
      </c>
      <c r="O258" s="4">
        <v>0</v>
      </c>
      <c r="P258" s="4">
        <v>72540</v>
      </c>
      <c r="Q258" s="4">
        <v>6045</v>
      </c>
      <c r="R258" s="3">
        <v>1.5853322304935209</v>
      </c>
      <c r="S258" s="3">
        <v>1.5853322304935209</v>
      </c>
      <c r="T258" t="s">
        <v>44</v>
      </c>
      <c r="U258" s="2">
        <v>319.44439999999997</v>
      </c>
      <c r="V258" s="3">
        <v>5.2844407683117357E-2</v>
      </c>
      <c r="W258" s="3">
        <v>5.2844407683117357E-2</v>
      </c>
      <c r="X258" s="1" t="s">
        <v>580</v>
      </c>
      <c r="Y258" s="1" t="s">
        <v>580</v>
      </c>
      <c r="Z258" s="1" t="s">
        <v>580</v>
      </c>
      <c r="AA258"/>
    </row>
    <row r="259" spans="1:27" x14ac:dyDescent="0.3">
      <c r="A259" t="s">
        <v>262</v>
      </c>
      <c r="B259" t="s">
        <v>19</v>
      </c>
      <c r="C259" t="s">
        <v>29</v>
      </c>
      <c r="D259" t="s">
        <v>21</v>
      </c>
      <c r="E259" t="s">
        <v>20</v>
      </c>
      <c r="F259" s="4">
        <v>5250</v>
      </c>
      <c r="G259" s="4">
        <v>0</v>
      </c>
      <c r="H259" s="4">
        <v>94000</v>
      </c>
      <c r="I259" t="s">
        <v>22</v>
      </c>
      <c r="J259" t="s">
        <v>41</v>
      </c>
      <c r="K259" t="s">
        <v>667</v>
      </c>
      <c r="L259" t="s">
        <v>25</v>
      </c>
      <c r="M259" t="s">
        <v>32</v>
      </c>
      <c r="N259" s="4">
        <v>63000</v>
      </c>
      <c r="O259" s="4">
        <v>0</v>
      </c>
      <c r="P259" s="4">
        <v>63000</v>
      </c>
      <c r="Q259" s="4">
        <v>5250</v>
      </c>
      <c r="R259" s="3">
        <v>1.4920634920634921</v>
      </c>
      <c r="S259" s="3">
        <v>1.4920634920634921</v>
      </c>
      <c r="T259" t="s">
        <v>44</v>
      </c>
      <c r="U259" s="2">
        <v>261.11110000000002</v>
      </c>
      <c r="V259" s="3">
        <v>4.973544973544973E-2</v>
      </c>
      <c r="W259" s="3">
        <v>4.973544973544973E-2</v>
      </c>
      <c r="X259" s="1" t="s">
        <v>580</v>
      </c>
      <c r="Y259" s="1" t="s">
        <v>580</v>
      </c>
      <c r="Z259" s="1" t="s">
        <v>580</v>
      </c>
      <c r="AA259"/>
    </row>
    <row r="260" spans="1:27" x14ac:dyDescent="0.3">
      <c r="A260" t="s">
        <v>618</v>
      </c>
      <c r="B260" t="s">
        <v>19</v>
      </c>
      <c r="C260" t="s">
        <v>29</v>
      </c>
      <c r="D260" t="s">
        <v>21</v>
      </c>
      <c r="E260" t="s">
        <v>20</v>
      </c>
      <c r="F260" s="4">
        <v>14683</v>
      </c>
      <c r="G260" s="4">
        <v>2100</v>
      </c>
      <c r="H260" s="4">
        <v>304000</v>
      </c>
      <c r="I260" t="s">
        <v>30</v>
      </c>
      <c r="J260" t="s">
        <v>23</v>
      </c>
      <c r="K260" t="s">
        <v>667</v>
      </c>
      <c r="L260" t="s">
        <v>25</v>
      </c>
      <c r="M260" t="s">
        <v>32</v>
      </c>
      <c r="N260" s="4">
        <v>176196</v>
      </c>
      <c r="O260" s="4">
        <v>25200</v>
      </c>
      <c r="P260" s="4">
        <v>201396</v>
      </c>
      <c r="Q260" s="4">
        <v>16783</v>
      </c>
      <c r="R260" s="3">
        <v>1.7253513133101772</v>
      </c>
      <c r="S260" s="3">
        <v>1.5094639416870246</v>
      </c>
      <c r="T260" t="s">
        <v>44</v>
      </c>
      <c r="U260" s="2">
        <v>844.44439999999997</v>
      </c>
      <c r="V260" s="3">
        <v>5.7511710443672578E-2</v>
      </c>
      <c r="W260" s="3">
        <v>5.031546472290082E-2</v>
      </c>
      <c r="X260" s="1" t="s">
        <v>585</v>
      </c>
      <c r="Y260" s="1" t="s">
        <v>580</v>
      </c>
      <c r="Z260" s="1" t="s">
        <v>585</v>
      </c>
      <c r="AA260"/>
    </row>
    <row r="261" spans="1:27" x14ac:dyDescent="0.3">
      <c r="A261" t="s">
        <v>263</v>
      </c>
      <c r="B261" t="s">
        <v>19</v>
      </c>
      <c r="C261" t="s">
        <v>29</v>
      </c>
      <c r="D261" t="s">
        <v>35</v>
      </c>
      <c r="E261" t="s">
        <v>20</v>
      </c>
      <c r="F261" s="4">
        <v>4931</v>
      </c>
      <c r="G261" s="4">
        <v>0</v>
      </c>
      <c r="H261" s="4">
        <v>128000</v>
      </c>
      <c r="I261" t="s">
        <v>40</v>
      </c>
      <c r="J261" t="s">
        <v>41</v>
      </c>
      <c r="K261" t="s">
        <v>667</v>
      </c>
      <c r="L261" t="s">
        <v>25</v>
      </c>
      <c r="M261" t="s">
        <v>32</v>
      </c>
      <c r="N261" s="4">
        <v>59172</v>
      </c>
      <c r="O261" s="4">
        <v>0</v>
      </c>
      <c r="P261" s="4">
        <v>59172</v>
      </c>
      <c r="Q261" s="4">
        <v>4931</v>
      </c>
      <c r="R261" s="3">
        <v>2.1631852903400257</v>
      </c>
      <c r="S261" s="3">
        <v>2.1631852903400257</v>
      </c>
      <c r="T261" t="s">
        <v>44</v>
      </c>
      <c r="U261" s="2">
        <v>355.55560000000003</v>
      </c>
      <c r="V261" s="3">
        <v>7.2106176344667525E-2</v>
      </c>
      <c r="W261" s="3">
        <v>7.2106176344667525E-2</v>
      </c>
      <c r="X261" s="1" t="s">
        <v>580</v>
      </c>
      <c r="Y261" s="1" t="s">
        <v>580</v>
      </c>
      <c r="Z261" s="1" t="s">
        <v>580</v>
      </c>
      <c r="AA261"/>
    </row>
    <row r="262" spans="1:27" x14ac:dyDescent="0.3">
      <c r="A262" t="s">
        <v>619</v>
      </c>
      <c r="B262" t="s">
        <v>19</v>
      </c>
      <c r="C262" t="s">
        <v>29</v>
      </c>
      <c r="D262" t="s">
        <v>21</v>
      </c>
      <c r="E262" t="s">
        <v>20</v>
      </c>
      <c r="F262" s="4">
        <v>6083</v>
      </c>
      <c r="G262" s="4">
        <v>4250</v>
      </c>
      <c r="H262" s="4">
        <v>330000</v>
      </c>
      <c r="I262" t="s">
        <v>22</v>
      </c>
      <c r="J262" t="s">
        <v>31</v>
      </c>
      <c r="K262" t="s">
        <v>667</v>
      </c>
      <c r="L262" t="s">
        <v>25</v>
      </c>
      <c r="M262" t="s">
        <v>26</v>
      </c>
      <c r="N262" s="4">
        <v>72996</v>
      </c>
      <c r="O262" s="4">
        <v>51000</v>
      </c>
      <c r="P262" s="4">
        <v>123996</v>
      </c>
      <c r="Q262" s="4">
        <v>10333</v>
      </c>
      <c r="R262" s="3">
        <v>4.5207956600361667</v>
      </c>
      <c r="S262" s="3">
        <v>2.6613761734249493</v>
      </c>
      <c r="T262" t="s">
        <v>44</v>
      </c>
      <c r="U262" s="2">
        <v>916.66669999999999</v>
      </c>
      <c r="V262" s="3">
        <v>0.15069318866787221</v>
      </c>
      <c r="W262" s="3">
        <v>8.8712539114164976E-2</v>
      </c>
      <c r="X262" s="1" t="s">
        <v>580</v>
      </c>
      <c r="Y262" s="1" t="s">
        <v>580</v>
      </c>
      <c r="Z262" s="1" t="s">
        <v>585</v>
      </c>
      <c r="AA262"/>
    </row>
    <row r="263" spans="1:27" x14ac:dyDescent="0.3">
      <c r="A263" t="s">
        <v>264</v>
      </c>
      <c r="B263" t="s">
        <v>19</v>
      </c>
      <c r="C263" t="s">
        <v>20</v>
      </c>
      <c r="D263" t="s">
        <v>21</v>
      </c>
      <c r="E263" t="s">
        <v>20</v>
      </c>
      <c r="F263" s="4">
        <v>2060</v>
      </c>
      <c r="G263" s="4">
        <v>2209</v>
      </c>
      <c r="H263" s="4">
        <v>134000</v>
      </c>
      <c r="I263" t="s">
        <v>40</v>
      </c>
      <c r="J263" t="s">
        <v>23</v>
      </c>
      <c r="K263" t="s">
        <v>667</v>
      </c>
      <c r="L263" t="s">
        <v>25</v>
      </c>
      <c r="M263" t="s">
        <v>26</v>
      </c>
      <c r="N263" s="4">
        <v>24720</v>
      </c>
      <c r="O263" s="4">
        <v>26508</v>
      </c>
      <c r="P263" s="4">
        <v>51228</v>
      </c>
      <c r="Q263" s="4">
        <v>4269</v>
      </c>
      <c r="R263" s="3">
        <v>5.4207119741100325</v>
      </c>
      <c r="S263" s="3">
        <v>2.6157570078863124</v>
      </c>
      <c r="T263" t="s">
        <v>44</v>
      </c>
      <c r="U263" s="2">
        <v>372.22219999999999</v>
      </c>
      <c r="V263" s="3">
        <v>0.18069039913700108</v>
      </c>
      <c r="W263" s="3">
        <v>8.719190026287707E-2</v>
      </c>
      <c r="X263" s="1" t="s">
        <v>580</v>
      </c>
      <c r="Y263" s="1" t="s">
        <v>580</v>
      </c>
      <c r="Z263" s="1" t="s">
        <v>580</v>
      </c>
      <c r="AA263"/>
    </row>
    <row r="264" spans="1:27" x14ac:dyDescent="0.3">
      <c r="A264" t="s">
        <v>265</v>
      </c>
      <c r="B264" t="s">
        <v>52</v>
      </c>
      <c r="C264" t="s">
        <v>20</v>
      </c>
      <c r="D264" t="s">
        <v>21</v>
      </c>
      <c r="E264" t="s">
        <v>20</v>
      </c>
      <c r="F264" s="4">
        <v>3481</v>
      </c>
      <c r="G264" s="4">
        <v>0</v>
      </c>
      <c r="H264" s="4">
        <v>155000</v>
      </c>
      <c r="I264" t="s">
        <v>40</v>
      </c>
      <c r="J264" t="s">
        <v>31</v>
      </c>
      <c r="K264" t="s">
        <v>675</v>
      </c>
      <c r="L264" t="s">
        <v>25</v>
      </c>
      <c r="M264" t="s">
        <v>32</v>
      </c>
      <c r="N264" s="4">
        <v>41772</v>
      </c>
      <c r="O264" s="4">
        <v>0</v>
      </c>
      <c r="P264" s="4">
        <v>41772</v>
      </c>
      <c r="Q264" s="4">
        <v>3481</v>
      </c>
      <c r="R264" s="3">
        <v>3.7106195537680744</v>
      </c>
      <c r="S264" s="3">
        <v>3.7106195537680744</v>
      </c>
      <c r="T264" t="s">
        <v>44</v>
      </c>
      <c r="U264" s="2">
        <v>4305.5555999999997</v>
      </c>
      <c r="V264" s="3">
        <v>1.2368731845893579</v>
      </c>
      <c r="W264" s="3">
        <v>1.2368731845893579</v>
      </c>
      <c r="X264" s="1" t="s">
        <v>580</v>
      </c>
      <c r="Y264" s="1" t="s">
        <v>580</v>
      </c>
      <c r="Z264" s="1" t="s">
        <v>580</v>
      </c>
      <c r="AA264"/>
    </row>
    <row r="265" spans="1:27" x14ac:dyDescent="0.3">
      <c r="A265" t="s">
        <v>266</v>
      </c>
      <c r="B265" t="s">
        <v>52</v>
      </c>
      <c r="C265" t="s">
        <v>20</v>
      </c>
      <c r="D265" t="s">
        <v>21</v>
      </c>
      <c r="E265" t="s">
        <v>20</v>
      </c>
      <c r="F265" s="4">
        <v>7200</v>
      </c>
      <c r="G265" s="4">
        <v>0</v>
      </c>
      <c r="H265" s="4">
        <v>120000</v>
      </c>
      <c r="I265" t="s">
        <v>30</v>
      </c>
      <c r="J265" t="s">
        <v>23</v>
      </c>
      <c r="K265" t="s">
        <v>667</v>
      </c>
      <c r="L265" t="s">
        <v>25</v>
      </c>
      <c r="M265" t="s">
        <v>26</v>
      </c>
      <c r="N265" s="4">
        <v>86400</v>
      </c>
      <c r="O265" s="4">
        <v>0</v>
      </c>
      <c r="P265" s="4">
        <v>86400</v>
      </c>
      <c r="Q265" s="4">
        <v>7200</v>
      </c>
      <c r="R265" s="3">
        <v>1.3888888888888888</v>
      </c>
      <c r="S265" s="3">
        <v>1.3888888888888888</v>
      </c>
      <c r="T265" t="s">
        <v>44</v>
      </c>
      <c r="U265" s="2">
        <v>333.33330000000001</v>
      </c>
      <c r="V265" s="3">
        <v>4.6296296296296294E-2</v>
      </c>
      <c r="W265" s="3">
        <v>4.6296296296296294E-2</v>
      </c>
      <c r="X265" s="1" t="s">
        <v>580</v>
      </c>
      <c r="Y265" s="1" t="s">
        <v>580</v>
      </c>
      <c r="Z265" s="1" t="s">
        <v>580</v>
      </c>
      <c r="AA265"/>
    </row>
    <row r="266" spans="1:27" x14ac:dyDescent="0.3">
      <c r="A266" t="s">
        <v>267</v>
      </c>
      <c r="B266" t="s">
        <v>19</v>
      </c>
      <c r="C266" t="s">
        <v>20</v>
      </c>
      <c r="D266" t="s">
        <v>21</v>
      </c>
      <c r="E266" t="s">
        <v>29</v>
      </c>
      <c r="F266" s="4">
        <v>5166</v>
      </c>
      <c r="G266" s="4">
        <v>0</v>
      </c>
      <c r="H266" s="4">
        <v>128000</v>
      </c>
      <c r="I266" t="s">
        <v>40</v>
      </c>
      <c r="J266" t="s">
        <v>23</v>
      </c>
      <c r="K266" t="s">
        <v>667</v>
      </c>
      <c r="L266" t="s">
        <v>25</v>
      </c>
      <c r="M266" t="s">
        <v>26</v>
      </c>
      <c r="N266" s="4">
        <v>61992</v>
      </c>
      <c r="O266" s="4">
        <v>0</v>
      </c>
      <c r="P266" s="4">
        <v>61992</v>
      </c>
      <c r="Q266" s="4">
        <v>5166</v>
      </c>
      <c r="R266" s="3">
        <v>2.0647825525874306</v>
      </c>
      <c r="S266" s="3">
        <v>2.0647825525874306</v>
      </c>
      <c r="T266" t="s">
        <v>44</v>
      </c>
      <c r="U266" s="2">
        <v>355.55560000000003</v>
      </c>
      <c r="V266" s="3">
        <v>6.8826085086247685E-2</v>
      </c>
      <c r="W266" s="3">
        <v>6.8826085086247685E-2</v>
      </c>
      <c r="X266" s="1" t="s">
        <v>580</v>
      </c>
      <c r="Y266" s="1" t="s">
        <v>580</v>
      </c>
      <c r="Z266" s="1" t="s">
        <v>580</v>
      </c>
      <c r="AA266"/>
    </row>
    <row r="267" spans="1:27" x14ac:dyDescent="0.3">
      <c r="A267" t="s">
        <v>268</v>
      </c>
      <c r="B267" t="s">
        <v>19</v>
      </c>
      <c r="C267" t="s">
        <v>20</v>
      </c>
      <c r="D267" t="s">
        <v>21</v>
      </c>
      <c r="E267" t="s">
        <v>20</v>
      </c>
      <c r="F267" s="4">
        <v>4095</v>
      </c>
      <c r="G267" s="4">
        <v>3447</v>
      </c>
      <c r="H267" s="4">
        <v>151000</v>
      </c>
      <c r="I267" t="s">
        <v>30</v>
      </c>
      <c r="J267" t="s">
        <v>23</v>
      </c>
      <c r="K267" t="s">
        <v>667</v>
      </c>
      <c r="L267" t="s">
        <v>25</v>
      </c>
      <c r="M267" t="s">
        <v>26</v>
      </c>
      <c r="N267" s="4">
        <v>49140</v>
      </c>
      <c r="O267" s="4">
        <v>41364</v>
      </c>
      <c r="P267" s="4">
        <v>90504</v>
      </c>
      <c r="Q267" s="4">
        <v>7542</v>
      </c>
      <c r="R267" s="3">
        <v>3.0728530728530727</v>
      </c>
      <c r="S267" s="3">
        <v>1.6684345443295323</v>
      </c>
      <c r="T267" t="s">
        <v>44</v>
      </c>
      <c r="U267" s="2">
        <v>419.44439999999997</v>
      </c>
      <c r="V267" s="3">
        <v>0.1024284357617691</v>
      </c>
      <c r="W267" s="3">
        <v>5.5614484810984417E-2</v>
      </c>
      <c r="X267" s="1" t="s">
        <v>580</v>
      </c>
      <c r="Y267" s="1" t="s">
        <v>580</v>
      </c>
      <c r="Z267" s="1" t="s">
        <v>580</v>
      </c>
      <c r="AA267"/>
    </row>
    <row r="268" spans="1:27" x14ac:dyDescent="0.3">
      <c r="A268" t="s">
        <v>269</v>
      </c>
      <c r="B268" t="s">
        <v>19</v>
      </c>
      <c r="C268" t="s">
        <v>29</v>
      </c>
      <c r="D268" t="s">
        <v>21</v>
      </c>
      <c r="E268" t="s">
        <v>20</v>
      </c>
      <c r="F268" s="4">
        <v>4708</v>
      </c>
      <c r="G268" s="4">
        <v>1387</v>
      </c>
      <c r="H268" s="4">
        <v>150000</v>
      </c>
      <c r="I268" t="s">
        <v>40</v>
      </c>
      <c r="J268" t="s">
        <v>37</v>
      </c>
      <c r="K268" t="s">
        <v>667</v>
      </c>
      <c r="L268" t="s">
        <v>25</v>
      </c>
      <c r="M268" t="s">
        <v>26</v>
      </c>
      <c r="N268" s="4">
        <v>56496</v>
      </c>
      <c r="O268" s="4">
        <v>16644</v>
      </c>
      <c r="P268" s="4">
        <v>73140</v>
      </c>
      <c r="Q268" s="4">
        <v>6095</v>
      </c>
      <c r="R268" s="3">
        <v>2.6550552251486832</v>
      </c>
      <c r="S268" s="3">
        <v>2.0508613617719438</v>
      </c>
      <c r="T268" t="s">
        <v>44</v>
      </c>
      <c r="U268" s="2">
        <v>416.66669999999999</v>
      </c>
      <c r="V268" s="3">
        <v>8.8501840838289436E-2</v>
      </c>
      <c r="W268" s="3">
        <v>6.8362045392398138E-2</v>
      </c>
      <c r="X268" s="1" t="s">
        <v>580</v>
      </c>
      <c r="Y268" s="1" t="s">
        <v>580</v>
      </c>
      <c r="Z268" s="1" t="s">
        <v>580</v>
      </c>
      <c r="AA268"/>
    </row>
    <row r="269" spans="1:27" x14ac:dyDescent="0.3">
      <c r="A269" t="s">
        <v>270</v>
      </c>
      <c r="B269" t="s">
        <v>19</v>
      </c>
      <c r="C269" t="s">
        <v>29</v>
      </c>
      <c r="D269" t="s">
        <v>21</v>
      </c>
      <c r="E269" t="s">
        <v>20</v>
      </c>
      <c r="F269" s="4">
        <v>4333</v>
      </c>
      <c r="G269" s="4">
        <v>1811</v>
      </c>
      <c r="H269" s="4">
        <v>160000</v>
      </c>
      <c r="I269" t="s">
        <v>22</v>
      </c>
      <c r="J269" t="s">
        <v>41</v>
      </c>
      <c r="K269" t="s">
        <v>667</v>
      </c>
      <c r="L269" t="s">
        <v>42</v>
      </c>
      <c r="M269" t="s">
        <v>26</v>
      </c>
      <c r="N269" s="4">
        <v>51996</v>
      </c>
      <c r="O269" s="4">
        <v>21732</v>
      </c>
      <c r="P269" s="4">
        <v>73728</v>
      </c>
      <c r="Q269" s="4">
        <v>6144</v>
      </c>
      <c r="R269" s="3">
        <v>3.0771597815216554</v>
      </c>
      <c r="S269" s="3">
        <v>2.1701388888888888</v>
      </c>
      <c r="T269" t="s">
        <v>44</v>
      </c>
      <c r="U269" s="2">
        <v>444.44439999999997</v>
      </c>
      <c r="V269" s="3">
        <v>0.10257199271738852</v>
      </c>
      <c r="W269" s="3">
        <v>7.2337962962962965E-2</v>
      </c>
      <c r="X269" s="1" t="s">
        <v>580</v>
      </c>
      <c r="Y269" s="1" t="s">
        <v>580</v>
      </c>
      <c r="Z269" s="1" t="s">
        <v>580</v>
      </c>
      <c r="AA269"/>
    </row>
    <row r="270" spans="1:27" x14ac:dyDescent="0.3">
      <c r="A270" t="s">
        <v>271</v>
      </c>
      <c r="B270" t="s">
        <v>52</v>
      </c>
      <c r="C270" t="s">
        <v>20</v>
      </c>
      <c r="D270" t="s">
        <v>21</v>
      </c>
      <c r="E270" t="s">
        <v>20</v>
      </c>
      <c r="F270" s="4">
        <v>3418</v>
      </c>
      <c r="G270" s="4">
        <v>0</v>
      </c>
      <c r="H270" s="4">
        <v>135000</v>
      </c>
      <c r="I270" t="s">
        <v>30</v>
      </c>
      <c r="J270" t="s">
        <v>23</v>
      </c>
      <c r="K270" t="s">
        <v>667</v>
      </c>
      <c r="L270" t="s">
        <v>25</v>
      </c>
      <c r="M270" t="s">
        <v>32</v>
      </c>
      <c r="N270" s="4">
        <v>41016</v>
      </c>
      <c r="O270" s="4">
        <v>0</v>
      </c>
      <c r="P270" s="4">
        <v>41016</v>
      </c>
      <c r="Q270" s="4">
        <v>3418</v>
      </c>
      <c r="R270" s="3">
        <v>3.2913984786424808</v>
      </c>
      <c r="S270" s="3">
        <v>3.2913984786424808</v>
      </c>
      <c r="T270" t="s">
        <v>44</v>
      </c>
      <c r="U270" s="2">
        <v>375</v>
      </c>
      <c r="V270" s="3">
        <v>0.10971328262141604</v>
      </c>
      <c r="W270" s="3">
        <v>0.10971328262141604</v>
      </c>
      <c r="X270" s="1" t="s">
        <v>580</v>
      </c>
      <c r="Y270" s="1" t="s">
        <v>580</v>
      </c>
      <c r="Z270" s="1" t="s">
        <v>580</v>
      </c>
      <c r="AA270"/>
    </row>
    <row r="271" spans="1:27" x14ac:dyDescent="0.3">
      <c r="A271" t="s">
        <v>272</v>
      </c>
      <c r="B271" t="s">
        <v>52</v>
      </c>
      <c r="C271" t="s">
        <v>20</v>
      </c>
      <c r="D271" t="s">
        <v>21</v>
      </c>
      <c r="E271" t="s">
        <v>20</v>
      </c>
      <c r="F271" s="4">
        <v>2876</v>
      </c>
      <c r="G271" s="4">
        <v>1560</v>
      </c>
      <c r="H271" s="4">
        <v>90000</v>
      </c>
      <c r="I271" t="s">
        <v>22</v>
      </c>
      <c r="J271" t="s">
        <v>31</v>
      </c>
      <c r="K271" t="s">
        <v>667</v>
      </c>
      <c r="L271" t="s">
        <v>25</v>
      </c>
      <c r="M271" t="s">
        <v>26</v>
      </c>
      <c r="N271" s="4">
        <v>34512</v>
      </c>
      <c r="O271" s="4">
        <v>18720</v>
      </c>
      <c r="P271" s="4">
        <v>53232</v>
      </c>
      <c r="Q271" s="4">
        <v>4436</v>
      </c>
      <c r="R271" s="3">
        <v>2.6077885952712099</v>
      </c>
      <c r="S271" s="3">
        <v>1.690712353471596</v>
      </c>
      <c r="T271" t="s">
        <v>44</v>
      </c>
      <c r="U271" s="2">
        <v>250</v>
      </c>
      <c r="V271" s="3">
        <v>8.6926286509040329E-2</v>
      </c>
      <c r="W271" s="3">
        <v>5.6357078449053202E-2</v>
      </c>
      <c r="X271" s="1" t="s">
        <v>580</v>
      </c>
      <c r="Y271" s="1" t="s">
        <v>580</v>
      </c>
      <c r="Z271" s="1" t="s">
        <v>580</v>
      </c>
      <c r="AA271"/>
    </row>
    <row r="272" spans="1:27" x14ac:dyDescent="0.3">
      <c r="A272" t="s">
        <v>273</v>
      </c>
      <c r="B272" t="s">
        <v>52</v>
      </c>
      <c r="C272" t="s">
        <v>20</v>
      </c>
      <c r="D272" t="s">
        <v>21</v>
      </c>
      <c r="E272" t="s">
        <v>20</v>
      </c>
      <c r="F272" s="4">
        <v>3237</v>
      </c>
      <c r="G272" s="4">
        <v>0</v>
      </c>
      <c r="H272" s="4">
        <v>30000</v>
      </c>
      <c r="I272" t="s">
        <v>22</v>
      </c>
      <c r="J272" t="s">
        <v>23</v>
      </c>
      <c r="K272" t="s">
        <v>667</v>
      </c>
      <c r="L272" t="s">
        <v>25</v>
      </c>
      <c r="M272" t="s">
        <v>26</v>
      </c>
      <c r="N272" s="4">
        <v>38844</v>
      </c>
      <c r="O272" s="4">
        <v>0</v>
      </c>
      <c r="P272" s="4">
        <v>38844</v>
      </c>
      <c r="Q272" s="4">
        <v>3237</v>
      </c>
      <c r="R272" s="3">
        <v>0.7723200494284832</v>
      </c>
      <c r="S272" s="3">
        <v>0.7723200494284832</v>
      </c>
      <c r="T272" t="s">
        <v>44</v>
      </c>
      <c r="U272" s="2">
        <v>83.333299999999994</v>
      </c>
      <c r="V272" s="3">
        <v>2.5744001647616106E-2</v>
      </c>
      <c r="W272" s="3">
        <v>2.5744001647616106E-2</v>
      </c>
      <c r="X272" s="1" t="s">
        <v>580</v>
      </c>
      <c r="Y272" s="1" t="s">
        <v>580</v>
      </c>
      <c r="Z272" s="1" t="s">
        <v>580</v>
      </c>
      <c r="AA272"/>
    </row>
    <row r="273" spans="1:27" x14ac:dyDescent="0.3">
      <c r="A273" t="s">
        <v>620</v>
      </c>
      <c r="B273" t="s">
        <v>19</v>
      </c>
      <c r="C273" t="s">
        <v>29</v>
      </c>
      <c r="D273" t="s">
        <v>21</v>
      </c>
      <c r="E273" t="s">
        <v>20</v>
      </c>
      <c r="F273" s="4">
        <v>11146</v>
      </c>
      <c r="G273" s="4">
        <v>0</v>
      </c>
      <c r="H273" s="4">
        <v>136000</v>
      </c>
      <c r="I273" t="s">
        <v>22</v>
      </c>
      <c r="J273" t="s">
        <v>23</v>
      </c>
      <c r="K273" t="s">
        <v>667</v>
      </c>
      <c r="L273" t="s">
        <v>25</v>
      </c>
      <c r="M273" t="s">
        <v>26</v>
      </c>
      <c r="N273" s="4">
        <v>133752</v>
      </c>
      <c r="O273" s="4">
        <v>0</v>
      </c>
      <c r="P273" s="4">
        <v>133752</v>
      </c>
      <c r="Q273" s="4">
        <v>11146</v>
      </c>
      <c r="R273" s="3">
        <v>1.0168072253125189</v>
      </c>
      <c r="S273" s="3">
        <v>1.0168072253125189</v>
      </c>
      <c r="T273" t="s">
        <v>44</v>
      </c>
      <c r="U273" s="2">
        <v>377.77780000000001</v>
      </c>
      <c r="V273" s="3">
        <v>3.3893574177083954E-2</v>
      </c>
      <c r="W273" s="3">
        <v>3.3893574177083954E-2</v>
      </c>
      <c r="X273" s="1" t="s">
        <v>585</v>
      </c>
      <c r="Y273" s="1" t="s">
        <v>580</v>
      </c>
      <c r="Z273" s="1" t="s">
        <v>580</v>
      </c>
      <c r="AA273"/>
    </row>
    <row r="274" spans="1:27" x14ac:dyDescent="0.3">
      <c r="A274" t="s">
        <v>274</v>
      </c>
      <c r="B274" t="s">
        <v>19</v>
      </c>
      <c r="C274" t="s">
        <v>20</v>
      </c>
      <c r="D274" t="s">
        <v>21</v>
      </c>
      <c r="E274" t="s">
        <v>20</v>
      </c>
      <c r="F274" s="4">
        <v>2833</v>
      </c>
      <c r="G274" s="4">
        <v>1857</v>
      </c>
      <c r="H274" s="4">
        <v>126000</v>
      </c>
      <c r="I274" t="s">
        <v>30</v>
      </c>
      <c r="J274" t="s">
        <v>23</v>
      </c>
      <c r="K274" t="s">
        <v>667</v>
      </c>
      <c r="L274" t="s">
        <v>25</v>
      </c>
      <c r="M274" t="s">
        <v>26</v>
      </c>
      <c r="N274" s="4">
        <v>33996</v>
      </c>
      <c r="O274" s="4">
        <v>22284</v>
      </c>
      <c r="P274" s="4">
        <v>56280</v>
      </c>
      <c r="Q274" s="4">
        <v>4690</v>
      </c>
      <c r="R274" s="3">
        <v>3.7063183903988706</v>
      </c>
      <c r="S274" s="3">
        <v>2.2388059701492535</v>
      </c>
      <c r="T274" t="s">
        <v>44</v>
      </c>
      <c r="U274" s="2">
        <v>350</v>
      </c>
      <c r="V274" s="3">
        <v>0.12354394634662902</v>
      </c>
      <c r="W274" s="3">
        <v>7.4626865671641798E-2</v>
      </c>
      <c r="X274" s="1" t="s">
        <v>580</v>
      </c>
      <c r="Y274" s="1" t="s">
        <v>580</v>
      </c>
      <c r="Z274" s="1" t="s">
        <v>580</v>
      </c>
      <c r="AA274"/>
    </row>
    <row r="275" spans="1:27" x14ac:dyDescent="0.3">
      <c r="A275" t="s">
        <v>275</v>
      </c>
      <c r="B275" t="s">
        <v>19</v>
      </c>
      <c r="C275" t="s">
        <v>29</v>
      </c>
      <c r="D275" t="s">
        <v>21</v>
      </c>
      <c r="E275" t="s">
        <v>20</v>
      </c>
      <c r="F275" s="4">
        <v>2620</v>
      </c>
      <c r="G275" s="4">
        <v>2223</v>
      </c>
      <c r="H275" s="4">
        <v>150000</v>
      </c>
      <c r="I275" t="s">
        <v>40</v>
      </c>
      <c r="J275" t="s">
        <v>23</v>
      </c>
      <c r="K275" t="s">
        <v>667</v>
      </c>
      <c r="L275" t="s">
        <v>25</v>
      </c>
      <c r="M275" t="s">
        <v>26</v>
      </c>
      <c r="N275" s="4">
        <v>31440</v>
      </c>
      <c r="O275" s="4">
        <v>26676</v>
      </c>
      <c r="P275" s="4">
        <v>58116</v>
      </c>
      <c r="Q275" s="4">
        <v>4843</v>
      </c>
      <c r="R275" s="3">
        <v>4.770992366412214</v>
      </c>
      <c r="S275" s="3">
        <v>2.5810448069378484</v>
      </c>
      <c r="T275" t="s">
        <v>44</v>
      </c>
      <c r="U275" s="2">
        <v>416.66669999999999</v>
      </c>
      <c r="V275" s="3">
        <v>0.15903307888040713</v>
      </c>
      <c r="W275" s="3">
        <v>8.6034826897928282E-2</v>
      </c>
      <c r="X275" s="1" t="s">
        <v>580</v>
      </c>
      <c r="Y275" s="1" t="s">
        <v>580</v>
      </c>
      <c r="Z275" s="1" t="s">
        <v>580</v>
      </c>
      <c r="AA275"/>
    </row>
    <row r="276" spans="1:27" x14ac:dyDescent="0.3">
      <c r="A276" t="s">
        <v>276</v>
      </c>
      <c r="B276" t="s">
        <v>19</v>
      </c>
      <c r="C276" t="s">
        <v>29</v>
      </c>
      <c r="D276" t="s">
        <v>21</v>
      </c>
      <c r="E276" t="s">
        <v>20</v>
      </c>
      <c r="F276" s="4">
        <v>3900</v>
      </c>
      <c r="G276" s="4">
        <v>0</v>
      </c>
      <c r="H276" s="4">
        <v>90000</v>
      </c>
      <c r="I276" t="s">
        <v>40</v>
      </c>
      <c r="J276" t="s">
        <v>37</v>
      </c>
      <c r="K276" t="s">
        <v>667</v>
      </c>
      <c r="L276" t="s">
        <v>25</v>
      </c>
      <c r="M276" t="s">
        <v>26</v>
      </c>
      <c r="N276" s="4">
        <v>46800</v>
      </c>
      <c r="O276" s="4">
        <v>0</v>
      </c>
      <c r="P276" s="4">
        <v>46800</v>
      </c>
      <c r="Q276" s="4">
        <v>3900</v>
      </c>
      <c r="R276" s="3">
        <v>1.9230769230769231</v>
      </c>
      <c r="S276" s="3">
        <v>1.9230769230769231</v>
      </c>
      <c r="T276" t="s">
        <v>44</v>
      </c>
      <c r="U276" s="2">
        <v>250</v>
      </c>
      <c r="V276" s="3">
        <v>6.4102564102564097E-2</v>
      </c>
      <c r="W276" s="3">
        <v>6.4102564102564097E-2</v>
      </c>
      <c r="X276" s="1" t="s">
        <v>580</v>
      </c>
      <c r="Y276" s="1" t="s">
        <v>580</v>
      </c>
      <c r="Z276" s="1" t="s">
        <v>580</v>
      </c>
      <c r="AA276"/>
    </row>
    <row r="277" spans="1:27" x14ac:dyDescent="0.3">
      <c r="A277" t="s">
        <v>277</v>
      </c>
      <c r="B277" t="s">
        <v>19</v>
      </c>
      <c r="C277" t="s">
        <v>29</v>
      </c>
      <c r="D277" t="s">
        <v>21</v>
      </c>
      <c r="E277" t="s">
        <v>20</v>
      </c>
      <c r="F277" s="4">
        <v>2750</v>
      </c>
      <c r="G277" s="4">
        <v>1842</v>
      </c>
      <c r="H277" s="4">
        <v>115000</v>
      </c>
      <c r="I277" t="s">
        <v>40</v>
      </c>
      <c r="J277" t="s">
        <v>31</v>
      </c>
      <c r="K277" t="s">
        <v>667</v>
      </c>
      <c r="L277" t="s">
        <v>25</v>
      </c>
      <c r="M277" t="s">
        <v>26</v>
      </c>
      <c r="N277" s="4">
        <v>33000</v>
      </c>
      <c r="O277" s="4">
        <v>22104</v>
      </c>
      <c r="P277" s="4">
        <v>55104</v>
      </c>
      <c r="Q277" s="4">
        <v>4592</v>
      </c>
      <c r="R277" s="3">
        <v>3.4848484848484849</v>
      </c>
      <c r="S277" s="3">
        <v>2.0869628339140536</v>
      </c>
      <c r="T277" t="s">
        <v>44</v>
      </c>
      <c r="U277" s="2">
        <v>319.44439999999997</v>
      </c>
      <c r="V277" s="3">
        <v>0.11616161616161616</v>
      </c>
      <c r="W277" s="3">
        <v>6.9565427797135121E-2</v>
      </c>
      <c r="X277" s="1" t="s">
        <v>580</v>
      </c>
      <c r="Y277" s="1" t="s">
        <v>580</v>
      </c>
      <c r="Z277" s="1" t="s">
        <v>580</v>
      </c>
      <c r="AA277"/>
    </row>
    <row r="278" spans="1:27" x14ac:dyDescent="0.3">
      <c r="A278" t="s">
        <v>278</v>
      </c>
      <c r="B278" t="s">
        <v>19</v>
      </c>
      <c r="C278" t="s">
        <v>29</v>
      </c>
      <c r="D278" t="s">
        <v>21</v>
      </c>
      <c r="E278" t="s">
        <v>20</v>
      </c>
      <c r="F278" s="4">
        <v>3993</v>
      </c>
      <c r="G278" s="4">
        <v>3274</v>
      </c>
      <c r="H278" s="4">
        <v>207000</v>
      </c>
      <c r="I278" t="s">
        <v>40</v>
      </c>
      <c r="J278" t="s">
        <v>23</v>
      </c>
      <c r="K278" t="s">
        <v>667</v>
      </c>
      <c r="L278" t="s">
        <v>25</v>
      </c>
      <c r="M278" t="s">
        <v>26</v>
      </c>
      <c r="N278" s="4">
        <v>47916</v>
      </c>
      <c r="O278" s="4">
        <v>39288</v>
      </c>
      <c r="P278" s="4">
        <v>87204</v>
      </c>
      <c r="Q278" s="4">
        <v>7267</v>
      </c>
      <c r="R278" s="3">
        <v>4.3200601051840719</v>
      </c>
      <c r="S278" s="3">
        <v>2.3737443236548783</v>
      </c>
      <c r="T278" t="s">
        <v>44</v>
      </c>
      <c r="U278" s="2">
        <v>575</v>
      </c>
      <c r="V278" s="3">
        <v>0.14400200350613571</v>
      </c>
      <c r="W278" s="3">
        <v>7.9124810788495939E-2</v>
      </c>
      <c r="X278" s="1" t="s">
        <v>580</v>
      </c>
      <c r="Y278" s="1" t="s">
        <v>580</v>
      </c>
      <c r="Z278" s="1" t="s">
        <v>580</v>
      </c>
      <c r="AA278"/>
    </row>
    <row r="279" spans="1:27" x14ac:dyDescent="0.3">
      <c r="A279" t="s">
        <v>279</v>
      </c>
      <c r="B279" t="s">
        <v>19</v>
      </c>
      <c r="C279" t="s">
        <v>29</v>
      </c>
      <c r="D279" t="s">
        <v>21</v>
      </c>
      <c r="E279" t="s">
        <v>20</v>
      </c>
      <c r="F279" s="4">
        <v>3103</v>
      </c>
      <c r="G279" s="4">
        <v>1300</v>
      </c>
      <c r="H279" s="4">
        <v>80000</v>
      </c>
      <c r="I279" t="s">
        <v>22</v>
      </c>
      <c r="J279" t="s">
        <v>23</v>
      </c>
      <c r="K279" t="s">
        <v>667</v>
      </c>
      <c r="L279" t="s">
        <v>25</v>
      </c>
      <c r="M279" t="s">
        <v>26</v>
      </c>
      <c r="N279" s="4">
        <v>37236</v>
      </c>
      <c r="O279" s="4">
        <v>15600</v>
      </c>
      <c r="P279" s="4">
        <v>52836</v>
      </c>
      <c r="Q279" s="4">
        <v>4403</v>
      </c>
      <c r="R279" s="3">
        <v>2.1484584810398539</v>
      </c>
      <c r="S279" s="3">
        <v>1.5141191611779847</v>
      </c>
      <c r="T279" t="s">
        <v>44</v>
      </c>
      <c r="U279" s="2">
        <v>222.22219999999999</v>
      </c>
      <c r="V279" s="3">
        <v>7.161528270132847E-2</v>
      </c>
      <c r="W279" s="3">
        <v>5.0470638705932824E-2</v>
      </c>
      <c r="X279" s="1" t="s">
        <v>580</v>
      </c>
      <c r="Y279" s="1" t="s">
        <v>580</v>
      </c>
      <c r="Z279" s="1" t="s">
        <v>580</v>
      </c>
      <c r="AA279"/>
    </row>
    <row r="280" spans="1:27" x14ac:dyDescent="0.3">
      <c r="A280" t="s">
        <v>621</v>
      </c>
      <c r="B280" t="s">
        <v>19</v>
      </c>
      <c r="C280" t="s">
        <v>29</v>
      </c>
      <c r="D280" t="s">
        <v>21</v>
      </c>
      <c r="E280" t="s">
        <v>20</v>
      </c>
      <c r="F280" s="4">
        <v>14583</v>
      </c>
      <c r="G280" s="4">
        <v>0</v>
      </c>
      <c r="H280" s="4">
        <v>436000</v>
      </c>
      <c r="I280" t="s">
        <v>40</v>
      </c>
      <c r="J280" t="s">
        <v>23</v>
      </c>
      <c r="K280" t="s">
        <v>667</v>
      </c>
      <c r="L280" t="s">
        <v>25</v>
      </c>
      <c r="M280" t="s">
        <v>26</v>
      </c>
      <c r="N280" s="4">
        <v>174996</v>
      </c>
      <c r="O280" s="4">
        <v>0</v>
      </c>
      <c r="P280" s="4">
        <v>174996</v>
      </c>
      <c r="Q280" s="4">
        <v>14583</v>
      </c>
      <c r="R280" s="3">
        <v>2.4914855196690211</v>
      </c>
      <c r="S280" s="3">
        <v>2.4914855196690211</v>
      </c>
      <c r="T280" t="s">
        <v>44</v>
      </c>
      <c r="U280" s="2">
        <v>1211.1111000000001</v>
      </c>
      <c r="V280" s="3">
        <v>8.3049517322300703E-2</v>
      </c>
      <c r="W280" s="3">
        <v>8.3049517322300703E-2</v>
      </c>
      <c r="X280" s="1" t="s">
        <v>585</v>
      </c>
      <c r="Y280" s="1" t="s">
        <v>580</v>
      </c>
      <c r="Z280" s="1" t="s">
        <v>585</v>
      </c>
      <c r="AA280"/>
    </row>
    <row r="281" spans="1:27" x14ac:dyDescent="0.3">
      <c r="A281" t="s">
        <v>280</v>
      </c>
      <c r="B281" t="s">
        <v>52</v>
      </c>
      <c r="C281" t="s">
        <v>29</v>
      </c>
      <c r="D281" t="s">
        <v>35</v>
      </c>
      <c r="E281" t="s">
        <v>20</v>
      </c>
      <c r="F281" s="4">
        <v>4100</v>
      </c>
      <c r="G281" s="4">
        <v>0</v>
      </c>
      <c r="H281" s="4">
        <v>124000</v>
      </c>
      <c r="I281" t="s">
        <v>30</v>
      </c>
      <c r="J281" t="s">
        <v>23</v>
      </c>
      <c r="K281" t="s">
        <v>667</v>
      </c>
      <c r="L281" t="s">
        <v>25</v>
      </c>
      <c r="M281" t="s">
        <v>26</v>
      </c>
      <c r="N281" s="4">
        <v>49200</v>
      </c>
      <c r="O281" s="4">
        <v>0</v>
      </c>
      <c r="P281" s="4">
        <v>49200</v>
      </c>
      <c r="Q281" s="4">
        <v>4100</v>
      </c>
      <c r="R281" s="3">
        <v>2.5203252032520327</v>
      </c>
      <c r="S281" s="3">
        <v>2.5203252032520327</v>
      </c>
      <c r="T281" t="s">
        <v>44</v>
      </c>
      <c r="U281" s="2">
        <v>344.44439999999997</v>
      </c>
      <c r="V281" s="3">
        <v>8.4010840108401083E-2</v>
      </c>
      <c r="W281" s="3">
        <v>8.4010840108401083E-2</v>
      </c>
      <c r="X281" s="1" t="s">
        <v>580</v>
      </c>
      <c r="Y281" s="1" t="s">
        <v>580</v>
      </c>
      <c r="Z281" s="1" t="s">
        <v>580</v>
      </c>
      <c r="AA281"/>
    </row>
    <row r="282" spans="1:27" x14ac:dyDescent="0.3">
      <c r="A282" t="s">
        <v>281</v>
      </c>
      <c r="B282" t="s">
        <v>19</v>
      </c>
      <c r="C282" t="s">
        <v>20</v>
      </c>
      <c r="D282" t="s">
        <v>35</v>
      </c>
      <c r="E282" t="s">
        <v>29</v>
      </c>
      <c r="F282" s="4">
        <v>4053</v>
      </c>
      <c r="G282" s="4">
        <v>2426</v>
      </c>
      <c r="H282" s="4">
        <v>158000</v>
      </c>
      <c r="I282" t="s">
        <v>22</v>
      </c>
      <c r="J282" t="s">
        <v>31</v>
      </c>
      <c r="K282" t="s">
        <v>667</v>
      </c>
      <c r="L282" t="s">
        <v>42</v>
      </c>
      <c r="M282" t="s">
        <v>32</v>
      </c>
      <c r="N282" s="4">
        <v>48636</v>
      </c>
      <c r="O282" s="4">
        <v>29112</v>
      </c>
      <c r="P282" s="4">
        <v>77748</v>
      </c>
      <c r="Q282" s="4">
        <v>6479</v>
      </c>
      <c r="R282" s="3">
        <v>3.2486224196068756</v>
      </c>
      <c r="S282" s="3">
        <v>2.0322066162473633</v>
      </c>
      <c r="T282" t="s">
        <v>44</v>
      </c>
      <c r="U282" s="2">
        <v>438.88889999999998</v>
      </c>
      <c r="V282" s="3">
        <v>0.10828741398689586</v>
      </c>
      <c r="W282" s="3">
        <v>6.7740220541578786E-2</v>
      </c>
      <c r="X282" s="1" t="s">
        <v>580</v>
      </c>
      <c r="Y282" s="1" t="s">
        <v>580</v>
      </c>
      <c r="Z282" s="1" t="s">
        <v>580</v>
      </c>
      <c r="AA282"/>
    </row>
    <row r="283" spans="1:27" x14ac:dyDescent="0.3">
      <c r="A283" t="s">
        <v>282</v>
      </c>
      <c r="B283" t="s">
        <v>19</v>
      </c>
      <c r="C283" t="s">
        <v>29</v>
      </c>
      <c r="D283" t="s">
        <v>21</v>
      </c>
      <c r="E283" t="s">
        <v>20</v>
      </c>
      <c r="F283" s="4">
        <v>3927</v>
      </c>
      <c r="G283" s="4">
        <v>800</v>
      </c>
      <c r="H283" s="4">
        <v>112000</v>
      </c>
      <c r="I283" t="s">
        <v>40</v>
      </c>
      <c r="J283" t="s">
        <v>23</v>
      </c>
      <c r="K283" t="s">
        <v>667</v>
      </c>
      <c r="L283" t="s">
        <v>25</v>
      </c>
      <c r="M283" t="s">
        <v>26</v>
      </c>
      <c r="N283" s="4">
        <v>47124</v>
      </c>
      <c r="O283" s="4">
        <v>9600</v>
      </c>
      <c r="P283" s="4">
        <v>56724</v>
      </c>
      <c r="Q283" s="4">
        <v>4727</v>
      </c>
      <c r="R283" s="3">
        <v>2.3767082590612003</v>
      </c>
      <c r="S283" s="3">
        <v>1.9744728862562584</v>
      </c>
      <c r="T283" t="s">
        <v>44</v>
      </c>
      <c r="U283" s="2">
        <v>311.11110000000002</v>
      </c>
      <c r="V283" s="3">
        <v>7.9223608635373338E-2</v>
      </c>
      <c r="W283" s="3">
        <v>6.5815762875208614E-2</v>
      </c>
      <c r="X283" s="1" t="s">
        <v>580</v>
      </c>
      <c r="Y283" s="1" t="s">
        <v>580</v>
      </c>
      <c r="Z283" s="1" t="s">
        <v>580</v>
      </c>
      <c r="AA283"/>
    </row>
    <row r="284" spans="1:27" x14ac:dyDescent="0.3">
      <c r="A284" t="s">
        <v>283</v>
      </c>
      <c r="B284" t="s">
        <v>19</v>
      </c>
      <c r="C284" t="s">
        <v>29</v>
      </c>
      <c r="D284" t="s">
        <v>21</v>
      </c>
      <c r="E284" t="s">
        <v>20</v>
      </c>
      <c r="F284" s="4">
        <v>2301</v>
      </c>
      <c r="G284" s="4">
        <v>986</v>
      </c>
      <c r="H284" s="4">
        <v>78000</v>
      </c>
      <c r="I284" t="s">
        <v>22</v>
      </c>
      <c r="J284" t="s">
        <v>37</v>
      </c>
      <c r="K284" t="s">
        <v>670</v>
      </c>
      <c r="L284" t="s">
        <v>25</v>
      </c>
      <c r="M284" t="s">
        <v>26</v>
      </c>
      <c r="N284" s="4">
        <v>27612</v>
      </c>
      <c r="O284" s="4">
        <v>11832</v>
      </c>
      <c r="P284" s="4">
        <v>39444</v>
      </c>
      <c r="Q284" s="4">
        <v>3287</v>
      </c>
      <c r="R284" s="3">
        <v>2.8248587570621471</v>
      </c>
      <c r="S284" s="3">
        <v>1.9774870702768479</v>
      </c>
      <c r="T284" t="s">
        <v>44</v>
      </c>
      <c r="U284" s="2">
        <v>433.33330000000001</v>
      </c>
      <c r="V284" s="3">
        <v>0.18832391713747643</v>
      </c>
      <c r="W284" s="3">
        <v>0.13183247135178988</v>
      </c>
      <c r="X284" s="1" t="s">
        <v>580</v>
      </c>
      <c r="Y284" s="1" t="s">
        <v>580</v>
      </c>
      <c r="Z284" s="1" t="s">
        <v>580</v>
      </c>
      <c r="AA284"/>
    </row>
    <row r="285" spans="1:27" x14ac:dyDescent="0.3">
      <c r="A285" t="s">
        <v>284</v>
      </c>
      <c r="B285" t="s">
        <v>52</v>
      </c>
      <c r="C285" t="s">
        <v>20</v>
      </c>
      <c r="D285" t="s">
        <v>21</v>
      </c>
      <c r="E285" t="s">
        <v>20</v>
      </c>
      <c r="F285" s="4">
        <v>1811</v>
      </c>
      <c r="G285" s="4">
        <v>1666</v>
      </c>
      <c r="H285" s="4">
        <v>54000</v>
      </c>
      <c r="I285" t="s">
        <v>22</v>
      </c>
      <c r="J285" t="s">
        <v>23</v>
      </c>
      <c r="K285" t="s">
        <v>667</v>
      </c>
      <c r="L285" t="s">
        <v>25</v>
      </c>
      <c r="M285" t="s">
        <v>26</v>
      </c>
      <c r="N285" s="4">
        <v>21732</v>
      </c>
      <c r="O285" s="4">
        <v>19992</v>
      </c>
      <c r="P285" s="4">
        <v>41724</v>
      </c>
      <c r="Q285" s="4">
        <v>3477</v>
      </c>
      <c r="R285" s="3">
        <v>2.484815019326339</v>
      </c>
      <c r="S285" s="3">
        <v>1.2942191544434858</v>
      </c>
      <c r="T285" t="s">
        <v>44</v>
      </c>
      <c r="U285" s="2">
        <v>150</v>
      </c>
      <c r="V285" s="3">
        <v>8.2827167310877969E-2</v>
      </c>
      <c r="W285" s="3">
        <v>4.3140638481449528E-2</v>
      </c>
      <c r="X285" s="1" t="s">
        <v>580</v>
      </c>
      <c r="Y285" s="1" t="s">
        <v>580</v>
      </c>
      <c r="Z285" s="1" t="s">
        <v>580</v>
      </c>
      <c r="AA285"/>
    </row>
    <row r="286" spans="1:27" x14ac:dyDescent="0.3">
      <c r="A286" t="s">
        <v>622</v>
      </c>
      <c r="B286" t="s">
        <v>19</v>
      </c>
      <c r="C286" t="s">
        <v>29</v>
      </c>
      <c r="D286" t="s">
        <v>21</v>
      </c>
      <c r="E286" t="s">
        <v>20</v>
      </c>
      <c r="F286" s="4">
        <v>20667</v>
      </c>
      <c r="G286" s="4">
        <v>0</v>
      </c>
      <c r="H286" s="4">
        <v>128000</v>
      </c>
      <c r="I286" t="s">
        <v>30</v>
      </c>
      <c r="J286" t="s">
        <v>23</v>
      </c>
      <c r="K286" t="s">
        <v>667</v>
      </c>
      <c r="L286" t="s">
        <v>25</v>
      </c>
      <c r="M286" t="s">
        <v>32</v>
      </c>
      <c r="N286" s="4">
        <v>248004</v>
      </c>
      <c r="O286" s="4">
        <v>0</v>
      </c>
      <c r="P286" s="4">
        <v>248004</v>
      </c>
      <c r="Q286" s="4">
        <v>20667</v>
      </c>
      <c r="R286" s="3">
        <v>0.51612070773052043</v>
      </c>
      <c r="S286" s="3">
        <v>0.51612070773052043</v>
      </c>
      <c r="T286" t="s">
        <v>44</v>
      </c>
      <c r="U286" s="2">
        <v>355.55560000000003</v>
      </c>
      <c r="V286" s="3">
        <v>1.7204023591017348E-2</v>
      </c>
      <c r="W286" s="3">
        <v>1.7204023591017348E-2</v>
      </c>
      <c r="X286" s="1" t="s">
        <v>585</v>
      </c>
      <c r="Y286" s="1" t="s">
        <v>580</v>
      </c>
      <c r="Z286" s="1" t="s">
        <v>580</v>
      </c>
      <c r="AA286"/>
    </row>
    <row r="287" spans="1:27" x14ac:dyDescent="0.3">
      <c r="A287" t="s">
        <v>285</v>
      </c>
      <c r="B287" t="s">
        <v>19</v>
      </c>
      <c r="C287" t="s">
        <v>20</v>
      </c>
      <c r="D287" t="s">
        <v>21</v>
      </c>
      <c r="E287" t="s">
        <v>20</v>
      </c>
      <c r="F287" s="4">
        <v>3158</v>
      </c>
      <c r="G287" s="4">
        <v>3053</v>
      </c>
      <c r="H287" s="4">
        <v>89000</v>
      </c>
      <c r="I287" t="s">
        <v>30</v>
      </c>
      <c r="J287" t="s">
        <v>23</v>
      </c>
      <c r="K287" t="s">
        <v>667</v>
      </c>
      <c r="L287" t="s">
        <v>25</v>
      </c>
      <c r="M287" t="s">
        <v>26</v>
      </c>
      <c r="N287" s="4">
        <v>37896</v>
      </c>
      <c r="O287" s="4">
        <v>36636</v>
      </c>
      <c r="P287" s="4">
        <v>74532</v>
      </c>
      <c r="Q287" s="4">
        <v>6211</v>
      </c>
      <c r="R287" s="3">
        <v>2.348532826683555</v>
      </c>
      <c r="S287" s="3">
        <v>1.1941179627542533</v>
      </c>
      <c r="T287" t="s">
        <v>44</v>
      </c>
      <c r="U287" s="2">
        <v>247.22219999999999</v>
      </c>
      <c r="V287" s="3">
        <v>7.8284427556118502E-2</v>
      </c>
      <c r="W287" s="3">
        <v>3.9803932091808443E-2</v>
      </c>
      <c r="X287" s="1" t="s">
        <v>580</v>
      </c>
      <c r="Y287" s="1" t="s">
        <v>580</v>
      </c>
      <c r="Z287" s="1" t="s">
        <v>580</v>
      </c>
      <c r="AA287"/>
    </row>
    <row r="288" spans="1:27" x14ac:dyDescent="0.3">
      <c r="A288" t="s">
        <v>286</v>
      </c>
      <c r="B288" t="s">
        <v>52</v>
      </c>
      <c r="C288" t="s">
        <v>20</v>
      </c>
      <c r="D288" t="s">
        <v>21</v>
      </c>
      <c r="E288" t="s">
        <v>29</v>
      </c>
      <c r="F288" s="4">
        <v>2600</v>
      </c>
      <c r="G288" s="4">
        <v>1717</v>
      </c>
      <c r="H288" s="4">
        <v>99000</v>
      </c>
      <c r="I288" t="s">
        <v>40</v>
      </c>
      <c r="J288" t="s">
        <v>23</v>
      </c>
      <c r="K288" t="s">
        <v>672</v>
      </c>
      <c r="L288" t="s">
        <v>25</v>
      </c>
      <c r="M288" t="s">
        <v>32</v>
      </c>
      <c r="N288" s="4">
        <v>31200</v>
      </c>
      <c r="O288" s="4">
        <v>20604</v>
      </c>
      <c r="P288" s="4">
        <v>51804</v>
      </c>
      <c r="Q288" s="4">
        <v>4317</v>
      </c>
      <c r="R288" s="3">
        <v>3.1730769230769229</v>
      </c>
      <c r="S288" s="3">
        <v>1.9110493398193189</v>
      </c>
      <c r="T288" t="s">
        <v>44</v>
      </c>
      <c r="U288" s="2">
        <v>330</v>
      </c>
      <c r="V288" s="3">
        <v>0.12692307692307692</v>
      </c>
      <c r="W288" s="3">
        <v>7.6441973592772758E-2</v>
      </c>
      <c r="X288" s="1" t="s">
        <v>580</v>
      </c>
      <c r="Y288" s="1" t="s">
        <v>580</v>
      </c>
      <c r="Z288" s="1" t="s">
        <v>580</v>
      </c>
      <c r="AA288"/>
    </row>
    <row r="289" spans="1:27" x14ac:dyDescent="0.3">
      <c r="A289" t="s">
        <v>287</v>
      </c>
      <c r="B289" t="s">
        <v>19</v>
      </c>
      <c r="C289" t="s">
        <v>29</v>
      </c>
      <c r="D289" t="s">
        <v>21</v>
      </c>
      <c r="E289" t="s">
        <v>20</v>
      </c>
      <c r="F289" s="4">
        <v>3704</v>
      </c>
      <c r="G289" s="4">
        <v>2000</v>
      </c>
      <c r="H289" s="4">
        <v>120000</v>
      </c>
      <c r="I289" t="s">
        <v>30</v>
      </c>
      <c r="J289" t="s">
        <v>23</v>
      </c>
      <c r="K289" t="s">
        <v>667</v>
      </c>
      <c r="L289" t="s">
        <v>25</v>
      </c>
      <c r="M289" t="s">
        <v>26</v>
      </c>
      <c r="N289" s="4">
        <v>44448</v>
      </c>
      <c r="O289" s="4">
        <v>24000</v>
      </c>
      <c r="P289" s="4">
        <v>68448</v>
      </c>
      <c r="Q289" s="4">
        <v>5704</v>
      </c>
      <c r="R289" s="3">
        <v>2.6997840172786174</v>
      </c>
      <c r="S289" s="3">
        <v>1.7531556802244039</v>
      </c>
      <c r="T289" t="s">
        <v>44</v>
      </c>
      <c r="U289" s="2">
        <v>333.33330000000001</v>
      </c>
      <c r="V289" s="3">
        <v>8.9992800575953921E-2</v>
      </c>
      <c r="W289" s="3">
        <v>5.8438522674146794E-2</v>
      </c>
      <c r="X289" s="1" t="s">
        <v>580</v>
      </c>
      <c r="Y289" s="1" t="s">
        <v>580</v>
      </c>
      <c r="Z289" s="1" t="s">
        <v>580</v>
      </c>
      <c r="AA289"/>
    </row>
    <row r="290" spans="1:27" x14ac:dyDescent="0.3">
      <c r="A290" t="s">
        <v>288</v>
      </c>
      <c r="B290" t="s">
        <v>52</v>
      </c>
      <c r="C290" t="s">
        <v>20</v>
      </c>
      <c r="D290" t="s">
        <v>21</v>
      </c>
      <c r="E290" t="s">
        <v>20</v>
      </c>
      <c r="F290" s="4">
        <v>4124</v>
      </c>
      <c r="G290" s="4">
        <v>0</v>
      </c>
      <c r="H290" s="4">
        <v>115000</v>
      </c>
      <c r="I290" t="s">
        <v>40</v>
      </c>
      <c r="J290" t="s">
        <v>23</v>
      </c>
      <c r="K290" t="s">
        <v>667</v>
      </c>
      <c r="L290" t="s">
        <v>25</v>
      </c>
      <c r="M290" t="s">
        <v>26</v>
      </c>
      <c r="N290" s="4">
        <v>49488</v>
      </c>
      <c r="O290" s="4">
        <v>0</v>
      </c>
      <c r="P290" s="4">
        <v>49488</v>
      </c>
      <c r="Q290" s="4">
        <v>4124</v>
      </c>
      <c r="R290" s="3">
        <v>2.3237956676365989</v>
      </c>
      <c r="S290" s="3">
        <v>2.3237956676365989</v>
      </c>
      <c r="T290" t="s">
        <v>44</v>
      </c>
      <c r="U290" s="2">
        <v>319.44439999999997</v>
      </c>
      <c r="V290" s="3">
        <v>7.7459855587886622E-2</v>
      </c>
      <c r="W290" s="3">
        <v>7.7459855587886622E-2</v>
      </c>
      <c r="X290" s="1" t="s">
        <v>580</v>
      </c>
      <c r="Y290" s="1" t="s">
        <v>580</v>
      </c>
      <c r="Z290" s="1" t="s">
        <v>580</v>
      </c>
      <c r="AA290"/>
    </row>
    <row r="291" spans="1:27" x14ac:dyDescent="0.3">
      <c r="A291" t="s">
        <v>289</v>
      </c>
      <c r="B291" t="s">
        <v>19</v>
      </c>
      <c r="C291" t="s">
        <v>20</v>
      </c>
      <c r="D291" t="s">
        <v>21</v>
      </c>
      <c r="E291" t="s">
        <v>20</v>
      </c>
      <c r="F291" s="4">
        <v>9508</v>
      </c>
      <c r="G291" s="4">
        <v>0</v>
      </c>
      <c r="H291" s="4">
        <v>187000</v>
      </c>
      <c r="I291" t="s">
        <v>30</v>
      </c>
      <c r="J291" t="s">
        <v>23</v>
      </c>
      <c r="K291" t="s">
        <v>667</v>
      </c>
      <c r="L291" t="s">
        <v>25</v>
      </c>
      <c r="M291" t="s">
        <v>26</v>
      </c>
      <c r="N291" s="4">
        <v>114096</v>
      </c>
      <c r="O291" s="4">
        <v>0</v>
      </c>
      <c r="P291" s="4">
        <v>114096</v>
      </c>
      <c r="Q291" s="4">
        <v>9508</v>
      </c>
      <c r="R291" s="3">
        <v>1.6389706913476372</v>
      </c>
      <c r="S291" s="3">
        <v>1.6389706913476372</v>
      </c>
      <c r="T291" t="s">
        <v>44</v>
      </c>
      <c r="U291" s="2">
        <v>519.44439999999997</v>
      </c>
      <c r="V291" s="3">
        <v>5.4632356378254573E-2</v>
      </c>
      <c r="W291" s="3">
        <v>5.4632356378254573E-2</v>
      </c>
      <c r="X291" s="1" t="s">
        <v>580</v>
      </c>
      <c r="Y291" s="1" t="s">
        <v>580</v>
      </c>
      <c r="Z291" s="1" t="s">
        <v>580</v>
      </c>
      <c r="AA291"/>
    </row>
    <row r="292" spans="1:27" x14ac:dyDescent="0.3">
      <c r="A292" t="s">
        <v>290</v>
      </c>
      <c r="B292" t="s">
        <v>19</v>
      </c>
      <c r="C292" t="s">
        <v>29</v>
      </c>
      <c r="D292" t="s">
        <v>21</v>
      </c>
      <c r="E292" t="s">
        <v>20</v>
      </c>
      <c r="F292" s="4">
        <v>3075</v>
      </c>
      <c r="G292" s="4">
        <v>2416</v>
      </c>
      <c r="H292" s="4">
        <v>139000</v>
      </c>
      <c r="I292" t="s">
        <v>30</v>
      </c>
      <c r="J292" t="s">
        <v>23</v>
      </c>
      <c r="K292" t="s">
        <v>667</v>
      </c>
      <c r="L292" t="s">
        <v>25</v>
      </c>
      <c r="M292" t="s">
        <v>26</v>
      </c>
      <c r="N292" s="4">
        <v>36900</v>
      </c>
      <c r="O292" s="4">
        <v>28992</v>
      </c>
      <c r="P292" s="4">
        <v>65892</v>
      </c>
      <c r="Q292" s="4">
        <v>5491</v>
      </c>
      <c r="R292" s="3">
        <v>3.7669376693766936</v>
      </c>
      <c r="S292" s="3">
        <v>2.1095125356644204</v>
      </c>
      <c r="T292" t="s">
        <v>44</v>
      </c>
      <c r="U292" s="2">
        <v>386.11110000000002</v>
      </c>
      <c r="V292" s="3">
        <v>0.12556458897922312</v>
      </c>
      <c r="W292" s="3">
        <v>7.0317084522147341E-2</v>
      </c>
      <c r="X292" s="1" t="s">
        <v>580</v>
      </c>
      <c r="Y292" s="1" t="s">
        <v>580</v>
      </c>
      <c r="Z292" s="1" t="s">
        <v>580</v>
      </c>
      <c r="AA292"/>
    </row>
    <row r="293" spans="1:27" x14ac:dyDescent="0.3">
      <c r="A293" t="s">
        <v>291</v>
      </c>
      <c r="B293" t="s">
        <v>19</v>
      </c>
      <c r="C293" t="s">
        <v>29</v>
      </c>
      <c r="D293" t="s">
        <v>21</v>
      </c>
      <c r="E293" t="s">
        <v>20</v>
      </c>
      <c r="F293" s="4">
        <v>4400</v>
      </c>
      <c r="G293" s="4">
        <v>0</v>
      </c>
      <c r="H293" s="4">
        <v>127000</v>
      </c>
      <c r="I293" t="s">
        <v>40</v>
      </c>
      <c r="J293" t="s">
        <v>37</v>
      </c>
      <c r="K293" t="s">
        <v>667</v>
      </c>
      <c r="L293" t="s">
        <v>42</v>
      </c>
      <c r="M293" t="s">
        <v>32</v>
      </c>
      <c r="N293" s="4">
        <v>52800</v>
      </c>
      <c r="O293" s="4">
        <v>0</v>
      </c>
      <c r="P293" s="4">
        <v>52800</v>
      </c>
      <c r="Q293" s="4">
        <v>4400</v>
      </c>
      <c r="R293" s="3">
        <v>2.4053030303030303</v>
      </c>
      <c r="S293" s="3">
        <v>2.4053030303030303</v>
      </c>
      <c r="T293" t="s">
        <v>44</v>
      </c>
      <c r="U293" s="2">
        <v>352.77780000000001</v>
      </c>
      <c r="V293" s="3">
        <v>8.017676767676768E-2</v>
      </c>
      <c r="W293" s="3">
        <v>8.017676767676768E-2</v>
      </c>
      <c r="X293" s="1" t="s">
        <v>580</v>
      </c>
      <c r="Y293" s="1" t="s">
        <v>580</v>
      </c>
      <c r="Z293" s="1" t="s">
        <v>580</v>
      </c>
      <c r="AA293"/>
    </row>
    <row r="294" spans="1:27" x14ac:dyDescent="0.3">
      <c r="A294" t="s">
        <v>292</v>
      </c>
      <c r="B294" t="s">
        <v>19</v>
      </c>
      <c r="C294" t="s">
        <v>29</v>
      </c>
      <c r="D294" t="s">
        <v>21</v>
      </c>
      <c r="E294" t="s">
        <v>20</v>
      </c>
      <c r="F294" s="4">
        <v>3153</v>
      </c>
      <c r="G294" s="4">
        <v>1560</v>
      </c>
      <c r="H294" s="4">
        <v>134000</v>
      </c>
      <c r="I294" t="s">
        <v>22</v>
      </c>
      <c r="J294" t="s">
        <v>37</v>
      </c>
      <c r="K294" t="s">
        <v>667</v>
      </c>
      <c r="L294" t="s">
        <v>25</v>
      </c>
      <c r="M294" t="s">
        <v>26</v>
      </c>
      <c r="N294" s="4">
        <v>37836</v>
      </c>
      <c r="O294" s="4">
        <v>18720</v>
      </c>
      <c r="P294" s="4">
        <v>56556</v>
      </c>
      <c r="Q294" s="4">
        <v>4713</v>
      </c>
      <c r="R294" s="3">
        <v>3.5416005920287557</v>
      </c>
      <c r="S294" s="3">
        <v>2.3693330504278944</v>
      </c>
      <c r="T294" t="s">
        <v>44</v>
      </c>
      <c r="U294" s="2">
        <v>372.22219999999999</v>
      </c>
      <c r="V294" s="3">
        <v>0.1180533530676252</v>
      </c>
      <c r="W294" s="3">
        <v>7.8977768347596483E-2</v>
      </c>
      <c r="X294" s="1" t="s">
        <v>580</v>
      </c>
      <c r="Y294" s="1" t="s">
        <v>580</v>
      </c>
      <c r="Z294" s="1" t="s">
        <v>580</v>
      </c>
      <c r="AA294"/>
    </row>
    <row r="295" spans="1:27" x14ac:dyDescent="0.3">
      <c r="A295" t="s">
        <v>293</v>
      </c>
      <c r="B295" t="s">
        <v>52</v>
      </c>
      <c r="C295" t="s">
        <v>20</v>
      </c>
      <c r="D295" t="s">
        <v>21</v>
      </c>
      <c r="E295" t="s">
        <v>20</v>
      </c>
      <c r="F295" s="4">
        <v>5417</v>
      </c>
      <c r="G295" s="4">
        <v>0</v>
      </c>
      <c r="H295" s="4">
        <v>143000</v>
      </c>
      <c r="I295" t="s">
        <v>22</v>
      </c>
      <c r="J295" t="s">
        <v>23</v>
      </c>
      <c r="K295" t="s">
        <v>673</v>
      </c>
      <c r="L295" t="s">
        <v>42</v>
      </c>
      <c r="M295" t="s">
        <v>32</v>
      </c>
      <c r="N295" s="4">
        <v>65004</v>
      </c>
      <c r="O295" s="4">
        <v>0</v>
      </c>
      <c r="P295" s="4">
        <v>65004</v>
      </c>
      <c r="Q295" s="4">
        <v>5417</v>
      </c>
      <c r="R295" s="3">
        <v>2.1998646237154635</v>
      </c>
      <c r="S295" s="3">
        <v>2.1998646237154635</v>
      </c>
      <c r="T295" t="s">
        <v>44</v>
      </c>
      <c r="U295" s="2">
        <v>297.91669999999999</v>
      </c>
      <c r="V295" s="3">
        <v>5.4996615592886593E-2</v>
      </c>
      <c r="W295" s="3">
        <v>5.4996615592886593E-2</v>
      </c>
      <c r="X295" s="1" t="s">
        <v>580</v>
      </c>
      <c r="Y295" s="1" t="s">
        <v>580</v>
      </c>
      <c r="Z295" s="1" t="s">
        <v>580</v>
      </c>
      <c r="AA295"/>
    </row>
    <row r="296" spans="1:27" x14ac:dyDescent="0.3">
      <c r="A296" t="s">
        <v>294</v>
      </c>
      <c r="B296" t="s">
        <v>19</v>
      </c>
      <c r="C296" t="s">
        <v>29</v>
      </c>
      <c r="D296" t="s">
        <v>21</v>
      </c>
      <c r="E296" t="s">
        <v>20</v>
      </c>
      <c r="F296" s="4">
        <v>2383</v>
      </c>
      <c r="G296" s="4">
        <v>3334</v>
      </c>
      <c r="H296" s="4">
        <v>172000</v>
      </c>
      <c r="I296" t="s">
        <v>40</v>
      </c>
      <c r="J296" t="s">
        <v>23</v>
      </c>
      <c r="K296" t="s">
        <v>667</v>
      </c>
      <c r="L296" t="s">
        <v>25</v>
      </c>
      <c r="M296" t="s">
        <v>26</v>
      </c>
      <c r="N296" s="4">
        <v>28596</v>
      </c>
      <c r="O296" s="4">
        <v>40008</v>
      </c>
      <c r="P296" s="4">
        <v>68604</v>
      </c>
      <c r="Q296" s="4">
        <v>5717</v>
      </c>
      <c r="R296" s="3">
        <v>6.0148272485662329</v>
      </c>
      <c r="S296" s="3">
        <v>2.5071424406740133</v>
      </c>
      <c r="T296" t="s">
        <v>44</v>
      </c>
      <c r="U296" s="2">
        <v>477.77780000000001</v>
      </c>
      <c r="V296" s="3">
        <v>0.20049424161887444</v>
      </c>
      <c r="W296" s="3">
        <v>8.3571414689133774E-2</v>
      </c>
      <c r="X296" s="1" t="s">
        <v>580</v>
      </c>
      <c r="Y296" s="1" t="s">
        <v>580</v>
      </c>
      <c r="Z296" s="1" t="s">
        <v>580</v>
      </c>
      <c r="AA296"/>
    </row>
    <row r="297" spans="1:27" x14ac:dyDescent="0.3">
      <c r="A297" t="s">
        <v>295</v>
      </c>
      <c r="B297" t="s">
        <v>19</v>
      </c>
      <c r="C297" t="s">
        <v>29</v>
      </c>
      <c r="D297" t="s">
        <v>21</v>
      </c>
      <c r="E297" t="s">
        <v>20</v>
      </c>
      <c r="F297" s="4">
        <v>4416</v>
      </c>
      <c r="G297" s="4">
        <v>1250</v>
      </c>
      <c r="H297" s="4">
        <v>110000</v>
      </c>
      <c r="I297" t="s">
        <v>22</v>
      </c>
      <c r="J297" t="s">
        <v>41</v>
      </c>
      <c r="K297" t="s">
        <v>667</v>
      </c>
      <c r="L297" t="s">
        <v>25</v>
      </c>
      <c r="M297" t="s">
        <v>26</v>
      </c>
      <c r="N297" s="4">
        <v>52992</v>
      </c>
      <c r="O297" s="4">
        <v>15000</v>
      </c>
      <c r="P297" s="4">
        <v>67992</v>
      </c>
      <c r="Q297" s="4">
        <v>5666</v>
      </c>
      <c r="R297" s="3">
        <v>2.0757850241545892</v>
      </c>
      <c r="S297" s="3">
        <v>1.6178373926344276</v>
      </c>
      <c r="T297" t="s">
        <v>44</v>
      </c>
      <c r="U297" s="2">
        <v>305.55560000000003</v>
      </c>
      <c r="V297" s="3">
        <v>6.9192834138486314E-2</v>
      </c>
      <c r="W297" s="3">
        <v>5.392791308781425E-2</v>
      </c>
      <c r="X297" s="1" t="s">
        <v>580</v>
      </c>
      <c r="Y297" s="1" t="s">
        <v>580</v>
      </c>
      <c r="Z297" s="1" t="s">
        <v>580</v>
      </c>
      <c r="AA297"/>
    </row>
    <row r="298" spans="1:27" x14ac:dyDescent="0.3">
      <c r="A298" t="s">
        <v>296</v>
      </c>
      <c r="B298" t="s">
        <v>19</v>
      </c>
      <c r="C298" t="s">
        <v>29</v>
      </c>
      <c r="D298" t="s">
        <v>21</v>
      </c>
      <c r="E298" t="s">
        <v>20</v>
      </c>
      <c r="F298" s="4">
        <v>6875</v>
      </c>
      <c r="G298" s="4">
        <v>0</v>
      </c>
      <c r="H298" s="4">
        <v>200000</v>
      </c>
      <c r="I298" t="s">
        <v>40</v>
      </c>
      <c r="J298" t="s">
        <v>31</v>
      </c>
      <c r="K298" t="s">
        <v>667</v>
      </c>
      <c r="L298" t="s">
        <v>25</v>
      </c>
      <c r="M298" t="s">
        <v>26</v>
      </c>
      <c r="N298" s="4">
        <v>82500</v>
      </c>
      <c r="O298" s="4">
        <v>0</v>
      </c>
      <c r="P298" s="4">
        <v>82500</v>
      </c>
      <c r="Q298" s="4">
        <v>6875</v>
      </c>
      <c r="R298" s="3">
        <v>2.4242424242424243</v>
      </c>
      <c r="S298" s="3">
        <v>2.4242424242424243</v>
      </c>
      <c r="T298" t="s">
        <v>44</v>
      </c>
      <c r="U298" s="2">
        <v>555.55560000000003</v>
      </c>
      <c r="V298" s="3">
        <v>8.0808080808080801E-2</v>
      </c>
      <c r="W298" s="3">
        <v>8.0808080808080801E-2</v>
      </c>
      <c r="X298" s="1" t="s">
        <v>580</v>
      </c>
      <c r="Y298" s="1" t="s">
        <v>580</v>
      </c>
      <c r="Z298" s="1" t="s">
        <v>580</v>
      </c>
      <c r="AA298"/>
    </row>
    <row r="299" spans="1:27" x14ac:dyDescent="0.3">
      <c r="A299" t="s">
        <v>297</v>
      </c>
      <c r="B299" t="s">
        <v>52</v>
      </c>
      <c r="C299" t="s">
        <v>29</v>
      </c>
      <c r="D299" t="s">
        <v>21</v>
      </c>
      <c r="E299" t="s">
        <v>20</v>
      </c>
      <c r="F299" s="4">
        <v>4666</v>
      </c>
      <c r="G299" s="4">
        <v>0</v>
      </c>
      <c r="H299" s="4">
        <v>135000</v>
      </c>
      <c r="I299" t="s">
        <v>22</v>
      </c>
      <c r="J299" t="s">
        <v>31</v>
      </c>
      <c r="K299" t="s">
        <v>667</v>
      </c>
      <c r="L299" t="s">
        <v>25</v>
      </c>
      <c r="M299" t="s">
        <v>26</v>
      </c>
      <c r="N299" s="4">
        <v>55992</v>
      </c>
      <c r="O299" s="4">
        <v>0</v>
      </c>
      <c r="P299" s="4">
        <v>55992</v>
      </c>
      <c r="Q299" s="4">
        <v>4666</v>
      </c>
      <c r="R299" s="3">
        <v>2.4110587226746678</v>
      </c>
      <c r="S299" s="3">
        <v>2.4110587226746678</v>
      </c>
      <c r="T299" t="s">
        <v>44</v>
      </c>
      <c r="U299" s="2">
        <v>375</v>
      </c>
      <c r="V299" s="3">
        <v>8.0368624089155599E-2</v>
      </c>
      <c r="W299" s="3">
        <v>8.0368624089155599E-2</v>
      </c>
      <c r="X299" s="1" t="s">
        <v>580</v>
      </c>
      <c r="Y299" s="1" t="s">
        <v>580</v>
      </c>
      <c r="Z299" s="1" t="s">
        <v>580</v>
      </c>
      <c r="AA299"/>
    </row>
    <row r="300" spans="1:27" x14ac:dyDescent="0.3">
      <c r="A300" t="s">
        <v>298</v>
      </c>
      <c r="B300" t="s">
        <v>52</v>
      </c>
      <c r="C300" t="s">
        <v>20</v>
      </c>
      <c r="D300" t="s">
        <v>21</v>
      </c>
      <c r="E300" t="s">
        <v>20</v>
      </c>
      <c r="F300" s="4">
        <v>5000</v>
      </c>
      <c r="G300" s="4">
        <v>2541</v>
      </c>
      <c r="H300" s="4">
        <v>151000</v>
      </c>
      <c r="I300" t="s">
        <v>30</v>
      </c>
      <c r="J300" t="s">
        <v>23</v>
      </c>
      <c r="K300" t="s">
        <v>673</v>
      </c>
      <c r="L300" t="s">
        <v>25</v>
      </c>
      <c r="M300" t="s">
        <v>32</v>
      </c>
      <c r="N300" s="4">
        <v>60000</v>
      </c>
      <c r="O300" s="4">
        <v>30492</v>
      </c>
      <c r="P300" s="4">
        <v>90492</v>
      </c>
      <c r="Q300" s="4">
        <v>7541</v>
      </c>
      <c r="R300" s="3">
        <v>2.5166666666666666</v>
      </c>
      <c r="S300" s="3">
        <v>1.6686557927772621</v>
      </c>
      <c r="T300" t="s">
        <v>44</v>
      </c>
      <c r="U300" s="2">
        <v>314.58330000000001</v>
      </c>
      <c r="V300" s="3">
        <v>6.2916666666666662E-2</v>
      </c>
      <c r="W300" s="3">
        <v>4.1716394819431547E-2</v>
      </c>
      <c r="X300" s="1" t="s">
        <v>580</v>
      </c>
      <c r="Y300" s="1" t="s">
        <v>580</v>
      </c>
      <c r="Z300" s="1" t="s">
        <v>580</v>
      </c>
      <c r="AA300"/>
    </row>
    <row r="301" spans="1:27" x14ac:dyDescent="0.3">
      <c r="A301" t="s">
        <v>299</v>
      </c>
      <c r="B301" t="s">
        <v>19</v>
      </c>
      <c r="C301" t="s">
        <v>29</v>
      </c>
      <c r="D301" t="s">
        <v>21</v>
      </c>
      <c r="E301" t="s">
        <v>20</v>
      </c>
      <c r="F301" s="4">
        <v>2014</v>
      </c>
      <c r="G301" s="4">
        <v>2925</v>
      </c>
      <c r="H301" s="4">
        <v>113000</v>
      </c>
      <c r="I301" t="s">
        <v>22</v>
      </c>
      <c r="J301" t="s">
        <v>31</v>
      </c>
      <c r="K301" t="s">
        <v>667</v>
      </c>
      <c r="L301" t="s">
        <v>25</v>
      </c>
      <c r="M301" t="s">
        <v>32</v>
      </c>
      <c r="N301" s="4">
        <v>24168</v>
      </c>
      <c r="O301" s="4">
        <v>35100</v>
      </c>
      <c r="P301" s="4">
        <v>59268</v>
      </c>
      <c r="Q301" s="4">
        <v>4939</v>
      </c>
      <c r="R301" s="3">
        <v>4.6756041046011259</v>
      </c>
      <c r="S301" s="3">
        <v>1.9065937774178308</v>
      </c>
      <c r="T301" t="s">
        <v>44</v>
      </c>
      <c r="U301" s="2">
        <v>313.88889999999998</v>
      </c>
      <c r="V301" s="3">
        <v>0.15585347015337089</v>
      </c>
      <c r="W301" s="3">
        <v>6.3553125913927699E-2</v>
      </c>
      <c r="X301" s="1" t="s">
        <v>580</v>
      </c>
      <c r="Y301" s="1" t="s">
        <v>580</v>
      </c>
      <c r="Z301" s="1" t="s">
        <v>580</v>
      </c>
      <c r="AA301"/>
    </row>
    <row r="302" spans="1:27" x14ac:dyDescent="0.3">
      <c r="A302" t="s">
        <v>300</v>
      </c>
      <c r="B302" t="s">
        <v>19</v>
      </c>
      <c r="C302" t="s">
        <v>29</v>
      </c>
      <c r="D302" t="s">
        <v>35</v>
      </c>
      <c r="E302" t="s">
        <v>20</v>
      </c>
      <c r="F302" s="4">
        <v>1800</v>
      </c>
      <c r="G302" s="4">
        <v>2934</v>
      </c>
      <c r="H302" s="4">
        <v>93000</v>
      </c>
      <c r="I302" t="s">
        <v>22</v>
      </c>
      <c r="J302" t="s">
        <v>23</v>
      </c>
      <c r="K302" t="s">
        <v>667</v>
      </c>
      <c r="L302" t="s">
        <v>42</v>
      </c>
      <c r="M302" t="s">
        <v>32</v>
      </c>
      <c r="N302" s="4">
        <v>21600</v>
      </c>
      <c r="O302" s="4">
        <v>35208</v>
      </c>
      <c r="P302" s="4">
        <v>56808</v>
      </c>
      <c r="Q302" s="4">
        <v>4734</v>
      </c>
      <c r="R302" s="3">
        <v>4.3055555555555554</v>
      </c>
      <c r="S302" s="3">
        <v>1.6370933671313901</v>
      </c>
      <c r="T302" t="s">
        <v>44</v>
      </c>
      <c r="U302" s="2">
        <v>258.33330000000001</v>
      </c>
      <c r="V302" s="3">
        <v>0.14351851851851852</v>
      </c>
      <c r="W302" s="3">
        <v>5.4569778904379661E-2</v>
      </c>
      <c r="X302" s="1" t="s">
        <v>580</v>
      </c>
      <c r="Y302" s="1" t="s">
        <v>580</v>
      </c>
      <c r="Z302" s="1" t="s">
        <v>580</v>
      </c>
      <c r="AA302"/>
    </row>
    <row r="303" spans="1:27" x14ac:dyDescent="0.3">
      <c r="A303" t="s">
        <v>301</v>
      </c>
      <c r="B303" t="s">
        <v>19</v>
      </c>
      <c r="C303" t="s">
        <v>29</v>
      </c>
      <c r="D303" t="s">
        <v>35</v>
      </c>
      <c r="E303" t="s">
        <v>20</v>
      </c>
      <c r="F303" s="4">
        <v>2875</v>
      </c>
      <c r="G303" s="4">
        <v>1750</v>
      </c>
      <c r="H303" s="4">
        <v>105000</v>
      </c>
      <c r="I303" t="s">
        <v>40</v>
      </c>
      <c r="J303" t="s">
        <v>23</v>
      </c>
      <c r="K303" t="s">
        <v>667</v>
      </c>
      <c r="L303" t="s">
        <v>25</v>
      </c>
      <c r="M303" t="s">
        <v>26</v>
      </c>
      <c r="N303" s="4">
        <v>34500</v>
      </c>
      <c r="O303" s="4">
        <v>21000</v>
      </c>
      <c r="P303" s="4">
        <v>55500</v>
      </c>
      <c r="Q303" s="4">
        <v>4625</v>
      </c>
      <c r="R303" s="3">
        <v>3.0434782608695654</v>
      </c>
      <c r="S303" s="3">
        <v>1.8918918918918921</v>
      </c>
      <c r="T303" t="s">
        <v>44</v>
      </c>
      <c r="U303" s="2">
        <v>291.66669999999999</v>
      </c>
      <c r="V303" s="3">
        <v>0.10144927536231883</v>
      </c>
      <c r="W303" s="3">
        <v>6.3063063063063071E-2</v>
      </c>
      <c r="X303" s="1" t="s">
        <v>580</v>
      </c>
      <c r="Y303" s="1" t="s">
        <v>580</v>
      </c>
      <c r="Z303" s="1" t="s">
        <v>580</v>
      </c>
      <c r="AA303"/>
    </row>
    <row r="304" spans="1:27" x14ac:dyDescent="0.3">
      <c r="A304" t="s">
        <v>302</v>
      </c>
      <c r="B304" t="s">
        <v>52</v>
      </c>
      <c r="C304" t="s">
        <v>20</v>
      </c>
      <c r="D304" t="s">
        <v>21</v>
      </c>
      <c r="E304" t="s">
        <v>20</v>
      </c>
      <c r="F304" s="4">
        <v>5000</v>
      </c>
      <c r="G304" s="4">
        <v>0</v>
      </c>
      <c r="H304" s="4">
        <v>132000</v>
      </c>
      <c r="I304" t="s">
        <v>30</v>
      </c>
      <c r="J304" t="s">
        <v>23</v>
      </c>
      <c r="K304" t="s">
        <v>667</v>
      </c>
      <c r="L304" t="s">
        <v>25</v>
      </c>
      <c r="M304" t="s">
        <v>26</v>
      </c>
      <c r="N304" s="4">
        <v>60000</v>
      </c>
      <c r="O304" s="4">
        <v>0</v>
      </c>
      <c r="P304" s="4">
        <v>60000</v>
      </c>
      <c r="Q304" s="4">
        <v>5000</v>
      </c>
      <c r="R304" s="3">
        <v>2.2000000000000002</v>
      </c>
      <c r="S304" s="3">
        <v>2.2000000000000002</v>
      </c>
      <c r="T304" t="s">
        <v>44</v>
      </c>
      <c r="U304" s="2">
        <v>366.66669999999999</v>
      </c>
      <c r="V304" s="3">
        <v>7.3333333333333334E-2</v>
      </c>
      <c r="W304" s="3">
        <v>7.3333333333333334E-2</v>
      </c>
      <c r="X304" s="1" t="s">
        <v>580</v>
      </c>
      <c r="Y304" s="1" t="s">
        <v>580</v>
      </c>
      <c r="Z304" s="1" t="s">
        <v>580</v>
      </c>
      <c r="AA304"/>
    </row>
    <row r="305" spans="1:27" x14ac:dyDescent="0.3">
      <c r="A305" t="s">
        <v>303</v>
      </c>
      <c r="B305" t="s">
        <v>19</v>
      </c>
      <c r="C305" t="s">
        <v>29</v>
      </c>
      <c r="D305" t="s">
        <v>21</v>
      </c>
      <c r="E305" t="s">
        <v>20</v>
      </c>
      <c r="F305" s="4">
        <v>1625</v>
      </c>
      <c r="G305" s="4">
        <v>1803</v>
      </c>
      <c r="H305" s="4">
        <v>96000</v>
      </c>
      <c r="I305" t="s">
        <v>22</v>
      </c>
      <c r="J305" t="s">
        <v>31</v>
      </c>
      <c r="K305" t="s">
        <v>667</v>
      </c>
      <c r="L305" t="s">
        <v>25</v>
      </c>
      <c r="M305" t="s">
        <v>26</v>
      </c>
      <c r="N305" s="4">
        <v>19500</v>
      </c>
      <c r="O305" s="4">
        <v>21636</v>
      </c>
      <c r="P305" s="4">
        <v>41136</v>
      </c>
      <c r="Q305" s="4">
        <v>3428</v>
      </c>
      <c r="R305" s="3">
        <v>4.9230769230769234</v>
      </c>
      <c r="S305" s="3">
        <v>2.3337222870478413</v>
      </c>
      <c r="T305" t="s">
        <v>44</v>
      </c>
      <c r="U305" s="2">
        <v>266.66669999999999</v>
      </c>
      <c r="V305" s="3">
        <v>0.1641025641025641</v>
      </c>
      <c r="W305" s="3">
        <v>7.7790742901594725E-2</v>
      </c>
      <c r="X305" s="1" t="s">
        <v>580</v>
      </c>
      <c r="Y305" s="1" t="s">
        <v>580</v>
      </c>
      <c r="Z305" s="1" t="s">
        <v>580</v>
      </c>
      <c r="AA305"/>
    </row>
    <row r="306" spans="1:27" x14ac:dyDescent="0.3">
      <c r="A306" t="s">
        <v>304</v>
      </c>
      <c r="B306" t="s">
        <v>19</v>
      </c>
      <c r="C306" t="s">
        <v>20</v>
      </c>
      <c r="D306" t="s">
        <v>21</v>
      </c>
      <c r="E306" t="s">
        <v>20</v>
      </c>
      <c r="F306" s="4">
        <v>4000</v>
      </c>
      <c r="G306" s="4">
        <v>2500</v>
      </c>
      <c r="H306" s="4">
        <v>140000</v>
      </c>
      <c r="I306" t="s">
        <v>30</v>
      </c>
      <c r="J306" t="s">
        <v>23</v>
      </c>
      <c r="K306" t="s">
        <v>667</v>
      </c>
      <c r="L306" t="s">
        <v>25</v>
      </c>
      <c r="M306" t="s">
        <v>26</v>
      </c>
      <c r="N306" s="4">
        <v>48000</v>
      </c>
      <c r="O306" s="4">
        <v>30000</v>
      </c>
      <c r="P306" s="4">
        <v>78000</v>
      </c>
      <c r="Q306" s="4">
        <v>6500</v>
      </c>
      <c r="R306" s="3">
        <v>2.9166666666666665</v>
      </c>
      <c r="S306" s="3">
        <v>1.7948717948717947</v>
      </c>
      <c r="T306" t="s">
        <v>44</v>
      </c>
      <c r="U306" s="2">
        <v>388.88889999999998</v>
      </c>
      <c r="V306" s="3">
        <v>9.7222222222222224E-2</v>
      </c>
      <c r="W306" s="3">
        <v>5.9829059829059832E-2</v>
      </c>
      <c r="X306" s="1" t="s">
        <v>580</v>
      </c>
      <c r="Y306" s="1" t="s">
        <v>580</v>
      </c>
      <c r="Z306" s="1" t="s">
        <v>580</v>
      </c>
      <c r="AA306"/>
    </row>
    <row r="307" spans="1:27" x14ac:dyDescent="0.3">
      <c r="A307" t="s">
        <v>305</v>
      </c>
      <c r="B307" t="s">
        <v>19</v>
      </c>
      <c r="C307" t="s">
        <v>20</v>
      </c>
      <c r="D307" t="s">
        <v>35</v>
      </c>
      <c r="E307" t="s">
        <v>20</v>
      </c>
      <c r="F307" s="4">
        <v>2000</v>
      </c>
      <c r="G307" s="4">
        <v>0</v>
      </c>
      <c r="H307" s="4">
        <v>128000</v>
      </c>
      <c r="I307" t="s">
        <v>22</v>
      </c>
      <c r="J307" t="s">
        <v>23</v>
      </c>
      <c r="K307" t="s">
        <v>667</v>
      </c>
      <c r="L307" t="s">
        <v>25</v>
      </c>
      <c r="M307" t="s">
        <v>32</v>
      </c>
      <c r="N307" s="4">
        <v>24000</v>
      </c>
      <c r="O307" s="4">
        <v>0</v>
      </c>
      <c r="P307" s="4">
        <v>24000</v>
      </c>
      <c r="Q307" s="4">
        <v>2000</v>
      </c>
      <c r="R307" s="3">
        <v>5.333333333333333</v>
      </c>
      <c r="S307" s="3">
        <v>5.333333333333333</v>
      </c>
      <c r="T307" t="s">
        <v>44</v>
      </c>
      <c r="U307" s="2">
        <v>355.55560000000003</v>
      </c>
      <c r="V307" s="3">
        <v>0.17777777777777778</v>
      </c>
      <c r="W307" s="3">
        <v>0.17777777777777778</v>
      </c>
      <c r="X307" s="1" t="s">
        <v>580</v>
      </c>
      <c r="Y307" s="1" t="s">
        <v>580</v>
      </c>
      <c r="Z307" s="1" t="s">
        <v>580</v>
      </c>
      <c r="AA307"/>
    </row>
    <row r="308" spans="1:27" x14ac:dyDescent="0.3">
      <c r="A308" t="s">
        <v>306</v>
      </c>
      <c r="B308" t="s">
        <v>52</v>
      </c>
      <c r="C308" t="s">
        <v>20</v>
      </c>
      <c r="D308" t="s">
        <v>21</v>
      </c>
      <c r="E308" t="s">
        <v>20</v>
      </c>
      <c r="F308" s="4">
        <v>3762</v>
      </c>
      <c r="G308" s="4">
        <v>1666</v>
      </c>
      <c r="H308" s="4">
        <v>135000</v>
      </c>
      <c r="I308" t="s">
        <v>30</v>
      </c>
      <c r="J308" t="s">
        <v>23</v>
      </c>
      <c r="K308" t="s">
        <v>667</v>
      </c>
      <c r="L308" t="s">
        <v>25</v>
      </c>
      <c r="M308" t="s">
        <v>26</v>
      </c>
      <c r="N308" s="4">
        <v>45144</v>
      </c>
      <c r="O308" s="4">
        <v>19992</v>
      </c>
      <c r="P308" s="4">
        <v>65136</v>
      </c>
      <c r="Q308" s="4">
        <v>5428</v>
      </c>
      <c r="R308" s="3">
        <v>2.9904306220095696</v>
      </c>
      <c r="S308" s="3">
        <v>2.0725865880619012</v>
      </c>
      <c r="T308" t="s">
        <v>44</v>
      </c>
      <c r="U308" s="2">
        <v>375</v>
      </c>
      <c r="V308" s="3">
        <v>9.9681020733652315E-2</v>
      </c>
      <c r="W308" s="3">
        <v>6.9086219602063376E-2</v>
      </c>
      <c r="X308" s="1" t="s">
        <v>580</v>
      </c>
      <c r="Y308" s="1" t="s">
        <v>580</v>
      </c>
      <c r="Z308" s="1" t="s">
        <v>580</v>
      </c>
      <c r="AA308"/>
    </row>
    <row r="309" spans="1:27" x14ac:dyDescent="0.3">
      <c r="A309" t="s">
        <v>307</v>
      </c>
      <c r="B309" t="s">
        <v>52</v>
      </c>
      <c r="C309" t="s">
        <v>20</v>
      </c>
      <c r="D309" t="s">
        <v>21</v>
      </c>
      <c r="E309" t="s">
        <v>20</v>
      </c>
      <c r="F309" s="4">
        <v>2400</v>
      </c>
      <c r="G309" s="4">
        <v>1863</v>
      </c>
      <c r="H309" s="4">
        <v>104000</v>
      </c>
      <c r="I309" t="s">
        <v>22</v>
      </c>
      <c r="J309" t="s">
        <v>23</v>
      </c>
      <c r="K309" t="s">
        <v>667</v>
      </c>
      <c r="L309" t="s">
        <v>42</v>
      </c>
      <c r="M309" t="s">
        <v>32</v>
      </c>
      <c r="N309" s="4">
        <v>28800</v>
      </c>
      <c r="O309" s="4">
        <v>22356</v>
      </c>
      <c r="P309" s="4">
        <v>51156</v>
      </c>
      <c r="Q309" s="4">
        <v>4263</v>
      </c>
      <c r="R309" s="3">
        <v>3.6111111111111112</v>
      </c>
      <c r="S309" s="3">
        <v>2.0329971068887325</v>
      </c>
      <c r="T309" t="s">
        <v>44</v>
      </c>
      <c r="U309" s="2">
        <v>288.88889999999998</v>
      </c>
      <c r="V309" s="3">
        <v>0.12037037037037038</v>
      </c>
      <c r="W309" s="3">
        <v>6.7766570229624429E-2</v>
      </c>
      <c r="X309" s="1" t="s">
        <v>580</v>
      </c>
      <c r="Y309" s="1" t="s">
        <v>580</v>
      </c>
      <c r="Z309" s="1" t="s">
        <v>580</v>
      </c>
      <c r="AA309"/>
    </row>
    <row r="310" spans="1:27" x14ac:dyDescent="0.3">
      <c r="A310" t="s">
        <v>623</v>
      </c>
      <c r="B310" t="s">
        <v>19</v>
      </c>
      <c r="C310" t="s">
        <v>20</v>
      </c>
      <c r="D310" t="s">
        <v>21</v>
      </c>
      <c r="E310" t="s">
        <v>20</v>
      </c>
      <c r="F310" s="4">
        <v>20233</v>
      </c>
      <c r="G310" s="4">
        <v>0</v>
      </c>
      <c r="H310" s="4">
        <v>480000</v>
      </c>
      <c r="I310" t="s">
        <v>30</v>
      </c>
      <c r="J310" t="s">
        <v>23</v>
      </c>
      <c r="K310" t="s">
        <v>667</v>
      </c>
      <c r="L310" t="s">
        <v>25</v>
      </c>
      <c r="M310" t="s">
        <v>32</v>
      </c>
      <c r="N310" s="4">
        <v>242796</v>
      </c>
      <c r="O310" s="4">
        <v>0</v>
      </c>
      <c r="P310" s="4">
        <v>242796</v>
      </c>
      <c r="Q310" s="4">
        <v>20233</v>
      </c>
      <c r="R310" s="3">
        <v>1.9769683190826868</v>
      </c>
      <c r="S310" s="3">
        <v>1.9769683190826868</v>
      </c>
      <c r="T310" t="s">
        <v>44</v>
      </c>
      <c r="U310" s="2">
        <v>1333.3333</v>
      </c>
      <c r="V310" s="3">
        <v>6.5898943969422891E-2</v>
      </c>
      <c r="W310" s="3">
        <v>6.5898943969422891E-2</v>
      </c>
      <c r="X310" s="1" t="s">
        <v>585</v>
      </c>
      <c r="Y310" s="1" t="s">
        <v>580</v>
      </c>
      <c r="Z310" s="1" t="s">
        <v>585</v>
      </c>
      <c r="AA310"/>
    </row>
    <row r="311" spans="1:27" x14ac:dyDescent="0.3">
      <c r="A311" t="s">
        <v>308</v>
      </c>
      <c r="B311" t="s">
        <v>19</v>
      </c>
      <c r="C311" t="s">
        <v>29</v>
      </c>
      <c r="D311" t="s">
        <v>35</v>
      </c>
      <c r="E311" t="s">
        <v>20</v>
      </c>
      <c r="F311" s="4">
        <v>7667</v>
      </c>
      <c r="G311" s="4">
        <v>0</v>
      </c>
      <c r="H311" s="4">
        <v>185000</v>
      </c>
      <c r="I311" t="s">
        <v>30</v>
      </c>
      <c r="J311" t="s">
        <v>37</v>
      </c>
      <c r="K311" t="s">
        <v>667</v>
      </c>
      <c r="L311" t="s">
        <v>25</v>
      </c>
      <c r="M311" t="s">
        <v>26</v>
      </c>
      <c r="N311" s="4">
        <v>92004</v>
      </c>
      <c r="O311" s="4">
        <v>0</v>
      </c>
      <c r="P311" s="4">
        <v>92004</v>
      </c>
      <c r="Q311" s="4">
        <v>7667</v>
      </c>
      <c r="R311" s="3">
        <v>2.0107821399069605</v>
      </c>
      <c r="S311" s="3">
        <v>2.0107821399069605</v>
      </c>
      <c r="T311" t="s">
        <v>44</v>
      </c>
      <c r="U311" s="2">
        <v>513.88890000000004</v>
      </c>
      <c r="V311" s="3">
        <v>6.7026071330232029E-2</v>
      </c>
      <c r="W311" s="3">
        <v>6.7026071330232029E-2</v>
      </c>
      <c r="X311" s="1" t="s">
        <v>580</v>
      </c>
      <c r="Y311" s="1" t="s">
        <v>580</v>
      </c>
      <c r="Z311" s="1" t="s">
        <v>580</v>
      </c>
      <c r="AA311"/>
    </row>
    <row r="312" spans="1:27" x14ac:dyDescent="0.3">
      <c r="A312" t="s">
        <v>309</v>
      </c>
      <c r="B312" t="s">
        <v>52</v>
      </c>
      <c r="C312" t="s">
        <v>20</v>
      </c>
      <c r="D312" t="s">
        <v>21</v>
      </c>
      <c r="E312" t="s">
        <v>20</v>
      </c>
      <c r="F312" s="4">
        <v>2917</v>
      </c>
      <c r="G312" s="4">
        <v>0</v>
      </c>
      <c r="H312" s="4">
        <v>84000</v>
      </c>
      <c r="I312" t="s">
        <v>40</v>
      </c>
      <c r="J312" t="s">
        <v>23</v>
      </c>
      <c r="K312" t="s">
        <v>667</v>
      </c>
      <c r="L312" t="s">
        <v>25</v>
      </c>
      <c r="M312" t="s">
        <v>26</v>
      </c>
      <c r="N312" s="4">
        <v>35004</v>
      </c>
      <c r="O312" s="4">
        <v>0</v>
      </c>
      <c r="P312" s="4">
        <v>35004</v>
      </c>
      <c r="Q312" s="4">
        <v>2917</v>
      </c>
      <c r="R312" s="3">
        <v>2.399725745629071</v>
      </c>
      <c r="S312" s="3">
        <v>2.399725745629071</v>
      </c>
      <c r="T312" t="s">
        <v>44</v>
      </c>
      <c r="U312" s="2">
        <v>233.33330000000001</v>
      </c>
      <c r="V312" s="3">
        <v>7.9990858187635697E-2</v>
      </c>
      <c r="W312" s="3">
        <v>7.9990858187635697E-2</v>
      </c>
      <c r="X312" s="1" t="s">
        <v>580</v>
      </c>
      <c r="Y312" s="1" t="s">
        <v>580</v>
      </c>
      <c r="Z312" s="1" t="s">
        <v>580</v>
      </c>
      <c r="AA312"/>
    </row>
    <row r="313" spans="1:27" x14ac:dyDescent="0.3">
      <c r="A313" t="s">
        <v>310</v>
      </c>
      <c r="B313" t="s">
        <v>19</v>
      </c>
      <c r="C313" t="s">
        <v>20</v>
      </c>
      <c r="D313" t="s">
        <v>35</v>
      </c>
      <c r="E313" t="s">
        <v>20</v>
      </c>
      <c r="F313" s="4">
        <v>2927</v>
      </c>
      <c r="G313" s="4">
        <v>2405</v>
      </c>
      <c r="H313" s="4">
        <v>111000</v>
      </c>
      <c r="I313" t="s">
        <v>40</v>
      </c>
      <c r="J313" t="s">
        <v>23</v>
      </c>
      <c r="K313" t="s">
        <v>667</v>
      </c>
      <c r="L313" t="s">
        <v>25</v>
      </c>
      <c r="M313" t="s">
        <v>26</v>
      </c>
      <c r="N313" s="4">
        <v>35124</v>
      </c>
      <c r="O313" s="4">
        <v>28860</v>
      </c>
      <c r="P313" s="4">
        <v>63984</v>
      </c>
      <c r="Q313" s="4">
        <v>5332</v>
      </c>
      <c r="R313" s="3">
        <v>3.160232319781346</v>
      </c>
      <c r="S313" s="3">
        <v>1.7348087021755438</v>
      </c>
      <c r="T313" t="s">
        <v>44</v>
      </c>
      <c r="U313" s="2">
        <v>308.33330000000001</v>
      </c>
      <c r="V313" s="3">
        <v>0.10534107732604486</v>
      </c>
      <c r="W313" s="3">
        <v>5.7826956739184802E-2</v>
      </c>
      <c r="X313" s="1" t="s">
        <v>580</v>
      </c>
      <c r="Y313" s="1" t="s">
        <v>580</v>
      </c>
      <c r="Z313" s="1" t="s">
        <v>580</v>
      </c>
      <c r="AA313"/>
    </row>
    <row r="314" spans="1:27" x14ac:dyDescent="0.3">
      <c r="A314" t="s">
        <v>311</v>
      </c>
      <c r="B314" t="s">
        <v>52</v>
      </c>
      <c r="C314" t="s">
        <v>20</v>
      </c>
      <c r="D314" t="s">
        <v>21</v>
      </c>
      <c r="E314" t="s">
        <v>20</v>
      </c>
      <c r="F314" s="4">
        <v>2507</v>
      </c>
      <c r="G314" s="4">
        <v>0</v>
      </c>
      <c r="H314" s="4">
        <v>56000</v>
      </c>
      <c r="I314" t="s">
        <v>30</v>
      </c>
      <c r="J314" t="s">
        <v>23</v>
      </c>
      <c r="K314" t="s">
        <v>667</v>
      </c>
      <c r="L314" t="s">
        <v>25</v>
      </c>
      <c r="M314" t="s">
        <v>26</v>
      </c>
      <c r="N314" s="4">
        <v>30084</v>
      </c>
      <c r="O314" s="4">
        <v>0</v>
      </c>
      <c r="P314" s="4">
        <v>30084</v>
      </c>
      <c r="Q314" s="4">
        <v>2507</v>
      </c>
      <c r="R314" s="3">
        <v>1.8614545938040157</v>
      </c>
      <c r="S314" s="3">
        <v>1.8614545938040157</v>
      </c>
      <c r="T314" t="s">
        <v>44</v>
      </c>
      <c r="U314" s="2">
        <v>155.5556</v>
      </c>
      <c r="V314" s="3">
        <v>6.2048486460133841E-2</v>
      </c>
      <c r="W314" s="3">
        <v>6.2048486460133841E-2</v>
      </c>
      <c r="X314" s="1" t="s">
        <v>580</v>
      </c>
      <c r="Y314" s="1" t="s">
        <v>580</v>
      </c>
      <c r="Z314" s="1" t="s">
        <v>580</v>
      </c>
      <c r="AA314"/>
    </row>
    <row r="315" spans="1:27" x14ac:dyDescent="0.3">
      <c r="A315" t="s">
        <v>312</v>
      </c>
      <c r="B315" t="s">
        <v>19</v>
      </c>
      <c r="C315" t="s">
        <v>29</v>
      </c>
      <c r="D315" t="s">
        <v>21</v>
      </c>
      <c r="E315" t="s">
        <v>29</v>
      </c>
      <c r="F315" s="4">
        <v>5746</v>
      </c>
      <c r="G315" s="4">
        <v>0</v>
      </c>
      <c r="H315" s="4">
        <v>144000</v>
      </c>
      <c r="I315" t="s">
        <v>30</v>
      </c>
      <c r="J315" t="s">
        <v>37</v>
      </c>
      <c r="K315" t="s">
        <v>676</v>
      </c>
      <c r="L315" t="s">
        <v>25</v>
      </c>
      <c r="M315" t="s">
        <v>26</v>
      </c>
      <c r="N315" s="4">
        <v>68952</v>
      </c>
      <c r="O315" s="4">
        <v>0</v>
      </c>
      <c r="P315" s="4">
        <v>68952</v>
      </c>
      <c r="Q315" s="4">
        <v>5746</v>
      </c>
      <c r="R315" s="3">
        <v>2.0884093282283329</v>
      </c>
      <c r="S315" s="3">
        <v>2.0884093282283329</v>
      </c>
      <c r="T315" t="s">
        <v>44</v>
      </c>
      <c r="U315" s="2">
        <v>1714.2856999999999</v>
      </c>
      <c r="V315" s="3">
        <v>0.29834418974690469</v>
      </c>
      <c r="W315" s="3">
        <v>0.29834418974690469</v>
      </c>
      <c r="X315" s="1" t="s">
        <v>580</v>
      </c>
      <c r="Y315" s="1" t="s">
        <v>580</v>
      </c>
      <c r="Z315" s="1" t="s">
        <v>580</v>
      </c>
      <c r="AA315"/>
    </row>
    <row r="316" spans="1:27" x14ac:dyDescent="0.3">
      <c r="A316" t="s">
        <v>313</v>
      </c>
      <c r="B316" t="s">
        <v>19</v>
      </c>
      <c r="C316" t="s">
        <v>29</v>
      </c>
      <c r="D316" t="s">
        <v>21</v>
      </c>
      <c r="E316" t="s">
        <v>20</v>
      </c>
      <c r="F316" s="4">
        <v>2473</v>
      </c>
      <c r="G316" s="4">
        <v>1843</v>
      </c>
      <c r="H316" s="4">
        <v>159000</v>
      </c>
      <c r="I316" t="s">
        <v>30</v>
      </c>
      <c r="J316" t="s">
        <v>23</v>
      </c>
      <c r="K316" t="s">
        <v>667</v>
      </c>
      <c r="L316" t="s">
        <v>25</v>
      </c>
      <c r="M316" t="s">
        <v>32</v>
      </c>
      <c r="N316" s="4">
        <v>29676</v>
      </c>
      <c r="O316" s="4">
        <v>22116</v>
      </c>
      <c r="P316" s="4">
        <v>51792</v>
      </c>
      <c r="Q316" s="4">
        <v>4316</v>
      </c>
      <c r="R316" s="3">
        <v>5.3578649413667607</v>
      </c>
      <c r="S316" s="3">
        <v>3.0699721964782207</v>
      </c>
      <c r="T316" t="s">
        <v>44</v>
      </c>
      <c r="U316" s="2">
        <v>441.66669999999999</v>
      </c>
      <c r="V316" s="3">
        <v>0.17859549804555871</v>
      </c>
      <c r="W316" s="3">
        <v>0.10233240654927404</v>
      </c>
      <c r="X316" s="1" t="s">
        <v>580</v>
      </c>
      <c r="Y316" s="1" t="s">
        <v>580</v>
      </c>
      <c r="Z316" s="1" t="s">
        <v>580</v>
      </c>
      <c r="AA316"/>
    </row>
    <row r="317" spans="1:27" x14ac:dyDescent="0.3">
      <c r="A317" t="s">
        <v>314</v>
      </c>
      <c r="B317" t="s">
        <v>19</v>
      </c>
      <c r="C317" t="s">
        <v>29</v>
      </c>
      <c r="D317" t="s">
        <v>35</v>
      </c>
      <c r="E317" t="s">
        <v>20</v>
      </c>
      <c r="F317" s="4">
        <v>3399</v>
      </c>
      <c r="G317" s="4">
        <v>1640</v>
      </c>
      <c r="H317" s="4">
        <v>111000</v>
      </c>
      <c r="I317" t="s">
        <v>22</v>
      </c>
      <c r="J317" t="s">
        <v>31</v>
      </c>
      <c r="K317" t="s">
        <v>670</v>
      </c>
      <c r="L317" t="s">
        <v>25</v>
      </c>
      <c r="M317" t="s">
        <v>26</v>
      </c>
      <c r="N317" s="4">
        <v>40788</v>
      </c>
      <c r="O317" s="4">
        <v>19680</v>
      </c>
      <c r="P317" s="4">
        <v>60468</v>
      </c>
      <c r="Q317" s="4">
        <v>5039</v>
      </c>
      <c r="R317" s="3">
        <v>2.7213886437187407</v>
      </c>
      <c r="S317" s="3">
        <v>1.835681682873586</v>
      </c>
      <c r="T317" t="s">
        <v>44</v>
      </c>
      <c r="U317" s="2">
        <v>616.66669999999999</v>
      </c>
      <c r="V317" s="3">
        <v>0.18142590958124935</v>
      </c>
      <c r="W317" s="3">
        <v>0.12237877885823906</v>
      </c>
      <c r="X317" s="1" t="s">
        <v>580</v>
      </c>
      <c r="Y317" s="1" t="s">
        <v>580</v>
      </c>
      <c r="Z317" s="1" t="s">
        <v>580</v>
      </c>
      <c r="AA317"/>
    </row>
    <row r="318" spans="1:27" x14ac:dyDescent="0.3">
      <c r="A318" t="s">
        <v>315</v>
      </c>
      <c r="B318" t="s">
        <v>19</v>
      </c>
      <c r="C318" t="s">
        <v>29</v>
      </c>
      <c r="D318" t="s">
        <v>21</v>
      </c>
      <c r="E318" t="s">
        <v>20</v>
      </c>
      <c r="F318" s="4">
        <v>3717</v>
      </c>
      <c r="G318" s="4">
        <v>0</v>
      </c>
      <c r="H318" s="4">
        <v>120000</v>
      </c>
      <c r="I318" t="s">
        <v>40</v>
      </c>
      <c r="J318" t="s">
        <v>37</v>
      </c>
      <c r="K318" t="s">
        <v>667</v>
      </c>
      <c r="L318" t="s">
        <v>25</v>
      </c>
      <c r="M318" t="s">
        <v>26</v>
      </c>
      <c r="N318" s="4">
        <v>44604</v>
      </c>
      <c r="O318" s="4">
        <v>0</v>
      </c>
      <c r="P318" s="4">
        <v>44604</v>
      </c>
      <c r="Q318" s="4">
        <v>3717</v>
      </c>
      <c r="R318" s="3">
        <v>2.6903416733925209</v>
      </c>
      <c r="S318" s="3">
        <v>2.6903416733925209</v>
      </c>
      <c r="T318" t="s">
        <v>44</v>
      </c>
      <c r="U318" s="2">
        <v>333.33330000000001</v>
      </c>
      <c r="V318" s="3">
        <v>8.9678055779750687E-2</v>
      </c>
      <c r="W318" s="3">
        <v>8.9678055779750687E-2</v>
      </c>
      <c r="X318" s="1" t="s">
        <v>580</v>
      </c>
      <c r="Y318" s="1" t="s">
        <v>580</v>
      </c>
      <c r="Z318" s="1" t="s">
        <v>580</v>
      </c>
      <c r="AA318"/>
    </row>
    <row r="319" spans="1:27" x14ac:dyDescent="0.3">
      <c r="A319" t="s">
        <v>316</v>
      </c>
      <c r="B319" t="s">
        <v>19</v>
      </c>
      <c r="C319" t="s">
        <v>29</v>
      </c>
      <c r="D319" t="s">
        <v>21</v>
      </c>
      <c r="E319" t="s">
        <v>20</v>
      </c>
      <c r="F319" s="4">
        <v>2058</v>
      </c>
      <c r="G319" s="4">
        <v>2134</v>
      </c>
      <c r="H319" s="4">
        <v>88000</v>
      </c>
      <c r="I319" t="s">
        <v>22</v>
      </c>
      <c r="J319" t="s">
        <v>23</v>
      </c>
      <c r="K319" t="s">
        <v>667</v>
      </c>
      <c r="L319" t="s">
        <v>25</v>
      </c>
      <c r="M319" t="s">
        <v>26</v>
      </c>
      <c r="N319" s="4">
        <v>24696</v>
      </c>
      <c r="O319" s="4">
        <v>25608</v>
      </c>
      <c r="P319" s="4">
        <v>50304</v>
      </c>
      <c r="Q319" s="4">
        <v>4192</v>
      </c>
      <c r="R319" s="3">
        <v>3.5633300939423389</v>
      </c>
      <c r="S319" s="3">
        <v>1.7493638676844785</v>
      </c>
      <c r="T319" t="s">
        <v>44</v>
      </c>
      <c r="U319" s="2">
        <v>244.4444</v>
      </c>
      <c r="V319" s="3">
        <v>0.11877766979807795</v>
      </c>
      <c r="W319" s="3">
        <v>5.8312128922815946E-2</v>
      </c>
      <c r="X319" s="1" t="s">
        <v>580</v>
      </c>
      <c r="Y319" s="1" t="s">
        <v>580</v>
      </c>
      <c r="Z319" s="1" t="s">
        <v>580</v>
      </c>
      <c r="AA319"/>
    </row>
    <row r="320" spans="1:27" x14ac:dyDescent="0.3">
      <c r="A320" t="s">
        <v>317</v>
      </c>
      <c r="B320" t="s">
        <v>52</v>
      </c>
      <c r="C320" t="s">
        <v>20</v>
      </c>
      <c r="D320" t="s">
        <v>21</v>
      </c>
      <c r="E320" t="s">
        <v>20</v>
      </c>
      <c r="F320" s="4">
        <v>3541</v>
      </c>
      <c r="G320" s="4">
        <v>0</v>
      </c>
      <c r="H320" s="4">
        <v>112000</v>
      </c>
      <c r="I320" t="s">
        <v>40</v>
      </c>
      <c r="J320" t="s">
        <v>31</v>
      </c>
      <c r="K320" t="s">
        <v>667</v>
      </c>
      <c r="L320" t="s">
        <v>25</v>
      </c>
      <c r="M320" t="s">
        <v>26</v>
      </c>
      <c r="N320" s="4">
        <v>42492</v>
      </c>
      <c r="O320" s="4">
        <v>0</v>
      </c>
      <c r="P320" s="4">
        <v>42492</v>
      </c>
      <c r="Q320" s="4">
        <v>3541</v>
      </c>
      <c r="R320" s="3">
        <v>2.6357902664030877</v>
      </c>
      <c r="S320" s="3">
        <v>2.6357902664030877</v>
      </c>
      <c r="T320" t="s">
        <v>44</v>
      </c>
      <c r="U320" s="2">
        <v>311.11110000000002</v>
      </c>
      <c r="V320" s="3">
        <v>8.7859675546769586E-2</v>
      </c>
      <c r="W320" s="3">
        <v>8.7859675546769586E-2</v>
      </c>
      <c r="X320" s="1" t="s">
        <v>580</v>
      </c>
      <c r="Y320" s="1" t="s">
        <v>580</v>
      </c>
      <c r="Z320" s="1" t="s">
        <v>580</v>
      </c>
      <c r="AA320"/>
    </row>
    <row r="321" spans="1:27" x14ac:dyDescent="0.3">
      <c r="A321" t="s">
        <v>318</v>
      </c>
      <c r="B321" t="s">
        <v>19</v>
      </c>
      <c r="C321" t="s">
        <v>29</v>
      </c>
      <c r="D321" t="s">
        <v>21</v>
      </c>
      <c r="E321" t="s">
        <v>29</v>
      </c>
      <c r="F321" s="4">
        <v>10000</v>
      </c>
      <c r="G321" s="4">
        <v>0</v>
      </c>
      <c r="H321" s="4">
        <v>155000</v>
      </c>
      <c r="I321" t="s">
        <v>30</v>
      </c>
      <c r="J321" t="s">
        <v>31</v>
      </c>
      <c r="K321" t="s">
        <v>667</v>
      </c>
      <c r="L321" t="s">
        <v>25</v>
      </c>
      <c r="M321" t="s">
        <v>32</v>
      </c>
      <c r="N321" s="4">
        <v>120000</v>
      </c>
      <c r="O321" s="4">
        <v>0</v>
      </c>
      <c r="P321" s="4">
        <v>120000</v>
      </c>
      <c r="Q321" s="4">
        <v>10000</v>
      </c>
      <c r="R321" s="3">
        <v>1.2916666666666667</v>
      </c>
      <c r="S321" s="3">
        <v>1.2916666666666667</v>
      </c>
      <c r="T321" t="s">
        <v>44</v>
      </c>
      <c r="U321" s="2">
        <v>430.55560000000003</v>
      </c>
      <c r="V321" s="3">
        <v>4.3055555555555555E-2</v>
      </c>
      <c r="W321" s="3">
        <v>4.3055555555555555E-2</v>
      </c>
      <c r="X321" s="1" t="s">
        <v>580</v>
      </c>
      <c r="Y321" s="1" t="s">
        <v>580</v>
      </c>
      <c r="Z321" s="1" t="s">
        <v>580</v>
      </c>
      <c r="AA321"/>
    </row>
    <row r="322" spans="1:27" x14ac:dyDescent="0.3">
      <c r="A322" t="s">
        <v>319</v>
      </c>
      <c r="B322" t="s">
        <v>19</v>
      </c>
      <c r="C322" t="s">
        <v>29</v>
      </c>
      <c r="D322" t="s">
        <v>21</v>
      </c>
      <c r="E322" t="s">
        <v>20</v>
      </c>
      <c r="F322" s="4">
        <v>2400</v>
      </c>
      <c r="G322" s="4">
        <v>2167</v>
      </c>
      <c r="H322" s="4">
        <v>115000</v>
      </c>
      <c r="I322" t="s">
        <v>40</v>
      </c>
      <c r="J322" t="s">
        <v>23</v>
      </c>
      <c r="K322" t="s">
        <v>667</v>
      </c>
      <c r="L322" t="s">
        <v>25</v>
      </c>
      <c r="M322" t="s">
        <v>26</v>
      </c>
      <c r="N322" s="4">
        <v>28800</v>
      </c>
      <c r="O322" s="4">
        <v>26004</v>
      </c>
      <c r="P322" s="4">
        <v>54804</v>
      </c>
      <c r="Q322" s="4">
        <v>4567</v>
      </c>
      <c r="R322" s="3">
        <v>3.9930555555555554</v>
      </c>
      <c r="S322" s="3">
        <v>2.0983869790526239</v>
      </c>
      <c r="T322" t="s">
        <v>44</v>
      </c>
      <c r="U322" s="2">
        <v>319.44439999999997</v>
      </c>
      <c r="V322" s="3">
        <v>0.13310185185185186</v>
      </c>
      <c r="W322" s="3">
        <v>6.9946232635087466E-2</v>
      </c>
      <c r="X322" s="1" t="s">
        <v>580</v>
      </c>
      <c r="Y322" s="1" t="s">
        <v>580</v>
      </c>
      <c r="Z322" s="1" t="s">
        <v>580</v>
      </c>
      <c r="AA322"/>
    </row>
    <row r="323" spans="1:27" x14ac:dyDescent="0.3">
      <c r="A323" t="s">
        <v>320</v>
      </c>
      <c r="B323" t="s">
        <v>19</v>
      </c>
      <c r="C323" t="s">
        <v>29</v>
      </c>
      <c r="D323" t="s">
        <v>21</v>
      </c>
      <c r="E323" t="s">
        <v>20</v>
      </c>
      <c r="F323" s="4">
        <v>4342</v>
      </c>
      <c r="G323" s="4">
        <v>189</v>
      </c>
      <c r="H323" s="4">
        <v>124000</v>
      </c>
      <c r="I323" t="s">
        <v>40</v>
      </c>
      <c r="J323" t="s">
        <v>41</v>
      </c>
      <c r="K323" t="s">
        <v>667</v>
      </c>
      <c r="L323" t="s">
        <v>25</v>
      </c>
      <c r="M323" t="s">
        <v>26</v>
      </c>
      <c r="N323" s="4">
        <v>52104</v>
      </c>
      <c r="O323" s="4">
        <v>2268</v>
      </c>
      <c r="P323" s="4">
        <v>54372</v>
      </c>
      <c r="Q323" s="4">
        <v>4531</v>
      </c>
      <c r="R323" s="3">
        <v>2.3798556732688469</v>
      </c>
      <c r="S323" s="3">
        <v>2.2805855955271097</v>
      </c>
      <c r="T323" t="s">
        <v>44</v>
      </c>
      <c r="U323" s="2">
        <v>344.44439999999997</v>
      </c>
      <c r="V323" s="3">
        <v>7.9328522442294894E-2</v>
      </c>
      <c r="W323" s="3">
        <v>7.6019519850903661E-2</v>
      </c>
      <c r="X323" s="1" t="s">
        <v>580</v>
      </c>
      <c r="Y323" s="1" t="s">
        <v>580</v>
      </c>
      <c r="Z323" s="1" t="s">
        <v>580</v>
      </c>
      <c r="AA323"/>
    </row>
    <row r="324" spans="1:27" x14ac:dyDescent="0.3">
      <c r="A324" t="s">
        <v>321</v>
      </c>
      <c r="B324" t="s">
        <v>19</v>
      </c>
      <c r="C324" t="s">
        <v>29</v>
      </c>
      <c r="D324" t="s">
        <v>35</v>
      </c>
      <c r="E324" t="s">
        <v>20</v>
      </c>
      <c r="F324" s="4">
        <v>3601</v>
      </c>
      <c r="G324" s="4">
        <v>1590</v>
      </c>
      <c r="H324" s="4">
        <v>129000</v>
      </c>
      <c r="I324" t="s">
        <v>30</v>
      </c>
      <c r="J324" t="s">
        <v>37</v>
      </c>
      <c r="K324" t="s">
        <v>667</v>
      </c>
      <c r="L324" t="s">
        <v>25</v>
      </c>
      <c r="M324" t="s">
        <v>26</v>
      </c>
      <c r="N324" s="4">
        <v>43212</v>
      </c>
      <c r="O324" s="4">
        <v>19080</v>
      </c>
      <c r="P324" s="4">
        <v>62292</v>
      </c>
      <c r="Q324" s="4">
        <v>5191</v>
      </c>
      <c r="R324" s="3">
        <v>2.9852818661482923</v>
      </c>
      <c r="S324" s="3">
        <v>2.0708919283375073</v>
      </c>
      <c r="T324" t="s">
        <v>44</v>
      </c>
      <c r="U324" s="2">
        <v>358.33330000000001</v>
      </c>
      <c r="V324" s="3">
        <v>9.9509395538276396E-2</v>
      </c>
      <c r="W324" s="3">
        <v>6.9029730944583576E-2</v>
      </c>
      <c r="X324" s="1" t="s">
        <v>580</v>
      </c>
      <c r="Y324" s="1" t="s">
        <v>580</v>
      </c>
      <c r="Z324" s="1" t="s">
        <v>580</v>
      </c>
      <c r="AA324"/>
    </row>
    <row r="325" spans="1:27" x14ac:dyDescent="0.3">
      <c r="A325" t="s">
        <v>322</v>
      </c>
      <c r="B325" t="s">
        <v>52</v>
      </c>
      <c r="C325" t="s">
        <v>20</v>
      </c>
      <c r="D325" t="s">
        <v>21</v>
      </c>
      <c r="E325" t="s">
        <v>20</v>
      </c>
      <c r="F325" s="4">
        <v>3166</v>
      </c>
      <c r="G325" s="4">
        <v>2985</v>
      </c>
      <c r="H325" s="4">
        <v>132000</v>
      </c>
      <c r="I325" t="s">
        <v>30</v>
      </c>
      <c r="J325" t="s">
        <v>23</v>
      </c>
      <c r="K325" t="s">
        <v>667</v>
      </c>
      <c r="L325" t="s">
        <v>25</v>
      </c>
      <c r="M325" t="s">
        <v>26</v>
      </c>
      <c r="N325" s="4">
        <v>37992</v>
      </c>
      <c r="O325" s="4">
        <v>35820</v>
      </c>
      <c r="P325" s="4">
        <v>73812</v>
      </c>
      <c r="Q325" s="4">
        <v>6151</v>
      </c>
      <c r="R325" s="3">
        <v>3.4744156664560961</v>
      </c>
      <c r="S325" s="3">
        <v>1.788327101284344</v>
      </c>
      <c r="T325" t="s">
        <v>44</v>
      </c>
      <c r="U325" s="2">
        <v>366.66669999999999</v>
      </c>
      <c r="V325" s="3">
        <v>0.11581385554853654</v>
      </c>
      <c r="W325" s="3">
        <v>5.9610903376144803E-2</v>
      </c>
      <c r="X325" s="1" t="s">
        <v>580</v>
      </c>
      <c r="Y325" s="1" t="s">
        <v>580</v>
      </c>
      <c r="Z325" s="1" t="s">
        <v>580</v>
      </c>
      <c r="AA325"/>
    </row>
    <row r="326" spans="1:27" x14ac:dyDescent="0.3">
      <c r="A326" t="s">
        <v>624</v>
      </c>
      <c r="B326" t="s">
        <v>19</v>
      </c>
      <c r="C326" t="s">
        <v>29</v>
      </c>
      <c r="D326" t="s">
        <v>21</v>
      </c>
      <c r="E326" t="s">
        <v>20</v>
      </c>
      <c r="F326" s="4">
        <v>15000</v>
      </c>
      <c r="G326" s="4">
        <v>0</v>
      </c>
      <c r="H326" s="4">
        <v>300000</v>
      </c>
      <c r="I326" t="s">
        <v>30</v>
      </c>
      <c r="J326" t="s">
        <v>41</v>
      </c>
      <c r="K326" t="s">
        <v>667</v>
      </c>
      <c r="L326" t="s">
        <v>25</v>
      </c>
      <c r="M326" t="s">
        <v>26</v>
      </c>
      <c r="N326" s="4">
        <v>180000</v>
      </c>
      <c r="O326" s="4">
        <v>0</v>
      </c>
      <c r="P326" s="4">
        <v>180000</v>
      </c>
      <c r="Q326" s="4">
        <v>15000</v>
      </c>
      <c r="R326" s="3">
        <v>1.6666666666666667</v>
      </c>
      <c r="S326" s="3">
        <v>1.6666666666666667</v>
      </c>
      <c r="T326" t="s">
        <v>44</v>
      </c>
      <c r="U326" s="2">
        <v>833.33330000000001</v>
      </c>
      <c r="V326" s="3">
        <v>5.5555555555555559E-2</v>
      </c>
      <c r="W326" s="3">
        <v>5.5555555555555559E-2</v>
      </c>
      <c r="X326" s="1" t="s">
        <v>585</v>
      </c>
      <c r="Y326" s="1" t="s">
        <v>580</v>
      </c>
      <c r="Z326" s="1" t="s">
        <v>585</v>
      </c>
      <c r="AA326"/>
    </row>
    <row r="327" spans="1:27" x14ac:dyDescent="0.3">
      <c r="A327" t="s">
        <v>625</v>
      </c>
      <c r="B327" t="s">
        <v>19</v>
      </c>
      <c r="C327" t="s">
        <v>29</v>
      </c>
      <c r="D327" t="s">
        <v>21</v>
      </c>
      <c r="E327" t="s">
        <v>29</v>
      </c>
      <c r="F327" s="4">
        <v>8666</v>
      </c>
      <c r="G327" s="4">
        <v>4983</v>
      </c>
      <c r="H327" s="4">
        <v>376000</v>
      </c>
      <c r="I327" t="s">
        <v>30</v>
      </c>
      <c r="J327" t="s">
        <v>31</v>
      </c>
      <c r="K327" t="s">
        <v>667</v>
      </c>
      <c r="L327" t="s">
        <v>42</v>
      </c>
      <c r="M327" t="s">
        <v>32</v>
      </c>
      <c r="N327" s="4">
        <v>103992</v>
      </c>
      <c r="O327" s="4">
        <v>59796</v>
      </c>
      <c r="P327" s="4">
        <v>163788</v>
      </c>
      <c r="Q327" s="4">
        <v>13649</v>
      </c>
      <c r="R327" s="3">
        <v>3.6156627432879458</v>
      </c>
      <c r="S327" s="3">
        <v>2.2956504750042739</v>
      </c>
      <c r="T327" t="s">
        <v>44</v>
      </c>
      <c r="U327" s="2">
        <v>1044.4444000000001</v>
      </c>
      <c r="V327" s="3">
        <v>0.12052209144293148</v>
      </c>
      <c r="W327" s="3">
        <v>7.6521682500142449E-2</v>
      </c>
      <c r="X327" s="1" t="s">
        <v>580</v>
      </c>
      <c r="Y327" s="1" t="s">
        <v>580</v>
      </c>
      <c r="Z327" s="1" t="s">
        <v>585</v>
      </c>
      <c r="AA327"/>
    </row>
    <row r="328" spans="1:27" x14ac:dyDescent="0.3">
      <c r="A328" t="s">
        <v>323</v>
      </c>
      <c r="B328" t="s">
        <v>19</v>
      </c>
      <c r="C328" t="s">
        <v>20</v>
      </c>
      <c r="D328" t="s">
        <v>21</v>
      </c>
      <c r="E328" t="s">
        <v>20</v>
      </c>
      <c r="F328" s="4">
        <v>4917</v>
      </c>
      <c r="G328" s="4">
        <v>0</v>
      </c>
      <c r="H328" s="4">
        <v>130000</v>
      </c>
      <c r="I328" t="s">
        <v>30</v>
      </c>
      <c r="J328" t="s">
        <v>23</v>
      </c>
      <c r="K328" t="s">
        <v>667</v>
      </c>
      <c r="L328" t="s">
        <v>42</v>
      </c>
      <c r="M328" t="s">
        <v>26</v>
      </c>
      <c r="N328" s="4">
        <v>59004</v>
      </c>
      <c r="O328" s="4">
        <v>0</v>
      </c>
      <c r="P328" s="4">
        <v>59004</v>
      </c>
      <c r="Q328" s="4">
        <v>4917</v>
      </c>
      <c r="R328" s="3">
        <v>2.2032404582740153</v>
      </c>
      <c r="S328" s="3">
        <v>2.2032404582740153</v>
      </c>
      <c r="T328" t="s">
        <v>44</v>
      </c>
      <c r="U328" s="2">
        <v>361.11110000000002</v>
      </c>
      <c r="V328" s="3">
        <v>7.3441348609133844E-2</v>
      </c>
      <c r="W328" s="3">
        <v>7.3441348609133844E-2</v>
      </c>
      <c r="X328" s="1" t="s">
        <v>580</v>
      </c>
      <c r="Y328" s="1" t="s">
        <v>580</v>
      </c>
      <c r="Z328" s="1" t="s">
        <v>580</v>
      </c>
      <c r="AA328"/>
    </row>
    <row r="329" spans="1:27" x14ac:dyDescent="0.3">
      <c r="A329" t="s">
        <v>324</v>
      </c>
      <c r="B329" t="s">
        <v>19</v>
      </c>
      <c r="C329" t="s">
        <v>29</v>
      </c>
      <c r="D329" t="s">
        <v>21</v>
      </c>
      <c r="E329" t="s">
        <v>29</v>
      </c>
      <c r="F329" s="4">
        <v>5818</v>
      </c>
      <c r="G329" s="4">
        <v>2160</v>
      </c>
      <c r="H329" s="4">
        <v>184000</v>
      </c>
      <c r="I329" t="s">
        <v>40</v>
      </c>
      <c r="J329" t="s">
        <v>23</v>
      </c>
      <c r="K329" t="s">
        <v>667</v>
      </c>
      <c r="L329" t="s">
        <v>25</v>
      </c>
      <c r="M329" t="s">
        <v>26</v>
      </c>
      <c r="N329" s="4">
        <v>69816</v>
      </c>
      <c r="O329" s="4">
        <v>25920</v>
      </c>
      <c r="P329" s="4">
        <v>95736</v>
      </c>
      <c r="Q329" s="4">
        <v>7978</v>
      </c>
      <c r="R329" s="3">
        <v>2.6354990260112294</v>
      </c>
      <c r="S329" s="3">
        <v>1.921952034762263</v>
      </c>
      <c r="T329" t="s">
        <v>44</v>
      </c>
      <c r="U329" s="2">
        <v>511.11110000000002</v>
      </c>
      <c r="V329" s="3">
        <v>8.7849967533707649E-2</v>
      </c>
      <c r="W329" s="3">
        <v>6.4065067825408759E-2</v>
      </c>
      <c r="X329" s="1" t="s">
        <v>580</v>
      </c>
      <c r="Y329" s="1" t="s">
        <v>580</v>
      </c>
      <c r="Z329" s="1" t="s">
        <v>580</v>
      </c>
      <c r="AA329"/>
    </row>
    <row r="330" spans="1:27" x14ac:dyDescent="0.3">
      <c r="A330" t="s">
        <v>325</v>
      </c>
      <c r="B330" t="s">
        <v>52</v>
      </c>
      <c r="C330" t="s">
        <v>29</v>
      </c>
      <c r="D330" t="s">
        <v>21</v>
      </c>
      <c r="E330" t="s">
        <v>20</v>
      </c>
      <c r="F330" s="4">
        <v>4333</v>
      </c>
      <c r="G330" s="4">
        <v>2451</v>
      </c>
      <c r="H330" s="4">
        <v>110000</v>
      </c>
      <c r="I330" t="s">
        <v>22</v>
      </c>
      <c r="J330" t="s">
        <v>23</v>
      </c>
      <c r="K330" t="s">
        <v>667</v>
      </c>
      <c r="L330" t="s">
        <v>25</v>
      </c>
      <c r="M330" t="s">
        <v>32</v>
      </c>
      <c r="N330" s="4">
        <v>51996</v>
      </c>
      <c r="O330" s="4">
        <v>29412</v>
      </c>
      <c r="P330" s="4">
        <v>81408</v>
      </c>
      <c r="Q330" s="4">
        <v>6784</v>
      </c>
      <c r="R330" s="3">
        <v>2.1155473497961381</v>
      </c>
      <c r="S330" s="3">
        <v>1.3512185534591197</v>
      </c>
      <c r="T330" t="s">
        <v>44</v>
      </c>
      <c r="U330" s="2">
        <v>305.55560000000003</v>
      </c>
      <c r="V330" s="3">
        <v>7.0518244993204596E-2</v>
      </c>
      <c r="W330" s="3">
        <v>4.5040618448637312E-2</v>
      </c>
      <c r="X330" s="1" t="s">
        <v>580</v>
      </c>
      <c r="Y330" s="1" t="s">
        <v>580</v>
      </c>
      <c r="Z330" s="1" t="s">
        <v>580</v>
      </c>
      <c r="AA330"/>
    </row>
    <row r="331" spans="1:27" x14ac:dyDescent="0.3">
      <c r="A331" t="s">
        <v>326</v>
      </c>
      <c r="B331" t="s">
        <v>52</v>
      </c>
      <c r="C331" t="s">
        <v>20</v>
      </c>
      <c r="D331" t="s">
        <v>21</v>
      </c>
      <c r="E331" t="s">
        <v>20</v>
      </c>
      <c r="F331" s="4">
        <v>2500</v>
      </c>
      <c r="G331" s="4">
        <v>0</v>
      </c>
      <c r="H331" s="4">
        <v>67000</v>
      </c>
      <c r="I331" t="s">
        <v>22</v>
      </c>
      <c r="J331" t="s">
        <v>23</v>
      </c>
      <c r="K331" t="s">
        <v>667</v>
      </c>
      <c r="L331" t="s">
        <v>25</v>
      </c>
      <c r="M331" t="s">
        <v>26</v>
      </c>
      <c r="N331" s="4">
        <v>30000</v>
      </c>
      <c r="O331" s="4">
        <v>0</v>
      </c>
      <c r="P331" s="4">
        <v>30000</v>
      </c>
      <c r="Q331" s="4">
        <v>2500</v>
      </c>
      <c r="R331" s="3">
        <v>2.2333333333333334</v>
      </c>
      <c r="S331" s="3">
        <v>2.2333333333333334</v>
      </c>
      <c r="T331" t="s">
        <v>44</v>
      </c>
      <c r="U331" s="2">
        <v>186.11109999999999</v>
      </c>
      <c r="V331" s="3">
        <v>7.4444444444444452E-2</v>
      </c>
      <c r="W331" s="3">
        <v>7.4444444444444452E-2</v>
      </c>
      <c r="X331" s="1" t="s">
        <v>580</v>
      </c>
      <c r="Y331" s="1" t="s">
        <v>580</v>
      </c>
      <c r="Z331" s="1" t="s">
        <v>580</v>
      </c>
      <c r="AA331"/>
    </row>
    <row r="332" spans="1:27" x14ac:dyDescent="0.3">
      <c r="A332" t="s">
        <v>327</v>
      </c>
      <c r="B332" t="s">
        <v>19</v>
      </c>
      <c r="C332" t="s">
        <v>20</v>
      </c>
      <c r="D332" t="s">
        <v>21</v>
      </c>
      <c r="E332" t="s">
        <v>20</v>
      </c>
      <c r="F332" s="4">
        <v>4384</v>
      </c>
      <c r="G332" s="4">
        <v>1793</v>
      </c>
      <c r="H332" s="4">
        <v>117000</v>
      </c>
      <c r="I332" t="s">
        <v>22</v>
      </c>
      <c r="J332" t="s">
        <v>31</v>
      </c>
      <c r="K332" t="s">
        <v>667</v>
      </c>
      <c r="L332" t="s">
        <v>25</v>
      </c>
      <c r="M332" t="s">
        <v>26</v>
      </c>
      <c r="N332" s="4">
        <v>52608</v>
      </c>
      <c r="O332" s="4">
        <v>21516</v>
      </c>
      <c r="P332" s="4">
        <v>74124</v>
      </c>
      <c r="Q332" s="4">
        <v>6177</v>
      </c>
      <c r="R332" s="3">
        <v>2.2239963503649633</v>
      </c>
      <c r="S332" s="3">
        <v>1.5784361340456532</v>
      </c>
      <c r="T332" t="s">
        <v>44</v>
      </c>
      <c r="U332" s="2">
        <v>325</v>
      </c>
      <c r="V332" s="3">
        <v>7.413321167883212E-2</v>
      </c>
      <c r="W332" s="3">
        <v>5.2614537801521775E-2</v>
      </c>
      <c r="X332" s="1" t="s">
        <v>580</v>
      </c>
      <c r="Y332" s="1" t="s">
        <v>580</v>
      </c>
      <c r="Z332" s="1" t="s">
        <v>580</v>
      </c>
      <c r="AA332"/>
    </row>
    <row r="333" spans="1:27" x14ac:dyDescent="0.3">
      <c r="A333" t="s">
        <v>328</v>
      </c>
      <c r="B333" t="s">
        <v>19</v>
      </c>
      <c r="C333" t="s">
        <v>20</v>
      </c>
      <c r="D333" t="s">
        <v>21</v>
      </c>
      <c r="E333" t="s">
        <v>20</v>
      </c>
      <c r="F333" s="4">
        <v>2935</v>
      </c>
      <c r="G333" s="4">
        <v>0</v>
      </c>
      <c r="H333" s="4">
        <v>98000</v>
      </c>
      <c r="I333" t="s">
        <v>40</v>
      </c>
      <c r="J333" t="s">
        <v>23</v>
      </c>
      <c r="K333" t="s">
        <v>667</v>
      </c>
      <c r="L333" t="s">
        <v>25</v>
      </c>
      <c r="M333" t="s">
        <v>26</v>
      </c>
      <c r="N333" s="4">
        <v>35220</v>
      </c>
      <c r="O333" s="4">
        <v>0</v>
      </c>
      <c r="P333" s="4">
        <v>35220</v>
      </c>
      <c r="Q333" s="4">
        <v>2935</v>
      </c>
      <c r="R333" s="3">
        <v>2.7825099375354911</v>
      </c>
      <c r="S333" s="3">
        <v>2.7825099375354911</v>
      </c>
      <c r="T333" t="s">
        <v>44</v>
      </c>
      <c r="U333" s="2">
        <v>272.22219999999999</v>
      </c>
      <c r="V333" s="3">
        <v>9.2750331251183038E-2</v>
      </c>
      <c r="W333" s="3">
        <v>9.2750331251183038E-2</v>
      </c>
      <c r="X333" s="1" t="s">
        <v>580</v>
      </c>
      <c r="Y333" s="1" t="s">
        <v>580</v>
      </c>
      <c r="Z333" s="1" t="s">
        <v>580</v>
      </c>
      <c r="AA333"/>
    </row>
    <row r="334" spans="1:27" x14ac:dyDescent="0.3">
      <c r="A334" t="s">
        <v>329</v>
      </c>
      <c r="B334" t="s">
        <v>19</v>
      </c>
      <c r="C334" t="s">
        <v>20</v>
      </c>
      <c r="D334" t="s">
        <v>21</v>
      </c>
      <c r="E334" t="s">
        <v>20</v>
      </c>
      <c r="F334" s="4">
        <v>2833</v>
      </c>
      <c r="G334" s="4">
        <v>0</v>
      </c>
      <c r="H334" s="4">
        <v>71000</v>
      </c>
      <c r="I334" t="s">
        <v>22</v>
      </c>
      <c r="J334" t="s">
        <v>23</v>
      </c>
      <c r="K334" t="s">
        <v>667</v>
      </c>
      <c r="L334" t="s">
        <v>25</v>
      </c>
      <c r="M334" t="s">
        <v>26</v>
      </c>
      <c r="N334" s="4">
        <v>33996</v>
      </c>
      <c r="O334" s="4">
        <v>0</v>
      </c>
      <c r="P334" s="4">
        <v>33996</v>
      </c>
      <c r="Q334" s="4">
        <v>2833</v>
      </c>
      <c r="R334" s="3">
        <v>2.0884809977644427</v>
      </c>
      <c r="S334" s="3">
        <v>2.0884809977644427</v>
      </c>
      <c r="T334" t="s">
        <v>44</v>
      </c>
      <c r="U334" s="2">
        <v>197.22219999999999</v>
      </c>
      <c r="V334" s="3">
        <v>6.9616033258814769E-2</v>
      </c>
      <c r="W334" s="3">
        <v>6.9616033258814769E-2</v>
      </c>
      <c r="X334" s="1" t="s">
        <v>580</v>
      </c>
      <c r="Y334" s="1" t="s">
        <v>580</v>
      </c>
      <c r="Z334" s="1" t="s">
        <v>580</v>
      </c>
      <c r="AA334"/>
    </row>
    <row r="335" spans="1:27" x14ac:dyDescent="0.3">
      <c r="A335" t="s">
        <v>626</v>
      </c>
      <c r="B335" t="s">
        <v>19</v>
      </c>
      <c r="C335" t="s">
        <v>29</v>
      </c>
      <c r="D335" t="s">
        <v>21</v>
      </c>
      <c r="E335" t="s">
        <v>20</v>
      </c>
      <c r="F335" s="4">
        <v>63337</v>
      </c>
      <c r="G335" s="4">
        <v>0</v>
      </c>
      <c r="H335" s="4">
        <v>490000</v>
      </c>
      <c r="I335" t="s">
        <v>22</v>
      </c>
      <c r="J335" t="s">
        <v>23</v>
      </c>
      <c r="K335" t="s">
        <v>670</v>
      </c>
      <c r="L335" t="s">
        <v>25</v>
      </c>
      <c r="M335" t="s">
        <v>26</v>
      </c>
      <c r="N335" s="4">
        <v>760044</v>
      </c>
      <c r="O335" s="4">
        <v>0</v>
      </c>
      <c r="P335" s="4">
        <v>760044</v>
      </c>
      <c r="Q335" s="4">
        <v>63337</v>
      </c>
      <c r="R335" s="3">
        <v>0.64469951739636122</v>
      </c>
      <c r="S335" s="3">
        <v>0.64469951739636122</v>
      </c>
      <c r="T335" t="s">
        <v>44</v>
      </c>
      <c r="U335" s="2">
        <v>2722.2222000000002</v>
      </c>
      <c r="V335" s="3">
        <v>4.2979967826424083E-2</v>
      </c>
      <c r="W335" s="3">
        <v>4.2979967826424083E-2</v>
      </c>
      <c r="X335" s="1" t="s">
        <v>585</v>
      </c>
      <c r="Y335" s="1" t="s">
        <v>580</v>
      </c>
      <c r="Z335" s="1" t="s">
        <v>585</v>
      </c>
      <c r="AA335"/>
    </row>
    <row r="336" spans="1:27" x14ac:dyDescent="0.3">
      <c r="A336" t="s">
        <v>330</v>
      </c>
      <c r="B336" t="s">
        <v>19</v>
      </c>
      <c r="C336" t="s">
        <v>29</v>
      </c>
      <c r="D336" t="s">
        <v>21</v>
      </c>
      <c r="E336" t="s">
        <v>29</v>
      </c>
      <c r="F336" s="4">
        <v>9833</v>
      </c>
      <c r="G336" s="4">
        <v>1833</v>
      </c>
      <c r="H336" s="4">
        <v>182000</v>
      </c>
      <c r="I336" t="s">
        <v>22</v>
      </c>
      <c r="J336" t="s">
        <v>31</v>
      </c>
      <c r="K336" t="s">
        <v>670</v>
      </c>
      <c r="L336" t="s">
        <v>25</v>
      </c>
      <c r="M336" t="s">
        <v>26</v>
      </c>
      <c r="N336" s="4">
        <v>117996</v>
      </c>
      <c r="O336" s="4">
        <v>21996</v>
      </c>
      <c r="P336" s="4">
        <v>139992</v>
      </c>
      <c r="Q336" s="4">
        <v>11666</v>
      </c>
      <c r="R336" s="3">
        <v>1.5424251669548119</v>
      </c>
      <c r="S336" s="3">
        <v>1.3000742899594262</v>
      </c>
      <c r="T336" t="s">
        <v>44</v>
      </c>
      <c r="U336" s="2">
        <v>1011.1111</v>
      </c>
      <c r="V336" s="3">
        <v>0.10282834446365412</v>
      </c>
      <c r="W336" s="3">
        <v>8.6671619330628419E-2</v>
      </c>
      <c r="X336" s="1" t="s">
        <v>580</v>
      </c>
      <c r="Y336" s="1" t="s">
        <v>580</v>
      </c>
      <c r="Z336" s="1" t="s">
        <v>580</v>
      </c>
      <c r="AA336"/>
    </row>
    <row r="337" spans="1:27" x14ac:dyDescent="0.3">
      <c r="A337" t="s">
        <v>331</v>
      </c>
      <c r="B337" t="s">
        <v>19</v>
      </c>
      <c r="C337" t="s">
        <v>29</v>
      </c>
      <c r="D337" t="s">
        <v>21</v>
      </c>
      <c r="E337" t="s">
        <v>29</v>
      </c>
      <c r="F337" s="4">
        <v>5503</v>
      </c>
      <c r="G337" s="4">
        <v>4490</v>
      </c>
      <c r="H337" s="4">
        <v>70000</v>
      </c>
      <c r="I337" t="s">
        <v>40</v>
      </c>
      <c r="J337" t="s">
        <v>23</v>
      </c>
      <c r="K337" t="s">
        <v>667</v>
      </c>
      <c r="L337" t="s">
        <v>25</v>
      </c>
      <c r="M337" t="s">
        <v>26</v>
      </c>
      <c r="N337" s="4">
        <v>66036</v>
      </c>
      <c r="O337" s="4">
        <v>53880</v>
      </c>
      <c r="P337" s="4">
        <v>119916</v>
      </c>
      <c r="Q337" s="4">
        <v>9993</v>
      </c>
      <c r="R337" s="3">
        <v>1.0600278635895573</v>
      </c>
      <c r="S337" s="3">
        <v>0.58374195270022344</v>
      </c>
      <c r="T337" t="s">
        <v>44</v>
      </c>
      <c r="U337" s="2">
        <v>194.4444</v>
      </c>
      <c r="V337" s="3">
        <v>3.5334262119651912E-2</v>
      </c>
      <c r="W337" s="3">
        <v>1.9458065090007449E-2</v>
      </c>
      <c r="X337" s="1" t="s">
        <v>580</v>
      </c>
      <c r="Y337" s="1" t="s">
        <v>580</v>
      </c>
      <c r="Z337" s="1" t="s">
        <v>580</v>
      </c>
      <c r="AA337"/>
    </row>
    <row r="338" spans="1:27" x14ac:dyDescent="0.3">
      <c r="A338" t="s">
        <v>332</v>
      </c>
      <c r="B338" t="s">
        <v>19</v>
      </c>
      <c r="C338" t="s">
        <v>29</v>
      </c>
      <c r="D338" t="s">
        <v>21</v>
      </c>
      <c r="E338" t="s">
        <v>20</v>
      </c>
      <c r="F338" s="4">
        <v>5250</v>
      </c>
      <c r="G338" s="4">
        <v>688</v>
      </c>
      <c r="H338" s="4">
        <v>160000</v>
      </c>
      <c r="I338" t="s">
        <v>30</v>
      </c>
      <c r="J338" t="s">
        <v>31</v>
      </c>
      <c r="K338" t="s">
        <v>667</v>
      </c>
      <c r="L338" t="s">
        <v>25</v>
      </c>
      <c r="M338" t="s">
        <v>26</v>
      </c>
      <c r="N338" s="4">
        <v>63000</v>
      </c>
      <c r="O338" s="4">
        <v>8256</v>
      </c>
      <c r="P338" s="4">
        <v>71256</v>
      </c>
      <c r="Q338" s="4">
        <v>5938</v>
      </c>
      <c r="R338" s="3">
        <v>2.5396825396825395</v>
      </c>
      <c r="S338" s="3">
        <v>2.2454249466711573</v>
      </c>
      <c r="T338" t="s">
        <v>44</v>
      </c>
      <c r="U338" s="2">
        <v>444.44439999999997</v>
      </c>
      <c r="V338" s="3">
        <v>8.4656084656084665E-2</v>
      </c>
      <c r="W338" s="3">
        <v>7.4847498222371925E-2</v>
      </c>
      <c r="X338" s="1" t="s">
        <v>580</v>
      </c>
      <c r="Y338" s="1" t="s">
        <v>580</v>
      </c>
      <c r="Z338" s="1" t="s">
        <v>580</v>
      </c>
      <c r="AA338"/>
    </row>
    <row r="339" spans="1:27" x14ac:dyDescent="0.3">
      <c r="A339" t="s">
        <v>333</v>
      </c>
      <c r="B339" t="s">
        <v>19</v>
      </c>
      <c r="C339" t="s">
        <v>29</v>
      </c>
      <c r="D339" t="s">
        <v>21</v>
      </c>
      <c r="E339" t="s">
        <v>29</v>
      </c>
      <c r="F339" s="4">
        <v>2500</v>
      </c>
      <c r="G339" s="4">
        <v>4600</v>
      </c>
      <c r="H339" s="4">
        <v>176000</v>
      </c>
      <c r="I339" t="s">
        <v>30</v>
      </c>
      <c r="J339" t="s">
        <v>37</v>
      </c>
      <c r="K339" t="s">
        <v>667</v>
      </c>
      <c r="L339" t="s">
        <v>25</v>
      </c>
      <c r="M339" t="s">
        <v>26</v>
      </c>
      <c r="N339" s="4">
        <v>30000</v>
      </c>
      <c r="O339" s="4">
        <v>55200</v>
      </c>
      <c r="P339" s="4">
        <v>85200</v>
      </c>
      <c r="Q339" s="4">
        <v>7100</v>
      </c>
      <c r="R339" s="3">
        <v>5.8666666666666663</v>
      </c>
      <c r="S339" s="3">
        <v>2.0657276995305165</v>
      </c>
      <c r="T339" t="s">
        <v>44</v>
      </c>
      <c r="U339" s="2">
        <v>488.88889999999998</v>
      </c>
      <c r="V339" s="3">
        <v>0.19555555555555557</v>
      </c>
      <c r="W339" s="3">
        <v>6.8857589984350556E-2</v>
      </c>
      <c r="X339" s="1" t="s">
        <v>580</v>
      </c>
      <c r="Y339" s="1" t="s">
        <v>580</v>
      </c>
      <c r="Z339" s="1" t="s">
        <v>580</v>
      </c>
      <c r="AA339"/>
    </row>
    <row r="340" spans="1:27" x14ac:dyDescent="0.3">
      <c r="A340" t="s">
        <v>334</v>
      </c>
      <c r="B340" t="s">
        <v>52</v>
      </c>
      <c r="C340" t="s">
        <v>20</v>
      </c>
      <c r="D340" t="s">
        <v>35</v>
      </c>
      <c r="E340" t="s">
        <v>20</v>
      </c>
      <c r="F340" s="4">
        <v>1830</v>
      </c>
      <c r="G340" s="4">
        <v>0</v>
      </c>
      <c r="H340" s="4">
        <v>128000</v>
      </c>
      <c r="I340" t="s">
        <v>22</v>
      </c>
      <c r="J340" t="s">
        <v>41</v>
      </c>
      <c r="K340" t="s">
        <v>667</v>
      </c>
      <c r="L340" t="s">
        <v>42</v>
      </c>
      <c r="M340" t="s">
        <v>32</v>
      </c>
      <c r="N340" s="4">
        <v>21960</v>
      </c>
      <c r="O340" s="4">
        <v>0</v>
      </c>
      <c r="P340" s="4">
        <v>21960</v>
      </c>
      <c r="Q340" s="4">
        <v>1830</v>
      </c>
      <c r="R340" s="3">
        <v>5.8287795992714022</v>
      </c>
      <c r="S340" s="3">
        <v>5.8287795992714022</v>
      </c>
      <c r="T340" t="s">
        <v>44</v>
      </c>
      <c r="U340" s="2">
        <v>355.55560000000003</v>
      </c>
      <c r="V340" s="3">
        <v>0.19429265330904671</v>
      </c>
      <c r="W340" s="3">
        <v>0.19429265330904671</v>
      </c>
      <c r="X340" s="1" t="s">
        <v>580</v>
      </c>
      <c r="Y340" s="1" t="s">
        <v>580</v>
      </c>
      <c r="Z340" s="1" t="s">
        <v>580</v>
      </c>
      <c r="AA340"/>
    </row>
    <row r="341" spans="1:27" x14ac:dyDescent="0.3">
      <c r="A341" t="s">
        <v>335</v>
      </c>
      <c r="B341" t="s">
        <v>52</v>
      </c>
      <c r="C341" t="s">
        <v>20</v>
      </c>
      <c r="D341" t="s">
        <v>21</v>
      </c>
      <c r="E341" t="s">
        <v>20</v>
      </c>
      <c r="F341" s="4">
        <v>4160</v>
      </c>
      <c r="G341" s="4">
        <v>0</v>
      </c>
      <c r="H341" s="4">
        <v>71000</v>
      </c>
      <c r="I341" t="s">
        <v>40</v>
      </c>
      <c r="J341" t="s">
        <v>23</v>
      </c>
      <c r="K341" t="s">
        <v>667</v>
      </c>
      <c r="L341" t="s">
        <v>25</v>
      </c>
      <c r="M341" t="s">
        <v>26</v>
      </c>
      <c r="N341" s="4">
        <v>49920</v>
      </c>
      <c r="O341" s="4">
        <v>0</v>
      </c>
      <c r="P341" s="4">
        <v>49920</v>
      </c>
      <c r="Q341" s="4">
        <v>4160</v>
      </c>
      <c r="R341" s="3">
        <v>1.422275641025641</v>
      </c>
      <c r="S341" s="3">
        <v>1.422275641025641</v>
      </c>
      <c r="T341" t="s">
        <v>44</v>
      </c>
      <c r="U341" s="2">
        <v>197.22219999999999</v>
      </c>
      <c r="V341" s="3">
        <v>4.7409188034188032E-2</v>
      </c>
      <c r="W341" s="3">
        <v>4.7409188034188032E-2</v>
      </c>
      <c r="X341" s="1" t="s">
        <v>580</v>
      </c>
      <c r="Y341" s="1" t="s">
        <v>580</v>
      </c>
      <c r="Z341" s="1" t="s">
        <v>580</v>
      </c>
      <c r="AA341"/>
    </row>
    <row r="342" spans="1:27" x14ac:dyDescent="0.3">
      <c r="A342" t="s">
        <v>336</v>
      </c>
      <c r="B342" t="s">
        <v>19</v>
      </c>
      <c r="C342" t="s">
        <v>29</v>
      </c>
      <c r="D342" t="s">
        <v>35</v>
      </c>
      <c r="E342" t="s">
        <v>20</v>
      </c>
      <c r="F342" s="4">
        <v>2647</v>
      </c>
      <c r="G342" s="4">
        <v>1587</v>
      </c>
      <c r="H342" s="4">
        <v>173000</v>
      </c>
      <c r="I342" t="s">
        <v>30</v>
      </c>
      <c r="J342" t="s">
        <v>41</v>
      </c>
      <c r="K342" t="s">
        <v>667</v>
      </c>
      <c r="L342" t="s">
        <v>25</v>
      </c>
      <c r="M342" t="s">
        <v>32</v>
      </c>
      <c r="N342" s="4">
        <v>31764</v>
      </c>
      <c r="O342" s="4">
        <v>19044</v>
      </c>
      <c r="P342" s="4">
        <v>50808</v>
      </c>
      <c r="Q342" s="4">
        <v>4234</v>
      </c>
      <c r="R342" s="3">
        <v>5.4464173277924699</v>
      </c>
      <c r="S342" s="3">
        <v>3.4049755943945836</v>
      </c>
      <c r="T342" t="s">
        <v>44</v>
      </c>
      <c r="U342" s="2">
        <v>480.55560000000003</v>
      </c>
      <c r="V342" s="3">
        <v>0.18154724425974897</v>
      </c>
      <c r="W342" s="3">
        <v>0.11349918647981944</v>
      </c>
      <c r="X342" s="1" t="s">
        <v>580</v>
      </c>
      <c r="Y342" s="1" t="s">
        <v>580</v>
      </c>
      <c r="Z342" s="1" t="s">
        <v>580</v>
      </c>
      <c r="AA342"/>
    </row>
    <row r="343" spans="1:27" x14ac:dyDescent="0.3">
      <c r="A343" t="s">
        <v>337</v>
      </c>
      <c r="B343" t="s">
        <v>52</v>
      </c>
      <c r="C343" t="s">
        <v>20</v>
      </c>
      <c r="D343" t="s">
        <v>21</v>
      </c>
      <c r="E343" t="s">
        <v>20</v>
      </c>
      <c r="F343" s="4">
        <v>2378</v>
      </c>
      <c r="G343" s="4">
        <v>0</v>
      </c>
      <c r="H343" s="4">
        <v>46000</v>
      </c>
      <c r="I343" t="s">
        <v>30</v>
      </c>
      <c r="J343" t="s">
        <v>23</v>
      </c>
      <c r="K343" t="s">
        <v>667</v>
      </c>
      <c r="L343" t="s">
        <v>25</v>
      </c>
      <c r="M343" t="s">
        <v>32</v>
      </c>
      <c r="N343" s="4">
        <v>28536</v>
      </c>
      <c r="O343" s="4">
        <v>0</v>
      </c>
      <c r="P343" s="4">
        <v>28536</v>
      </c>
      <c r="Q343" s="4">
        <v>2378</v>
      </c>
      <c r="R343" s="3">
        <v>1.6119988786094757</v>
      </c>
      <c r="S343" s="3">
        <v>1.6119988786094757</v>
      </c>
      <c r="T343" t="s">
        <v>44</v>
      </c>
      <c r="U343" s="2">
        <v>127.7778</v>
      </c>
      <c r="V343" s="3">
        <v>5.3733295953649181E-2</v>
      </c>
      <c r="W343" s="3">
        <v>5.3733295953649181E-2</v>
      </c>
      <c r="X343" s="1" t="s">
        <v>580</v>
      </c>
      <c r="Y343" s="1" t="s">
        <v>580</v>
      </c>
      <c r="Z343" s="1" t="s">
        <v>580</v>
      </c>
      <c r="AA343"/>
    </row>
    <row r="344" spans="1:27" x14ac:dyDescent="0.3">
      <c r="A344" t="s">
        <v>338</v>
      </c>
      <c r="B344" t="s">
        <v>19</v>
      </c>
      <c r="C344" t="s">
        <v>29</v>
      </c>
      <c r="D344" t="s">
        <v>35</v>
      </c>
      <c r="E344" t="s">
        <v>20</v>
      </c>
      <c r="F344" s="4">
        <v>4554</v>
      </c>
      <c r="G344" s="4">
        <v>1229</v>
      </c>
      <c r="H344" s="4">
        <v>158000</v>
      </c>
      <c r="I344" t="s">
        <v>22</v>
      </c>
      <c r="J344" t="s">
        <v>31</v>
      </c>
      <c r="K344" t="s">
        <v>667</v>
      </c>
      <c r="L344" t="s">
        <v>25</v>
      </c>
      <c r="M344" t="s">
        <v>26</v>
      </c>
      <c r="N344" s="4">
        <v>54648</v>
      </c>
      <c r="O344" s="4">
        <v>14748</v>
      </c>
      <c r="P344" s="4">
        <v>69396</v>
      </c>
      <c r="Q344" s="4">
        <v>5783</v>
      </c>
      <c r="R344" s="3">
        <v>2.8912311521007172</v>
      </c>
      <c r="S344" s="3">
        <v>2.2767882875093663</v>
      </c>
      <c r="T344" t="s">
        <v>44</v>
      </c>
      <c r="U344" s="2">
        <v>438.88889999999998</v>
      </c>
      <c r="V344" s="3">
        <v>9.6374371736690598E-2</v>
      </c>
      <c r="W344" s="3">
        <v>7.5892942916978887E-2</v>
      </c>
      <c r="X344" s="1" t="s">
        <v>580</v>
      </c>
      <c r="Y344" s="1" t="s">
        <v>580</v>
      </c>
      <c r="Z344" s="1" t="s">
        <v>580</v>
      </c>
      <c r="AA344"/>
    </row>
    <row r="345" spans="1:27" x14ac:dyDescent="0.3">
      <c r="A345" t="s">
        <v>339</v>
      </c>
      <c r="B345" t="s">
        <v>19</v>
      </c>
      <c r="C345" t="s">
        <v>29</v>
      </c>
      <c r="D345" t="s">
        <v>35</v>
      </c>
      <c r="E345" t="s">
        <v>20</v>
      </c>
      <c r="F345" s="4">
        <v>3173</v>
      </c>
      <c r="G345" s="4">
        <v>0</v>
      </c>
      <c r="H345" s="4">
        <v>74000</v>
      </c>
      <c r="I345" t="s">
        <v>40</v>
      </c>
      <c r="J345" t="s">
        <v>41</v>
      </c>
      <c r="K345" t="s">
        <v>667</v>
      </c>
      <c r="L345" t="s">
        <v>25</v>
      </c>
      <c r="M345" t="s">
        <v>26</v>
      </c>
      <c r="N345" s="4">
        <v>38076</v>
      </c>
      <c r="O345" s="4">
        <v>0</v>
      </c>
      <c r="P345" s="4">
        <v>38076</v>
      </c>
      <c r="Q345" s="4">
        <v>3173</v>
      </c>
      <c r="R345" s="3">
        <v>1.9434814581363589</v>
      </c>
      <c r="S345" s="3">
        <v>1.9434814581363589</v>
      </c>
      <c r="T345" t="s">
        <v>44</v>
      </c>
      <c r="U345" s="2">
        <v>205.5556</v>
      </c>
      <c r="V345" s="3">
        <v>6.478271527121196E-2</v>
      </c>
      <c r="W345" s="3">
        <v>6.478271527121196E-2</v>
      </c>
      <c r="X345" s="1" t="s">
        <v>580</v>
      </c>
      <c r="Y345" s="1" t="s">
        <v>580</v>
      </c>
      <c r="Z345" s="1" t="s">
        <v>580</v>
      </c>
      <c r="AA345"/>
    </row>
    <row r="346" spans="1:27" x14ac:dyDescent="0.3">
      <c r="A346" t="s">
        <v>340</v>
      </c>
      <c r="B346" t="s">
        <v>19</v>
      </c>
      <c r="C346" t="s">
        <v>29</v>
      </c>
      <c r="D346" t="s">
        <v>21</v>
      </c>
      <c r="E346" t="s">
        <v>20</v>
      </c>
      <c r="F346" s="4">
        <v>2583</v>
      </c>
      <c r="G346" s="4">
        <v>2330</v>
      </c>
      <c r="H346" s="4">
        <v>125000</v>
      </c>
      <c r="I346" t="s">
        <v>30</v>
      </c>
      <c r="J346" t="s">
        <v>37</v>
      </c>
      <c r="K346" t="s">
        <v>667</v>
      </c>
      <c r="L346" t="s">
        <v>25</v>
      </c>
      <c r="M346" t="s">
        <v>26</v>
      </c>
      <c r="N346" s="4">
        <v>30996</v>
      </c>
      <c r="O346" s="4">
        <v>27960</v>
      </c>
      <c r="P346" s="4">
        <v>58956</v>
      </c>
      <c r="Q346" s="4">
        <v>4913</v>
      </c>
      <c r="R346" s="3">
        <v>4.0327784230223251</v>
      </c>
      <c r="S346" s="3">
        <v>2.1202252527308501</v>
      </c>
      <c r="T346" t="s">
        <v>44</v>
      </c>
      <c r="U346" s="2">
        <v>347.22219999999999</v>
      </c>
      <c r="V346" s="3">
        <v>0.13442594743407751</v>
      </c>
      <c r="W346" s="3">
        <v>7.0674175091028343E-2</v>
      </c>
      <c r="X346" s="1" t="s">
        <v>580</v>
      </c>
      <c r="Y346" s="1" t="s">
        <v>580</v>
      </c>
      <c r="Z346" s="1" t="s">
        <v>580</v>
      </c>
      <c r="AA346"/>
    </row>
    <row r="347" spans="1:27" x14ac:dyDescent="0.3">
      <c r="A347" t="s">
        <v>341</v>
      </c>
      <c r="B347" t="s">
        <v>19</v>
      </c>
      <c r="C347" t="s">
        <v>29</v>
      </c>
      <c r="D347" t="s">
        <v>21</v>
      </c>
      <c r="E347" t="s">
        <v>20</v>
      </c>
      <c r="F347" s="4">
        <v>2499</v>
      </c>
      <c r="G347" s="4">
        <v>2458</v>
      </c>
      <c r="H347" s="4">
        <v>160000</v>
      </c>
      <c r="I347" t="s">
        <v>40</v>
      </c>
      <c r="J347" t="s">
        <v>23</v>
      </c>
      <c r="K347" t="s">
        <v>667</v>
      </c>
      <c r="L347" t="s">
        <v>25</v>
      </c>
      <c r="M347" t="s">
        <v>26</v>
      </c>
      <c r="N347" s="4">
        <v>29988</v>
      </c>
      <c r="O347" s="4">
        <v>29496</v>
      </c>
      <c r="P347" s="4">
        <v>59484</v>
      </c>
      <c r="Q347" s="4">
        <v>4957</v>
      </c>
      <c r="R347" s="3">
        <v>5.3354675203414699</v>
      </c>
      <c r="S347" s="3">
        <v>2.6897989375294196</v>
      </c>
      <c r="T347" t="s">
        <v>44</v>
      </c>
      <c r="U347" s="2">
        <v>444.44439999999997</v>
      </c>
      <c r="V347" s="3">
        <v>0.17784891734471567</v>
      </c>
      <c r="W347" s="3">
        <v>8.9659964584313995E-2</v>
      </c>
      <c r="X347" s="1" t="s">
        <v>580</v>
      </c>
      <c r="Y347" s="1" t="s">
        <v>580</v>
      </c>
      <c r="Z347" s="1" t="s">
        <v>580</v>
      </c>
      <c r="AA347"/>
    </row>
    <row r="348" spans="1:27" x14ac:dyDescent="0.3">
      <c r="A348" t="s">
        <v>342</v>
      </c>
      <c r="B348" t="s">
        <v>19</v>
      </c>
      <c r="C348" t="s">
        <v>29</v>
      </c>
      <c r="D348" t="s">
        <v>35</v>
      </c>
      <c r="E348" t="s">
        <v>20</v>
      </c>
      <c r="F348" s="4">
        <v>3523</v>
      </c>
      <c r="G348" s="4">
        <v>3230</v>
      </c>
      <c r="H348" s="4">
        <v>152000</v>
      </c>
      <c r="I348" t="s">
        <v>30</v>
      </c>
      <c r="J348" t="s">
        <v>23</v>
      </c>
      <c r="K348" t="s">
        <v>667</v>
      </c>
      <c r="L348" t="s">
        <v>42</v>
      </c>
      <c r="M348" t="s">
        <v>32</v>
      </c>
      <c r="N348" s="4">
        <v>42276</v>
      </c>
      <c r="O348" s="4">
        <v>38760</v>
      </c>
      <c r="P348" s="4">
        <v>81036</v>
      </c>
      <c r="Q348" s="4">
        <v>6753</v>
      </c>
      <c r="R348" s="3">
        <v>3.5954205695903112</v>
      </c>
      <c r="S348" s="3">
        <v>1.8757095611826839</v>
      </c>
      <c r="T348" t="s">
        <v>44</v>
      </c>
      <c r="U348" s="2">
        <v>422.22219999999999</v>
      </c>
      <c r="V348" s="3">
        <v>0.11984735231967704</v>
      </c>
      <c r="W348" s="3">
        <v>6.2523652039422811E-2</v>
      </c>
      <c r="X348" s="1" t="s">
        <v>580</v>
      </c>
      <c r="Y348" s="1" t="s">
        <v>580</v>
      </c>
      <c r="Z348" s="1" t="s">
        <v>580</v>
      </c>
      <c r="AA348"/>
    </row>
    <row r="349" spans="1:27" x14ac:dyDescent="0.3">
      <c r="A349" t="s">
        <v>343</v>
      </c>
      <c r="B349" t="s">
        <v>19</v>
      </c>
      <c r="C349" t="s">
        <v>29</v>
      </c>
      <c r="D349" t="s">
        <v>35</v>
      </c>
      <c r="E349" t="s">
        <v>20</v>
      </c>
      <c r="F349" s="4">
        <v>3083</v>
      </c>
      <c r="G349" s="4">
        <v>2168</v>
      </c>
      <c r="H349" s="4">
        <v>126000</v>
      </c>
      <c r="I349" t="s">
        <v>22</v>
      </c>
      <c r="J349" t="s">
        <v>37</v>
      </c>
      <c r="K349" t="s">
        <v>667</v>
      </c>
      <c r="L349" t="s">
        <v>25</v>
      </c>
      <c r="M349" t="s">
        <v>26</v>
      </c>
      <c r="N349" s="4">
        <v>36996</v>
      </c>
      <c r="O349" s="4">
        <v>26016</v>
      </c>
      <c r="P349" s="4">
        <v>63012</v>
      </c>
      <c r="Q349" s="4">
        <v>5251</v>
      </c>
      <c r="R349" s="3">
        <v>3.4057735971456373</v>
      </c>
      <c r="S349" s="3">
        <v>1.999619120167587</v>
      </c>
      <c r="T349" t="s">
        <v>44</v>
      </c>
      <c r="U349" s="2">
        <v>350</v>
      </c>
      <c r="V349" s="3">
        <v>0.11352578657152124</v>
      </c>
      <c r="W349" s="3">
        <v>6.6653970672252899E-2</v>
      </c>
      <c r="X349" s="1" t="s">
        <v>580</v>
      </c>
      <c r="Y349" s="1" t="s">
        <v>580</v>
      </c>
      <c r="Z349" s="1" t="s">
        <v>580</v>
      </c>
      <c r="AA349"/>
    </row>
    <row r="350" spans="1:27" x14ac:dyDescent="0.3">
      <c r="A350" t="s">
        <v>344</v>
      </c>
      <c r="B350" t="s">
        <v>19</v>
      </c>
      <c r="C350" t="s">
        <v>29</v>
      </c>
      <c r="D350" t="s">
        <v>21</v>
      </c>
      <c r="E350" t="s">
        <v>20</v>
      </c>
      <c r="F350" s="4">
        <v>6333</v>
      </c>
      <c r="G350" s="4">
        <v>4583</v>
      </c>
      <c r="H350" s="4">
        <v>259000</v>
      </c>
      <c r="I350" t="s">
        <v>40</v>
      </c>
      <c r="J350" t="s">
        <v>23</v>
      </c>
      <c r="K350" t="s">
        <v>667</v>
      </c>
      <c r="L350" t="s">
        <v>25</v>
      </c>
      <c r="M350" t="s">
        <v>26</v>
      </c>
      <c r="N350" s="4">
        <v>75996</v>
      </c>
      <c r="O350" s="4">
        <v>54996</v>
      </c>
      <c r="P350" s="4">
        <v>130992</v>
      </c>
      <c r="Q350" s="4">
        <v>10916</v>
      </c>
      <c r="R350" s="3">
        <v>3.4080741091636404</v>
      </c>
      <c r="S350" s="3">
        <v>1.977219982899719</v>
      </c>
      <c r="T350" t="s">
        <v>44</v>
      </c>
      <c r="U350" s="2">
        <v>719.44439999999997</v>
      </c>
      <c r="V350" s="3">
        <v>0.11360247030545469</v>
      </c>
      <c r="W350" s="3">
        <v>6.5907332763323973E-2</v>
      </c>
      <c r="X350" s="1" t="s">
        <v>580</v>
      </c>
      <c r="Y350" s="1" t="s">
        <v>580</v>
      </c>
      <c r="Z350" s="1" t="s">
        <v>580</v>
      </c>
      <c r="AA350"/>
    </row>
    <row r="351" spans="1:27" x14ac:dyDescent="0.3">
      <c r="A351" t="s">
        <v>627</v>
      </c>
      <c r="B351" t="s">
        <v>19</v>
      </c>
      <c r="C351" t="s">
        <v>29</v>
      </c>
      <c r="D351" t="s">
        <v>21</v>
      </c>
      <c r="E351" t="s">
        <v>20</v>
      </c>
      <c r="F351" s="4">
        <v>2625</v>
      </c>
      <c r="G351" s="4">
        <v>6250</v>
      </c>
      <c r="H351" s="4">
        <v>187000</v>
      </c>
      <c r="I351" t="s">
        <v>30</v>
      </c>
      <c r="J351" t="s">
        <v>23</v>
      </c>
      <c r="K351" t="s">
        <v>667</v>
      </c>
      <c r="L351" t="s">
        <v>25</v>
      </c>
      <c r="M351" t="s">
        <v>26</v>
      </c>
      <c r="N351" s="4">
        <v>31500</v>
      </c>
      <c r="O351" s="4">
        <v>75000</v>
      </c>
      <c r="P351" s="4">
        <v>106500</v>
      </c>
      <c r="Q351" s="4">
        <v>8875</v>
      </c>
      <c r="R351" s="3">
        <v>5.9365079365079367</v>
      </c>
      <c r="S351" s="3">
        <v>1.755868544600939</v>
      </c>
      <c r="T351" t="s">
        <v>44</v>
      </c>
      <c r="U351" s="2">
        <v>519.44439999999997</v>
      </c>
      <c r="V351" s="3">
        <v>0.19788359788359788</v>
      </c>
      <c r="W351" s="3">
        <v>5.8528951486697969E-2</v>
      </c>
      <c r="X351" s="1" t="s">
        <v>580</v>
      </c>
      <c r="Y351" s="1" t="s">
        <v>585</v>
      </c>
      <c r="Z351" s="1" t="s">
        <v>580</v>
      </c>
      <c r="AA351"/>
    </row>
    <row r="352" spans="1:27" x14ac:dyDescent="0.3">
      <c r="A352" t="s">
        <v>345</v>
      </c>
      <c r="B352" t="s">
        <v>19</v>
      </c>
      <c r="C352" t="s">
        <v>29</v>
      </c>
      <c r="D352" t="s">
        <v>21</v>
      </c>
      <c r="E352" t="s">
        <v>20</v>
      </c>
      <c r="F352" s="4">
        <v>9083</v>
      </c>
      <c r="G352" s="4">
        <v>0</v>
      </c>
      <c r="H352" s="4">
        <v>228000</v>
      </c>
      <c r="I352" t="s">
        <v>40</v>
      </c>
      <c r="J352" t="s">
        <v>23</v>
      </c>
      <c r="K352" t="s">
        <v>667</v>
      </c>
      <c r="L352" t="s">
        <v>25</v>
      </c>
      <c r="M352" t="s">
        <v>26</v>
      </c>
      <c r="N352" s="4">
        <v>108996</v>
      </c>
      <c r="O352" s="4">
        <v>0</v>
      </c>
      <c r="P352" s="4">
        <v>108996</v>
      </c>
      <c r="Q352" s="4">
        <v>9083</v>
      </c>
      <c r="R352" s="3">
        <v>2.0918198832984696</v>
      </c>
      <c r="S352" s="3">
        <v>2.0918198832984696</v>
      </c>
      <c r="T352" t="s">
        <v>44</v>
      </c>
      <c r="U352" s="2">
        <v>633.33330000000001</v>
      </c>
      <c r="V352" s="3">
        <v>6.9727329443282332E-2</v>
      </c>
      <c r="W352" s="3">
        <v>6.9727329443282332E-2</v>
      </c>
      <c r="X352" s="1" t="s">
        <v>580</v>
      </c>
      <c r="Y352" s="1" t="s">
        <v>580</v>
      </c>
      <c r="Z352" s="1" t="s">
        <v>580</v>
      </c>
      <c r="AA352"/>
    </row>
    <row r="353" spans="1:27" x14ac:dyDescent="0.3">
      <c r="A353" t="s">
        <v>628</v>
      </c>
      <c r="B353" t="s">
        <v>19</v>
      </c>
      <c r="C353" t="s">
        <v>20</v>
      </c>
      <c r="D353" t="s">
        <v>21</v>
      </c>
      <c r="E353" t="s">
        <v>20</v>
      </c>
      <c r="F353" s="4">
        <v>8750</v>
      </c>
      <c r="G353" s="4">
        <v>4167</v>
      </c>
      <c r="H353" s="4">
        <v>308000</v>
      </c>
      <c r="I353" t="s">
        <v>30</v>
      </c>
      <c r="J353" t="s">
        <v>23</v>
      </c>
      <c r="K353" t="s">
        <v>667</v>
      </c>
      <c r="L353" t="s">
        <v>25</v>
      </c>
      <c r="M353" t="s">
        <v>32</v>
      </c>
      <c r="N353" s="4">
        <v>105000</v>
      </c>
      <c r="O353" s="4">
        <v>50004</v>
      </c>
      <c r="P353" s="4">
        <v>155004</v>
      </c>
      <c r="Q353" s="4">
        <v>12917</v>
      </c>
      <c r="R353" s="3">
        <v>2.9333333333333331</v>
      </c>
      <c r="S353" s="3">
        <v>1.9870454956001136</v>
      </c>
      <c r="T353" t="s">
        <v>44</v>
      </c>
      <c r="U353" s="2">
        <v>855.55560000000003</v>
      </c>
      <c r="V353" s="3">
        <v>9.7777777777777783E-2</v>
      </c>
      <c r="W353" s="3">
        <v>6.6234849853337122E-2</v>
      </c>
      <c r="X353" s="1" t="s">
        <v>580</v>
      </c>
      <c r="Y353" s="1" t="s">
        <v>580</v>
      </c>
      <c r="Z353" s="1" t="s">
        <v>585</v>
      </c>
      <c r="AA353"/>
    </row>
    <row r="354" spans="1:27" x14ac:dyDescent="0.3">
      <c r="A354" t="s">
        <v>346</v>
      </c>
      <c r="B354" t="s">
        <v>19</v>
      </c>
      <c r="C354" t="s">
        <v>29</v>
      </c>
      <c r="D354" t="s">
        <v>21</v>
      </c>
      <c r="E354" t="s">
        <v>20</v>
      </c>
      <c r="F354" s="4">
        <v>2666</v>
      </c>
      <c r="G354" s="4">
        <v>2083</v>
      </c>
      <c r="H354" s="4">
        <v>95000</v>
      </c>
      <c r="I354" t="s">
        <v>30</v>
      </c>
      <c r="J354" t="s">
        <v>41</v>
      </c>
      <c r="K354" t="s">
        <v>667</v>
      </c>
      <c r="L354" t="s">
        <v>25</v>
      </c>
      <c r="M354" t="s">
        <v>26</v>
      </c>
      <c r="N354" s="4">
        <v>31992</v>
      </c>
      <c r="O354" s="4">
        <v>24996</v>
      </c>
      <c r="P354" s="4">
        <v>56988</v>
      </c>
      <c r="Q354" s="4">
        <v>4749</v>
      </c>
      <c r="R354" s="3">
        <v>2.9694923730932734</v>
      </c>
      <c r="S354" s="3">
        <v>1.6670176177440863</v>
      </c>
      <c r="T354" t="s">
        <v>44</v>
      </c>
      <c r="U354" s="2">
        <v>263.88889999999998</v>
      </c>
      <c r="V354" s="3">
        <v>9.898307910310912E-2</v>
      </c>
      <c r="W354" s="3">
        <v>5.5567253924802891E-2</v>
      </c>
      <c r="X354" s="1" t="s">
        <v>580</v>
      </c>
      <c r="Y354" s="1" t="s">
        <v>580</v>
      </c>
      <c r="Z354" s="1" t="s">
        <v>580</v>
      </c>
      <c r="AA354"/>
    </row>
    <row r="355" spans="1:27" x14ac:dyDescent="0.3">
      <c r="A355" t="s">
        <v>347</v>
      </c>
      <c r="B355" t="s">
        <v>52</v>
      </c>
      <c r="C355" t="s">
        <v>29</v>
      </c>
      <c r="D355" t="s">
        <v>21</v>
      </c>
      <c r="E355" t="s">
        <v>29</v>
      </c>
      <c r="F355" s="4">
        <v>5500</v>
      </c>
      <c r="G355" s="4">
        <v>0</v>
      </c>
      <c r="H355" s="4">
        <v>105000</v>
      </c>
      <c r="I355" t="s">
        <v>30</v>
      </c>
      <c r="J355" t="s">
        <v>23</v>
      </c>
      <c r="K355" t="s">
        <v>667</v>
      </c>
      <c r="L355" t="s">
        <v>42</v>
      </c>
      <c r="M355" t="s">
        <v>32</v>
      </c>
      <c r="N355" s="4">
        <v>66000</v>
      </c>
      <c r="O355" s="4">
        <v>0</v>
      </c>
      <c r="P355" s="4">
        <v>66000</v>
      </c>
      <c r="Q355" s="4">
        <v>5500</v>
      </c>
      <c r="R355" s="3">
        <v>1.5909090909090908</v>
      </c>
      <c r="S355" s="3">
        <v>1.5909090909090908</v>
      </c>
      <c r="T355" t="s">
        <v>44</v>
      </c>
      <c r="U355" s="2">
        <v>291.66669999999999</v>
      </c>
      <c r="V355" s="3">
        <v>5.3030303030303032E-2</v>
      </c>
      <c r="W355" s="3">
        <v>5.3030303030303032E-2</v>
      </c>
      <c r="X355" s="1" t="s">
        <v>580</v>
      </c>
      <c r="Y355" s="1" t="s">
        <v>580</v>
      </c>
      <c r="Z355" s="1" t="s">
        <v>580</v>
      </c>
      <c r="AA355"/>
    </row>
    <row r="356" spans="1:27" x14ac:dyDescent="0.3">
      <c r="A356" t="s">
        <v>348</v>
      </c>
      <c r="B356" t="s">
        <v>52</v>
      </c>
      <c r="C356" t="s">
        <v>29</v>
      </c>
      <c r="D356" t="s">
        <v>21</v>
      </c>
      <c r="E356" t="s">
        <v>20</v>
      </c>
      <c r="F356" s="4">
        <v>2423</v>
      </c>
      <c r="G356" s="4">
        <v>505</v>
      </c>
      <c r="H356" s="4">
        <v>130000</v>
      </c>
      <c r="I356" t="s">
        <v>40</v>
      </c>
      <c r="J356" t="s">
        <v>23</v>
      </c>
      <c r="K356" t="s">
        <v>667</v>
      </c>
      <c r="L356" t="s">
        <v>25</v>
      </c>
      <c r="M356" t="s">
        <v>26</v>
      </c>
      <c r="N356" s="4">
        <v>29076</v>
      </c>
      <c r="O356" s="4">
        <v>6060</v>
      </c>
      <c r="P356" s="4">
        <v>35136</v>
      </c>
      <c r="Q356" s="4">
        <v>2928</v>
      </c>
      <c r="R356" s="3">
        <v>4.4710414087219696</v>
      </c>
      <c r="S356" s="3">
        <v>3.6999089253187618</v>
      </c>
      <c r="T356" t="s">
        <v>44</v>
      </c>
      <c r="U356" s="2">
        <v>361.11110000000002</v>
      </c>
      <c r="V356" s="3">
        <v>0.14903471362406565</v>
      </c>
      <c r="W356" s="3">
        <v>0.12333029751062537</v>
      </c>
      <c r="X356" s="1" t="s">
        <v>580</v>
      </c>
      <c r="Y356" s="1" t="s">
        <v>580</v>
      </c>
      <c r="Z356" s="1" t="s">
        <v>580</v>
      </c>
      <c r="AA356"/>
    </row>
    <row r="357" spans="1:27" x14ac:dyDescent="0.3">
      <c r="A357" t="s">
        <v>349</v>
      </c>
      <c r="B357" t="s">
        <v>52</v>
      </c>
      <c r="C357" t="s">
        <v>20</v>
      </c>
      <c r="D357" t="s">
        <v>21</v>
      </c>
      <c r="E357" t="s">
        <v>20</v>
      </c>
      <c r="F357" s="4">
        <v>3813</v>
      </c>
      <c r="G357" s="4">
        <v>0</v>
      </c>
      <c r="H357" s="4">
        <v>116000</v>
      </c>
      <c r="I357" t="s">
        <v>22</v>
      </c>
      <c r="J357" t="s">
        <v>23</v>
      </c>
      <c r="K357" t="s">
        <v>670</v>
      </c>
      <c r="L357" t="s">
        <v>25</v>
      </c>
      <c r="M357" t="s">
        <v>26</v>
      </c>
      <c r="N357" s="4">
        <v>45756</v>
      </c>
      <c r="O357" s="4">
        <v>0</v>
      </c>
      <c r="P357" s="4">
        <v>45756</v>
      </c>
      <c r="Q357" s="4">
        <v>3813</v>
      </c>
      <c r="R357" s="3">
        <v>2.5351866421890024</v>
      </c>
      <c r="S357" s="3">
        <v>2.5351866421890024</v>
      </c>
      <c r="T357" t="s">
        <v>44</v>
      </c>
      <c r="U357" s="2">
        <v>644.44439999999997</v>
      </c>
      <c r="V357" s="3">
        <v>0.16901244281260017</v>
      </c>
      <c r="W357" s="3">
        <v>0.16901244281260017</v>
      </c>
      <c r="X357" s="1" t="s">
        <v>580</v>
      </c>
      <c r="Y357" s="1" t="s">
        <v>580</v>
      </c>
      <c r="Z357" s="1" t="s">
        <v>580</v>
      </c>
      <c r="AA357"/>
    </row>
    <row r="358" spans="1:27" x14ac:dyDescent="0.3">
      <c r="A358" t="s">
        <v>350</v>
      </c>
      <c r="B358" t="s">
        <v>19</v>
      </c>
      <c r="C358" t="s">
        <v>29</v>
      </c>
      <c r="D358" t="s">
        <v>21</v>
      </c>
      <c r="E358" t="s">
        <v>20</v>
      </c>
      <c r="F358" s="4">
        <v>8333</v>
      </c>
      <c r="G358" s="4">
        <v>3167</v>
      </c>
      <c r="H358" s="4">
        <v>165000</v>
      </c>
      <c r="I358" t="s">
        <v>30</v>
      </c>
      <c r="J358" t="s">
        <v>37</v>
      </c>
      <c r="K358" t="s">
        <v>667</v>
      </c>
      <c r="L358" t="s">
        <v>25</v>
      </c>
      <c r="M358" t="s">
        <v>26</v>
      </c>
      <c r="N358" s="4">
        <v>99996</v>
      </c>
      <c r="O358" s="4">
        <v>38004</v>
      </c>
      <c r="P358" s="4">
        <v>138000</v>
      </c>
      <c r="Q358" s="4">
        <v>11500</v>
      </c>
      <c r="R358" s="3">
        <v>1.6500660026401055</v>
      </c>
      <c r="S358" s="3">
        <v>1.1956521739130437</v>
      </c>
      <c r="T358" t="s">
        <v>44</v>
      </c>
      <c r="U358" s="2">
        <v>458.33330000000001</v>
      </c>
      <c r="V358" s="3">
        <v>5.5002200088003515E-2</v>
      </c>
      <c r="W358" s="3">
        <v>3.9855072463768113E-2</v>
      </c>
      <c r="X358" s="1" t="s">
        <v>580</v>
      </c>
      <c r="Y358" s="1" t="s">
        <v>580</v>
      </c>
      <c r="Z358" s="1" t="s">
        <v>580</v>
      </c>
      <c r="AA358"/>
    </row>
    <row r="359" spans="1:27" x14ac:dyDescent="0.3">
      <c r="A359" t="s">
        <v>351</v>
      </c>
      <c r="B359" t="s">
        <v>19</v>
      </c>
      <c r="C359" t="s">
        <v>29</v>
      </c>
      <c r="D359" t="s">
        <v>21</v>
      </c>
      <c r="E359" t="s">
        <v>20</v>
      </c>
      <c r="F359" s="4">
        <v>3875</v>
      </c>
      <c r="G359" s="4">
        <v>0</v>
      </c>
      <c r="H359" s="4">
        <v>67000</v>
      </c>
      <c r="I359" t="s">
        <v>22</v>
      </c>
      <c r="J359" t="s">
        <v>31</v>
      </c>
      <c r="K359" t="s">
        <v>667</v>
      </c>
      <c r="L359" t="s">
        <v>25</v>
      </c>
      <c r="M359" t="s">
        <v>32</v>
      </c>
      <c r="N359" s="4">
        <v>46500</v>
      </c>
      <c r="O359" s="4">
        <v>0</v>
      </c>
      <c r="P359" s="4">
        <v>46500</v>
      </c>
      <c r="Q359" s="4">
        <v>3875</v>
      </c>
      <c r="R359" s="3">
        <v>1.4408602150537635</v>
      </c>
      <c r="S359" s="3">
        <v>1.4408602150537635</v>
      </c>
      <c r="T359" t="s">
        <v>44</v>
      </c>
      <c r="U359" s="2">
        <v>186.11109999999999</v>
      </c>
      <c r="V359" s="3">
        <v>4.8028673835125449E-2</v>
      </c>
      <c r="W359" s="3">
        <v>4.8028673835125449E-2</v>
      </c>
      <c r="X359" s="1" t="s">
        <v>580</v>
      </c>
      <c r="Y359" s="1" t="s">
        <v>580</v>
      </c>
      <c r="Z359" s="1" t="s">
        <v>580</v>
      </c>
      <c r="AA359"/>
    </row>
    <row r="360" spans="1:27" x14ac:dyDescent="0.3">
      <c r="A360" t="s">
        <v>352</v>
      </c>
      <c r="B360" t="s">
        <v>19</v>
      </c>
      <c r="C360" t="s">
        <v>29</v>
      </c>
      <c r="D360" t="s">
        <v>35</v>
      </c>
      <c r="E360" t="s">
        <v>20</v>
      </c>
      <c r="F360" s="4">
        <v>3000</v>
      </c>
      <c r="G360" s="4">
        <v>1666</v>
      </c>
      <c r="H360" s="4">
        <v>100000</v>
      </c>
      <c r="I360" t="s">
        <v>22</v>
      </c>
      <c r="J360" t="s">
        <v>23</v>
      </c>
      <c r="K360" t="s">
        <v>673</v>
      </c>
      <c r="L360" t="s">
        <v>42</v>
      </c>
      <c r="M360" t="s">
        <v>32</v>
      </c>
      <c r="N360" s="4">
        <v>36000</v>
      </c>
      <c r="O360" s="4">
        <v>19992</v>
      </c>
      <c r="P360" s="4">
        <v>55992</v>
      </c>
      <c r="Q360" s="4">
        <v>4666</v>
      </c>
      <c r="R360" s="3">
        <v>2.7777777777777777</v>
      </c>
      <c r="S360" s="3">
        <v>1.7859694242034576</v>
      </c>
      <c r="T360" t="s">
        <v>44</v>
      </c>
      <c r="U360" s="2">
        <v>208.33330000000001</v>
      </c>
      <c r="V360" s="3">
        <v>6.9444444444444448E-2</v>
      </c>
      <c r="W360" s="3">
        <v>4.4649235605086442E-2</v>
      </c>
      <c r="X360" s="1" t="s">
        <v>580</v>
      </c>
      <c r="Y360" s="1" t="s">
        <v>580</v>
      </c>
      <c r="Z360" s="1" t="s">
        <v>580</v>
      </c>
      <c r="AA360"/>
    </row>
    <row r="361" spans="1:27" x14ac:dyDescent="0.3">
      <c r="A361" t="s">
        <v>353</v>
      </c>
      <c r="B361" t="s">
        <v>19</v>
      </c>
      <c r="C361" t="s">
        <v>29</v>
      </c>
      <c r="D361" t="s">
        <v>21</v>
      </c>
      <c r="E361" t="s">
        <v>20</v>
      </c>
      <c r="F361" s="4">
        <v>5167</v>
      </c>
      <c r="G361" s="4">
        <v>3167</v>
      </c>
      <c r="H361" s="4">
        <v>200000</v>
      </c>
      <c r="I361" t="s">
        <v>40</v>
      </c>
      <c r="J361" t="s">
        <v>41</v>
      </c>
      <c r="K361" t="s">
        <v>667</v>
      </c>
      <c r="L361" t="s">
        <v>25</v>
      </c>
      <c r="M361" t="s">
        <v>26</v>
      </c>
      <c r="N361" s="4">
        <v>62004</v>
      </c>
      <c r="O361" s="4">
        <v>38004</v>
      </c>
      <c r="P361" s="4">
        <v>100008</v>
      </c>
      <c r="Q361" s="4">
        <v>8334</v>
      </c>
      <c r="R361" s="3">
        <v>3.2255983484936457</v>
      </c>
      <c r="S361" s="3">
        <v>1.9998400127989759</v>
      </c>
      <c r="T361" t="s">
        <v>44</v>
      </c>
      <c r="U361" s="2">
        <v>555.55560000000003</v>
      </c>
      <c r="V361" s="3">
        <v>0.10751994494978818</v>
      </c>
      <c r="W361" s="3">
        <v>6.6661333759965871E-2</v>
      </c>
      <c r="X361" s="1" t="s">
        <v>580</v>
      </c>
      <c r="Y361" s="1" t="s">
        <v>580</v>
      </c>
      <c r="Z361" s="1" t="s">
        <v>580</v>
      </c>
      <c r="AA361"/>
    </row>
    <row r="362" spans="1:27" x14ac:dyDescent="0.3">
      <c r="A362" t="s">
        <v>354</v>
      </c>
      <c r="B362" t="s">
        <v>52</v>
      </c>
      <c r="C362" t="s">
        <v>20</v>
      </c>
      <c r="D362" t="s">
        <v>21</v>
      </c>
      <c r="E362" t="s">
        <v>20</v>
      </c>
      <c r="F362" s="4">
        <v>4723</v>
      </c>
      <c r="G362" s="4">
        <v>0</v>
      </c>
      <c r="H362" s="4">
        <v>81000</v>
      </c>
      <c r="I362" t="s">
        <v>40</v>
      </c>
      <c r="J362" t="s">
        <v>31</v>
      </c>
      <c r="K362" t="s">
        <v>667</v>
      </c>
      <c r="L362" t="s">
        <v>25</v>
      </c>
      <c r="M362" t="s">
        <v>32</v>
      </c>
      <c r="N362" s="4">
        <v>56676</v>
      </c>
      <c r="O362" s="4">
        <v>0</v>
      </c>
      <c r="P362" s="4">
        <v>56676</v>
      </c>
      <c r="Q362" s="4">
        <v>4723</v>
      </c>
      <c r="R362" s="3">
        <v>1.4291763709506669</v>
      </c>
      <c r="S362" s="3">
        <v>1.4291763709506669</v>
      </c>
      <c r="T362" t="s">
        <v>44</v>
      </c>
      <c r="U362" s="2">
        <v>225</v>
      </c>
      <c r="V362" s="3">
        <v>4.7639212365022235E-2</v>
      </c>
      <c r="W362" s="3">
        <v>4.7639212365022235E-2</v>
      </c>
      <c r="X362" s="1" t="s">
        <v>580</v>
      </c>
      <c r="Y362" s="1" t="s">
        <v>580</v>
      </c>
      <c r="Z362" s="1" t="s">
        <v>580</v>
      </c>
      <c r="AA362"/>
    </row>
    <row r="363" spans="1:27" x14ac:dyDescent="0.3">
      <c r="A363" t="s">
        <v>355</v>
      </c>
      <c r="B363" t="s">
        <v>19</v>
      </c>
      <c r="C363" t="s">
        <v>29</v>
      </c>
      <c r="D363" t="s">
        <v>21</v>
      </c>
      <c r="E363" t="s">
        <v>20</v>
      </c>
      <c r="F363" s="4">
        <v>5000</v>
      </c>
      <c r="G363" s="4">
        <v>3667</v>
      </c>
      <c r="H363" s="4">
        <v>236000</v>
      </c>
      <c r="I363" t="s">
        <v>40</v>
      </c>
      <c r="J363" t="s">
        <v>37</v>
      </c>
      <c r="K363" t="s">
        <v>667</v>
      </c>
      <c r="L363" t="s">
        <v>25</v>
      </c>
      <c r="M363" t="s">
        <v>26</v>
      </c>
      <c r="N363" s="4">
        <v>60000</v>
      </c>
      <c r="O363" s="4">
        <v>44004</v>
      </c>
      <c r="P363" s="4">
        <v>104004</v>
      </c>
      <c r="Q363" s="4">
        <v>8667</v>
      </c>
      <c r="R363" s="3">
        <v>3.9333333333333327</v>
      </c>
      <c r="S363" s="3">
        <v>2.2691434944809816</v>
      </c>
      <c r="T363" t="s">
        <v>44</v>
      </c>
      <c r="U363" s="2">
        <v>655.55560000000003</v>
      </c>
      <c r="V363" s="3">
        <v>0.13111111111111107</v>
      </c>
      <c r="W363" s="3">
        <v>7.5638116482699386E-2</v>
      </c>
      <c r="X363" s="1" t="s">
        <v>580</v>
      </c>
      <c r="Y363" s="1" t="s">
        <v>580</v>
      </c>
      <c r="Z363" s="1" t="s">
        <v>580</v>
      </c>
      <c r="AA363"/>
    </row>
    <row r="364" spans="1:27" x14ac:dyDescent="0.3">
      <c r="A364" t="s">
        <v>356</v>
      </c>
      <c r="B364" t="s">
        <v>19</v>
      </c>
      <c r="C364" t="s">
        <v>29</v>
      </c>
      <c r="D364" t="s">
        <v>21</v>
      </c>
      <c r="E364" t="s">
        <v>20</v>
      </c>
      <c r="F364" s="4">
        <v>4750</v>
      </c>
      <c r="G364" s="4">
        <v>2333</v>
      </c>
      <c r="H364" s="4">
        <v>130000</v>
      </c>
      <c r="I364" t="s">
        <v>22</v>
      </c>
      <c r="J364" t="s">
        <v>23</v>
      </c>
      <c r="K364" t="s">
        <v>667</v>
      </c>
      <c r="L364" t="s">
        <v>25</v>
      </c>
      <c r="M364" t="s">
        <v>26</v>
      </c>
      <c r="N364" s="4">
        <v>57000</v>
      </c>
      <c r="O364" s="4">
        <v>27996</v>
      </c>
      <c r="P364" s="4">
        <v>84996</v>
      </c>
      <c r="Q364" s="4">
        <v>7083</v>
      </c>
      <c r="R364" s="3">
        <v>2.2807017543859649</v>
      </c>
      <c r="S364" s="3">
        <v>1.5294837404113135</v>
      </c>
      <c r="T364" t="s">
        <v>44</v>
      </c>
      <c r="U364" s="2">
        <v>361.11110000000002</v>
      </c>
      <c r="V364" s="3">
        <v>7.6023391812865493E-2</v>
      </c>
      <c r="W364" s="3">
        <v>5.0982791347043782E-2</v>
      </c>
      <c r="X364" s="1" t="s">
        <v>580</v>
      </c>
      <c r="Y364" s="1" t="s">
        <v>580</v>
      </c>
      <c r="Z364" s="1" t="s">
        <v>580</v>
      </c>
      <c r="AA364"/>
    </row>
    <row r="365" spans="1:27" x14ac:dyDescent="0.3">
      <c r="A365" t="s">
        <v>357</v>
      </c>
      <c r="B365" t="s">
        <v>19</v>
      </c>
      <c r="C365" t="s">
        <v>29</v>
      </c>
      <c r="D365" t="s">
        <v>21</v>
      </c>
      <c r="E365" t="s">
        <v>20</v>
      </c>
      <c r="F365" s="4">
        <v>3013</v>
      </c>
      <c r="G365" s="4">
        <v>3033</v>
      </c>
      <c r="H365" s="4">
        <v>95000</v>
      </c>
      <c r="I365" t="s">
        <v>22</v>
      </c>
      <c r="J365" t="s">
        <v>23</v>
      </c>
      <c r="K365" t="s">
        <v>672</v>
      </c>
      <c r="L365" t="s">
        <v>25</v>
      </c>
      <c r="M365" t="s">
        <v>26</v>
      </c>
      <c r="N365" s="4">
        <v>36156</v>
      </c>
      <c r="O365" s="4">
        <v>36396</v>
      </c>
      <c r="P365" s="4">
        <v>72552</v>
      </c>
      <c r="Q365" s="4">
        <v>6046</v>
      </c>
      <c r="R365" s="3">
        <v>2.6275030423719437</v>
      </c>
      <c r="S365" s="3">
        <v>1.3094056676590584</v>
      </c>
      <c r="T365" t="s">
        <v>44</v>
      </c>
      <c r="U365" s="2">
        <v>316.66669999999999</v>
      </c>
      <c r="V365" s="3">
        <v>0.10510012169487776</v>
      </c>
      <c r="W365" s="3">
        <v>5.2376226706362335E-2</v>
      </c>
      <c r="X365" s="1" t="s">
        <v>580</v>
      </c>
      <c r="Y365" s="1" t="s">
        <v>580</v>
      </c>
      <c r="Z365" s="1" t="s">
        <v>580</v>
      </c>
      <c r="AA365"/>
    </row>
    <row r="366" spans="1:27" x14ac:dyDescent="0.3">
      <c r="A366" t="s">
        <v>358</v>
      </c>
      <c r="B366" t="s">
        <v>19</v>
      </c>
      <c r="C366" t="s">
        <v>20</v>
      </c>
      <c r="D366" t="s">
        <v>21</v>
      </c>
      <c r="E366" t="s">
        <v>29</v>
      </c>
      <c r="F366" s="4">
        <v>6822</v>
      </c>
      <c r="G366" s="4">
        <v>0</v>
      </c>
      <c r="H366" s="4">
        <v>141000</v>
      </c>
      <c r="I366" t="s">
        <v>30</v>
      </c>
      <c r="J366" t="s">
        <v>23</v>
      </c>
      <c r="K366" t="s">
        <v>667</v>
      </c>
      <c r="L366" t="s">
        <v>25</v>
      </c>
      <c r="M366" t="s">
        <v>26</v>
      </c>
      <c r="N366" s="4">
        <v>81864</v>
      </c>
      <c r="O366" s="4">
        <v>0</v>
      </c>
      <c r="P366" s="4">
        <v>81864</v>
      </c>
      <c r="Q366" s="4">
        <v>6822</v>
      </c>
      <c r="R366" s="3">
        <v>1.7223688068015244</v>
      </c>
      <c r="S366" s="3">
        <v>1.7223688068015244</v>
      </c>
      <c r="T366" t="s">
        <v>44</v>
      </c>
      <c r="U366" s="2">
        <v>391.66669999999999</v>
      </c>
      <c r="V366" s="3">
        <v>5.7412293560050821E-2</v>
      </c>
      <c r="W366" s="3">
        <v>5.7412293560050821E-2</v>
      </c>
      <c r="X366" s="1" t="s">
        <v>580</v>
      </c>
      <c r="Y366" s="1" t="s">
        <v>580</v>
      </c>
      <c r="Z366" s="1" t="s">
        <v>580</v>
      </c>
      <c r="AA366"/>
    </row>
    <row r="367" spans="1:27" x14ac:dyDescent="0.3">
      <c r="A367" t="s">
        <v>359</v>
      </c>
      <c r="B367" t="s">
        <v>19</v>
      </c>
      <c r="C367" t="s">
        <v>20</v>
      </c>
      <c r="D367" t="s">
        <v>35</v>
      </c>
      <c r="E367" t="s">
        <v>20</v>
      </c>
      <c r="F367" s="4">
        <v>6216</v>
      </c>
      <c r="G367" s="4">
        <v>0</v>
      </c>
      <c r="H367" s="4">
        <v>133000</v>
      </c>
      <c r="I367" t="s">
        <v>30</v>
      </c>
      <c r="J367" t="s">
        <v>23</v>
      </c>
      <c r="K367" t="s">
        <v>667</v>
      </c>
      <c r="L367" t="s">
        <v>25</v>
      </c>
      <c r="M367" t="s">
        <v>32</v>
      </c>
      <c r="N367" s="4">
        <v>74592</v>
      </c>
      <c r="O367" s="4">
        <v>0</v>
      </c>
      <c r="P367" s="4">
        <v>74592</v>
      </c>
      <c r="Q367" s="4">
        <v>6216</v>
      </c>
      <c r="R367" s="3">
        <v>1.7830330330330333</v>
      </c>
      <c r="S367" s="3">
        <v>1.7830330330330333</v>
      </c>
      <c r="T367" t="s">
        <v>44</v>
      </c>
      <c r="U367" s="2">
        <v>369.44439999999997</v>
      </c>
      <c r="V367" s="3">
        <v>5.9434434434434434E-2</v>
      </c>
      <c r="W367" s="3">
        <v>5.9434434434434434E-2</v>
      </c>
      <c r="X367" s="1" t="s">
        <v>580</v>
      </c>
      <c r="Y367" s="1" t="s">
        <v>580</v>
      </c>
      <c r="Z367" s="1" t="s">
        <v>580</v>
      </c>
      <c r="AA367"/>
    </row>
    <row r="368" spans="1:27" x14ac:dyDescent="0.3">
      <c r="A368" t="s">
        <v>360</v>
      </c>
      <c r="B368" t="s">
        <v>19</v>
      </c>
      <c r="C368" t="s">
        <v>20</v>
      </c>
      <c r="D368" t="s">
        <v>21</v>
      </c>
      <c r="E368" t="s">
        <v>20</v>
      </c>
      <c r="F368" s="4">
        <v>2500</v>
      </c>
      <c r="G368" s="4">
        <v>0</v>
      </c>
      <c r="H368" s="4">
        <v>96000</v>
      </c>
      <c r="I368" t="s">
        <v>40</v>
      </c>
      <c r="J368" t="s">
        <v>23</v>
      </c>
      <c r="K368" t="s">
        <v>673</v>
      </c>
      <c r="L368" t="s">
        <v>25</v>
      </c>
      <c r="M368" t="s">
        <v>32</v>
      </c>
      <c r="N368" s="4">
        <v>30000</v>
      </c>
      <c r="O368" s="4">
        <v>0</v>
      </c>
      <c r="P368" s="4">
        <v>30000</v>
      </c>
      <c r="Q368" s="4">
        <v>2500</v>
      </c>
      <c r="R368" s="3">
        <v>3.2</v>
      </c>
      <c r="S368" s="3">
        <v>3.2</v>
      </c>
      <c r="T368" t="s">
        <v>44</v>
      </c>
      <c r="U368" s="2">
        <v>200</v>
      </c>
      <c r="V368" s="3">
        <v>0.08</v>
      </c>
      <c r="W368" s="3">
        <v>0.08</v>
      </c>
      <c r="X368" s="1" t="s">
        <v>580</v>
      </c>
      <c r="Y368" s="1" t="s">
        <v>580</v>
      </c>
      <c r="Z368" s="1" t="s">
        <v>580</v>
      </c>
      <c r="AA368"/>
    </row>
    <row r="369" spans="1:27" x14ac:dyDescent="0.3">
      <c r="A369" t="s">
        <v>361</v>
      </c>
      <c r="B369" t="s">
        <v>19</v>
      </c>
      <c r="C369" t="s">
        <v>20</v>
      </c>
      <c r="D369" t="s">
        <v>21</v>
      </c>
      <c r="E369" t="s">
        <v>20</v>
      </c>
      <c r="F369" s="4">
        <v>5124</v>
      </c>
      <c r="G369" s="4">
        <v>0</v>
      </c>
      <c r="H369" s="4">
        <v>124000</v>
      </c>
      <c r="I369" t="s">
        <v>30</v>
      </c>
      <c r="J369" t="s">
        <v>23</v>
      </c>
      <c r="K369" t="s">
        <v>667</v>
      </c>
      <c r="L369" t="s">
        <v>42</v>
      </c>
      <c r="M369" t="s">
        <v>32</v>
      </c>
      <c r="N369" s="4">
        <v>61488</v>
      </c>
      <c r="O369" s="4">
        <v>0</v>
      </c>
      <c r="P369" s="4">
        <v>61488</v>
      </c>
      <c r="Q369" s="4">
        <v>5124</v>
      </c>
      <c r="R369" s="3">
        <v>2.0166536559979185</v>
      </c>
      <c r="S369" s="3">
        <v>2.0166536559979185</v>
      </c>
      <c r="T369" t="s">
        <v>44</v>
      </c>
      <c r="U369" s="2">
        <v>344.44439999999997</v>
      </c>
      <c r="V369" s="3">
        <v>6.7221788533263951E-2</v>
      </c>
      <c r="W369" s="3">
        <v>6.7221788533263951E-2</v>
      </c>
      <c r="X369" s="1" t="s">
        <v>580</v>
      </c>
      <c r="Y369" s="1" t="s">
        <v>580</v>
      </c>
      <c r="Z369" s="1" t="s">
        <v>580</v>
      </c>
      <c r="AA369"/>
    </row>
    <row r="370" spans="1:27" x14ac:dyDescent="0.3">
      <c r="A370" t="s">
        <v>362</v>
      </c>
      <c r="B370" t="s">
        <v>19</v>
      </c>
      <c r="C370" t="s">
        <v>29</v>
      </c>
      <c r="D370" t="s">
        <v>21</v>
      </c>
      <c r="E370" t="s">
        <v>20</v>
      </c>
      <c r="F370" s="4">
        <v>6325</v>
      </c>
      <c r="G370" s="4">
        <v>0</v>
      </c>
      <c r="H370" s="4">
        <v>175000</v>
      </c>
      <c r="I370" t="s">
        <v>40</v>
      </c>
      <c r="J370" t="s">
        <v>31</v>
      </c>
      <c r="K370" t="s">
        <v>667</v>
      </c>
      <c r="L370" t="s">
        <v>25</v>
      </c>
      <c r="M370" t="s">
        <v>26</v>
      </c>
      <c r="N370" s="4">
        <v>75900</v>
      </c>
      <c r="O370" s="4">
        <v>0</v>
      </c>
      <c r="P370" s="4">
        <v>75900</v>
      </c>
      <c r="Q370" s="4">
        <v>6325</v>
      </c>
      <c r="R370" s="3">
        <v>2.3056653491436099</v>
      </c>
      <c r="S370" s="3">
        <v>2.3056653491436099</v>
      </c>
      <c r="T370" t="s">
        <v>44</v>
      </c>
      <c r="U370" s="2">
        <v>486.11110000000002</v>
      </c>
      <c r="V370" s="3">
        <v>7.6855511638120336E-2</v>
      </c>
      <c r="W370" s="3">
        <v>7.6855511638120336E-2</v>
      </c>
      <c r="X370" s="1" t="s">
        <v>580</v>
      </c>
      <c r="Y370" s="1" t="s">
        <v>580</v>
      </c>
      <c r="Z370" s="1" t="s">
        <v>580</v>
      </c>
      <c r="AA370"/>
    </row>
    <row r="371" spans="1:27" x14ac:dyDescent="0.3">
      <c r="A371" t="s">
        <v>629</v>
      </c>
      <c r="B371" t="s">
        <v>19</v>
      </c>
      <c r="C371" t="s">
        <v>29</v>
      </c>
      <c r="D371" t="s">
        <v>21</v>
      </c>
      <c r="E371" t="s">
        <v>20</v>
      </c>
      <c r="F371" s="4">
        <v>19730</v>
      </c>
      <c r="G371" s="4">
        <v>5266</v>
      </c>
      <c r="H371" s="4">
        <v>570000</v>
      </c>
      <c r="I371" t="s">
        <v>30</v>
      </c>
      <c r="J371" t="s">
        <v>23</v>
      </c>
      <c r="K371" t="s">
        <v>667</v>
      </c>
      <c r="L371" t="s">
        <v>25</v>
      </c>
      <c r="M371" t="s">
        <v>32</v>
      </c>
      <c r="N371" s="4">
        <v>236760</v>
      </c>
      <c r="O371" s="4">
        <v>63192</v>
      </c>
      <c r="P371" s="4">
        <v>299952</v>
      </c>
      <c r="Q371" s="4">
        <v>24996</v>
      </c>
      <c r="R371" s="3">
        <v>2.4075012671059306</v>
      </c>
      <c r="S371" s="3">
        <v>1.9003040486477836</v>
      </c>
      <c r="T371" t="s">
        <v>44</v>
      </c>
      <c r="U371" s="2">
        <v>1583.3333</v>
      </c>
      <c r="V371" s="3">
        <v>8.0250042236864313E-2</v>
      </c>
      <c r="W371" s="3">
        <v>6.3343468288259458E-2</v>
      </c>
      <c r="X371" s="1" t="s">
        <v>585</v>
      </c>
      <c r="Y371" s="1" t="s">
        <v>580</v>
      </c>
      <c r="Z371" s="1" t="s">
        <v>585</v>
      </c>
      <c r="AA371"/>
    </row>
    <row r="372" spans="1:27" x14ac:dyDescent="0.3">
      <c r="A372" t="s">
        <v>630</v>
      </c>
      <c r="B372" t="s">
        <v>52</v>
      </c>
      <c r="C372" t="s">
        <v>20</v>
      </c>
      <c r="D372" t="s">
        <v>21</v>
      </c>
      <c r="E372" t="s">
        <v>29</v>
      </c>
      <c r="F372" s="4">
        <v>15759</v>
      </c>
      <c r="G372" s="4">
        <v>0</v>
      </c>
      <c r="H372" s="4">
        <v>55000</v>
      </c>
      <c r="I372" t="s">
        <v>40</v>
      </c>
      <c r="J372" t="s">
        <v>23</v>
      </c>
      <c r="K372" t="s">
        <v>667</v>
      </c>
      <c r="L372" t="s">
        <v>25</v>
      </c>
      <c r="M372" t="s">
        <v>26</v>
      </c>
      <c r="N372" s="4">
        <v>189108</v>
      </c>
      <c r="O372" s="4">
        <v>0</v>
      </c>
      <c r="P372" s="4">
        <v>189108</v>
      </c>
      <c r="Q372" s="4">
        <v>15759</v>
      </c>
      <c r="R372" s="3">
        <v>0.29083909723544216</v>
      </c>
      <c r="S372" s="3">
        <v>0.29083909723544216</v>
      </c>
      <c r="T372" t="s">
        <v>44</v>
      </c>
      <c r="U372" s="2">
        <v>152.77780000000001</v>
      </c>
      <c r="V372" s="3">
        <v>9.6946365745147391E-3</v>
      </c>
      <c r="W372" s="3">
        <v>9.6946365745147391E-3</v>
      </c>
      <c r="X372" s="1" t="s">
        <v>585</v>
      </c>
      <c r="Y372" s="1" t="s">
        <v>580</v>
      </c>
      <c r="Z372" s="1" t="s">
        <v>580</v>
      </c>
      <c r="AA372"/>
    </row>
    <row r="373" spans="1:27" x14ac:dyDescent="0.3">
      <c r="A373" t="s">
        <v>363</v>
      </c>
      <c r="B373" t="s">
        <v>19</v>
      </c>
      <c r="C373" t="s">
        <v>29</v>
      </c>
      <c r="D373" t="s">
        <v>21</v>
      </c>
      <c r="E373" t="s">
        <v>20</v>
      </c>
      <c r="F373" s="4">
        <v>5185</v>
      </c>
      <c r="G373" s="4">
        <v>0</v>
      </c>
      <c r="H373" s="4">
        <v>155000</v>
      </c>
      <c r="I373" t="s">
        <v>40</v>
      </c>
      <c r="J373" t="s">
        <v>37</v>
      </c>
      <c r="K373" t="s">
        <v>667</v>
      </c>
      <c r="L373" t="s">
        <v>25</v>
      </c>
      <c r="M373" t="s">
        <v>26</v>
      </c>
      <c r="N373" s="4">
        <v>62220</v>
      </c>
      <c r="O373" s="4">
        <v>0</v>
      </c>
      <c r="P373" s="4">
        <v>62220</v>
      </c>
      <c r="Q373" s="4">
        <v>5185</v>
      </c>
      <c r="R373" s="3">
        <v>2.4911603985856638</v>
      </c>
      <c r="S373" s="3">
        <v>2.4911603985856638</v>
      </c>
      <c r="T373" t="s">
        <v>44</v>
      </c>
      <c r="U373" s="2">
        <v>430.55560000000003</v>
      </c>
      <c r="V373" s="3">
        <v>8.3038679952855451E-2</v>
      </c>
      <c r="W373" s="3">
        <v>8.3038679952855451E-2</v>
      </c>
      <c r="X373" s="1" t="s">
        <v>580</v>
      </c>
      <c r="Y373" s="1" t="s">
        <v>580</v>
      </c>
      <c r="Z373" s="1" t="s">
        <v>580</v>
      </c>
      <c r="AA373"/>
    </row>
    <row r="374" spans="1:27" x14ac:dyDescent="0.3">
      <c r="A374" t="s">
        <v>631</v>
      </c>
      <c r="B374" t="s">
        <v>19</v>
      </c>
      <c r="C374" t="s">
        <v>29</v>
      </c>
      <c r="D374" t="s">
        <v>21</v>
      </c>
      <c r="E374" t="s">
        <v>29</v>
      </c>
      <c r="F374" s="4">
        <v>9323</v>
      </c>
      <c r="G374" s="4">
        <v>7873</v>
      </c>
      <c r="H374" s="4">
        <v>380000</v>
      </c>
      <c r="I374" t="s">
        <v>30</v>
      </c>
      <c r="J374" t="s">
        <v>37</v>
      </c>
      <c r="K374" t="s">
        <v>672</v>
      </c>
      <c r="L374" t="s">
        <v>25</v>
      </c>
      <c r="M374" t="s">
        <v>26</v>
      </c>
      <c r="N374" s="4">
        <v>111876</v>
      </c>
      <c r="O374" s="4">
        <v>94476</v>
      </c>
      <c r="P374" s="4">
        <v>206352</v>
      </c>
      <c r="Q374" s="4">
        <v>17196</v>
      </c>
      <c r="R374" s="3">
        <v>3.3966176838642781</v>
      </c>
      <c r="S374" s="3">
        <v>1.8415135302783592</v>
      </c>
      <c r="T374" t="s">
        <v>44</v>
      </c>
      <c r="U374" s="2">
        <v>1266.6667</v>
      </c>
      <c r="V374" s="3">
        <v>0.13586470735457115</v>
      </c>
      <c r="W374" s="3">
        <v>7.366054121113437E-2</v>
      </c>
      <c r="X374" s="1" t="s">
        <v>580</v>
      </c>
      <c r="Y374" s="1" t="s">
        <v>585</v>
      </c>
      <c r="Z374" s="1" t="s">
        <v>585</v>
      </c>
      <c r="AA374"/>
    </row>
    <row r="375" spans="1:27" x14ac:dyDescent="0.3">
      <c r="A375" t="s">
        <v>364</v>
      </c>
      <c r="B375" t="s">
        <v>19</v>
      </c>
      <c r="C375" t="s">
        <v>20</v>
      </c>
      <c r="D375" t="s">
        <v>21</v>
      </c>
      <c r="E375" t="s">
        <v>20</v>
      </c>
      <c r="F375" s="4">
        <v>3062</v>
      </c>
      <c r="G375" s="4">
        <v>1987</v>
      </c>
      <c r="H375" s="4">
        <v>111000</v>
      </c>
      <c r="I375" t="s">
        <v>22</v>
      </c>
      <c r="J375" t="s">
        <v>31</v>
      </c>
      <c r="K375" t="s">
        <v>670</v>
      </c>
      <c r="L375" t="s">
        <v>42</v>
      </c>
      <c r="M375" t="s">
        <v>32</v>
      </c>
      <c r="N375" s="4">
        <v>36744</v>
      </c>
      <c r="O375" s="4">
        <v>23844</v>
      </c>
      <c r="P375" s="4">
        <v>60588</v>
      </c>
      <c r="Q375" s="4">
        <v>5049</v>
      </c>
      <c r="R375" s="3">
        <v>3.0209013716525148</v>
      </c>
      <c r="S375" s="3">
        <v>1.8320459496930088</v>
      </c>
      <c r="T375" t="s">
        <v>44</v>
      </c>
      <c r="U375" s="2">
        <v>616.66669999999999</v>
      </c>
      <c r="V375" s="3">
        <v>0.20139342477683431</v>
      </c>
      <c r="W375" s="3">
        <v>0.12213639664620056</v>
      </c>
      <c r="X375" s="1" t="s">
        <v>580</v>
      </c>
      <c r="Y375" s="1" t="s">
        <v>580</v>
      </c>
      <c r="Z375" s="1" t="s">
        <v>580</v>
      </c>
      <c r="AA375"/>
    </row>
    <row r="376" spans="1:27" x14ac:dyDescent="0.3">
      <c r="A376" t="s">
        <v>365</v>
      </c>
      <c r="B376" t="s">
        <v>52</v>
      </c>
      <c r="C376" t="s">
        <v>20</v>
      </c>
      <c r="D376" t="s">
        <v>21</v>
      </c>
      <c r="E376" t="s">
        <v>20</v>
      </c>
      <c r="F376" s="4">
        <v>2764</v>
      </c>
      <c r="G376" s="4">
        <v>1459</v>
      </c>
      <c r="H376" s="4">
        <v>110000</v>
      </c>
      <c r="I376" t="s">
        <v>22</v>
      </c>
      <c r="J376" t="s">
        <v>23</v>
      </c>
      <c r="K376" t="s">
        <v>667</v>
      </c>
      <c r="L376" t="s">
        <v>25</v>
      </c>
      <c r="M376" t="s">
        <v>26</v>
      </c>
      <c r="N376" s="4">
        <v>33168</v>
      </c>
      <c r="O376" s="4">
        <v>17508</v>
      </c>
      <c r="P376" s="4">
        <v>50676</v>
      </c>
      <c r="Q376" s="4">
        <v>4223</v>
      </c>
      <c r="R376" s="3">
        <v>3.3164495899662323</v>
      </c>
      <c r="S376" s="3">
        <v>2.1706527744889099</v>
      </c>
      <c r="T376" t="s">
        <v>44</v>
      </c>
      <c r="U376" s="2">
        <v>305.55560000000003</v>
      </c>
      <c r="V376" s="3">
        <v>0.11054831966554109</v>
      </c>
      <c r="W376" s="3">
        <v>7.2355092482963665E-2</v>
      </c>
      <c r="X376" s="1" t="s">
        <v>580</v>
      </c>
      <c r="Y376" s="1" t="s">
        <v>580</v>
      </c>
      <c r="Z376" s="1" t="s">
        <v>580</v>
      </c>
      <c r="AA376"/>
    </row>
    <row r="377" spans="1:27" x14ac:dyDescent="0.3">
      <c r="A377" t="s">
        <v>366</v>
      </c>
      <c r="B377" t="s">
        <v>19</v>
      </c>
      <c r="C377" t="s">
        <v>29</v>
      </c>
      <c r="D377" t="s">
        <v>21</v>
      </c>
      <c r="E377" t="s">
        <v>20</v>
      </c>
      <c r="F377" s="4">
        <v>4817</v>
      </c>
      <c r="G377" s="4">
        <v>923</v>
      </c>
      <c r="H377" s="4">
        <v>120000</v>
      </c>
      <c r="I377" t="s">
        <v>22</v>
      </c>
      <c r="J377" t="s">
        <v>23</v>
      </c>
      <c r="K377" t="s">
        <v>670</v>
      </c>
      <c r="L377" t="s">
        <v>25</v>
      </c>
      <c r="M377" t="s">
        <v>26</v>
      </c>
      <c r="N377" s="4">
        <v>57804</v>
      </c>
      <c r="O377" s="4">
        <v>11076</v>
      </c>
      <c r="P377" s="4">
        <v>68880</v>
      </c>
      <c r="Q377" s="4">
        <v>5740</v>
      </c>
      <c r="R377" s="3">
        <v>2.0759809009757109</v>
      </c>
      <c r="S377" s="3">
        <v>1.7421602787456445</v>
      </c>
      <c r="T377" t="s">
        <v>44</v>
      </c>
      <c r="U377" s="2">
        <v>666.66669999999999</v>
      </c>
      <c r="V377" s="3">
        <v>0.13839872673171405</v>
      </c>
      <c r="W377" s="3">
        <v>0.11614401858304296</v>
      </c>
      <c r="X377" s="1" t="s">
        <v>580</v>
      </c>
      <c r="Y377" s="1" t="s">
        <v>580</v>
      </c>
      <c r="Z377" s="1" t="s">
        <v>580</v>
      </c>
      <c r="AA377"/>
    </row>
    <row r="378" spans="1:27" x14ac:dyDescent="0.3">
      <c r="A378" t="s">
        <v>367</v>
      </c>
      <c r="B378" t="s">
        <v>19</v>
      </c>
      <c r="C378" t="s">
        <v>29</v>
      </c>
      <c r="D378" t="s">
        <v>21</v>
      </c>
      <c r="E378" t="s">
        <v>20</v>
      </c>
      <c r="F378" s="4">
        <v>8750</v>
      </c>
      <c r="G378" s="4">
        <v>4996</v>
      </c>
      <c r="H378" s="4">
        <v>130000</v>
      </c>
      <c r="I378" t="s">
        <v>30</v>
      </c>
      <c r="J378" t="s">
        <v>41</v>
      </c>
      <c r="K378" t="s">
        <v>667</v>
      </c>
      <c r="L378" t="s">
        <v>25</v>
      </c>
      <c r="M378" t="s">
        <v>26</v>
      </c>
      <c r="N378" s="4">
        <v>105000</v>
      </c>
      <c r="O378" s="4">
        <v>59952</v>
      </c>
      <c r="P378" s="4">
        <v>164952</v>
      </c>
      <c r="Q378" s="4">
        <v>13746</v>
      </c>
      <c r="R378" s="3">
        <v>1.2380952380952379</v>
      </c>
      <c r="S378" s="3">
        <v>0.78810805567680309</v>
      </c>
      <c r="T378" t="s">
        <v>44</v>
      </c>
      <c r="U378" s="2">
        <v>361.11110000000002</v>
      </c>
      <c r="V378" s="3">
        <v>4.1269841269841269E-2</v>
      </c>
      <c r="W378" s="3">
        <v>2.6270268522560095E-2</v>
      </c>
      <c r="X378" s="1" t="s">
        <v>580</v>
      </c>
      <c r="Y378" s="1" t="s">
        <v>580</v>
      </c>
      <c r="Z378" s="1" t="s">
        <v>580</v>
      </c>
      <c r="AA378"/>
    </row>
    <row r="379" spans="1:27" x14ac:dyDescent="0.3">
      <c r="A379" t="s">
        <v>368</v>
      </c>
      <c r="B379" t="s">
        <v>19</v>
      </c>
      <c r="C379" t="s">
        <v>29</v>
      </c>
      <c r="D379" t="s">
        <v>21</v>
      </c>
      <c r="E379" t="s">
        <v>20</v>
      </c>
      <c r="F379" s="4">
        <v>4310</v>
      </c>
      <c r="G379" s="4">
        <v>0</v>
      </c>
      <c r="H379" s="4">
        <v>130000</v>
      </c>
      <c r="I379" t="s">
        <v>40</v>
      </c>
      <c r="J379" t="s">
        <v>23</v>
      </c>
      <c r="K379" t="s">
        <v>667</v>
      </c>
      <c r="L379" t="s">
        <v>25</v>
      </c>
      <c r="M379" t="s">
        <v>26</v>
      </c>
      <c r="N379" s="4">
        <v>51720</v>
      </c>
      <c r="O379" s="4">
        <v>0</v>
      </c>
      <c r="P379" s="4">
        <v>51720</v>
      </c>
      <c r="Q379" s="4">
        <v>4310</v>
      </c>
      <c r="R379" s="3">
        <v>2.5135344160866202</v>
      </c>
      <c r="S379" s="3">
        <v>2.5135344160866202</v>
      </c>
      <c r="T379" t="s">
        <v>44</v>
      </c>
      <c r="U379" s="2">
        <v>361.11110000000002</v>
      </c>
      <c r="V379" s="3">
        <v>8.3784480536220673E-2</v>
      </c>
      <c r="W379" s="3">
        <v>8.3784480536220673E-2</v>
      </c>
      <c r="X379" s="1" t="s">
        <v>580</v>
      </c>
      <c r="Y379" s="1" t="s">
        <v>580</v>
      </c>
      <c r="Z379" s="1" t="s">
        <v>580</v>
      </c>
      <c r="AA379"/>
    </row>
    <row r="380" spans="1:27" x14ac:dyDescent="0.3">
      <c r="A380" t="s">
        <v>369</v>
      </c>
      <c r="B380" t="s">
        <v>19</v>
      </c>
      <c r="C380" t="s">
        <v>20</v>
      </c>
      <c r="D380" t="s">
        <v>21</v>
      </c>
      <c r="E380" t="s">
        <v>20</v>
      </c>
      <c r="F380" s="4">
        <v>3069</v>
      </c>
      <c r="G380" s="4">
        <v>0</v>
      </c>
      <c r="H380" s="4">
        <v>71000</v>
      </c>
      <c r="I380" t="s">
        <v>22</v>
      </c>
      <c r="J380" t="s">
        <v>23</v>
      </c>
      <c r="K380" t="s">
        <v>673</v>
      </c>
      <c r="L380" t="s">
        <v>25</v>
      </c>
      <c r="M380" t="s">
        <v>32</v>
      </c>
      <c r="N380" s="4">
        <v>36828</v>
      </c>
      <c r="O380" s="4">
        <v>0</v>
      </c>
      <c r="P380" s="4">
        <v>36828</v>
      </c>
      <c r="Q380" s="4">
        <v>3069</v>
      </c>
      <c r="R380" s="3">
        <v>1.9278809601390243</v>
      </c>
      <c r="S380" s="3">
        <v>1.9278809601390243</v>
      </c>
      <c r="T380" t="s">
        <v>44</v>
      </c>
      <c r="U380" s="2">
        <v>147.91669999999999</v>
      </c>
      <c r="V380" s="3">
        <v>4.8197024003475614E-2</v>
      </c>
      <c r="W380" s="3">
        <v>4.8197024003475614E-2</v>
      </c>
      <c r="X380" s="1" t="s">
        <v>580</v>
      </c>
      <c r="Y380" s="1" t="s">
        <v>580</v>
      </c>
      <c r="Z380" s="1" t="s">
        <v>580</v>
      </c>
      <c r="AA380"/>
    </row>
    <row r="381" spans="1:27" x14ac:dyDescent="0.3">
      <c r="A381" t="s">
        <v>370</v>
      </c>
      <c r="B381" t="s">
        <v>19</v>
      </c>
      <c r="C381" t="s">
        <v>29</v>
      </c>
      <c r="D381" t="s">
        <v>21</v>
      </c>
      <c r="E381" t="s">
        <v>20</v>
      </c>
      <c r="F381" s="4">
        <v>5391</v>
      </c>
      <c r="G381" s="4">
        <v>0</v>
      </c>
      <c r="H381" s="4">
        <v>130000</v>
      </c>
      <c r="I381" t="s">
        <v>22</v>
      </c>
      <c r="J381" t="s">
        <v>37</v>
      </c>
      <c r="K381" t="s">
        <v>667</v>
      </c>
      <c r="L381" t="s">
        <v>25</v>
      </c>
      <c r="M381" t="s">
        <v>26</v>
      </c>
      <c r="N381" s="4">
        <v>64692</v>
      </c>
      <c r="O381" s="4">
        <v>0</v>
      </c>
      <c r="P381" s="4">
        <v>64692</v>
      </c>
      <c r="Q381" s="4">
        <v>5391</v>
      </c>
      <c r="R381" s="3">
        <v>2.0095220429110245</v>
      </c>
      <c r="S381" s="3">
        <v>2.0095220429110245</v>
      </c>
      <c r="T381" t="s">
        <v>44</v>
      </c>
      <c r="U381" s="2">
        <v>361.11110000000002</v>
      </c>
      <c r="V381" s="3">
        <v>6.6984068097034152E-2</v>
      </c>
      <c r="W381" s="3">
        <v>6.6984068097034152E-2</v>
      </c>
      <c r="X381" s="1" t="s">
        <v>580</v>
      </c>
      <c r="Y381" s="1" t="s">
        <v>580</v>
      </c>
      <c r="Z381" s="1" t="s">
        <v>580</v>
      </c>
      <c r="AA381"/>
    </row>
    <row r="382" spans="1:27" x14ac:dyDescent="0.3">
      <c r="A382" t="s">
        <v>371</v>
      </c>
      <c r="B382" t="s">
        <v>19</v>
      </c>
      <c r="C382" t="s">
        <v>29</v>
      </c>
      <c r="D382" t="s">
        <v>21</v>
      </c>
      <c r="E382" t="s">
        <v>20</v>
      </c>
      <c r="F382" s="4">
        <v>3333</v>
      </c>
      <c r="G382" s="4">
        <v>2500</v>
      </c>
      <c r="H382" s="4">
        <v>128000</v>
      </c>
      <c r="I382" t="s">
        <v>40</v>
      </c>
      <c r="J382" t="s">
        <v>23</v>
      </c>
      <c r="K382" t="s">
        <v>667</v>
      </c>
      <c r="L382" t="s">
        <v>25</v>
      </c>
      <c r="M382" t="s">
        <v>26</v>
      </c>
      <c r="N382" s="4">
        <v>39996</v>
      </c>
      <c r="O382" s="4">
        <v>30000</v>
      </c>
      <c r="P382" s="4">
        <v>69996</v>
      </c>
      <c r="Q382" s="4">
        <v>5833</v>
      </c>
      <c r="R382" s="3">
        <v>3.2003200320032001</v>
      </c>
      <c r="S382" s="3">
        <v>1.8286759243385335</v>
      </c>
      <c r="T382" t="s">
        <v>44</v>
      </c>
      <c r="U382" s="2">
        <v>355.55560000000003</v>
      </c>
      <c r="V382" s="3">
        <v>0.10667733440010668</v>
      </c>
      <c r="W382" s="3">
        <v>6.0955864144617795E-2</v>
      </c>
      <c r="X382" s="1" t="s">
        <v>580</v>
      </c>
      <c r="Y382" s="1" t="s">
        <v>580</v>
      </c>
      <c r="Z382" s="1" t="s">
        <v>580</v>
      </c>
      <c r="AA382"/>
    </row>
    <row r="383" spans="1:27" x14ac:dyDescent="0.3">
      <c r="A383" t="s">
        <v>632</v>
      </c>
      <c r="B383" t="s">
        <v>19</v>
      </c>
      <c r="C383" t="s">
        <v>20</v>
      </c>
      <c r="D383" t="s">
        <v>21</v>
      </c>
      <c r="E383" t="s">
        <v>20</v>
      </c>
      <c r="F383" s="4">
        <v>5941</v>
      </c>
      <c r="G383" s="4">
        <v>4232</v>
      </c>
      <c r="H383" s="4">
        <v>296000</v>
      </c>
      <c r="I383" t="s">
        <v>40</v>
      </c>
      <c r="J383" t="s">
        <v>23</v>
      </c>
      <c r="K383" t="s">
        <v>667</v>
      </c>
      <c r="L383" t="s">
        <v>25</v>
      </c>
      <c r="M383" t="s">
        <v>26</v>
      </c>
      <c r="N383" s="4">
        <v>71292</v>
      </c>
      <c r="O383" s="4">
        <v>50784</v>
      </c>
      <c r="P383" s="4">
        <v>122076</v>
      </c>
      <c r="Q383" s="4">
        <v>10173</v>
      </c>
      <c r="R383" s="3">
        <v>4.1519385064242833</v>
      </c>
      <c r="S383" s="3">
        <v>2.4247190274910713</v>
      </c>
      <c r="T383" t="s">
        <v>44</v>
      </c>
      <c r="U383" s="2">
        <v>822.22220000000004</v>
      </c>
      <c r="V383" s="3">
        <v>0.13839795021414278</v>
      </c>
      <c r="W383" s="3">
        <v>8.08239675830357E-2</v>
      </c>
      <c r="X383" s="1" t="s">
        <v>580</v>
      </c>
      <c r="Y383" s="1" t="s">
        <v>580</v>
      </c>
      <c r="Z383" s="1" t="s">
        <v>585</v>
      </c>
      <c r="AA383"/>
    </row>
    <row r="384" spans="1:27" x14ac:dyDescent="0.3">
      <c r="A384" t="s">
        <v>372</v>
      </c>
      <c r="B384" t="s">
        <v>52</v>
      </c>
      <c r="C384" t="s">
        <v>20</v>
      </c>
      <c r="D384" t="s">
        <v>21</v>
      </c>
      <c r="E384" t="s">
        <v>20</v>
      </c>
      <c r="F384" s="4">
        <v>6000</v>
      </c>
      <c r="G384" s="4">
        <v>0</v>
      </c>
      <c r="H384" s="4">
        <v>156000</v>
      </c>
      <c r="I384" t="s">
        <v>22</v>
      </c>
      <c r="J384" t="s">
        <v>23</v>
      </c>
      <c r="K384" t="s">
        <v>667</v>
      </c>
      <c r="L384" t="s">
        <v>25</v>
      </c>
      <c r="M384" t="s">
        <v>26</v>
      </c>
      <c r="N384" s="4">
        <v>72000</v>
      </c>
      <c r="O384" s="4">
        <v>0</v>
      </c>
      <c r="P384" s="4">
        <v>72000</v>
      </c>
      <c r="Q384" s="4">
        <v>6000</v>
      </c>
      <c r="R384" s="3">
        <v>2.1666666666666665</v>
      </c>
      <c r="S384" s="3">
        <v>2.1666666666666665</v>
      </c>
      <c r="T384" t="s">
        <v>44</v>
      </c>
      <c r="U384" s="2">
        <v>433.33330000000001</v>
      </c>
      <c r="V384" s="3">
        <v>7.2222222222222202E-2</v>
      </c>
      <c r="W384" s="3">
        <v>7.2222222222222202E-2</v>
      </c>
      <c r="X384" s="1" t="s">
        <v>580</v>
      </c>
      <c r="Y384" s="1" t="s">
        <v>580</v>
      </c>
      <c r="Z384" s="1" t="s">
        <v>580</v>
      </c>
      <c r="AA384"/>
    </row>
    <row r="385" spans="1:27" x14ac:dyDescent="0.3">
      <c r="A385" t="s">
        <v>373</v>
      </c>
      <c r="B385" t="s">
        <v>19</v>
      </c>
      <c r="C385" t="s">
        <v>20</v>
      </c>
      <c r="D385" t="s">
        <v>21</v>
      </c>
      <c r="E385" t="s">
        <v>29</v>
      </c>
      <c r="F385" s="4">
        <v>7167</v>
      </c>
      <c r="G385" s="4">
        <v>0</v>
      </c>
      <c r="H385" s="4">
        <v>128000</v>
      </c>
      <c r="I385" t="s">
        <v>22</v>
      </c>
      <c r="J385" t="s">
        <v>23</v>
      </c>
      <c r="K385" t="s">
        <v>667</v>
      </c>
      <c r="L385" t="s">
        <v>25</v>
      </c>
      <c r="M385" t="s">
        <v>26</v>
      </c>
      <c r="N385" s="4">
        <v>86004</v>
      </c>
      <c r="O385" s="4">
        <v>0</v>
      </c>
      <c r="P385" s="4">
        <v>86004</v>
      </c>
      <c r="Q385" s="4">
        <v>7167</v>
      </c>
      <c r="R385" s="3">
        <v>1.4883028696339704</v>
      </c>
      <c r="S385" s="3">
        <v>1.4883028696339704</v>
      </c>
      <c r="T385" t="s">
        <v>44</v>
      </c>
      <c r="U385" s="2">
        <v>355.55560000000003</v>
      </c>
      <c r="V385" s="3">
        <v>4.9610095654465683E-2</v>
      </c>
      <c r="W385" s="3">
        <v>4.9610095654465683E-2</v>
      </c>
      <c r="X385" s="1" t="s">
        <v>580</v>
      </c>
      <c r="Y385" s="1" t="s">
        <v>580</v>
      </c>
      <c r="Z385" s="1" t="s">
        <v>580</v>
      </c>
      <c r="AA385"/>
    </row>
    <row r="386" spans="1:27" x14ac:dyDescent="0.3">
      <c r="A386" t="s">
        <v>374</v>
      </c>
      <c r="B386" t="s">
        <v>19</v>
      </c>
      <c r="C386" t="s">
        <v>29</v>
      </c>
      <c r="D386" t="s">
        <v>21</v>
      </c>
      <c r="E386" t="s">
        <v>20</v>
      </c>
      <c r="F386" s="4">
        <v>4566</v>
      </c>
      <c r="G386" s="4">
        <v>0</v>
      </c>
      <c r="H386" s="4">
        <v>100000</v>
      </c>
      <c r="I386" t="s">
        <v>22</v>
      </c>
      <c r="J386" t="s">
        <v>37</v>
      </c>
      <c r="K386" t="s">
        <v>667</v>
      </c>
      <c r="L386" t="s">
        <v>25</v>
      </c>
      <c r="M386" t="s">
        <v>32</v>
      </c>
      <c r="N386" s="4">
        <v>54792</v>
      </c>
      <c r="O386" s="4">
        <v>0</v>
      </c>
      <c r="P386" s="4">
        <v>54792</v>
      </c>
      <c r="Q386" s="4">
        <v>4566</v>
      </c>
      <c r="R386" s="3">
        <v>1.8250839538618775</v>
      </c>
      <c r="S386" s="3">
        <v>1.8250839538618775</v>
      </c>
      <c r="T386" t="s">
        <v>44</v>
      </c>
      <c r="U386" s="2">
        <v>277.77780000000001</v>
      </c>
      <c r="V386" s="3">
        <v>6.0836131795395917E-2</v>
      </c>
      <c r="W386" s="3">
        <v>6.0836131795395917E-2</v>
      </c>
      <c r="X386" s="1" t="s">
        <v>580</v>
      </c>
      <c r="Y386" s="1" t="s">
        <v>580</v>
      </c>
      <c r="Z386" s="1" t="s">
        <v>580</v>
      </c>
      <c r="AA386"/>
    </row>
    <row r="387" spans="1:27" x14ac:dyDescent="0.3">
      <c r="A387" t="s">
        <v>375</v>
      </c>
      <c r="B387" t="s">
        <v>19</v>
      </c>
      <c r="C387" t="s">
        <v>20</v>
      </c>
      <c r="D387" t="s">
        <v>21</v>
      </c>
      <c r="E387" t="s">
        <v>20</v>
      </c>
      <c r="F387" s="4">
        <v>3667</v>
      </c>
      <c r="G387" s="4">
        <v>0</v>
      </c>
      <c r="H387" s="4">
        <v>113000</v>
      </c>
      <c r="I387" t="s">
        <v>22</v>
      </c>
      <c r="J387" t="s">
        <v>31</v>
      </c>
      <c r="K387" t="s">
        <v>670</v>
      </c>
      <c r="L387" t="s">
        <v>25</v>
      </c>
      <c r="M387" t="s">
        <v>26</v>
      </c>
      <c r="N387" s="4">
        <v>44004</v>
      </c>
      <c r="O387" s="4">
        <v>0</v>
      </c>
      <c r="P387" s="4">
        <v>44004</v>
      </c>
      <c r="Q387" s="4">
        <v>3667</v>
      </c>
      <c r="R387" s="3">
        <v>2.5679483683301516</v>
      </c>
      <c r="S387" s="3">
        <v>2.5679483683301516</v>
      </c>
      <c r="T387" t="s">
        <v>44</v>
      </c>
      <c r="U387" s="2">
        <v>627.77779999999996</v>
      </c>
      <c r="V387" s="3">
        <v>0.1711965578886768</v>
      </c>
      <c r="W387" s="3">
        <v>0.1711965578886768</v>
      </c>
      <c r="X387" s="1" t="s">
        <v>580</v>
      </c>
      <c r="Y387" s="1" t="s">
        <v>580</v>
      </c>
      <c r="Z387" s="1" t="s">
        <v>580</v>
      </c>
      <c r="AA387"/>
    </row>
    <row r="388" spans="1:27" x14ac:dyDescent="0.3">
      <c r="A388" t="s">
        <v>376</v>
      </c>
      <c r="B388" t="s">
        <v>19</v>
      </c>
      <c r="C388" t="s">
        <v>20</v>
      </c>
      <c r="D388" t="s">
        <v>35</v>
      </c>
      <c r="E388" t="s">
        <v>20</v>
      </c>
      <c r="F388" s="4">
        <v>2346</v>
      </c>
      <c r="G388" s="4">
        <v>1600</v>
      </c>
      <c r="H388" s="4">
        <v>132000</v>
      </c>
      <c r="I388" t="s">
        <v>40</v>
      </c>
      <c r="J388" t="s">
        <v>23</v>
      </c>
      <c r="K388" t="s">
        <v>667</v>
      </c>
      <c r="L388" t="s">
        <v>25</v>
      </c>
      <c r="M388" t="s">
        <v>26</v>
      </c>
      <c r="N388" s="4">
        <v>28152</v>
      </c>
      <c r="O388" s="4">
        <v>19200</v>
      </c>
      <c r="P388" s="4">
        <v>47352</v>
      </c>
      <c r="Q388" s="4">
        <v>3946</v>
      </c>
      <c r="R388" s="3">
        <v>4.6888320545609545</v>
      </c>
      <c r="S388" s="3">
        <v>2.7876330461226559</v>
      </c>
      <c r="T388" t="s">
        <v>44</v>
      </c>
      <c r="U388" s="2">
        <v>366.66669999999999</v>
      </c>
      <c r="V388" s="3">
        <v>0.1562944018186985</v>
      </c>
      <c r="W388" s="3">
        <v>9.2921101537421849E-2</v>
      </c>
      <c r="X388" s="1" t="s">
        <v>580</v>
      </c>
      <c r="Y388" s="1" t="s">
        <v>580</v>
      </c>
      <c r="Z388" s="1" t="s">
        <v>580</v>
      </c>
      <c r="AA388"/>
    </row>
    <row r="389" spans="1:27" x14ac:dyDescent="0.3">
      <c r="A389" t="s">
        <v>377</v>
      </c>
      <c r="B389" t="s">
        <v>19</v>
      </c>
      <c r="C389" t="s">
        <v>29</v>
      </c>
      <c r="D389" t="s">
        <v>35</v>
      </c>
      <c r="E389" t="s">
        <v>20</v>
      </c>
      <c r="F389" s="4">
        <v>3010</v>
      </c>
      <c r="G389" s="4">
        <v>3136</v>
      </c>
      <c r="H389" s="4">
        <v>128000</v>
      </c>
      <c r="I389" t="s">
        <v>22</v>
      </c>
      <c r="J389" t="s">
        <v>23</v>
      </c>
      <c r="K389" t="s">
        <v>667</v>
      </c>
      <c r="L389" t="s">
        <v>42</v>
      </c>
      <c r="M389" t="s">
        <v>32</v>
      </c>
      <c r="N389" s="4">
        <v>36120</v>
      </c>
      <c r="O389" s="4">
        <v>37632</v>
      </c>
      <c r="P389" s="4">
        <v>73752</v>
      </c>
      <c r="Q389" s="4">
        <v>6146</v>
      </c>
      <c r="R389" s="3">
        <v>3.5437430786267994</v>
      </c>
      <c r="S389" s="3">
        <v>1.7355461546805513</v>
      </c>
      <c r="T389" t="s">
        <v>44</v>
      </c>
      <c r="U389" s="2">
        <v>355.55560000000003</v>
      </c>
      <c r="V389" s="3">
        <v>0.11812476928755998</v>
      </c>
      <c r="W389" s="3">
        <v>5.7851538489351699E-2</v>
      </c>
      <c r="X389" s="1" t="s">
        <v>580</v>
      </c>
      <c r="Y389" s="1" t="s">
        <v>580</v>
      </c>
      <c r="Z389" s="1" t="s">
        <v>580</v>
      </c>
      <c r="AA389"/>
    </row>
    <row r="390" spans="1:27" x14ac:dyDescent="0.3">
      <c r="A390" t="s">
        <v>378</v>
      </c>
      <c r="B390" t="s">
        <v>19</v>
      </c>
      <c r="C390" t="s">
        <v>29</v>
      </c>
      <c r="D390" t="s">
        <v>21</v>
      </c>
      <c r="E390" t="s">
        <v>20</v>
      </c>
      <c r="F390" s="4">
        <v>2333</v>
      </c>
      <c r="G390" s="4">
        <v>2417</v>
      </c>
      <c r="H390" s="4">
        <v>136000</v>
      </c>
      <c r="I390" t="s">
        <v>22</v>
      </c>
      <c r="J390" t="s">
        <v>23</v>
      </c>
      <c r="K390" t="s">
        <v>667</v>
      </c>
      <c r="L390" t="s">
        <v>25</v>
      </c>
      <c r="M390" t="s">
        <v>26</v>
      </c>
      <c r="N390" s="4">
        <v>27996</v>
      </c>
      <c r="O390" s="4">
        <v>29004</v>
      </c>
      <c r="P390" s="4">
        <v>57000</v>
      </c>
      <c r="Q390" s="4">
        <v>4750</v>
      </c>
      <c r="R390" s="3">
        <v>4.8578368338334048</v>
      </c>
      <c r="S390" s="3">
        <v>2.3859649122807016</v>
      </c>
      <c r="T390" t="s">
        <v>44</v>
      </c>
      <c r="U390" s="2">
        <v>377.77780000000001</v>
      </c>
      <c r="V390" s="3">
        <v>0.1619278944611135</v>
      </c>
      <c r="W390" s="3">
        <v>7.9532163742690051E-2</v>
      </c>
      <c r="X390" s="1" t="s">
        <v>580</v>
      </c>
      <c r="Y390" s="1" t="s">
        <v>580</v>
      </c>
      <c r="Z390" s="1" t="s">
        <v>580</v>
      </c>
      <c r="AA390"/>
    </row>
    <row r="391" spans="1:27" x14ac:dyDescent="0.3">
      <c r="A391" t="s">
        <v>379</v>
      </c>
      <c r="B391" t="s">
        <v>19</v>
      </c>
      <c r="C391" t="s">
        <v>29</v>
      </c>
      <c r="D391" t="s">
        <v>21</v>
      </c>
      <c r="E391" t="s">
        <v>20</v>
      </c>
      <c r="F391" s="4">
        <v>5488</v>
      </c>
      <c r="G391" s="4">
        <v>0</v>
      </c>
      <c r="H391" s="4">
        <v>125000</v>
      </c>
      <c r="I391" t="s">
        <v>30</v>
      </c>
      <c r="J391" t="s">
        <v>23</v>
      </c>
      <c r="K391" t="s">
        <v>667</v>
      </c>
      <c r="L391" t="s">
        <v>25</v>
      </c>
      <c r="M391" t="s">
        <v>26</v>
      </c>
      <c r="N391" s="4">
        <v>65856</v>
      </c>
      <c r="O391" s="4">
        <v>0</v>
      </c>
      <c r="P391" s="4">
        <v>65856</v>
      </c>
      <c r="Q391" s="4">
        <v>5488</v>
      </c>
      <c r="R391" s="3">
        <v>1.8980806608357628</v>
      </c>
      <c r="S391" s="3">
        <v>1.8980806608357628</v>
      </c>
      <c r="T391" t="s">
        <v>44</v>
      </c>
      <c r="U391" s="2">
        <v>347.22219999999999</v>
      </c>
      <c r="V391" s="3">
        <v>6.3269355361192103E-2</v>
      </c>
      <c r="W391" s="3">
        <v>6.3269355361192103E-2</v>
      </c>
      <c r="X391" s="1" t="s">
        <v>580</v>
      </c>
      <c r="Y391" s="1" t="s">
        <v>580</v>
      </c>
      <c r="Z391" s="1" t="s">
        <v>580</v>
      </c>
      <c r="AA391"/>
    </row>
    <row r="392" spans="1:27" x14ac:dyDescent="0.3">
      <c r="A392" t="s">
        <v>380</v>
      </c>
      <c r="B392" t="s">
        <v>19</v>
      </c>
      <c r="C392" t="s">
        <v>20</v>
      </c>
      <c r="D392" t="s">
        <v>21</v>
      </c>
      <c r="E392" t="s">
        <v>20</v>
      </c>
      <c r="F392" s="4">
        <v>9167</v>
      </c>
      <c r="G392" s="4">
        <v>0</v>
      </c>
      <c r="H392" s="4">
        <v>185000</v>
      </c>
      <c r="I392" t="s">
        <v>30</v>
      </c>
      <c r="J392" t="s">
        <v>41</v>
      </c>
      <c r="K392" t="s">
        <v>667</v>
      </c>
      <c r="L392" t="s">
        <v>25</v>
      </c>
      <c r="M392" t="s">
        <v>26</v>
      </c>
      <c r="N392" s="4">
        <v>110004</v>
      </c>
      <c r="O392" s="4">
        <v>0</v>
      </c>
      <c r="P392" s="4">
        <v>110004</v>
      </c>
      <c r="Q392" s="4">
        <v>9167</v>
      </c>
      <c r="R392" s="3">
        <v>1.6817570270171991</v>
      </c>
      <c r="S392" s="3">
        <v>1.6817570270171991</v>
      </c>
      <c r="T392" t="s">
        <v>44</v>
      </c>
      <c r="U392" s="2">
        <v>513.88890000000004</v>
      </c>
      <c r="V392" s="3">
        <v>5.6058567567239981E-2</v>
      </c>
      <c r="W392" s="3">
        <v>5.6058567567239981E-2</v>
      </c>
      <c r="X392" s="1" t="s">
        <v>580</v>
      </c>
      <c r="Y392" s="1" t="s">
        <v>580</v>
      </c>
      <c r="Z392" s="1" t="s">
        <v>580</v>
      </c>
      <c r="AA392"/>
    </row>
    <row r="393" spans="1:27" x14ac:dyDescent="0.3">
      <c r="A393" t="s">
        <v>633</v>
      </c>
      <c r="B393" t="s">
        <v>19</v>
      </c>
      <c r="C393" t="s">
        <v>29</v>
      </c>
      <c r="D393" t="s">
        <v>21</v>
      </c>
      <c r="E393" t="s">
        <v>20</v>
      </c>
      <c r="F393" s="4">
        <v>9504</v>
      </c>
      <c r="G393" s="4">
        <v>0</v>
      </c>
      <c r="H393" s="4">
        <v>275000</v>
      </c>
      <c r="I393" t="s">
        <v>30</v>
      </c>
      <c r="J393" t="s">
        <v>41</v>
      </c>
      <c r="K393" t="s">
        <v>667</v>
      </c>
      <c r="L393" t="s">
        <v>25</v>
      </c>
      <c r="M393" t="s">
        <v>26</v>
      </c>
      <c r="N393" s="4">
        <v>114048</v>
      </c>
      <c r="O393" s="4">
        <v>0</v>
      </c>
      <c r="P393" s="4">
        <v>114048</v>
      </c>
      <c r="Q393" s="4">
        <v>9504</v>
      </c>
      <c r="R393" s="3">
        <v>2.4112654320987654</v>
      </c>
      <c r="S393" s="3">
        <v>2.4112654320987654</v>
      </c>
      <c r="T393" t="s">
        <v>44</v>
      </c>
      <c r="U393" s="2">
        <v>763.88890000000004</v>
      </c>
      <c r="V393" s="3">
        <v>8.0375514403292186E-2</v>
      </c>
      <c r="W393" s="3">
        <v>8.0375514403292186E-2</v>
      </c>
      <c r="X393" s="1" t="s">
        <v>580</v>
      </c>
      <c r="Y393" s="1" t="s">
        <v>580</v>
      </c>
      <c r="Z393" s="1" t="s">
        <v>585</v>
      </c>
      <c r="AA393"/>
    </row>
    <row r="394" spans="1:27" x14ac:dyDescent="0.3">
      <c r="A394" t="s">
        <v>381</v>
      </c>
      <c r="B394" t="s">
        <v>19</v>
      </c>
      <c r="C394" t="s">
        <v>29</v>
      </c>
      <c r="D394" t="s">
        <v>21</v>
      </c>
      <c r="E394" t="s">
        <v>20</v>
      </c>
      <c r="F394" s="4">
        <v>2583</v>
      </c>
      <c r="G394" s="4">
        <v>2115</v>
      </c>
      <c r="H394" s="4">
        <v>120000</v>
      </c>
      <c r="I394" t="s">
        <v>22</v>
      </c>
      <c r="J394" t="s">
        <v>23</v>
      </c>
      <c r="K394" t="s">
        <v>667</v>
      </c>
      <c r="L394" t="s">
        <v>25</v>
      </c>
      <c r="M394" t="s">
        <v>26</v>
      </c>
      <c r="N394" s="4">
        <v>30996</v>
      </c>
      <c r="O394" s="4">
        <v>25380</v>
      </c>
      <c r="P394" s="4">
        <v>56376</v>
      </c>
      <c r="Q394" s="4">
        <v>4698</v>
      </c>
      <c r="R394" s="3">
        <v>3.8714672861014319</v>
      </c>
      <c r="S394" s="3">
        <v>2.1285653469561514</v>
      </c>
      <c r="T394" t="s">
        <v>44</v>
      </c>
      <c r="U394" s="2">
        <v>333.33330000000001</v>
      </c>
      <c r="V394" s="3">
        <v>0.12904890953671441</v>
      </c>
      <c r="W394" s="3">
        <v>7.0952178231871721E-2</v>
      </c>
      <c r="X394" s="1" t="s">
        <v>580</v>
      </c>
      <c r="Y394" s="1" t="s">
        <v>580</v>
      </c>
      <c r="Z394" s="1" t="s">
        <v>580</v>
      </c>
      <c r="AA394"/>
    </row>
    <row r="395" spans="1:27" x14ac:dyDescent="0.3">
      <c r="A395" t="s">
        <v>382</v>
      </c>
      <c r="B395" t="s">
        <v>19</v>
      </c>
      <c r="C395" t="s">
        <v>29</v>
      </c>
      <c r="D395" t="s">
        <v>35</v>
      </c>
      <c r="E395" t="s">
        <v>20</v>
      </c>
      <c r="F395" s="4">
        <v>1993</v>
      </c>
      <c r="G395" s="4">
        <v>1625</v>
      </c>
      <c r="H395" s="4">
        <v>113000</v>
      </c>
      <c r="I395" t="s">
        <v>40</v>
      </c>
      <c r="J395" t="s">
        <v>37</v>
      </c>
      <c r="K395" t="s">
        <v>670</v>
      </c>
      <c r="L395" t="s">
        <v>25</v>
      </c>
      <c r="M395" t="s">
        <v>26</v>
      </c>
      <c r="N395" s="4">
        <v>23916</v>
      </c>
      <c r="O395" s="4">
        <v>19500</v>
      </c>
      <c r="P395" s="4">
        <v>43416</v>
      </c>
      <c r="Q395" s="4">
        <v>3618</v>
      </c>
      <c r="R395" s="3">
        <v>4.7248703796621507</v>
      </c>
      <c r="S395" s="3">
        <v>2.602727105214667</v>
      </c>
      <c r="T395" t="s">
        <v>44</v>
      </c>
      <c r="U395" s="2">
        <v>627.77779999999996</v>
      </c>
      <c r="V395" s="3">
        <v>0.3149913586441434</v>
      </c>
      <c r="W395" s="3">
        <v>0.17351514034764451</v>
      </c>
      <c r="X395" s="1" t="s">
        <v>580</v>
      </c>
      <c r="Y395" s="1" t="s">
        <v>580</v>
      </c>
      <c r="Z395" s="1" t="s">
        <v>580</v>
      </c>
      <c r="AA395"/>
    </row>
    <row r="396" spans="1:27" x14ac:dyDescent="0.3">
      <c r="A396" t="s">
        <v>383</v>
      </c>
      <c r="B396" t="s">
        <v>19</v>
      </c>
      <c r="C396" t="s">
        <v>29</v>
      </c>
      <c r="D396" t="s">
        <v>21</v>
      </c>
      <c r="E396" t="s">
        <v>20</v>
      </c>
      <c r="F396" s="4">
        <v>3100</v>
      </c>
      <c r="G396" s="4">
        <v>1400</v>
      </c>
      <c r="H396" s="4">
        <v>113000</v>
      </c>
      <c r="I396" t="s">
        <v>22</v>
      </c>
      <c r="J396" t="s">
        <v>37</v>
      </c>
      <c r="K396" t="s">
        <v>667</v>
      </c>
      <c r="L396" t="s">
        <v>25</v>
      </c>
      <c r="M396" t="s">
        <v>26</v>
      </c>
      <c r="N396" s="4">
        <v>37200</v>
      </c>
      <c r="O396" s="4">
        <v>16800</v>
      </c>
      <c r="P396" s="4">
        <v>54000</v>
      </c>
      <c r="Q396" s="4">
        <v>4500</v>
      </c>
      <c r="R396" s="3">
        <v>3.0376344086021505</v>
      </c>
      <c r="S396" s="3">
        <v>2.092592592592593</v>
      </c>
      <c r="T396" t="s">
        <v>44</v>
      </c>
      <c r="U396" s="2">
        <v>313.88889999999998</v>
      </c>
      <c r="V396" s="3">
        <v>0.10125448028673836</v>
      </c>
      <c r="W396" s="3">
        <v>6.9753086419753085E-2</v>
      </c>
      <c r="X396" s="1" t="s">
        <v>580</v>
      </c>
      <c r="Y396" s="1" t="s">
        <v>580</v>
      </c>
      <c r="Z396" s="1" t="s">
        <v>580</v>
      </c>
      <c r="AA396"/>
    </row>
    <row r="397" spans="1:27" x14ac:dyDescent="0.3">
      <c r="A397" t="s">
        <v>384</v>
      </c>
      <c r="B397" t="s">
        <v>19</v>
      </c>
      <c r="C397" t="s">
        <v>29</v>
      </c>
      <c r="D397" t="s">
        <v>21</v>
      </c>
      <c r="E397" t="s">
        <v>20</v>
      </c>
      <c r="F397" s="4">
        <v>3276</v>
      </c>
      <c r="G397" s="4">
        <v>484</v>
      </c>
      <c r="H397" s="4">
        <v>135000</v>
      </c>
      <c r="I397" t="s">
        <v>40</v>
      </c>
      <c r="J397" t="s">
        <v>37</v>
      </c>
      <c r="K397" t="s">
        <v>667</v>
      </c>
      <c r="L397" t="s">
        <v>25</v>
      </c>
      <c r="M397" t="s">
        <v>26</v>
      </c>
      <c r="N397" s="4">
        <v>39312</v>
      </c>
      <c r="O397" s="4">
        <v>5808</v>
      </c>
      <c r="P397" s="4">
        <v>45120</v>
      </c>
      <c r="Q397" s="4">
        <v>3760</v>
      </c>
      <c r="R397" s="3">
        <v>3.4340659340659339</v>
      </c>
      <c r="S397" s="3">
        <v>2.9920212765957448</v>
      </c>
      <c r="T397" t="s">
        <v>44</v>
      </c>
      <c r="U397" s="2">
        <v>375</v>
      </c>
      <c r="V397" s="3">
        <v>0.11446886446886446</v>
      </c>
      <c r="W397" s="3">
        <v>9.9734042553191488E-2</v>
      </c>
      <c r="X397" s="1" t="s">
        <v>580</v>
      </c>
      <c r="Y397" s="1" t="s">
        <v>580</v>
      </c>
      <c r="Z397" s="1" t="s">
        <v>580</v>
      </c>
      <c r="AA397"/>
    </row>
    <row r="398" spans="1:27" x14ac:dyDescent="0.3">
      <c r="A398" t="s">
        <v>385</v>
      </c>
      <c r="B398" t="s">
        <v>52</v>
      </c>
      <c r="C398" t="s">
        <v>20</v>
      </c>
      <c r="D398" t="s">
        <v>21</v>
      </c>
      <c r="E398" t="s">
        <v>20</v>
      </c>
      <c r="F398" s="4">
        <v>3180</v>
      </c>
      <c r="G398" s="4">
        <v>0</v>
      </c>
      <c r="H398" s="4">
        <v>71000</v>
      </c>
      <c r="I398" t="s">
        <v>22</v>
      </c>
      <c r="J398" t="s">
        <v>23</v>
      </c>
      <c r="K398" t="s">
        <v>667</v>
      </c>
      <c r="L398" t="s">
        <v>42</v>
      </c>
      <c r="M398" t="s">
        <v>32</v>
      </c>
      <c r="N398" s="4">
        <v>38160</v>
      </c>
      <c r="O398" s="4">
        <v>0</v>
      </c>
      <c r="P398" s="4">
        <v>38160</v>
      </c>
      <c r="Q398" s="4">
        <v>3180</v>
      </c>
      <c r="R398" s="3">
        <v>1.8605870020964359</v>
      </c>
      <c r="S398" s="3">
        <v>1.8605870020964359</v>
      </c>
      <c r="T398" t="s">
        <v>44</v>
      </c>
      <c r="U398" s="2">
        <v>197.22219999999999</v>
      </c>
      <c r="V398" s="3">
        <v>6.201956673654787E-2</v>
      </c>
      <c r="W398" s="3">
        <v>6.201956673654787E-2</v>
      </c>
      <c r="X398" s="1" t="s">
        <v>580</v>
      </c>
      <c r="Y398" s="1" t="s">
        <v>580</v>
      </c>
      <c r="Z398" s="1" t="s">
        <v>580</v>
      </c>
      <c r="AA398"/>
    </row>
    <row r="399" spans="1:27" x14ac:dyDescent="0.3">
      <c r="A399" t="s">
        <v>386</v>
      </c>
      <c r="B399" t="s">
        <v>19</v>
      </c>
      <c r="C399" t="s">
        <v>29</v>
      </c>
      <c r="D399" t="s">
        <v>21</v>
      </c>
      <c r="E399" t="s">
        <v>20</v>
      </c>
      <c r="F399" s="4">
        <v>3033</v>
      </c>
      <c r="G399" s="4">
        <v>1459</v>
      </c>
      <c r="H399" s="4">
        <v>95000</v>
      </c>
      <c r="I399" t="s">
        <v>22</v>
      </c>
      <c r="J399" t="s">
        <v>23</v>
      </c>
      <c r="K399" t="s">
        <v>667</v>
      </c>
      <c r="L399" t="s">
        <v>25</v>
      </c>
      <c r="M399" t="s">
        <v>26</v>
      </c>
      <c r="N399" s="4">
        <v>36396</v>
      </c>
      <c r="O399" s="4">
        <v>17508</v>
      </c>
      <c r="P399" s="4">
        <v>53904</v>
      </c>
      <c r="Q399" s="4">
        <v>4492</v>
      </c>
      <c r="R399" s="3">
        <v>2.6101769425211563</v>
      </c>
      <c r="S399" s="3">
        <v>1.7623924013060257</v>
      </c>
      <c r="T399" t="s">
        <v>44</v>
      </c>
      <c r="U399" s="2">
        <v>263.88889999999998</v>
      </c>
      <c r="V399" s="3">
        <v>8.7005898084038566E-2</v>
      </c>
      <c r="W399" s="3">
        <v>5.8746413376867521E-2</v>
      </c>
      <c r="X399" s="1" t="s">
        <v>580</v>
      </c>
      <c r="Y399" s="1" t="s">
        <v>580</v>
      </c>
      <c r="Z399" s="1" t="s">
        <v>580</v>
      </c>
      <c r="AA399"/>
    </row>
    <row r="400" spans="1:27" x14ac:dyDescent="0.3">
      <c r="A400" t="s">
        <v>387</v>
      </c>
      <c r="B400" t="s">
        <v>19</v>
      </c>
      <c r="C400" t="s">
        <v>20</v>
      </c>
      <c r="D400" t="s">
        <v>35</v>
      </c>
      <c r="E400" t="s">
        <v>20</v>
      </c>
      <c r="F400" s="4">
        <v>3902</v>
      </c>
      <c r="G400" s="4">
        <v>1666</v>
      </c>
      <c r="H400" s="4">
        <v>109000</v>
      </c>
      <c r="I400" t="s">
        <v>30</v>
      </c>
      <c r="J400" t="s">
        <v>23</v>
      </c>
      <c r="K400" t="s">
        <v>667</v>
      </c>
      <c r="L400" t="s">
        <v>25</v>
      </c>
      <c r="M400" t="s">
        <v>26</v>
      </c>
      <c r="N400" s="4">
        <v>46824</v>
      </c>
      <c r="O400" s="4">
        <v>19992</v>
      </c>
      <c r="P400" s="4">
        <v>66816</v>
      </c>
      <c r="Q400" s="4">
        <v>5568</v>
      </c>
      <c r="R400" s="3">
        <v>2.3278660515974714</v>
      </c>
      <c r="S400" s="3">
        <v>1.631345785440613</v>
      </c>
      <c r="T400" t="s">
        <v>44</v>
      </c>
      <c r="U400" s="2">
        <v>302.77780000000001</v>
      </c>
      <c r="V400" s="3">
        <v>7.7595535053249051E-2</v>
      </c>
      <c r="W400" s="3">
        <v>5.437819284802043E-2</v>
      </c>
      <c r="X400" s="1" t="s">
        <v>580</v>
      </c>
      <c r="Y400" s="1" t="s">
        <v>580</v>
      </c>
      <c r="Z400" s="1" t="s">
        <v>580</v>
      </c>
      <c r="AA400"/>
    </row>
    <row r="401" spans="1:27" x14ac:dyDescent="0.3">
      <c r="A401" t="s">
        <v>388</v>
      </c>
      <c r="B401" t="s">
        <v>52</v>
      </c>
      <c r="C401" t="s">
        <v>20</v>
      </c>
      <c r="D401" t="s">
        <v>21</v>
      </c>
      <c r="E401" t="s">
        <v>20</v>
      </c>
      <c r="F401" s="4">
        <v>1500</v>
      </c>
      <c r="G401" s="4">
        <v>1800</v>
      </c>
      <c r="H401" s="4">
        <v>103000</v>
      </c>
      <c r="I401" t="s">
        <v>40</v>
      </c>
      <c r="J401" t="s">
        <v>23</v>
      </c>
      <c r="K401" t="s">
        <v>667</v>
      </c>
      <c r="L401" t="s">
        <v>42</v>
      </c>
      <c r="M401" t="s">
        <v>32</v>
      </c>
      <c r="N401" s="4">
        <v>18000</v>
      </c>
      <c r="O401" s="4">
        <v>21600</v>
      </c>
      <c r="P401" s="4">
        <v>39600</v>
      </c>
      <c r="Q401" s="4">
        <v>3300</v>
      </c>
      <c r="R401" s="3">
        <v>5.7222222222222223</v>
      </c>
      <c r="S401" s="3">
        <v>2.6010101010101012</v>
      </c>
      <c r="T401" t="s">
        <v>44</v>
      </c>
      <c r="U401" s="2">
        <v>286.11110000000002</v>
      </c>
      <c r="V401" s="3">
        <v>0.19074074074074071</v>
      </c>
      <c r="W401" s="3">
        <v>8.6700336700336694E-2</v>
      </c>
      <c r="X401" s="1" t="s">
        <v>580</v>
      </c>
      <c r="Y401" s="1" t="s">
        <v>580</v>
      </c>
      <c r="Z401" s="1" t="s">
        <v>580</v>
      </c>
      <c r="AA401"/>
    </row>
    <row r="402" spans="1:27" x14ac:dyDescent="0.3">
      <c r="A402" t="s">
        <v>389</v>
      </c>
      <c r="B402" t="s">
        <v>19</v>
      </c>
      <c r="C402" t="s">
        <v>29</v>
      </c>
      <c r="D402" t="s">
        <v>35</v>
      </c>
      <c r="E402" t="s">
        <v>20</v>
      </c>
      <c r="F402" s="4">
        <v>2889</v>
      </c>
      <c r="G402" s="4">
        <v>0</v>
      </c>
      <c r="H402" s="4">
        <v>45000</v>
      </c>
      <c r="I402" t="s">
        <v>22</v>
      </c>
      <c r="J402" t="s">
        <v>37</v>
      </c>
      <c r="K402" t="s">
        <v>670</v>
      </c>
      <c r="L402" t="s">
        <v>42</v>
      </c>
      <c r="M402" t="s">
        <v>32</v>
      </c>
      <c r="N402" s="4">
        <v>34668</v>
      </c>
      <c r="O402" s="4">
        <v>0</v>
      </c>
      <c r="P402" s="4">
        <v>34668</v>
      </c>
      <c r="Q402" s="4">
        <v>2889</v>
      </c>
      <c r="R402" s="3">
        <v>1.2980269989615785</v>
      </c>
      <c r="S402" s="3">
        <v>1.2980269989615785</v>
      </c>
      <c r="T402" t="s">
        <v>44</v>
      </c>
      <c r="U402" s="2">
        <v>250</v>
      </c>
      <c r="V402" s="3">
        <v>8.653513326410521E-2</v>
      </c>
      <c r="W402" s="3">
        <v>8.653513326410521E-2</v>
      </c>
      <c r="X402" s="1" t="s">
        <v>580</v>
      </c>
      <c r="Y402" s="1" t="s">
        <v>580</v>
      </c>
      <c r="Z402" s="1" t="s">
        <v>580</v>
      </c>
      <c r="AA402"/>
    </row>
    <row r="403" spans="1:27" x14ac:dyDescent="0.3">
      <c r="A403" t="s">
        <v>390</v>
      </c>
      <c r="B403" t="s">
        <v>19</v>
      </c>
      <c r="C403" t="s">
        <v>20</v>
      </c>
      <c r="D403" t="s">
        <v>35</v>
      </c>
      <c r="E403" t="s">
        <v>20</v>
      </c>
      <c r="F403" s="4">
        <v>2755</v>
      </c>
      <c r="G403" s="4">
        <v>0</v>
      </c>
      <c r="H403" s="4">
        <v>65000</v>
      </c>
      <c r="I403" t="s">
        <v>30</v>
      </c>
      <c r="J403" t="s">
        <v>23</v>
      </c>
      <c r="K403" t="s">
        <v>672</v>
      </c>
      <c r="L403" t="s">
        <v>25</v>
      </c>
      <c r="M403" t="s">
        <v>32</v>
      </c>
      <c r="N403" s="4">
        <v>33060</v>
      </c>
      <c r="O403" s="4">
        <v>0</v>
      </c>
      <c r="P403" s="4">
        <v>33060</v>
      </c>
      <c r="Q403" s="4">
        <v>2755</v>
      </c>
      <c r="R403" s="3">
        <v>1.9661222020568665</v>
      </c>
      <c r="S403" s="3">
        <v>1.9661222020568665</v>
      </c>
      <c r="T403" t="s">
        <v>44</v>
      </c>
      <c r="U403" s="2">
        <v>216.66669999999999</v>
      </c>
      <c r="V403" s="3">
        <v>7.8644888082274655E-2</v>
      </c>
      <c r="W403" s="3">
        <v>7.8644888082274655E-2</v>
      </c>
      <c r="X403" s="1" t="s">
        <v>580</v>
      </c>
      <c r="Y403" s="1" t="s">
        <v>580</v>
      </c>
      <c r="Z403" s="1" t="s">
        <v>580</v>
      </c>
      <c r="AA403"/>
    </row>
    <row r="404" spans="1:27" x14ac:dyDescent="0.3">
      <c r="A404" t="s">
        <v>634</v>
      </c>
      <c r="B404" t="s">
        <v>19</v>
      </c>
      <c r="C404" t="s">
        <v>20</v>
      </c>
      <c r="D404" t="s">
        <v>21</v>
      </c>
      <c r="E404" t="s">
        <v>20</v>
      </c>
      <c r="F404" s="4">
        <v>2500</v>
      </c>
      <c r="G404" s="4">
        <v>20000</v>
      </c>
      <c r="H404" s="4">
        <v>103000</v>
      </c>
      <c r="I404" t="s">
        <v>40</v>
      </c>
      <c r="J404" t="s">
        <v>23</v>
      </c>
      <c r="K404" t="s">
        <v>667</v>
      </c>
      <c r="L404" t="s">
        <v>25</v>
      </c>
      <c r="M404" t="s">
        <v>26</v>
      </c>
      <c r="N404" s="4">
        <v>30000</v>
      </c>
      <c r="O404" s="4">
        <v>240000</v>
      </c>
      <c r="P404" s="4">
        <v>270000</v>
      </c>
      <c r="Q404" s="4">
        <v>22500</v>
      </c>
      <c r="R404" s="3">
        <v>3.4333333333333331</v>
      </c>
      <c r="S404" s="3">
        <v>0.38148148148148142</v>
      </c>
      <c r="T404" t="s">
        <v>44</v>
      </c>
      <c r="U404" s="2">
        <v>286.11110000000002</v>
      </c>
      <c r="V404" s="3">
        <v>0.11444444444444445</v>
      </c>
      <c r="W404" s="3">
        <v>1.2716049382716048E-2</v>
      </c>
      <c r="X404" s="1" t="s">
        <v>580</v>
      </c>
      <c r="Y404" s="1" t="s">
        <v>585</v>
      </c>
      <c r="Z404" s="1" t="s">
        <v>580</v>
      </c>
      <c r="AA404"/>
    </row>
    <row r="405" spans="1:27" x14ac:dyDescent="0.3">
      <c r="A405" t="s">
        <v>391</v>
      </c>
      <c r="B405" t="s">
        <v>52</v>
      </c>
      <c r="C405" t="s">
        <v>20</v>
      </c>
      <c r="D405" t="s">
        <v>35</v>
      </c>
      <c r="E405" t="s">
        <v>20</v>
      </c>
      <c r="F405" s="4">
        <v>1963</v>
      </c>
      <c r="G405" s="4">
        <v>0</v>
      </c>
      <c r="H405" s="4">
        <v>53000</v>
      </c>
      <c r="I405" t="s">
        <v>40</v>
      </c>
      <c r="J405" t="s">
        <v>23</v>
      </c>
      <c r="K405" t="s">
        <v>667</v>
      </c>
      <c r="L405" t="s">
        <v>25</v>
      </c>
      <c r="M405" t="s">
        <v>26</v>
      </c>
      <c r="N405" s="4">
        <v>23556</v>
      </c>
      <c r="O405" s="4">
        <v>0</v>
      </c>
      <c r="P405" s="4">
        <v>23556</v>
      </c>
      <c r="Q405" s="4">
        <v>1963</v>
      </c>
      <c r="R405" s="3">
        <v>2.2499575479707929</v>
      </c>
      <c r="S405" s="3">
        <v>2.2499575479707929</v>
      </c>
      <c r="T405" t="s">
        <v>44</v>
      </c>
      <c r="U405" s="2">
        <v>147.22219999999999</v>
      </c>
      <c r="V405" s="3">
        <v>7.4998584932359766E-2</v>
      </c>
      <c r="W405" s="3">
        <v>7.4998584932359766E-2</v>
      </c>
      <c r="X405" s="1" t="s">
        <v>580</v>
      </c>
      <c r="Y405" s="1" t="s">
        <v>580</v>
      </c>
      <c r="Z405" s="1" t="s">
        <v>580</v>
      </c>
      <c r="AA405"/>
    </row>
    <row r="406" spans="1:27" x14ac:dyDescent="0.3">
      <c r="A406" t="s">
        <v>392</v>
      </c>
      <c r="B406" t="s">
        <v>52</v>
      </c>
      <c r="C406" t="s">
        <v>20</v>
      </c>
      <c r="D406" t="s">
        <v>21</v>
      </c>
      <c r="E406" t="s">
        <v>29</v>
      </c>
      <c r="F406" s="4">
        <v>7441</v>
      </c>
      <c r="G406" s="4">
        <v>0</v>
      </c>
      <c r="H406" s="4">
        <v>194000</v>
      </c>
      <c r="I406" t="s">
        <v>30</v>
      </c>
      <c r="J406" t="s">
        <v>23</v>
      </c>
      <c r="K406" t="s">
        <v>667</v>
      </c>
      <c r="L406" t="s">
        <v>25</v>
      </c>
      <c r="M406" t="s">
        <v>32</v>
      </c>
      <c r="N406" s="4">
        <v>89292</v>
      </c>
      <c r="O406" s="4">
        <v>0</v>
      </c>
      <c r="P406" s="4">
        <v>89292</v>
      </c>
      <c r="Q406" s="4">
        <v>7441</v>
      </c>
      <c r="R406" s="3">
        <v>2.1726470456479863</v>
      </c>
      <c r="S406" s="3">
        <v>2.1726470456479863</v>
      </c>
      <c r="T406" t="s">
        <v>44</v>
      </c>
      <c r="U406" s="2">
        <v>538.88890000000004</v>
      </c>
      <c r="V406" s="3">
        <v>7.2421568188266214E-2</v>
      </c>
      <c r="W406" s="3">
        <v>7.2421568188266214E-2</v>
      </c>
      <c r="X406" s="1" t="s">
        <v>580</v>
      </c>
      <c r="Y406" s="1" t="s">
        <v>580</v>
      </c>
      <c r="Z406" s="1" t="s">
        <v>580</v>
      </c>
      <c r="AA406"/>
    </row>
    <row r="407" spans="1:27" x14ac:dyDescent="0.3">
      <c r="A407" t="s">
        <v>393</v>
      </c>
      <c r="B407" t="s">
        <v>52</v>
      </c>
      <c r="C407" t="s">
        <v>20</v>
      </c>
      <c r="D407" t="s">
        <v>21</v>
      </c>
      <c r="E407" t="s">
        <v>20</v>
      </c>
      <c r="F407" s="4">
        <v>4547</v>
      </c>
      <c r="G407" s="4">
        <v>0</v>
      </c>
      <c r="H407" s="4">
        <v>115000</v>
      </c>
      <c r="I407" t="s">
        <v>40</v>
      </c>
      <c r="J407" t="s">
        <v>23</v>
      </c>
      <c r="K407" t="s">
        <v>667</v>
      </c>
      <c r="L407" t="s">
        <v>25</v>
      </c>
      <c r="M407" t="s">
        <v>26</v>
      </c>
      <c r="N407" s="4">
        <v>54564</v>
      </c>
      <c r="O407" s="4">
        <v>0</v>
      </c>
      <c r="P407" s="4">
        <v>54564</v>
      </c>
      <c r="Q407" s="4">
        <v>4547</v>
      </c>
      <c r="R407" s="3">
        <v>2.1076167436404956</v>
      </c>
      <c r="S407" s="3">
        <v>2.1076167436404956</v>
      </c>
      <c r="T407" t="s">
        <v>44</v>
      </c>
      <c r="U407" s="2">
        <v>319.44439999999997</v>
      </c>
      <c r="V407" s="3">
        <v>7.0253891454683193E-2</v>
      </c>
      <c r="W407" s="3">
        <v>7.0253891454683193E-2</v>
      </c>
      <c r="X407" s="1" t="s">
        <v>580</v>
      </c>
      <c r="Y407" s="1" t="s">
        <v>580</v>
      </c>
      <c r="Z407" s="1" t="s">
        <v>580</v>
      </c>
      <c r="AA407"/>
    </row>
    <row r="408" spans="1:27" x14ac:dyDescent="0.3">
      <c r="A408" t="s">
        <v>394</v>
      </c>
      <c r="B408" t="s">
        <v>19</v>
      </c>
      <c r="C408" t="s">
        <v>29</v>
      </c>
      <c r="D408" t="s">
        <v>35</v>
      </c>
      <c r="E408" t="s">
        <v>20</v>
      </c>
      <c r="F408" s="4">
        <v>2167</v>
      </c>
      <c r="G408" s="4">
        <v>2400</v>
      </c>
      <c r="H408" s="4">
        <v>115000</v>
      </c>
      <c r="I408" t="s">
        <v>22</v>
      </c>
      <c r="J408" t="s">
        <v>23</v>
      </c>
      <c r="K408" t="s">
        <v>667</v>
      </c>
      <c r="L408" t="s">
        <v>25</v>
      </c>
      <c r="M408" t="s">
        <v>26</v>
      </c>
      <c r="N408" s="4">
        <v>26004</v>
      </c>
      <c r="O408" s="4">
        <v>28800</v>
      </c>
      <c r="P408" s="4">
        <v>54804</v>
      </c>
      <c r="Q408" s="4">
        <v>4567</v>
      </c>
      <c r="R408" s="3">
        <v>4.4223965543762498</v>
      </c>
      <c r="S408" s="3">
        <v>2.0983869790526239</v>
      </c>
      <c r="T408" t="s">
        <v>44</v>
      </c>
      <c r="U408" s="2">
        <v>319.44439999999997</v>
      </c>
      <c r="V408" s="3">
        <v>0.14741321847920832</v>
      </c>
      <c r="W408" s="3">
        <v>6.9946232635087466E-2</v>
      </c>
      <c r="X408" s="1" t="s">
        <v>580</v>
      </c>
      <c r="Y408" s="1" t="s">
        <v>580</v>
      </c>
      <c r="Z408" s="1" t="s">
        <v>580</v>
      </c>
      <c r="AA408"/>
    </row>
    <row r="409" spans="1:27" x14ac:dyDescent="0.3">
      <c r="A409" t="s">
        <v>395</v>
      </c>
      <c r="B409" t="s">
        <v>52</v>
      </c>
      <c r="C409" t="s">
        <v>20</v>
      </c>
      <c r="D409" t="s">
        <v>35</v>
      </c>
      <c r="E409" t="s">
        <v>20</v>
      </c>
      <c r="F409" s="4">
        <v>2213</v>
      </c>
      <c r="G409" s="4">
        <v>0</v>
      </c>
      <c r="H409" s="4">
        <v>66000</v>
      </c>
      <c r="I409" t="s">
        <v>30</v>
      </c>
      <c r="J409" t="s">
        <v>23</v>
      </c>
      <c r="K409" t="s">
        <v>667</v>
      </c>
      <c r="L409" t="s">
        <v>25</v>
      </c>
      <c r="M409" t="s">
        <v>26</v>
      </c>
      <c r="N409" s="4">
        <v>26556</v>
      </c>
      <c r="O409" s="4">
        <v>0</v>
      </c>
      <c r="P409" s="4">
        <v>26556</v>
      </c>
      <c r="Q409" s="4">
        <v>2213</v>
      </c>
      <c r="R409" s="3">
        <v>2.4853140533212832</v>
      </c>
      <c r="S409" s="3">
        <v>2.4853140533212832</v>
      </c>
      <c r="T409" t="s">
        <v>44</v>
      </c>
      <c r="U409" s="2">
        <v>183.33330000000001</v>
      </c>
      <c r="V409" s="3">
        <v>8.2843801777376117E-2</v>
      </c>
      <c r="W409" s="3">
        <v>8.2843801777376117E-2</v>
      </c>
      <c r="X409" s="1" t="s">
        <v>580</v>
      </c>
      <c r="Y409" s="1" t="s">
        <v>580</v>
      </c>
      <c r="Z409" s="1" t="s">
        <v>580</v>
      </c>
      <c r="AA409"/>
    </row>
    <row r="410" spans="1:27" x14ac:dyDescent="0.3">
      <c r="A410" t="s">
        <v>396</v>
      </c>
      <c r="B410" t="s">
        <v>19</v>
      </c>
      <c r="C410" t="s">
        <v>29</v>
      </c>
      <c r="D410" t="s">
        <v>21</v>
      </c>
      <c r="E410" t="s">
        <v>20</v>
      </c>
      <c r="F410" s="4">
        <v>8300</v>
      </c>
      <c r="G410" s="4">
        <v>0</v>
      </c>
      <c r="H410" s="4">
        <v>152000</v>
      </c>
      <c r="I410" t="s">
        <v>40</v>
      </c>
      <c r="J410" t="s">
        <v>31</v>
      </c>
      <c r="K410" t="s">
        <v>672</v>
      </c>
      <c r="L410" t="s">
        <v>42</v>
      </c>
      <c r="M410" t="s">
        <v>32</v>
      </c>
      <c r="N410" s="4">
        <v>99600</v>
      </c>
      <c r="O410" s="4">
        <v>0</v>
      </c>
      <c r="P410" s="4">
        <v>99600</v>
      </c>
      <c r="Q410" s="4">
        <v>8300</v>
      </c>
      <c r="R410" s="3">
        <v>1.5261044176706828</v>
      </c>
      <c r="S410" s="3">
        <v>1.5261044176706828</v>
      </c>
      <c r="T410" t="s">
        <v>44</v>
      </c>
      <c r="U410" s="2">
        <v>506.66669999999999</v>
      </c>
      <c r="V410" s="3">
        <v>6.1044176706827311E-2</v>
      </c>
      <c r="W410" s="3">
        <v>6.1044176706827311E-2</v>
      </c>
      <c r="X410" s="1" t="s">
        <v>580</v>
      </c>
      <c r="Y410" s="1" t="s">
        <v>580</v>
      </c>
      <c r="Z410" s="1" t="s">
        <v>580</v>
      </c>
      <c r="AA410"/>
    </row>
    <row r="411" spans="1:27" x14ac:dyDescent="0.3">
      <c r="A411" t="s">
        <v>635</v>
      </c>
      <c r="B411" t="s">
        <v>19</v>
      </c>
      <c r="C411" t="s">
        <v>29</v>
      </c>
      <c r="D411" t="s">
        <v>21</v>
      </c>
      <c r="E411" t="s">
        <v>20</v>
      </c>
      <c r="F411" s="4">
        <v>81000</v>
      </c>
      <c r="G411" s="4">
        <v>0</v>
      </c>
      <c r="H411" s="4">
        <v>360000</v>
      </c>
      <c r="I411" t="s">
        <v>30</v>
      </c>
      <c r="J411" t="s">
        <v>41</v>
      </c>
      <c r="K411" t="s">
        <v>667</v>
      </c>
      <c r="L411" t="s">
        <v>42</v>
      </c>
      <c r="M411" t="s">
        <v>32</v>
      </c>
      <c r="N411" s="4">
        <v>972000</v>
      </c>
      <c r="O411" s="4">
        <v>0</v>
      </c>
      <c r="P411" s="4">
        <v>972000</v>
      </c>
      <c r="Q411" s="4">
        <v>81000</v>
      </c>
      <c r="R411" s="3">
        <v>0.37037037037037029</v>
      </c>
      <c r="S411" s="3">
        <v>0.37037037037037029</v>
      </c>
      <c r="T411" t="s">
        <v>44</v>
      </c>
      <c r="U411" s="2">
        <v>1000</v>
      </c>
      <c r="V411" s="3">
        <v>1.2345679012345678E-2</v>
      </c>
      <c r="W411" s="3">
        <v>1.2345679012345678E-2</v>
      </c>
      <c r="X411" s="1" t="s">
        <v>585</v>
      </c>
      <c r="Y411" s="1" t="s">
        <v>580</v>
      </c>
      <c r="Z411" s="1" t="s">
        <v>585</v>
      </c>
      <c r="AA411"/>
    </row>
    <row r="412" spans="1:27" x14ac:dyDescent="0.3">
      <c r="A412" t="s">
        <v>397</v>
      </c>
      <c r="B412" t="s">
        <v>52</v>
      </c>
      <c r="C412" t="s">
        <v>20</v>
      </c>
      <c r="D412" t="s">
        <v>35</v>
      </c>
      <c r="E412" t="s">
        <v>29</v>
      </c>
      <c r="F412" s="4">
        <v>3867</v>
      </c>
      <c r="G412" s="4">
        <v>0</v>
      </c>
      <c r="H412" s="4">
        <v>62000</v>
      </c>
      <c r="I412" t="s">
        <v>40</v>
      </c>
      <c r="J412" t="s">
        <v>31</v>
      </c>
      <c r="K412" t="s">
        <v>667</v>
      </c>
      <c r="L412" t="s">
        <v>25</v>
      </c>
      <c r="M412" t="s">
        <v>32</v>
      </c>
      <c r="N412" s="4">
        <v>46404</v>
      </c>
      <c r="O412" s="4">
        <v>0</v>
      </c>
      <c r="P412" s="4">
        <v>46404</v>
      </c>
      <c r="Q412" s="4">
        <v>3867</v>
      </c>
      <c r="R412" s="3">
        <v>1.3360917162313597</v>
      </c>
      <c r="S412" s="3">
        <v>1.3360917162313597</v>
      </c>
      <c r="T412" t="s">
        <v>44</v>
      </c>
      <c r="U412" s="2">
        <v>172.22219999999999</v>
      </c>
      <c r="V412" s="3">
        <v>4.4536390541045315E-2</v>
      </c>
      <c r="W412" s="3">
        <v>4.4536390541045315E-2</v>
      </c>
      <c r="X412" s="1" t="s">
        <v>580</v>
      </c>
      <c r="Y412" s="1" t="s">
        <v>580</v>
      </c>
      <c r="Z412" s="1" t="s">
        <v>580</v>
      </c>
      <c r="AA412"/>
    </row>
    <row r="413" spans="1:27" x14ac:dyDescent="0.3">
      <c r="A413" t="s">
        <v>398</v>
      </c>
      <c r="B413" t="s">
        <v>19</v>
      </c>
      <c r="C413" t="s">
        <v>29</v>
      </c>
      <c r="D413" t="s">
        <v>21</v>
      </c>
      <c r="E413" t="s">
        <v>20</v>
      </c>
      <c r="F413" s="4">
        <v>6256</v>
      </c>
      <c r="G413" s="4">
        <v>0</v>
      </c>
      <c r="H413" s="4">
        <v>160000</v>
      </c>
      <c r="I413" t="s">
        <v>22</v>
      </c>
      <c r="J413" t="s">
        <v>23</v>
      </c>
      <c r="K413" t="s">
        <v>667</v>
      </c>
      <c r="L413" t="s">
        <v>25</v>
      </c>
      <c r="M413" t="s">
        <v>26</v>
      </c>
      <c r="N413" s="4">
        <v>75072</v>
      </c>
      <c r="O413" s="4">
        <v>0</v>
      </c>
      <c r="P413" s="4">
        <v>75072</v>
      </c>
      <c r="Q413" s="4">
        <v>6256</v>
      </c>
      <c r="R413" s="3">
        <v>2.1312872975277068</v>
      </c>
      <c r="S413" s="3">
        <v>2.1312872975277068</v>
      </c>
      <c r="T413" t="s">
        <v>44</v>
      </c>
      <c r="U413" s="2">
        <v>444.44439999999997</v>
      </c>
      <c r="V413" s="3">
        <v>7.1042909917590227E-2</v>
      </c>
      <c r="W413" s="3">
        <v>7.1042909917590227E-2</v>
      </c>
      <c r="X413" s="1" t="s">
        <v>580</v>
      </c>
      <c r="Y413" s="1" t="s">
        <v>580</v>
      </c>
      <c r="Z413" s="1" t="s">
        <v>580</v>
      </c>
      <c r="AA413"/>
    </row>
    <row r="414" spans="1:27" x14ac:dyDescent="0.3">
      <c r="A414" t="s">
        <v>399</v>
      </c>
      <c r="B414" t="s">
        <v>19</v>
      </c>
      <c r="C414" t="s">
        <v>29</v>
      </c>
      <c r="D414" t="s">
        <v>35</v>
      </c>
      <c r="E414" t="s">
        <v>20</v>
      </c>
      <c r="F414" s="4">
        <v>6096</v>
      </c>
      <c r="G414" s="4">
        <v>0</v>
      </c>
      <c r="H414" s="4">
        <v>218000</v>
      </c>
      <c r="I414" t="s">
        <v>30</v>
      </c>
      <c r="J414" t="s">
        <v>23</v>
      </c>
      <c r="K414" t="s">
        <v>667</v>
      </c>
      <c r="L414" t="s">
        <v>42</v>
      </c>
      <c r="M414" t="s">
        <v>32</v>
      </c>
      <c r="N414" s="4">
        <v>73152</v>
      </c>
      <c r="O414" s="4">
        <v>0</v>
      </c>
      <c r="P414" s="4">
        <v>73152</v>
      </c>
      <c r="Q414" s="4">
        <v>6096</v>
      </c>
      <c r="R414" s="3">
        <v>2.9800962379702538</v>
      </c>
      <c r="S414" s="3">
        <v>2.9800962379702538</v>
      </c>
      <c r="T414" t="s">
        <v>44</v>
      </c>
      <c r="U414" s="2">
        <v>605.55560000000003</v>
      </c>
      <c r="V414" s="3">
        <v>9.9336541265675121E-2</v>
      </c>
      <c r="W414" s="3">
        <v>9.9336541265675121E-2</v>
      </c>
      <c r="X414" s="1" t="s">
        <v>580</v>
      </c>
      <c r="Y414" s="1" t="s">
        <v>580</v>
      </c>
      <c r="Z414" s="1" t="s">
        <v>580</v>
      </c>
      <c r="AA414"/>
    </row>
    <row r="415" spans="1:27" x14ac:dyDescent="0.3">
      <c r="A415" t="s">
        <v>400</v>
      </c>
      <c r="B415" t="s">
        <v>19</v>
      </c>
      <c r="C415" t="s">
        <v>29</v>
      </c>
      <c r="D415" t="s">
        <v>35</v>
      </c>
      <c r="E415" t="s">
        <v>20</v>
      </c>
      <c r="F415" s="4">
        <v>2253</v>
      </c>
      <c r="G415" s="4">
        <v>2033</v>
      </c>
      <c r="H415" s="4">
        <v>110000</v>
      </c>
      <c r="I415" t="s">
        <v>30</v>
      </c>
      <c r="J415" t="s">
        <v>23</v>
      </c>
      <c r="K415" t="s">
        <v>667</v>
      </c>
      <c r="L415" t="s">
        <v>25</v>
      </c>
      <c r="M415" t="s">
        <v>26</v>
      </c>
      <c r="N415" s="4">
        <v>27036</v>
      </c>
      <c r="O415" s="4">
        <v>24396</v>
      </c>
      <c r="P415" s="4">
        <v>51432</v>
      </c>
      <c r="Q415" s="4">
        <v>4286</v>
      </c>
      <c r="R415" s="3">
        <v>4.0686492084627908</v>
      </c>
      <c r="S415" s="3">
        <v>2.1387463058018352</v>
      </c>
      <c r="T415" t="s">
        <v>44</v>
      </c>
      <c r="U415" s="2">
        <v>305.55560000000003</v>
      </c>
      <c r="V415" s="3">
        <v>0.135621640282093</v>
      </c>
      <c r="W415" s="3">
        <v>7.1291543526727841E-2</v>
      </c>
      <c r="X415" s="1" t="s">
        <v>580</v>
      </c>
      <c r="Y415" s="1" t="s">
        <v>580</v>
      </c>
      <c r="Z415" s="1" t="s">
        <v>580</v>
      </c>
      <c r="AA415"/>
    </row>
    <row r="416" spans="1:27" x14ac:dyDescent="0.3">
      <c r="A416" t="s">
        <v>401</v>
      </c>
      <c r="B416" t="s">
        <v>52</v>
      </c>
      <c r="C416" t="s">
        <v>29</v>
      </c>
      <c r="D416" t="s">
        <v>35</v>
      </c>
      <c r="E416" t="s">
        <v>20</v>
      </c>
      <c r="F416" s="4">
        <v>2149</v>
      </c>
      <c r="G416" s="4">
        <v>3237</v>
      </c>
      <c r="H416" s="4">
        <v>178000</v>
      </c>
      <c r="I416" t="s">
        <v>40</v>
      </c>
      <c r="J416" t="s">
        <v>23</v>
      </c>
      <c r="K416" t="s">
        <v>667</v>
      </c>
      <c r="L416" t="s">
        <v>42</v>
      </c>
      <c r="M416" t="s">
        <v>32</v>
      </c>
      <c r="N416" s="4">
        <v>25788</v>
      </c>
      <c r="O416" s="4">
        <v>38844</v>
      </c>
      <c r="P416" s="4">
        <v>64632</v>
      </c>
      <c r="Q416" s="4">
        <v>5386</v>
      </c>
      <c r="R416" s="3">
        <v>6.9024352411974563</v>
      </c>
      <c r="S416" s="3">
        <v>2.7540537195197428</v>
      </c>
      <c r="T416" t="s">
        <v>44</v>
      </c>
      <c r="U416" s="2">
        <v>494.44439999999997</v>
      </c>
      <c r="V416" s="3">
        <v>0.23008117470658188</v>
      </c>
      <c r="W416" s="3">
        <v>9.1801790650658091E-2</v>
      </c>
      <c r="X416" s="1" t="s">
        <v>580</v>
      </c>
      <c r="Y416" s="1" t="s">
        <v>580</v>
      </c>
      <c r="Z416" s="1" t="s">
        <v>580</v>
      </c>
      <c r="AA416"/>
    </row>
    <row r="417" spans="1:27" x14ac:dyDescent="0.3">
      <c r="A417" t="s">
        <v>402</v>
      </c>
      <c r="B417" t="s">
        <v>52</v>
      </c>
      <c r="C417" t="s">
        <v>20</v>
      </c>
      <c r="D417" t="s">
        <v>21</v>
      </c>
      <c r="E417" t="s">
        <v>20</v>
      </c>
      <c r="F417" s="4">
        <v>2995</v>
      </c>
      <c r="G417" s="4">
        <v>0</v>
      </c>
      <c r="H417" s="4">
        <v>60000</v>
      </c>
      <c r="I417" t="s">
        <v>22</v>
      </c>
      <c r="J417" t="s">
        <v>23</v>
      </c>
      <c r="K417" t="s">
        <v>667</v>
      </c>
      <c r="L417" t="s">
        <v>25</v>
      </c>
      <c r="M417" t="s">
        <v>26</v>
      </c>
      <c r="N417" s="4">
        <v>35940</v>
      </c>
      <c r="O417" s="4">
        <v>0</v>
      </c>
      <c r="P417" s="4">
        <v>35940</v>
      </c>
      <c r="Q417" s="4">
        <v>2995</v>
      </c>
      <c r="R417" s="3">
        <v>1.669449081803005</v>
      </c>
      <c r="S417" s="3">
        <v>1.669449081803005</v>
      </c>
      <c r="T417" t="s">
        <v>44</v>
      </c>
      <c r="U417" s="2">
        <v>166.66669999999999</v>
      </c>
      <c r="V417" s="3">
        <v>5.5648302726766831E-2</v>
      </c>
      <c r="W417" s="3">
        <v>5.5648302726766831E-2</v>
      </c>
      <c r="X417" s="1" t="s">
        <v>580</v>
      </c>
      <c r="Y417" s="1" t="s">
        <v>580</v>
      </c>
      <c r="Z417" s="1" t="s">
        <v>580</v>
      </c>
      <c r="AA417"/>
    </row>
    <row r="418" spans="1:27" x14ac:dyDescent="0.3">
      <c r="A418" t="s">
        <v>403</v>
      </c>
      <c r="B418" t="s">
        <v>52</v>
      </c>
      <c r="C418" t="s">
        <v>20</v>
      </c>
      <c r="D418" t="s">
        <v>21</v>
      </c>
      <c r="E418" t="s">
        <v>20</v>
      </c>
      <c r="F418" s="4">
        <v>2600</v>
      </c>
      <c r="G418" s="4">
        <v>0</v>
      </c>
      <c r="H418" s="4">
        <v>160000</v>
      </c>
      <c r="I418" t="s">
        <v>22</v>
      </c>
      <c r="J418" t="s">
        <v>31</v>
      </c>
      <c r="K418" t="s">
        <v>667</v>
      </c>
      <c r="L418" t="s">
        <v>25</v>
      </c>
      <c r="M418" t="s">
        <v>32</v>
      </c>
      <c r="N418" s="4">
        <v>31200</v>
      </c>
      <c r="O418" s="4">
        <v>0</v>
      </c>
      <c r="P418" s="4">
        <v>31200</v>
      </c>
      <c r="Q418" s="4">
        <v>2600</v>
      </c>
      <c r="R418" s="3">
        <v>5.1282051282051286</v>
      </c>
      <c r="S418" s="3">
        <v>5.1282051282051286</v>
      </c>
      <c r="T418" t="s">
        <v>44</v>
      </c>
      <c r="U418" s="2">
        <v>444.44439999999997</v>
      </c>
      <c r="V418" s="3">
        <v>0.17094017094017094</v>
      </c>
      <c r="W418" s="3">
        <v>0.17094017094017094</v>
      </c>
      <c r="X418" s="1" t="s">
        <v>580</v>
      </c>
      <c r="Y418" s="1" t="s">
        <v>580</v>
      </c>
      <c r="Z418" s="1" t="s">
        <v>580</v>
      </c>
      <c r="AA418"/>
    </row>
    <row r="419" spans="1:27" x14ac:dyDescent="0.3">
      <c r="A419" t="s">
        <v>636</v>
      </c>
      <c r="B419" t="s">
        <v>19</v>
      </c>
      <c r="C419" t="s">
        <v>29</v>
      </c>
      <c r="D419" t="s">
        <v>21</v>
      </c>
      <c r="E419" t="s">
        <v>29</v>
      </c>
      <c r="F419" s="4">
        <v>1600</v>
      </c>
      <c r="G419" s="4">
        <v>20000</v>
      </c>
      <c r="H419" s="4">
        <v>239000</v>
      </c>
      <c r="I419" t="s">
        <v>22</v>
      </c>
      <c r="J419" t="s">
        <v>37</v>
      </c>
      <c r="K419" t="s">
        <v>667</v>
      </c>
      <c r="L419" t="s">
        <v>25</v>
      </c>
      <c r="M419" t="s">
        <v>32</v>
      </c>
      <c r="N419" s="4">
        <v>19200</v>
      </c>
      <c r="O419" s="4">
        <v>240000</v>
      </c>
      <c r="P419" s="4">
        <v>259200</v>
      </c>
      <c r="Q419" s="4">
        <v>21600</v>
      </c>
      <c r="R419" s="3">
        <v>12.447916666666666</v>
      </c>
      <c r="S419" s="3">
        <v>0.92206790123456805</v>
      </c>
      <c r="T419" t="s">
        <v>44</v>
      </c>
      <c r="U419" s="2">
        <v>663.88890000000004</v>
      </c>
      <c r="V419" s="3">
        <v>0.41493055555555558</v>
      </c>
      <c r="W419" s="3">
        <v>3.0735596707818932E-2</v>
      </c>
      <c r="X419" s="1" t="s">
        <v>580</v>
      </c>
      <c r="Y419" s="1" t="s">
        <v>585</v>
      </c>
      <c r="Z419" s="1" t="s">
        <v>580</v>
      </c>
      <c r="AA419"/>
    </row>
    <row r="420" spans="1:27" x14ac:dyDescent="0.3">
      <c r="A420" t="s">
        <v>404</v>
      </c>
      <c r="B420" t="s">
        <v>19</v>
      </c>
      <c r="C420" t="s">
        <v>29</v>
      </c>
      <c r="D420" t="s">
        <v>21</v>
      </c>
      <c r="E420" t="s">
        <v>20</v>
      </c>
      <c r="F420" s="4">
        <v>1025</v>
      </c>
      <c r="G420" s="4">
        <v>2773</v>
      </c>
      <c r="H420" s="4">
        <v>112000</v>
      </c>
      <c r="I420" t="s">
        <v>30</v>
      </c>
      <c r="J420" t="s">
        <v>23</v>
      </c>
      <c r="K420" t="s">
        <v>667</v>
      </c>
      <c r="L420" t="s">
        <v>25</v>
      </c>
      <c r="M420" t="s">
        <v>26</v>
      </c>
      <c r="N420" s="4">
        <v>12300</v>
      </c>
      <c r="O420" s="4">
        <v>33276</v>
      </c>
      <c r="P420" s="4">
        <v>45576</v>
      </c>
      <c r="Q420" s="4">
        <v>3798</v>
      </c>
      <c r="R420" s="3">
        <v>9.1056910569105689</v>
      </c>
      <c r="S420" s="3">
        <v>2.4574337370545902</v>
      </c>
      <c r="T420" t="s">
        <v>44</v>
      </c>
      <c r="U420" s="2">
        <v>311.11110000000002</v>
      </c>
      <c r="V420" s="3">
        <v>0.30352303523035229</v>
      </c>
      <c r="W420" s="3">
        <v>8.1914457901819671E-2</v>
      </c>
      <c r="X420" s="1" t="s">
        <v>580</v>
      </c>
      <c r="Y420" s="1" t="s">
        <v>580</v>
      </c>
      <c r="Z420" s="1" t="s">
        <v>580</v>
      </c>
      <c r="AA420"/>
    </row>
    <row r="421" spans="1:27" x14ac:dyDescent="0.3">
      <c r="A421" t="s">
        <v>405</v>
      </c>
      <c r="B421" t="s">
        <v>19</v>
      </c>
      <c r="C421" t="s">
        <v>29</v>
      </c>
      <c r="D421" t="s">
        <v>21</v>
      </c>
      <c r="E421" t="s">
        <v>20</v>
      </c>
      <c r="F421" s="4">
        <v>3246</v>
      </c>
      <c r="G421" s="4">
        <v>1417</v>
      </c>
      <c r="H421" s="4">
        <v>138000</v>
      </c>
      <c r="I421" t="s">
        <v>40</v>
      </c>
      <c r="J421" t="s">
        <v>23</v>
      </c>
      <c r="K421" t="s">
        <v>667</v>
      </c>
      <c r="L421" t="s">
        <v>25</v>
      </c>
      <c r="M421" t="s">
        <v>26</v>
      </c>
      <c r="N421" s="4">
        <v>38952</v>
      </c>
      <c r="O421" s="4">
        <v>17004</v>
      </c>
      <c r="P421" s="4">
        <v>55956</v>
      </c>
      <c r="Q421" s="4">
        <v>4663</v>
      </c>
      <c r="R421" s="3">
        <v>3.5428219346888477</v>
      </c>
      <c r="S421" s="3">
        <v>2.4662234612910146</v>
      </c>
      <c r="T421" t="s">
        <v>44</v>
      </c>
      <c r="U421" s="2">
        <v>383.33330000000001</v>
      </c>
      <c r="V421" s="3">
        <v>0.11809406448962824</v>
      </c>
      <c r="W421" s="3">
        <v>8.2207448709700481E-2</v>
      </c>
      <c r="X421" s="1" t="s">
        <v>580</v>
      </c>
      <c r="Y421" s="1" t="s">
        <v>580</v>
      </c>
      <c r="Z421" s="1" t="s">
        <v>580</v>
      </c>
      <c r="AA421"/>
    </row>
    <row r="422" spans="1:27" x14ac:dyDescent="0.3">
      <c r="A422" t="s">
        <v>406</v>
      </c>
      <c r="B422" t="s">
        <v>19</v>
      </c>
      <c r="C422" t="s">
        <v>29</v>
      </c>
      <c r="D422" t="s">
        <v>21</v>
      </c>
      <c r="E422" t="s">
        <v>20</v>
      </c>
      <c r="F422" s="4">
        <v>5829</v>
      </c>
      <c r="G422" s="4">
        <v>0</v>
      </c>
      <c r="H422" s="4">
        <v>138000</v>
      </c>
      <c r="I422" t="s">
        <v>30</v>
      </c>
      <c r="J422" t="s">
        <v>23</v>
      </c>
      <c r="K422" t="s">
        <v>667</v>
      </c>
      <c r="L422" t="s">
        <v>25</v>
      </c>
      <c r="M422" t="s">
        <v>26</v>
      </c>
      <c r="N422" s="4">
        <v>69948</v>
      </c>
      <c r="O422" s="4">
        <v>0</v>
      </c>
      <c r="P422" s="4">
        <v>69948</v>
      </c>
      <c r="Q422" s="4">
        <v>5829</v>
      </c>
      <c r="R422" s="3">
        <v>1.9728941499399557</v>
      </c>
      <c r="S422" s="3">
        <v>1.9728941499399557</v>
      </c>
      <c r="T422" t="s">
        <v>44</v>
      </c>
      <c r="U422" s="2">
        <v>383.33330000000001</v>
      </c>
      <c r="V422" s="3">
        <v>6.576313833133185E-2</v>
      </c>
      <c r="W422" s="3">
        <v>6.576313833133185E-2</v>
      </c>
      <c r="X422" s="1" t="s">
        <v>580</v>
      </c>
      <c r="Y422" s="1" t="s">
        <v>580</v>
      </c>
      <c r="Z422" s="1" t="s">
        <v>580</v>
      </c>
      <c r="AA422"/>
    </row>
    <row r="423" spans="1:27" x14ac:dyDescent="0.3">
      <c r="A423" t="s">
        <v>407</v>
      </c>
      <c r="B423" t="s">
        <v>52</v>
      </c>
      <c r="C423" t="s">
        <v>20</v>
      </c>
      <c r="D423" t="s">
        <v>35</v>
      </c>
      <c r="E423" t="s">
        <v>20</v>
      </c>
      <c r="F423" s="4">
        <v>2720</v>
      </c>
      <c r="G423" s="4">
        <v>0</v>
      </c>
      <c r="H423" s="4">
        <v>80000</v>
      </c>
      <c r="I423" t="s">
        <v>22</v>
      </c>
      <c r="J423" t="s">
        <v>23</v>
      </c>
      <c r="K423" t="s">
        <v>667</v>
      </c>
      <c r="L423" t="s">
        <v>42</v>
      </c>
      <c r="M423" t="s">
        <v>32</v>
      </c>
      <c r="N423" s="4">
        <v>32640</v>
      </c>
      <c r="O423" s="4">
        <v>0</v>
      </c>
      <c r="P423" s="4">
        <v>32640</v>
      </c>
      <c r="Q423" s="4">
        <v>2720</v>
      </c>
      <c r="R423" s="3">
        <v>2.4509803921568629</v>
      </c>
      <c r="S423" s="3">
        <v>2.4509803921568629</v>
      </c>
      <c r="T423" t="s">
        <v>44</v>
      </c>
      <c r="U423" s="2">
        <v>222.22219999999999</v>
      </c>
      <c r="V423" s="3">
        <v>8.1699346405228745E-2</v>
      </c>
      <c r="W423" s="3">
        <v>8.1699346405228745E-2</v>
      </c>
      <c r="X423" s="1" t="s">
        <v>580</v>
      </c>
      <c r="Y423" s="1" t="s">
        <v>580</v>
      </c>
      <c r="Z423" s="1" t="s">
        <v>580</v>
      </c>
      <c r="AA423"/>
    </row>
    <row r="424" spans="1:27" x14ac:dyDescent="0.3">
      <c r="A424" t="s">
        <v>408</v>
      </c>
      <c r="B424" t="s">
        <v>19</v>
      </c>
      <c r="C424" t="s">
        <v>29</v>
      </c>
      <c r="D424" t="s">
        <v>21</v>
      </c>
      <c r="E424" t="s">
        <v>20</v>
      </c>
      <c r="F424" s="4">
        <v>1820</v>
      </c>
      <c r="G424" s="4">
        <v>1719</v>
      </c>
      <c r="H424" s="4">
        <v>100000</v>
      </c>
      <c r="I424" t="s">
        <v>22</v>
      </c>
      <c r="J424" t="s">
        <v>23</v>
      </c>
      <c r="K424" t="s">
        <v>667</v>
      </c>
      <c r="L424" t="s">
        <v>25</v>
      </c>
      <c r="M424" t="s">
        <v>26</v>
      </c>
      <c r="N424" s="4">
        <v>21840</v>
      </c>
      <c r="O424" s="4">
        <v>20628</v>
      </c>
      <c r="P424" s="4">
        <v>42468</v>
      </c>
      <c r="Q424" s="4">
        <v>3539</v>
      </c>
      <c r="R424" s="3">
        <v>4.5787545787545785</v>
      </c>
      <c r="S424" s="3">
        <v>2.3547141377036827</v>
      </c>
      <c r="T424" t="s">
        <v>44</v>
      </c>
      <c r="U424" s="2">
        <v>277.77780000000001</v>
      </c>
      <c r="V424" s="3">
        <v>0.15262515262515261</v>
      </c>
      <c r="W424" s="3">
        <v>7.8490471256789429E-2</v>
      </c>
      <c r="X424" s="1" t="s">
        <v>580</v>
      </c>
      <c r="Y424" s="1" t="s">
        <v>580</v>
      </c>
      <c r="Z424" s="1" t="s">
        <v>580</v>
      </c>
      <c r="AA424"/>
    </row>
    <row r="425" spans="1:27" x14ac:dyDescent="0.3">
      <c r="A425" t="s">
        <v>409</v>
      </c>
      <c r="B425" t="s">
        <v>19</v>
      </c>
      <c r="C425" t="s">
        <v>29</v>
      </c>
      <c r="D425" t="s">
        <v>21</v>
      </c>
      <c r="E425" t="s">
        <v>20</v>
      </c>
      <c r="F425" s="4">
        <v>7250</v>
      </c>
      <c r="G425" s="4">
        <v>1667</v>
      </c>
      <c r="H425" s="4">
        <v>110000</v>
      </c>
      <c r="I425" t="s">
        <v>22</v>
      </c>
      <c r="J425" t="s">
        <v>31</v>
      </c>
      <c r="K425" t="s">
        <v>667</v>
      </c>
      <c r="L425" t="s">
        <v>42</v>
      </c>
      <c r="M425" t="s">
        <v>32</v>
      </c>
      <c r="N425" s="4">
        <v>87000</v>
      </c>
      <c r="O425" s="4">
        <v>20004</v>
      </c>
      <c r="P425" s="4">
        <v>107004</v>
      </c>
      <c r="Q425" s="4">
        <v>8917</v>
      </c>
      <c r="R425" s="3">
        <v>1.264367816091954</v>
      </c>
      <c r="S425" s="3">
        <v>1.0279989533101566</v>
      </c>
      <c r="T425" t="s">
        <v>44</v>
      </c>
      <c r="U425" s="2">
        <v>305.55560000000003</v>
      </c>
      <c r="V425" s="3">
        <v>4.2145593869731789E-2</v>
      </c>
      <c r="W425" s="3">
        <v>3.4266631777005223E-2</v>
      </c>
      <c r="X425" s="1" t="s">
        <v>580</v>
      </c>
      <c r="Y425" s="1" t="s">
        <v>580</v>
      </c>
      <c r="Z425" s="1" t="s">
        <v>580</v>
      </c>
      <c r="AA425"/>
    </row>
    <row r="426" spans="1:27" x14ac:dyDescent="0.3">
      <c r="A426" t="s">
        <v>637</v>
      </c>
      <c r="B426" t="s">
        <v>19</v>
      </c>
      <c r="C426" t="s">
        <v>29</v>
      </c>
      <c r="D426" t="s">
        <v>21</v>
      </c>
      <c r="E426" t="s">
        <v>20</v>
      </c>
      <c r="F426" s="4">
        <v>14880</v>
      </c>
      <c r="G426" s="4">
        <v>0</v>
      </c>
      <c r="H426" s="4">
        <v>96000</v>
      </c>
      <c r="I426" t="s">
        <v>40</v>
      </c>
      <c r="J426" t="s">
        <v>23</v>
      </c>
      <c r="K426" t="s">
        <v>667</v>
      </c>
      <c r="L426" t="s">
        <v>25</v>
      </c>
      <c r="M426" t="s">
        <v>26</v>
      </c>
      <c r="N426" s="4">
        <v>178560</v>
      </c>
      <c r="O426" s="4">
        <v>0</v>
      </c>
      <c r="P426" s="4">
        <v>178560</v>
      </c>
      <c r="Q426" s="4">
        <v>14880</v>
      </c>
      <c r="R426" s="3">
        <v>0.5376344086021505</v>
      </c>
      <c r="S426" s="3">
        <v>0.5376344086021505</v>
      </c>
      <c r="T426" t="s">
        <v>44</v>
      </c>
      <c r="U426" s="2">
        <v>266.66669999999999</v>
      </c>
      <c r="V426" s="3">
        <v>1.7921146953405021E-2</v>
      </c>
      <c r="W426" s="3">
        <v>1.7921146953405021E-2</v>
      </c>
      <c r="X426" s="1" t="s">
        <v>585</v>
      </c>
      <c r="Y426" s="1" t="s">
        <v>580</v>
      </c>
      <c r="Z426" s="1" t="s">
        <v>580</v>
      </c>
      <c r="AA426"/>
    </row>
    <row r="427" spans="1:27" x14ac:dyDescent="0.3">
      <c r="A427" t="s">
        <v>410</v>
      </c>
      <c r="B427" t="s">
        <v>19</v>
      </c>
      <c r="C427" t="s">
        <v>29</v>
      </c>
      <c r="D427" t="s">
        <v>21</v>
      </c>
      <c r="E427" t="s">
        <v>20</v>
      </c>
      <c r="F427" s="4">
        <v>2666</v>
      </c>
      <c r="G427" s="4">
        <v>4300</v>
      </c>
      <c r="H427" s="4">
        <v>121000</v>
      </c>
      <c r="I427" t="s">
        <v>30</v>
      </c>
      <c r="J427" t="s">
        <v>23</v>
      </c>
      <c r="K427" t="s">
        <v>667</v>
      </c>
      <c r="L427" t="s">
        <v>25</v>
      </c>
      <c r="M427" t="s">
        <v>26</v>
      </c>
      <c r="N427" s="4">
        <v>31992</v>
      </c>
      <c r="O427" s="4">
        <v>51600</v>
      </c>
      <c r="P427" s="4">
        <v>83592</v>
      </c>
      <c r="Q427" s="4">
        <v>6966</v>
      </c>
      <c r="R427" s="3">
        <v>3.7821955488872216</v>
      </c>
      <c r="S427" s="3">
        <v>1.4475069384630108</v>
      </c>
      <c r="T427" t="s">
        <v>44</v>
      </c>
      <c r="U427" s="2">
        <v>336.11110000000002</v>
      </c>
      <c r="V427" s="3">
        <v>0.1260731849629074</v>
      </c>
      <c r="W427" s="3">
        <v>4.8250231282100355E-2</v>
      </c>
      <c r="X427" s="1" t="s">
        <v>580</v>
      </c>
      <c r="Y427" s="1" t="s">
        <v>580</v>
      </c>
      <c r="Z427" s="1" t="s">
        <v>580</v>
      </c>
      <c r="AA427"/>
    </row>
    <row r="428" spans="1:27" x14ac:dyDescent="0.3">
      <c r="A428" t="s">
        <v>411</v>
      </c>
      <c r="B428" t="s">
        <v>52</v>
      </c>
      <c r="C428" t="s">
        <v>20</v>
      </c>
      <c r="D428" t="s">
        <v>35</v>
      </c>
      <c r="E428" t="s">
        <v>20</v>
      </c>
      <c r="F428" s="4">
        <v>4606</v>
      </c>
      <c r="G428" s="4">
        <v>0</v>
      </c>
      <c r="H428" s="4">
        <v>81000</v>
      </c>
      <c r="I428" t="s">
        <v>30</v>
      </c>
      <c r="J428" t="s">
        <v>31</v>
      </c>
      <c r="K428" t="s">
        <v>667</v>
      </c>
      <c r="L428" t="s">
        <v>25</v>
      </c>
      <c r="M428" t="s">
        <v>32</v>
      </c>
      <c r="N428" s="4">
        <v>55272</v>
      </c>
      <c r="O428" s="4">
        <v>0</v>
      </c>
      <c r="P428" s="4">
        <v>55272</v>
      </c>
      <c r="Q428" s="4">
        <v>4606</v>
      </c>
      <c r="R428" s="3">
        <v>1.4654798089448546</v>
      </c>
      <c r="S428" s="3">
        <v>1.4654798089448546</v>
      </c>
      <c r="T428" t="s">
        <v>44</v>
      </c>
      <c r="U428" s="2">
        <v>225</v>
      </c>
      <c r="V428" s="3">
        <v>4.8849326964828486E-2</v>
      </c>
      <c r="W428" s="3">
        <v>4.8849326964828486E-2</v>
      </c>
      <c r="X428" s="1" t="s">
        <v>580</v>
      </c>
      <c r="Y428" s="1" t="s">
        <v>580</v>
      </c>
      <c r="Z428" s="1" t="s">
        <v>580</v>
      </c>
      <c r="AA428"/>
    </row>
    <row r="429" spans="1:27" x14ac:dyDescent="0.3">
      <c r="A429" t="s">
        <v>412</v>
      </c>
      <c r="B429" t="s">
        <v>19</v>
      </c>
      <c r="C429" t="s">
        <v>29</v>
      </c>
      <c r="D429" t="s">
        <v>21</v>
      </c>
      <c r="E429" t="s">
        <v>20</v>
      </c>
      <c r="F429" s="4">
        <v>5935</v>
      </c>
      <c r="G429" s="4">
        <v>0</v>
      </c>
      <c r="H429" s="4">
        <v>133000</v>
      </c>
      <c r="I429" t="s">
        <v>40</v>
      </c>
      <c r="J429" t="s">
        <v>37</v>
      </c>
      <c r="K429" t="s">
        <v>667</v>
      </c>
      <c r="L429" t="s">
        <v>25</v>
      </c>
      <c r="M429" t="s">
        <v>26</v>
      </c>
      <c r="N429" s="4">
        <v>71220</v>
      </c>
      <c r="O429" s="4">
        <v>0</v>
      </c>
      <c r="P429" s="4">
        <v>71220</v>
      </c>
      <c r="Q429" s="4">
        <v>5935</v>
      </c>
      <c r="R429" s="3">
        <v>1.8674529626509409</v>
      </c>
      <c r="S429" s="3">
        <v>1.8674529626509409</v>
      </c>
      <c r="T429" t="s">
        <v>44</v>
      </c>
      <c r="U429" s="2">
        <v>369.44439999999997</v>
      </c>
      <c r="V429" s="3">
        <v>6.2248432088364697E-2</v>
      </c>
      <c r="W429" s="3">
        <v>6.2248432088364697E-2</v>
      </c>
      <c r="X429" s="1" t="s">
        <v>580</v>
      </c>
      <c r="Y429" s="1" t="s">
        <v>580</v>
      </c>
      <c r="Z429" s="1" t="s">
        <v>580</v>
      </c>
      <c r="AA429"/>
    </row>
    <row r="430" spans="1:27" x14ac:dyDescent="0.3">
      <c r="A430" t="s">
        <v>413</v>
      </c>
      <c r="B430" t="s">
        <v>19</v>
      </c>
      <c r="C430" t="s">
        <v>29</v>
      </c>
      <c r="D430" t="s">
        <v>21</v>
      </c>
      <c r="E430" t="s">
        <v>20</v>
      </c>
      <c r="F430" s="4">
        <v>2920</v>
      </c>
      <c r="G430" s="4">
        <v>16</v>
      </c>
      <c r="H430" s="4">
        <v>87000</v>
      </c>
      <c r="I430" t="s">
        <v>30</v>
      </c>
      <c r="J430" t="s">
        <v>23</v>
      </c>
      <c r="K430" t="s">
        <v>667</v>
      </c>
      <c r="L430" t="s">
        <v>25</v>
      </c>
      <c r="M430" t="s">
        <v>26</v>
      </c>
      <c r="N430" s="4">
        <v>35040</v>
      </c>
      <c r="O430" s="4">
        <v>192</v>
      </c>
      <c r="P430" s="4">
        <v>35232</v>
      </c>
      <c r="Q430" s="4">
        <v>2936</v>
      </c>
      <c r="R430" s="3">
        <v>2.4828767123287672</v>
      </c>
      <c r="S430" s="3">
        <v>2.4693460490463215</v>
      </c>
      <c r="T430" t="s">
        <v>44</v>
      </c>
      <c r="U430" s="2">
        <v>241.66669999999999</v>
      </c>
      <c r="V430" s="3">
        <v>8.2762557077625573E-2</v>
      </c>
      <c r="W430" s="3">
        <v>8.2311534968210726E-2</v>
      </c>
      <c r="X430" s="1" t="s">
        <v>580</v>
      </c>
      <c r="Y430" s="1" t="s">
        <v>580</v>
      </c>
      <c r="Z430" s="1" t="s">
        <v>580</v>
      </c>
      <c r="AA430"/>
    </row>
    <row r="431" spans="1:27" x14ac:dyDescent="0.3">
      <c r="A431" t="s">
        <v>414</v>
      </c>
      <c r="B431" t="s">
        <v>19</v>
      </c>
      <c r="C431" t="s">
        <v>20</v>
      </c>
      <c r="D431" t="s">
        <v>35</v>
      </c>
      <c r="E431" t="s">
        <v>20</v>
      </c>
      <c r="F431" s="4">
        <v>2717</v>
      </c>
      <c r="G431" s="4">
        <v>0</v>
      </c>
      <c r="H431" s="4">
        <v>60000</v>
      </c>
      <c r="I431" t="s">
        <v>22</v>
      </c>
      <c r="J431" t="s">
        <v>23</v>
      </c>
      <c r="K431" t="s">
        <v>670</v>
      </c>
      <c r="L431" t="s">
        <v>25</v>
      </c>
      <c r="M431" t="s">
        <v>26</v>
      </c>
      <c r="N431" s="4">
        <v>32604</v>
      </c>
      <c r="O431" s="4">
        <v>0</v>
      </c>
      <c r="P431" s="4">
        <v>32604</v>
      </c>
      <c r="Q431" s="4">
        <v>2717</v>
      </c>
      <c r="R431" s="3">
        <v>1.840264998159735</v>
      </c>
      <c r="S431" s="3">
        <v>1.840264998159735</v>
      </c>
      <c r="T431" t="s">
        <v>44</v>
      </c>
      <c r="U431" s="2">
        <v>333.33330000000001</v>
      </c>
      <c r="V431" s="3">
        <v>0.122684333210649</v>
      </c>
      <c r="W431" s="3">
        <v>0.122684333210649</v>
      </c>
      <c r="X431" s="1" t="s">
        <v>580</v>
      </c>
      <c r="Y431" s="1" t="s">
        <v>580</v>
      </c>
      <c r="Z431" s="1" t="s">
        <v>580</v>
      </c>
      <c r="AA431"/>
    </row>
    <row r="432" spans="1:27" x14ac:dyDescent="0.3">
      <c r="A432" t="s">
        <v>415</v>
      </c>
      <c r="B432" t="s">
        <v>52</v>
      </c>
      <c r="C432" t="s">
        <v>20</v>
      </c>
      <c r="D432" t="s">
        <v>21</v>
      </c>
      <c r="E432" t="s">
        <v>29</v>
      </c>
      <c r="F432" s="4">
        <v>8624</v>
      </c>
      <c r="G432" s="4">
        <v>0</v>
      </c>
      <c r="H432" s="4">
        <v>150000</v>
      </c>
      <c r="I432" t="s">
        <v>40</v>
      </c>
      <c r="J432" t="s">
        <v>31</v>
      </c>
      <c r="K432" t="s">
        <v>667</v>
      </c>
      <c r="L432" t="s">
        <v>25</v>
      </c>
      <c r="M432" t="s">
        <v>26</v>
      </c>
      <c r="N432" s="4">
        <v>103488</v>
      </c>
      <c r="O432" s="4">
        <v>0</v>
      </c>
      <c r="P432" s="4">
        <v>103488</v>
      </c>
      <c r="Q432" s="4">
        <v>8624</v>
      </c>
      <c r="R432" s="3">
        <v>1.4494434137291281</v>
      </c>
      <c r="S432" s="3">
        <v>1.4494434137291281</v>
      </c>
      <c r="T432" t="s">
        <v>44</v>
      </c>
      <c r="U432" s="2">
        <v>416.66669999999999</v>
      </c>
      <c r="V432" s="3">
        <v>4.8314780457637603E-2</v>
      </c>
      <c r="W432" s="3">
        <v>4.8314780457637603E-2</v>
      </c>
      <c r="X432" s="1" t="s">
        <v>580</v>
      </c>
      <c r="Y432" s="1" t="s">
        <v>580</v>
      </c>
      <c r="Z432" s="1" t="s">
        <v>580</v>
      </c>
      <c r="AA432"/>
    </row>
    <row r="433" spans="1:27" x14ac:dyDescent="0.3">
      <c r="A433" t="s">
        <v>416</v>
      </c>
      <c r="B433" t="s">
        <v>19</v>
      </c>
      <c r="C433" t="s">
        <v>20</v>
      </c>
      <c r="D433" t="s">
        <v>21</v>
      </c>
      <c r="E433" t="s">
        <v>20</v>
      </c>
      <c r="F433" s="4">
        <v>6500</v>
      </c>
      <c r="G433" s="4">
        <v>0</v>
      </c>
      <c r="H433" s="4">
        <v>105000</v>
      </c>
      <c r="I433" t="s">
        <v>30</v>
      </c>
      <c r="J433" t="s">
        <v>23</v>
      </c>
      <c r="K433" t="s">
        <v>667</v>
      </c>
      <c r="L433" t="s">
        <v>42</v>
      </c>
      <c r="M433" t="s">
        <v>32</v>
      </c>
      <c r="N433" s="4">
        <v>78000</v>
      </c>
      <c r="O433" s="4">
        <v>0</v>
      </c>
      <c r="P433" s="4">
        <v>78000</v>
      </c>
      <c r="Q433" s="4">
        <v>6500</v>
      </c>
      <c r="R433" s="3">
        <v>1.3461538461538465</v>
      </c>
      <c r="S433" s="3">
        <v>1.3461538461538465</v>
      </c>
      <c r="T433" t="s">
        <v>44</v>
      </c>
      <c r="U433" s="2">
        <v>291.66669999999999</v>
      </c>
      <c r="V433" s="3">
        <v>4.4871794871794872E-2</v>
      </c>
      <c r="W433" s="3">
        <v>4.4871794871794872E-2</v>
      </c>
      <c r="X433" s="1" t="s">
        <v>580</v>
      </c>
      <c r="Y433" s="1" t="s">
        <v>580</v>
      </c>
      <c r="Z433" s="1" t="s">
        <v>580</v>
      </c>
      <c r="AA433"/>
    </row>
    <row r="434" spans="1:27" x14ac:dyDescent="0.3">
      <c r="A434" t="s">
        <v>638</v>
      </c>
      <c r="B434" t="s">
        <v>19</v>
      </c>
      <c r="C434" t="s">
        <v>20</v>
      </c>
      <c r="D434" t="s">
        <v>21</v>
      </c>
      <c r="E434" t="s">
        <v>20</v>
      </c>
      <c r="F434" s="4">
        <v>12876</v>
      </c>
      <c r="G434" s="4">
        <v>0</v>
      </c>
      <c r="H434" s="4">
        <v>405000</v>
      </c>
      <c r="I434" t="s">
        <v>40</v>
      </c>
      <c r="J434" t="s">
        <v>23</v>
      </c>
      <c r="K434" t="s">
        <v>667</v>
      </c>
      <c r="L434" t="s">
        <v>25</v>
      </c>
      <c r="M434" t="s">
        <v>26</v>
      </c>
      <c r="N434" s="4">
        <v>154512</v>
      </c>
      <c r="O434" s="4">
        <v>0</v>
      </c>
      <c r="P434" s="4">
        <v>154512</v>
      </c>
      <c r="Q434" s="4">
        <v>12876</v>
      </c>
      <c r="R434" s="3">
        <v>2.6211556383970178</v>
      </c>
      <c r="S434" s="3">
        <v>2.6211556383970178</v>
      </c>
      <c r="T434" t="s">
        <v>44</v>
      </c>
      <c r="U434" s="2">
        <v>1125</v>
      </c>
      <c r="V434" s="3">
        <v>8.7371854613233921E-2</v>
      </c>
      <c r="W434" s="3">
        <v>8.7371854613233921E-2</v>
      </c>
      <c r="X434" s="1" t="s">
        <v>585</v>
      </c>
      <c r="Y434" s="1" t="s">
        <v>580</v>
      </c>
      <c r="Z434" s="1" t="s">
        <v>585</v>
      </c>
      <c r="AA434"/>
    </row>
    <row r="435" spans="1:27" x14ac:dyDescent="0.3">
      <c r="A435" t="s">
        <v>417</v>
      </c>
      <c r="B435" t="s">
        <v>19</v>
      </c>
      <c r="C435" t="s">
        <v>29</v>
      </c>
      <c r="D435" t="s">
        <v>21</v>
      </c>
      <c r="E435" t="s">
        <v>20</v>
      </c>
      <c r="F435" s="4">
        <v>2425</v>
      </c>
      <c r="G435" s="4">
        <v>2340</v>
      </c>
      <c r="H435" s="4">
        <v>143000</v>
      </c>
      <c r="I435" t="s">
        <v>40</v>
      </c>
      <c r="J435" t="s">
        <v>23</v>
      </c>
      <c r="K435" t="s">
        <v>667</v>
      </c>
      <c r="L435" t="s">
        <v>25</v>
      </c>
      <c r="M435" t="s">
        <v>26</v>
      </c>
      <c r="N435" s="4">
        <v>29100</v>
      </c>
      <c r="O435" s="4">
        <v>28080</v>
      </c>
      <c r="P435" s="4">
        <v>57180</v>
      </c>
      <c r="Q435" s="4">
        <v>4765</v>
      </c>
      <c r="R435" s="3">
        <v>4.9140893470790381</v>
      </c>
      <c r="S435" s="3">
        <v>2.5008744316194473</v>
      </c>
      <c r="T435" t="s">
        <v>44</v>
      </c>
      <c r="U435" s="2">
        <v>397.22219999999999</v>
      </c>
      <c r="V435" s="3">
        <v>0.16380297823596793</v>
      </c>
      <c r="W435" s="3">
        <v>8.3362481053981585E-2</v>
      </c>
      <c r="X435" s="1" t="s">
        <v>580</v>
      </c>
      <c r="Y435" s="1" t="s">
        <v>580</v>
      </c>
      <c r="Z435" s="1" t="s">
        <v>580</v>
      </c>
      <c r="AA435"/>
    </row>
    <row r="436" spans="1:27" x14ac:dyDescent="0.3">
      <c r="A436" t="s">
        <v>418</v>
      </c>
      <c r="B436" t="s">
        <v>19</v>
      </c>
      <c r="C436" t="s">
        <v>20</v>
      </c>
      <c r="D436" t="s">
        <v>21</v>
      </c>
      <c r="E436" t="s">
        <v>20</v>
      </c>
      <c r="F436" s="4">
        <v>3750</v>
      </c>
      <c r="G436" s="4">
        <v>0</v>
      </c>
      <c r="H436" s="4">
        <v>100000</v>
      </c>
      <c r="I436" t="s">
        <v>22</v>
      </c>
      <c r="J436" t="s">
        <v>23</v>
      </c>
      <c r="K436" t="s">
        <v>667</v>
      </c>
      <c r="L436" t="s">
        <v>25</v>
      </c>
      <c r="M436" t="s">
        <v>26</v>
      </c>
      <c r="N436" s="4">
        <v>45000</v>
      </c>
      <c r="O436" s="4">
        <v>0</v>
      </c>
      <c r="P436" s="4">
        <v>45000</v>
      </c>
      <c r="Q436" s="4">
        <v>3750</v>
      </c>
      <c r="R436" s="3">
        <v>2.2222222222222223</v>
      </c>
      <c r="S436" s="3">
        <v>2.2222222222222223</v>
      </c>
      <c r="T436" t="s">
        <v>44</v>
      </c>
      <c r="U436" s="2">
        <v>277.77780000000001</v>
      </c>
      <c r="V436" s="3">
        <v>7.407407407407407E-2</v>
      </c>
      <c r="W436" s="3">
        <v>7.407407407407407E-2</v>
      </c>
      <c r="X436" s="1" t="s">
        <v>580</v>
      </c>
      <c r="Y436" s="1" t="s">
        <v>580</v>
      </c>
      <c r="Z436" s="1" t="s">
        <v>580</v>
      </c>
      <c r="AA436"/>
    </row>
    <row r="437" spans="1:27" x14ac:dyDescent="0.3">
      <c r="A437" t="s">
        <v>419</v>
      </c>
      <c r="B437" t="s">
        <v>52</v>
      </c>
      <c r="C437" t="s">
        <v>29</v>
      </c>
      <c r="D437" t="s">
        <v>21</v>
      </c>
      <c r="E437" t="s">
        <v>20</v>
      </c>
      <c r="F437" s="4">
        <v>10047</v>
      </c>
      <c r="G437" s="4">
        <v>0</v>
      </c>
      <c r="H437" s="4">
        <v>132000</v>
      </c>
      <c r="I437" t="s">
        <v>40</v>
      </c>
      <c r="J437" t="s">
        <v>23</v>
      </c>
      <c r="K437" t="s">
        <v>669</v>
      </c>
      <c r="L437" t="s">
        <v>25</v>
      </c>
      <c r="M437" t="s">
        <v>26</v>
      </c>
      <c r="N437" s="4">
        <v>120564</v>
      </c>
      <c r="O437" s="4">
        <v>0</v>
      </c>
      <c r="P437" s="4">
        <v>120564</v>
      </c>
      <c r="Q437" s="4">
        <v>10047</v>
      </c>
      <c r="R437" s="3">
        <v>1.094854185328954</v>
      </c>
      <c r="S437" s="3">
        <v>1.094854185328954</v>
      </c>
      <c r="T437" t="s">
        <v>44</v>
      </c>
      <c r="U437" s="2">
        <v>550</v>
      </c>
      <c r="V437" s="3">
        <v>5.4742709266447698E-2</v>
      </c>
      <c r="W437" s="3">
        <v>5.4742709266447698E-2</v>
      </c>
      <c r="X437" s="1" t="s">
        <v>580</v>
      </c>
      <c r="Y437" s="1" t="s">
        <v>580</v>
      </c>
      <c r="Z437" s="1" t="s">
        <v>580</v>
      </c>
      <c r="AA437"/>
    </row>
    <row r="438" spans="1:27" x14ac:dyDescent="0.3">
      <c r="A438" t="s">
        <v>420</v>
      </c>
      <c r="B438" t="s">
        <v>19</v>
      </c>
      <c r="C438" t="s">
        <v>20</v>
      </c>
      <c r="D438" t="s">
        <v>21</v>
      </c>
      <c r="E438" t="s">
        <v>20</v>
      </c>
      <c r="F438" s="4">
        <v>1926</v>
      </c>
      <c r="G438" s="4">
        <v>1851</v>
      </c>
      <c r="H438" s="4">
        <v>50000</v>
      </c>
      <c r="I438" t="s">
        <v>40</v>
      </c>
      <c r="J438" t="s">
        <v>23</v>
      </c>
      <c r="K438" t="s">
        <v>667</v>
      </c>
      <c r="L438" t="s">
        <v>25</v>
      </c>
      <c r="M438" t="s">
        <v>26</v>
      </c>
      <c r="N438" s="4">
        <v>23112</v>
      </c>
      <c r="O438" s="4">
        <v>22212</v>
      </c>
      <c r="P438" s="4">
        <v>45324</v>
      </c>
      <c r="Q438" s="4">
        <v>3777</v>
      </c>
      <c r="R438" s="3">
        <v>2.1633783316026305</v>
      </c>
      <c r="S438" s="3">
        <v>1.1031682993557497</v>
      </c>
      <c r="T438" t="s">
        <v>44</v>
      </c>
      <c r="U438" s="2">
        <v>138.88890000000001</v>
      </c>
      <c r="V438" s="3">
        <v>7.2112611053421025E-2</v>
      </c>
      <c r="W438" s="3">
        <v>3.6772276645191657E-2</v>
      </c>
      <c r="X438" s="1" t="s">
        <v>580</v>
      </c>
      <c r="Y438" s="1" t="s">
        <v>580</v>
      </c>
      <c r="Z438" s="1" t="s">
        <v>580</v>
      </c>
      <c r="AA438"/>
    </row>
    <row r="439" spans="1:27" x14ac:dyDescent="0.3">
      <c r="A439" t="s">
        <v>421</v>
      </c>
      <c r="B439" t="s">
        <v>19</v>
      </c>
      <c r="C439" t="s">
        <v>29</v>
      </c>
      <c r="D439" t="s">
        <v>21</v>
      </c>
      <c r="E439" t="s">
        <v>20</v>
      </c>
      <c r="F439" s="4">
        <v>2213</v>
      </c>
      <c r="G439" s="4">
        <v>1125</v>
      </c>
      <c r="H439" s="4">
        <v>132000</v>
      </c>
      <c r="I439" t="s">
        <v>22</v>
      </c>
      <c r="J439" t="s">
        <v>23</v>
      </c>
      <c r="K439" t="s">
        <v>667</v>
      </c>
      <c r="L439" t="s">
        <v>25</v>
      </c>
      <c r="M439" t="s">
        <v>26</v>
      </c>
      <c r="N439" s="4">
        <v>26556</v>
      </c>
      <c r="O439" s="4">
        <v>13500</v>
      </c>
      <c r="P439" s="4">
        <v>40056</v>
      </c>
      <c r="Q439" s="4">
        <v>3338</v>
      </c>
      <c r="R439" s="3">
        <v>4.9706281066425664</v>
      </c>
      <c r="S439" s="3">
        <v>3.2953864589574597</v>
      </c>
      <c r="T439" t="s">
        <v>44</v>
      </c>
      <c r="U439" s="2">
        <v>366.66669999999999</v>
      </c>
      <c r="V439" s="3">
        <v>0.16568760355475223</v>
      </c>
      <c r="W439" s="3">
        <v>0.109846215298582</v>
      </c>
      <c r="X439" s="1" t="s">
        <v>580</v>
      </c>
      <c r="Y439" s="1" t="s">
        <v>580</v>
      </c>
      <c r="Z439" s="1" t="s">
        <v>580</v>
      </c>
      <c r="AA439"/>
    </row>
    <row r="440" spans="1:27" x14ac:dyDescent="0.3">
      <c r="A440" t="s">
        <v>639</v>
      </c>
      <c r="B440" t="s">
        <v>19</v>
      </c>
      <c r="C440" t="s">
        <v>20</v>
      </c>
      <c r="D440" t="s">
        <v>21</v>
      </c>
      <c r="E440" t="s">
        <v>29</v>
      </c>
      <c r="F440" s="4">
        <v>10416</v>
      </c>
      <c r="G440" s="4">
        <v>0</v>
      </c>
      <c r="H440" s="4">
        <v>187000</v>
      </c>
      <c r="I440" t="s">
        <v>22</v>
      </c>
      <c r="J440" t="s">
        <v>23</v>
      </c>
      <c r="K440" t="s">
        <v>667</v>
      </c>
      <c r="L440" t="s">
        <v>42</v>
      </c>
      <c r="M440" t="s">
        <v>32</v>
      </c>
      <c r="N440" s="4">
        <v>124992</v>
      </c>
      <c r="O440" s="4">
        <v>0</v>
      </c>
      <c r="P440" s="4">
        <v>124992</v>
      </c>
      <c r="Q440" s="4">
        <v>10416</v>
      </c>
      <c r="R440" s="3">
        <v>1.4960957501280081</v>
      </c>
      <c r="S440" s="3">
        <v>1.4960957501280081</v>
      </c>
      <c r="T440" t="s">
        <v>44</v>
      </c>
      <c r="U440" s="2">
        <v>519.44439999999997</v>
      </c>
      <c r="V440" s="3">
        <v>4.9869858337600277E-2</v>
      </c>
      <c r="W440" s="3">
        <v>4.9869858337600277E-2</v>
      </c>
      <c r="X440" s="1" t="s">
        <v>585</v>
      </c>
      <c r="Y440" s="1" t="s">
        <v>580</v>
      </c>
      <c r="Z440" s="1" t="s">
        <v>580</v>
      </c>
      <c r="AA440"/>
    </row>
    <row r="441" spans="1:27" x14ac:dyDescent="0.3">
      <c r="A441" t="s">
        <v>422</v>
      </c>
      <c r="B441" t="s">
        <v>52</v>
      </c>
      <c r="C441" t="s">
        <v>29</v>
      </c>
      <c r="D441" t="s">
        <v>35</v>
      </c>
      <c r="E441" t="s">
        <v>29</v>
      </c>
      <c r="F441" s="4">
        <v>7142</v>
      </c>
      <c r="G441" s="4">
        <v>0</v>
      </c>
      <c r="H441" s="4">
        <v>138000</v>
      </c>
      <c r="I441" t="s">
        <v>30</v>
      </c>
      <c r="J441" t="s">
        <v>23</v>
      </c>
      <c r="K441" t="s">
        <v>667</v>
      </c>
      <c r="L441" t="s">
        <v>25</v>
      </c>
      <c r="M441" t="s">
        <v>26</v>
      </c>
      <c r="N441" s="4">
        <v>85704</v>
      </c>
      <c r="O441" s="4">
        <v>0</v>
      </c>
      <c r="P441" s="4">
        <v>85704</v>
      </c>
      <c r="Q441" s="4">
        <v>7142</v>
      </c>
      <c r="R441" s="3">
        <v>1.6101932231867824</v>
      </c>
      <c r="S441" s="3">
        <v>1.6101932231867824</v>
      </c>
      <c r="T441" t="s">
        <v>44</v>
      </c>
      <c r="U441" s="2">
        <v>383.33330000000001</v>
      </c>
      <c r="V441" s="3">
        <v>5.3673107439559414E-2</v>
      </c>
      <c r="W441" s="3">
        <v>5.3673107439559414E-2</v>
      </c>
      <c r="X441" s="1" t="s">
        <v>580</v>
      </c>
      <c r="Y441" s="1" t="s">
        <v>580</v>
      </c>
      <c r="Z441" s="1" t="s">
        <v>580</v>
      </c>
      <c r="AA441"/>
    </row>
    <row r="442" spans="1:27" x14ac:dyDescent="0.3">
      <c r="A442" t="s">
        <v>423</v>
      </c>
      <c r="B442" t="s">
        <v>19</v>
      </c>
      <c r="C442" t="s">
        <v>20</v>
      </c>
      <c r="D442" t="s">
        <v>21</v>
      </c>
      <c r="E442" t="s">
        <v>20</v>
      </c>
      <c r="F442" s="4">
        <v>3660</v>
      </c>
      <c r="G442" s="4">
        <v>5064</v>
      </c>
      <c r="H442" s="4">
        <v>187000</v>
      </c>
      <c r="I442" t="s">
        <v>40</v>
      </c>
      <c r="J442" t="s">
        <v>23</v>
      </c>
      <c r="K442" t="s">
        <v>667</v>
      </c>
      <c r="L442" t="s">
        <v>25</v>
      </c>
      <c r="M442" t="s">
        <v>26</v>
      </c>
      <c r="N442" s="4">
        <v>43920</v>
      </c>
      <c r="O442" s="4">
        <v>60768</v>
      </c>
      <c r="P442" s="4">
        <v>104688</v>
      </c>
      <c r="Q442" s="4">
        <v>8724</v>
      </c>
      <c r="R442" s="3">
        <v>4.2577413479052826</v>
      </c>
      <c r="S442" s="3">
        <v>1.7862601253247743</v>
      </c>
      <c r="T442" t="s">
        <v>44</v>
      </c>
      <c r="U442" s="2">
        <v>519.44439999999997</v>
      </c>
      <c r="V442" s="3">
        <v>0.14192471159684275</v>
      </c>
      <c r="W442" s="3">
        <v>5.9542004177492489E-2</v>
      </c>
      <c r="X442" s="1" t="s">
        <v>580</v>
      </c>
      <c r="Y442" s="1" t="s">
        <v>580</v>
      </c>
      <c r="Z442" s="1" t="s">
        <v>580</v>
      </c>
      <c r="AA442"/>
    </row>
    <row r="443" spans="1:27" x14ac:dyDescent="0.3">
      <c r="A443" t="s">
        <v>424</v>
      </c>
      <c r="B443" t="s">
        <v>19</v>
      </c>
      <c r="C443" t="s">
        <v>29</v>
      </c>
      <c r="D443" t="s">
        <v>21</v>
      </c>
      <c r="E443" t="s">
        <v>20</v>
      </c>
      <c r="F443" s="4">
        <v>7901</v>
      </c>
      <c r="G443" s="4">
        <v>1833</v>
      </c>
      <c r="H443" s="4">
        <v>180000</v>
      </c>
      <c r="I443" t="s">
        <v>30</v>
      </c>
      <c r="J443" t="s">
        <v>23</v>
      </c>
      <c r="K443" t="s">
        <v>667</v>
      </c>
      <c r="L443" t="s">
        <v>25</v>
      </c>
      <c r="M443" t="s">
        <v>26</v>
      </c>
      <c r="N443" s="4">
        <v>94812</v>
      </c>
      <c r="O443" s="4">
        <v>21996</v>
      </c>
      <c r="P443" s="4">
        <v>116808</v>
      </c>
      <c r="Q443" s="4">
        <v>9734</v>
      </c>
      <c r="R443" s="3">
        <v>1.8984938615365143</v>
      </c>
      <c r="S443" s="3">
        <v>1.540990343127183</v>
      </c>
      <c r="T443" t="s">
        <v>44</v>
      </c>
      <c r="U443" s="2">
        <v>500</v>
      </c>
      <c r="V443" s="3">
        <v>6.3283128717883816E-2</v>
      </c>
      <c r="W443" s="3">
        <v>5.1366344770906104E-2</v>
      </c>
      <c r="X443" s="1" t="s">
        <v>580</v>
      </c>
      <c r="Y443" s="1" t="s">
        <v>580</v>
      </c>
      <c r="Z443" s="1" t="s">
        <v>580</v>
      </c>
      <c r="AA443"/>
    </row>
    <row r="444" spans="1:27" x14ac:dyDescent="0.3">
      <c r="A444" t="s">
        <v>425</v>
      </c>
      <c r="B444" t="s">
        <v>19</v>
      </c>
      <c r="C444" t="s">
        <v>20</v>
      </c>
      <c r="D444" t="s">
        <v>35</v>
      </c>
      <c r="E444" t="s">
        <v>20</v>
      </c>
      <c r="F444" s="4">
        <v>4707</v>
      </c>
      <c r="G444" s="4">
        <v>1993</v>
      </c>
      <c r="H444" s="4">
        <v>148000</v>
      </c>
      <c r="I444" t="s">
        <v>40</v>
      </c>
      <c r="J444" t="s">
        <v>41</v>
      </c>
      <c r="K444" t="s">
        <v>667</v>
      </c>
      <c r="L444" t="s">
        <v>25</v>
      </c>
      <c r="M444" t="s">
        <v>26</v>
      </c>
      <c r="N444" s="4">
        <v>56484</v>
      </c>
      <c r="O444" s="4">
        <v>23916</v>
      </c>
      <c r="P444" s="4">
        <v>80400</v>
      </c>
      <c r="Q444" s="4">
        <v>6700</v>
      </c>
      <c r="R444" s="3">
        <v>2.6202110332129451</v>
      </c>
      <c r="S444" s="3">
        <v>1.8407960199004976</v>
      </c>
      <c r="T444" t="s">
        <v>44</v>
      </c>
      <c r="U444" s="2">
        <v>411.11110000000002</v>
      </c>
      <c r="V444" s="3">
        <v>8.7340367773764832E-2</v>
      </c>
      <c r="W444" s="3">
        <v>6.1359867330016582E-2</v>
      </c>
      <c r="X444" s="1" t="s">
        <v>580</v>
      </c>
      <c r="Y444" s="1" t="s">
        <v>580</v>
      </c>
      <c r="Z444" s="1" t="s">
        <v>580</v>
      </c>
      <c r="AA444"/>
    </row>
    <row r="445" spans="1:27" x14ac:dyDescent="0.3">
      <c r="A445" t="s">
        <v>640</v>
      </c>
      <c r="B445" t="s">
        <v>19</v>
      </c>
      <c r="C445" t="s">
        <v>20</v>
      </c>
      <c r="D445" t="s">
        <v>21</v>
      </c>
      <c r="E445" t="s">
        <v>20</v>
      </c>
      <c r="F445" s="4">
        <v>37719</v>
      </c>
      <c r="G445" s="4">
        <v>0</v>
      </c>
      <c r="H445" s="4">
        <v>152000</v>
      </c>
      <c r="I445" t="s">
        <v>40</v>
      </c>
      <c r="J445" t="s">
        <v>31</v>
      </c>
      <c r="K445" t="s">
        <v>667</v>
      </c>
      <c r="L445" t="s">
        <v>25</v>
      </c>
      <c r="M445" t="s">
        <v>26</v>
      </c>
      <c r="N445" s="4">
        <v>452628</v>
      </c>
      <c r="O445" s="4">
        <v>0</v>
      </c>
      <c r="P445" s="4">
        <v>452628</v>
      </c>
      <c r="Q445" s="4">
        <v>37719</v>
      </c>
      <c r="R445" s="3">
        <v>0.33581660878248804</v>
      </c>
      <c r="S445" s="3">
        <v>0.33581660878248804</v>
      </c>
      <c r="T445" t="s">
        <v>44</v>
      </c>
      <c r="U445" s="2">
        <v>422.22219999999999</v>
      </c>
      <c r="V445" s="3">
        <v>1.1193886959416269E-2</v>
      </c>
      <c r="W445" s="3">
        <v>1.1193886959416269E-2</v>
      </c>
      <c r="X445" s="1" t="s">
        <v>585</v>
      </c>
      <c r="Y445" s="1" t="s">
        <v>580</v>
      </c>
      <c r="Z445" s="1" t="s">
        <v>580</v>
      </c>
      <c r="AA445"/>
    </row>
    <row r="446" spans="1:27" x14ac:dyDescent="0.3">
      <c r="A446" t="s">
        <v>641</v>
      </c>
      <c r="B446" t="s">
        <v>19</v>
      </c>
      <c r="C446" t="s">
        <v>29</v>
      </c>
      <c r="D446" t="s">
        <v>21</v>
      </c>
      <c r="E446" t="s">
        <v>20</v>
      </c>
      <c r="F446" s="4">
        <v>7333</v>
      </c>
      <c r="G446" s="4">
        <v>8333</v>
      </c>
      <c r="H446" s="4">
        <v>175000</v>
      </c>
      <c r="I446" t="s">
        <v>30</v>
      </c>
      <c r="J446" t="s">
        <v>23</v>
      </c>
      <c r="K446" t="s">
        <v>672</v>
      </c>
      <c r="L446" t="s">
        <v>25</v>
      </c>
      <c r="M446" t="s">
        <v>26</v>
      </c>
      <c r="N446" s="4">
        <v>87996</v>
      </c>
      <c r="O446" s="4">
        <v>99996</v>
      </c>
      <c r="P446" s="4">
        <v>187992</v>
      </c>
      <c r="Q446" s="4">
        <v>15666</v>
      </c>
      <c r="R446" s="3">
        <v>1.9887267603072869</v>
      </c>
      <c r="S446" s="3">
        <v>0.93089067619898724</v>
      </c>
      <c r="T446" t="s">
        <v>44</v>
      </c>
      <c r="U446" s="2">
        <v>583.33330000000001</v>
      </c>
      <c r="V446" s="3">
        <v>7.9549070412291478E-2</v>
      </c>
      <c r="W446" s="3">
        <v>3.7235627047959491E-2</v>
      </c>
      <c r="X446" s="1" t="s">
        <v>580</v>
      </c>
      <c r="Y446" s="1" t="s">
        <v>585</v>
      </c>
      <c r="Z446" s="1" t="s">
        <v>580</v>
      </c>
      <c r="AA446"/>
    </row>
    <row r="447" spans="1:27" x14ac:dyDescent="0.3">
      <c r="A447" t="s">
        <v>426</v>
      </c>
      <c r="B447" t="s">
        <v>19</v>
      </c>
      <c r="C447" t="s">
        <v>29</v>
      </c>
      <c r="D447" t="s">
        <v>21</v>
      </c>
      <c r="E447" t="s">
        <v>29</v>
      </c>
      <c r="F447" s="4">
        <v>3466</v>
      </c>
      <c r="G447" s="4">
        <v>1210</v>
      </c>
      <c r="H447" s="4">
        <v>130000</v>
      </c>
      <c r="I447" t="s">
        <v>30</v>
      </c>
      <c r="J447" t="s">
        <v>31</v>
      </c>
      <c r="K447" t="s">
        <v>667</v>
      </c>
      <c r="L447" t="s">
        <v>25</v>
      </c>
      <c r="M447" t="s">
        <v>26</v>
      </c>
      <c r="N447" s="4">
        <v>41592</v>
      </c>
      <c r="O447" s="4">
        <v>14520</v>
      </c>
      <c r="P447" s="4">
        <v>56112</v>
      </c>
      <c r="Q447" s="4">
        <v>4676</v>
      </c>
      <c r="R447" s="3">
        <v>3.1256010771302174</v>
      </c>
      <c r="S447" s="3">
        <v>2.3167949814656401</v>
      </c>
      <c r="T447" t="s">
        <v>44</v>
      </c>
      <c r="U447" s="2">
        <v>361.11110000000002</v>
      </c>
      <c r="V447" s="3">
        <v>0.10418670257100723</v>
      </c>
      <c r="W447" s="3">
        <v>7.7226499382187994E-2</v>
      </c>
      <c r="X447" s="1" t="s">
        <v>580</v>
      </c>
      <c r="Y447" s="1" t="s">
        <v>580</v>
      </c>
      <c r="Z447" s="1" t="s">
        <v>580</v>
      </c>
      <c r="AA447"/>
    </row>
    <row r="448" spans="1:27" x14ac:dyDescent="0.3">
      <c r="A448" t="s">
        <v>427</v>
      </c>
      <c r="B448" t="s">
        <v>19</v>
      </c>
      <c r="C448" t="s">
        <v>29</v>
      </c>
      <c r="D448" t="s">
        <v>35</v>
      </c>
      <c r="E448" t="s">
        <v>20</v>
      </c>
      <c r="F448" s="4">
        <v>4652</v>
      </c>
      <c r="G448" s="4">
        <v>0</v>
      </c>
      <c r="H448" s="4">
        <v>110000</v>
      </c>
      <c r="I448" t="s">
        <v>30</v>
      </c>
      <c r="J448" t="s">
        <v>37</v>
      </c>
      <c r="K448" t="s">
        <v>667</v>
      </c>
      <c r="L448" t="s">
        <v>25</v>
      </c>
      <c r="M448" t="s">
        <v>26</v>
      </c>
      <c r="N448" s="4">
        <v>55824</v>
      </c>
      <c r="O448" s="4">
        <v>0</v>
      </c>
      <c r="P448" s="4">
        <v>55824</v>
      </c>
      <c r="Q448" s="4">
        <v>4652</v>
      </c>
      <c r="R448" s="3">
        <v>1.9704786471768416</v>
      </c>
      <c r="S448" s="3">
        <v>1.9704786471768416</v>
      </c>
      <c r="T448" t="s">
        <v>44</v>
      </c>
      <c r="U448" s="2">
        <v>305.55560000000003</v>
      </c>
      <c r="V448" s="3">
        <v>6.5682621572561384E-2</v>
      </c>
      <c r="W448" s="3">
        <v>6.5682621572561384E-2</v>
      </c>
      <c r="X448" s="1" t="s">
        <v>580</v>
      </c>
      <c r="Y448" s="1" t="s">
        <v>580</v>
      </c>
      <c r="Z448" s="1" t="s">
        <v>580</v>
      </c>
      <c r="AA448"/>
    </row>
    <row r="449" spans="1:27" x14ac:dyDescent="0.3">
      <c r="A449" t="s">
        <v>428</v>
      </c>
      <c r="B449" t="s">
        <v>19</v>
      </c>
      <c r="C449" t="s">
        <v>29</v>
      </c>
      <c r="D449" t="s">
        <v>21</v>
      </c>
      <c r="E449" t="s">
        <v>20</v>
      </c>
      <c r="F449" s="4">
        <v>3539</v>
      </c>
      <c r="G449" s="4">
        <v>1376</v>
      </c>
      <c r="H449" s="4">
        <v>55000</v>
      </c>
      <c r="I449" t="s">
        <v>30</v>
      </c>
      <c r="J449" t="s">
        <v>23</v>
      </c>
      <c r="K449" t="s">
        <v>667</v>
      </c>
      <c r="L449" t="s">
        <v>25</v>
      </c>
      <c r="M449" t="s">
        <v>32</v>
      </c>
      <c r="N449" s="4">
        <v>42468</v>
      </c>
      <c r="O449" s="4">
        <v>16512</v>
      </c>
      <c r="P449" s="4">
        <v>58980</v>
      </c>
      <c r="Q449" s="4">
        <v>4915</v>
      </c>
      <c r="R449" s="3">
        <v>1.2950927757370254</v>
      </c>
      <c r="S449" s="3">
        <v>0.93251949813496093</v>
      </c>
      <c r="T449" t="s">
        <v>44</v>
      </c>
      <c r="U449" s="2">
        <v>152.77780000000001</v>
      </c>
      <c r="V449" s="3">
        <v>4.3169759191234183E-2</v>
      </c>
      <c r="W449" s="3">
        <v>3.1083983271165367E-2</v>
      </c>
      <c r="X449" s="1" t="s">
        <v>580</v>
      </c>
      <c r="Y449" s="1" t="s">
        <v>580</v>
      </c>
      <c r="Z449" s="1" t="s">
        <v>580</v>
      </c>
      <c r="AA449"/>
    </row>
    <row r="450" spans="1:27" x14ac:dyDescent="0.3">
      <c r="A450" t="s">
        <v>429</v>
      </c>
      <c r="B450" t="s">
        <v>19</v>
      </c>
      <c r="C450" t="s">
        <v>29</v>
      </c>
      <c r="D450" t="s">
        <v>21</v>
      </c>
      <c r="E450" t="s">
        <v>20</v>
      </c>
      <c r="F450" s="4">
        <v>3340</v>
      </c>
      <c r="G450" s="4">
        <v>1710</v>
      </c>
      <c r="H450" s="4">
        <v>150000</v>
      </c>
      <c r="I450" t="s">
        <v>30</v>
      </c>
      <c r="J450" t="s">
        <v>37</v>
      </c>
      <c r="K450" t="s">
        <v>667</v>
      </c>
      <c r="L450" t="s">
        <v>42</v>
      </c>
      <c r="M450" t="s">
        <v>32</v>
      </c>
      <c r="N450" s="4">
        <v>40080</v>
      </c>
      <c r="O450" s="4">
        <v>20520</v>
      </c>
      <c r="P450" s="4">
        <v>60600</v>
      </c>
      <c r="Q450" s="4">
        <v>5050</v>
      </c>
      <c r="R450" s="3">
        <v>3.7425149700598799</v>
      </c>
      <c r="S450" s="3">
        <v>2.4752475247524752</v>
      </c>
      <c r="T450" t="s">
        <v>44</v>
      </c>
      <c r="U450" s="2">
        <v>416.66669999999999</v>
      </c>
      <c r="V450" s="3">
        <v>0.12475049900199602</v>
      </c>
      <c r="W450" s="3">
        <v>8.2508250825082508E-2</v>
      </c>
      <c r="X450" s="1" t="s">
        <v>580</v>
      </c>
      <c r="Y450" s="1" t="s">
        <v>580</v>
      </c>
      <c r="Z450" s="1" t="s">
        <v>580</v>
      </c>
      <c r="AA450"/>
    </row>
    <row r="451" spans="1:27" x14ac:dyDescent="0.3">
      <c r="A451" t="s">
        <v>430</v>
      </c>
      <c r="B451" t="s">
        <v>19</v>
      </c>
      <c r="C451" t="s">
        <v>20</v>
      </c>
      <c r="D451" t="s">
        <v>35</v>
      </c>
      <c r="E451" t="s">
        <v>29</v>
      </c>
      <c r="F451" s="4">
        <v>2769</v>
      </c>
      <c r="G451" s="4">
        <v>1542</v>
      </c>
      <c r="H451" s="4">
        <v>190000</v>
      </c>
      <c r="I451" t="s">
        <v>40</v>
      </c>
      <c r="J451" t="s">
        <v>31</v>
      </c>
      <c r="K451" t="s">
        <v>667</v>
      </c>
      <c r="L451" t="s">
        <v>25</v>
      </c>
      <c r="M451" t="s">
        <v>32</v>
      </c>
      <c r="N451" s="4">
        <v>33228</v>
      </c>
      <c r="O451" s="4">
        <v>18504</v>
      </c>
      <c r="P451" s="4">
        <v>51732</v>
      </c>
      <c r="Q451" s="4">
        <v>4311</v>
      </c>
      <c r="R451" s="3">
        <v>5.7180690983507887</v>
      </c>
      <c r="S451" s="3">
        <v>3.6727750715224614</v>
      </c>
      <c r="T451" t="s">
        <v>44</v>
      </c>
      <c r="U451" s="2">
        <v>527.77779999999996</v>
      </c>
      <c r="V451" s="3">
        <v>0.19060230327835964</v>
      </c>
      <c r="W451" s="3">
        <v>0.12242583571741542</v>
      </c>
      <c r="X451" s="1" t="s">
        <v>580</v>
      </c>
      <c r="Y451" s="1" t="s">
        <v>580</v>
      </c>
      <c r="Z451" s="1" t="s">
        <v>580</v>
      </c>
      <c r="AA451"/>
    </row>
    <row r="452" spans="1:27" x14ac:dyDescent="0.3">
      <c r="A452" t="s">
        <v>431</v>
      </c>
      <c r="B452" t="s">
        <v>19</v>
      </c>
      <c r="C452" t="s">
        <v>29</v>
      </c>
      <c r="D452" t="s">
        <v>35</v>
      </c>
      <c r="E452" t="s">
        <v>20</v>
      </c>
      <c r="F452" s="4">
        <v>2309</v>
      </c>
      <c r="G452" s="4">
        <v>1255</v>
      </c>
      <c r="H452" s="4">
        <v>125000</v>
      </c>
      <c r="I452" t="s">
        <v>30</v>
      </c>
      <c r="J452" t="s">
        <v>37</v>
      </c>
      <c r="K452" t="s">
        <v>667</v>
      </c>
      <c r="L452" t="s">
        <v>42</v>
      </c>
      <c r="M452" t="s">
        <v>32</v>
      </c>
      <c r="N452" s="4">
        <v>27708</v>
      </c>
      <c r="O452" s="4">
        <v>15060</v>
      </c>
      <c r="P452" s="4">
        <v>42768</v>
      </c>
      <c r="Q452" s="4">
        <v>3564</v>
      </c>
      <c r="R452" s="3">
        <v>4.5113324671574997</v>
      </c>
      <c r="S452" s="3">
        <v>2.9227459783015339</v>
      </c>
      <c r="T452" t="s">
        <v>44</v>
      </c>
      <c r="U452" s="2">
        <v>347.22219999999999</v>
      </c>
      <c r="V452" s="3">
        <v>0.15037774890524999</v>
      </c>
      <c r="W452" s="3">
        <v>9.7424865943384467E-2</v>
      </c>
      <c r="X452" s="1" t="s">
        <v>580</v>
      </c>
      <c r="Y452" s="1" t="s">
        <v>580</v>
      </c>
      <c r="Z452" s="1" t="s">
        <v>580</v>
      </c>
      <c r="AA452"/>
    </row>
    <row r="453" spans="1:27" x14ac:dyDescent="0.3">
      <c r="A453" t="s">
        <v>432</v>
      </c>
      <c r="B453" t="s">
        <v>19</v>
      </c>
      <c r="C453" t="s">
        <v>29</v>
      </c>
      <c r="D453" t="s">
        <v>35</v>
      </c>
      <c r="E453" t="s">
        <v>20</v>
      </c>
      <c r="F453" s="4">
        <v>1958</v>
      </c>
      <c r="G453" s="4">
        <v>1456</v>
      </c>
      <c r="H453" s="4">
        <v>60000</v>
      </c>
      <c r="I453" t="s">
        <v>22</v>
      </c>
      <c r="J453" t="s">
        <v>37</v>
      </c>
      <c r="K453" t="s">
        <v>672</v>
      </c>
      <c r="L453" t="s">
        <v>25</v>
      </c>
      <c r="M453" t="s">
        <v>26</v>
      </c>
      <c r="N453" s="4">
        <v>23496</v>
      </c>
      <c r="O453" s="4">
        <v>17472</v>
      </c>
      <c r="P453" s="4">
        <v>40968</v>
      </c>
      <c r="Q453" s="4">
        <v>3414</v>
      </c>
      <c r="R453" s="3">
        <v>2.5536261491317673</v>
      </c>
      <c r="S453" s="3">
        <v>1.4645577035735209</v>
      </c>
      <c r="T453" t="s">
        <v>44</v>
      </c>
      <c r="U453" s="2">
        <v>200</v>
      </c>
      <c r="V453" s="3">
        <v>0.10214504596527069</v>
      </c>
      <c r="W453" s="3">
        <v>5.8582308142940832E-2</v>
      </c>
      <c r="X453" s="1" t="s">
        <v>580</v>
      </c>
      <c r="Y453" s="1" t="s">
        <v>580</v>
      </c>
      <c r="Z453" s="1" t="s">
        <v>580</v>
      </c>
      <c r="AA453"/>
    </row>
    <row r="454" spans="1:27" x14ac:dyDescent="0.3">
      <c r="A454" t="s">
        <v>433</v>
      </c>
      <c r="B454" t="s">
        <v>19</v>
      </c>
      <c r="C454" t="s">
        <v>29</v>
      </c>
      <c r="D454" t="s">
        <v>21</v>
      </c>
      <c r="E454" t="s">
        <v>20</v>
      </c>
      <c r="F454" s="4">
        <v>3948</v>
      </c>
      <c r="G454" s="4">
        <v>1733</v>
      </c>
      <c r="H454" s="4">
        <v>149000</v>
      </c>
      <c r="I454" t="s">
        <v>30</v>
      </c>
      <c r="J454" t="s">
        <v>23</v>
      </c>
      <c r="K454" t="s">
        <v>667</v>
      </c>
      <c r="L454" t="s">
        <v>42</v>
      </c>
      <c r="M454" t="s">
        <v>32</v>
      </c>
      <c r="N454" s="4">
        <v>47376</v>
      </c>
      <c r="O454" s="4">
        <v>20796</v>
      </c>
      <c r="P454" s="4">
        <v>68172</v>
      </c>
      <c r="Q454" s="4">
        <v>5681</v>
      </c>
      <c r="R454" s="3">
        <v>3.1450523471800067</v>
      </c>
      <c r="S454" s="3">
        <v>2.1856480666549318</v>
      </c>
      <c r="T454" t="s">
        <v>44</v>
      </c>
      <c r="U454" s="2">
        <v>413.88889999999998</v>
      </c>
      <c r="V454" s="3">
        <v>0.10483507823933357</v>
      </c>
      <c r="W454" s="3">
        <v>7.2854935555164396E-2</v>
      </c>
      <c r="X454" s="1" t="s">
        <v>580</v>
      </c>
      <c r="Y454" s="1" t="s">
        <v>580</v>
      </c>
      <c r="Z454" s="1" t="s">
        <v>580</v>
      </c>
      <c r="AA454"/>
    </row>
    <row r="455" spans="1:27" x14ac:dyDescent="0.3">
      <c r="A455" t="s">
        <v>434</v>
      </c>
      <c r="B455" t="s">
        <v>19</v>
      </c>
      <c r="C455" t="s">
        <v>29</v>
      </c>
      <c r="D455" t="s">
        <v>21</v>
      </c>
      <c r="E455" t="s">
        <v>20</v>
      </c>
      <c r="F455" s="4">
        <v>2483</v>
      </c>
      <c r="G455" s="4">
        <v>2466</v>
      </c>
      <c r="H455" s="4">
        <v>90000</v>
      </c>
      <c r="I455" t="s">
        <v>30</v>
      </c>
      <c r="J455" t="s">
        <v>23</v>
      </c>
      <c r="K455" t="s">
        <v>670</v>
      </c>
      <c r="L455" t="s">
        <v>42</v>
      </c>
      <c r="M455" t="s">
        <v>26</v>
      </c>
      <c r="N455" s="4">
        <v>29796</v>
      </c>
      <c r="O455" s="4">
        <v>29592</v>
      </c>
      <c r="P455" s="4">
        <v>59388</v>
      </c>
      <c r="Q455" s="4">
        <v>4949</v>
      </c>
      <c r="R455" s="3">
        <v>3.0205396697543296</v>
      </c>
      <c r="S455" s="3">
        <v>1.5154576682158012</v>
      </c>
      <c r="T455" t="s">
        <v>44</v>
      </c>
      <c r="U455" s="2">
        <v>500</v>
      </c>
      <c r="V455" s="3">
        <v>0.20136931131695529</v>
      </c>
      <c r="W455" s="3">
        <v>0.10103051121438676</v>
      </c>
      <c r="X455" s="1" t="s">
        <v>580</v>
      </c>
      <c r="Y455" s="1" t="s">
        <v>580</v>
      </c>
      <c r="Z455" s="1" t="s">
        <v>580</v>
      </c>
      <c r="AA455"/>
    </row>
    <row r="456" spans="1:27" x14ac:dyDescent="0.3">
      <c r="A456" t="s">
        <v>435</v>
      </c>
      <c r="B456" t="s">
        <v>19</v>
      </c>
      <c r="C456" t="s">
        <v>20</v>
      </c>
      <c r="D456" t="s">
        <v>21</v>
      </c>
      <c r="E456" t="s">
        <v>29</v>
      </c>
      <c r="F456" s="4">
        <v>7085</v>
      </c>
      <c r="G456" s="4">
        <v>0</v>
      </c>
      <c r="H456" s="4">
        <v>84000</v>
      </c>
      <c r="I456" t="s">
        <v>40</v>
      </c>
      <c r="J456" t="s">
        <v>23</v>
      </c>
      <c r="K456" t="s">
        <v>667</v>
      </c>
      <c r="L456" t="s">
        <v>25</v>
      </c>
      <c r="M456" t="s">
        <v>26</v>
      </c>
      <c r="N456" s="4">
        <v>85020</v>
      </c>
      <c r="O456" s="4">
        <v>0</v>
      </c>
      <c r="P456" s="4">
        <v>85020</v>
      </c>
      <c r="Q456" s="4">
        <v>7085</v>
      </c>
      <c r="R456" s="3">
        <v>0.98800282286520835</v>
      </c>
      <c r="S456" s="3">
        <v>0.98800282286520835</v>
      </c>
      <c r="T456" t="s">
        <v>44</v>
      </c>
      <c r="U456" s="2">
        <v>233.33330000000001</v>
      </c>
      <c r="V456" s="3">
        <v>3.2933427428840277E-2</v>
      </c>
      <c r="W456" s="3">
        <v>3.2933427428840277E-2</v>
      </c>
      <c r="X456" s="1" t="s">
        <v>580</v>
      </c>
      <c r="Y456" s="1" t="s">
        <v>580</v>
      </c>
      <c r="Z456" s="1" t="s">
        <v>580</v>
      </c>
      <c r="AA456"/>
    </row>
    <row r="457" spans="1:27" x14ac:dyDescent="0.3">
      <c r="A457" t="s">
        <v>436</v>
      </c>
      <c r="B457" t="s">
        <v>19</v>
      </c>
      <c r="C457" t="s">
        <v>29</v>
      </c>
      <c r="D457" t="s">
        <v>21</v>
      </c>
      <c r="E457" t="s">
        <v>20</v>
      </c>
      <c r="F457" s="4">
        <v>3859</v>
      </c>
      <c r="G457" s="4">
        <v>0</v>
      </c>
      <c r="H457" s="4">
        <v>96000</v>
      </c>
      <c r="I457" t="s">
        <v>40</v>
      </c>
      <c r="J457" t="s">
        <v>37</v>
      </c>
      <c r="K457" t="s">
        <v>667</v>
      </c>
      <c r="L457" t="s">
        <v>25</v>
      </c>
      <c r="M457" t="s">
        <v>26</v>
      </c>
      <c r="N457" s="4">
        <v>46308</v>
      </c>
      <c r="O457" s="4">
        <v>0</v>
      </c>
      <c r="P457" s="4">
        <v>46308</v>
      </c>
      <c r="Q457" s="4">
        <v>3859</v>
      </c>
      <c r="R457" s="3">
        <v>2.0730759264058047</v>
      </c>
      <c r="S457" s="3">
        <v>2.0730759264058047</v>
      </c>
      <c r="T457" t="s">
        <v>44</v>
      </c>
      <c r="U457" s="2">
        <v>266.66669999999999</v>
      </c>
      <c r="V457" s="3">
        <v>6.9102530880193497E-2</v>
      </c>
      <c r="W457" s="3">
        <v>6.9102530880193497E-2</v>
      </c>
      <c r="X457" s="1" t="s">
        <v>580</v>
      </c>
      <c r="Y457" s="1" t="s">
        <v>580</v>
      </c>
      <c r="Z457" s="1" t="s">
        <v>580</v>
      </c>
      <c r="AA457"/>
    </row>
    <row r="458" spans="1:27" x14ac:dyDescent="0.3">
      <c r="A458" t="s">
        <v>437</v>
      </c>
      <c r="B458" t="s">
        <v>19</v>
      </c>
      <c r="C458" t="s">
        <v>29</v>
      </c>
      <c r="D458" t="s">
        <v>21</v>
      </c>
      <c r="E458" t="s">
        <v>20</v>
      </c>
      <c r="F458" s="4">
        <v>4301</v>
      </c>
      <c r="G458" s="4">
        <v>0</v>
      </c>
      <c r="H458" s="4">
        <v>118000</v>
      </c>
      <c r="I458" t="s">
        <v>22</v>
      </c>
      <c r="J458" t="s">
        <v>23</v>
      </c>
      <c r="K458" t="s">
        <v>667</v>
      </c>
      <c r="L458" t="s">
        <v>25</v>
      </c>
      <c r="M458" t="s">
        <v>26</v>
      </c>
      <c r="N458" s="4">
        <v>51612</v>
      </c>
      <c r="O458" s="4">
        <v>0</v>
      </c>
      <c r="P458" s="4">
        <v>51612</v>
      </c>
      <c r="Q458" s="4">
        <v>4301</v>
      </c>
      <c r="R458" s="3">
        <v>2.2862900100751764</v>
      </c>
      <c r="S458" s="3">
        <v>2.2862900100751764</v>
      </c>
      <c r="T458" t="s">
        <v>44</v>
      </c>
      <c r="U458" s="2">
        <v>327.77780000000001</v>
      </c>
      <c r="V458" s="3">
        <v>7.6209667002505865E-2</v>
      </c>
      <c r="W458" s="3">
        <v>7.6209667002505865E-2</v>
      </c>
      <c r="X458" s="1" t="s">
        <v>580</v>
      </c>
      <c r="Y458" s="1" t="s">
        <v>580</v>
      </c>
      <c r="Z458" s="1" t="s">
        <v>580</v>
      </c>
      <c r="AA458"/>
    </row>
    <row r="459" spans="1:27" x14ac:dyDescent="0.3">
      <c r="A459" t="s">
        <v>438</v>
      </c>
      <c r="B459" t="s">
        <v>19</v>
      </c>
      <c r="C459" t="s">
        <v>29</v>
      </c>
      <c r="D459" t="s">
        <v>21</v>
      </c>
      <c r="E459" t="s">
        <v>20</v>
      </c>
      <c r="F459" s="4">
        <v>3708</v>
      </c>
      <c r="G459" s="4">
        <v>2569</v>
      </c>
      <c r="H459" s="4">
        <v>173000</v>
      </c>
      <c r="I459" t="s">
        <v>22</v>
      </c>
      <c r="J459" t="s">
        <v>23</v>
      </c>
      <c r="K459" t="s">
        <v>667</v>
      </c>
      <c r="L459" t="s">
        <v>25</v>
      </c>
      <c r="M459" t="s">
        <v>32</v>
      </c>
      <c r="N459" s="4">
        <v>44496</v>
      </c>
      <c r="O459" s="4">
        <v>30828</v>
      </c>
      <c r="P459" s="4">
        <v>75324</v>
      </c>
      <c r="Q459" s="4">
        <v>6277</v>
      </c>
      <c r="R459" s="3">
        <v>3.8879899316792521</v>
      </c>
      <c r="S459" s="3">
        <v>2.2967447294355052</v>
      </c>
      <c r="T459" t="s">
        <v>44</v>
      </c>
      <c r="U459" s="2">
        <v>480.55560000000003</v>
      </c>
      <c r="V459" s="3">
        <v>0.12959966438930839</v>
      </c>
      <c r="W459" s="3">
        <v>7.6558157647850178E-2</v>
      </c>
      <c r="X459" s="1" t="s">
        <v>580</v>
      </c>
      <c r="Y459" s="1" t="s">
        <v>580</v>
      </c>
      <c r="Z459" s="1" t="s">
        <v>580</v>
      </c>
      <c r="AA459"/>
    </row>
    <row r="460" spans="1:27" x14ac:dyDescent="0.3">
      <c r="A460" t="s">
        <v>439</v>
      </c>
      <c r="B460" t="s">
        <v>19</v>
      </c>
      <c r="C460" t="s">
        <v>20</v>
      </c>
      <c r="D460" t="s">
        <v>21</v>
      </c>
      <c r="E460" t="s">
        <v>20</v>
      </c>
      <c r="F460" s="4">
        <v>4354</v>
      </c>
      <c r="G460" s="4">
        <v>0</v>
      </c>
      <c r="H460" s="4">
        <v>136000</v>
      </c>
      <c r="I460" t="s">
        <v>30</v>
      </c>
      <c r="J460" t="s">
        <v>37</v>
      </c>
      <c r="K460" t="s">
        <v>667</v>
      </c>
      <c r="L460" t="s">
        <v>25</v>
      </c>
      <c r="M460" t="s">
        <v>26</v>
      </c>
      <c r="N460" s="4">
        <v>52248</v>
      </c>
      <c r="O460" s="4">
        <v>0</v>
      </c>
      <c r="P460" s="4">
        <v>52248</v>
      </c>
      <c r="Q460" s="4">
        <v>4354</v>
      </c>
      <c r="R460" s="3">
        <v>2.602970448629613</v>
      </c>
      <c r="S460" s="3">
        <v>2.602970448629613</v>
      </c>
      <c r="T460" t="s">
        <v>44</v>
      </c>
      <c r="U460" s="2">
        <v>377.77780000000001</v>
      </c>
      <c r="V460" s="3">
        <v>8.6765681620987092E-2</v>
      </c>
      <c r="W460" s="3">
        <v>8.6765681620987092E-2</v>
      </c>
      <c r="X460" s="1" t="s">
        <v>580</v>
      </c>
      <c r="Y460" s="1" t="s">
        <v>580</v>
      </c>
      <c r="Z460" s="1" t="s">
        <v>580</v>
      </c>
      <c r="AA460"/>
    </row>
    <row r="461" spans="1:27" x14ac:dyDescent="0.3">
      <c r="A461" t="s">
        <v>440</v>
      </c>
      <c r="B461" t="s">
        <v>19</v>
      </c>
      <c r="C461" t="s">
        <v>29</v>
      </c>
      <c r="D461" t="s">
        <v>21</v>
      </c>
      <c r="E461" t="s">
        <v>20</v>
      </c>
      <c r="F461" s="4">
        <v>8334</v>
      </c>
      <c r="G461" s="4">
        <v>0</v>
      </c>
      <c r="H461" s="4">
        <v>160000</v>
      </c>
      <c r="I461" t="s">
        <v>40</v>
      </c>
      <c r="J461" t="s">
        <v>23</v>
      </c>
      <c r="K461" t="s">
        <v>667</v>
      </c>
      <c r="L461" t="s">
        <v>25</v>
      </c>
      <c r="M461" t="s">
        <v>32</v>
      </c>
      <c r="N461" s="4">
        <v>100008</v>
      </c>
      <c r="O461" s="4">
        <v>0</v>
      </c>
      <c r="P461" s="4">
        <v>100008</v>
      </c>
      <c r="Q461" s="4">
        <v>8334</v>
      </c>
      <c r="R461" s="3">
        <v>1.5998720102391808</v>
      </c>
      <c r="S461" s="3">
        <v>1.5998720102391808</v>
      </c>
      <c r="T461" t="s">
        <v>44</v>
      </c>
      <c r="U461" s="2">
        <v>444.44439999999997</v>
      </c>
      <c r="V461" s="3">
        <v>5.33290670079727E-2</v>
      </c>
      <c r="W461" s="3">
        <v>5.33290670079727E-2</v>
      </c>
      <c r="X461" s="1" t="s">
        <v>580</v>
      </c>
      <c r="Y461" s="1" t="s">
        <v>580</v>
      </c>
      <c r="Z461" s="1" t="s">
        <v>580</v>
      </c>
      <c r="AA461"/>
    </row>
    <row r="462" spans="1:27" x14ac:dyDescent="0.3">
      <c r="A462" t="s">
        <v>441</v>
      </c>
      <c r="B462" t="s">
        <v>19</v>
      </c>
      <c r="C462" t="s">
        <v>29</v>
      </c>
      <c r="D462" t="s">
        <v>21</v>
      </c>
      <c r="E462" t="s">
        <v>29</v>
      </c>
      <c r="F462" s="4">
        <v>2083</v>
      </c>
      <c r="G462" s="4">
        <v>4083</v>
      </c>
      <c r="H462" s="4">
        <v>160000</v>
      </c>
      <c r="I462" t="s">
        <v>40</v>
      </c>
      <c r="J462" t="s">
        <v>23</v>
      </c>
      <c r="K462" t="s">
        <v>667</v>
      </c>
      <c r="L462" t="s">
        <v>25</v>
      </c>
      <c r="M462" t="s">
        <v>26</v>
      </c>
      <c r="N462" s="4">
        <v>24996</v>
      </c>
      <c r="O462" s="4">
        <v>48996</v>
      </c>
      <c r="P462" s="4">
        <v>73992</v>
      </c>
      <c r="Q462" s="4">
        <v>6166</v>
      </c>
      <c r="R462" s="3">
        <v>6.4010241638662189</v>
      </c>
      <c r="S462" s="3">
        <v>2.1623959346956427</v>
      </c>
      <c r="T462" t="s">
        <v>44</v>
      </c>
      <c r="U462" s="2">
        <v>444.44439999999997</v>
      </c>
      <c r="V462" s="3">
        <v>0.21336747212887397</v>
      </c>
      <c r="W462" s="3">
        <v>7.2079864489854761E-2</v>
      </c>
      <c r="X462" s="1" t="s">
        <v>580</v>
      </c>
      <c r="Y462" s="1" t="s">
        <v>580</v>
      </c>
      <c r="Z462" s="1" t="s">
        <v>580</v>
      </c>
      <c r="AA462"/>
    </row>
    <row r="463" spans="1:27" x14ac:dyDescent="0.3">
      <c r="A463" t="s">
        <v>442</v>
      </c>
      <c r="B463" t="s">
        <v>19</v>
      </c>
      <c r="C463" t="s">
        <v>29</v>
      </c>
      <c r="D463" t="s">
        <v>21</v>
      </c>
      <c r="E463" t="s">
        <v>20</v>
      </c>
      <c r="F463" s="4">
        <v>7740</v>
      </c>
      <c r="G463" s="4">
        <v>0</v>
      </c>
      <c r="H463" s="4">
        <v>128000</v>
      </c>
      <c r="I463" t="s">
        <v>22</v>
      </c>
      <c r="J463" t="s">
        <v>41</v>
      </c>
      <c r="K463" t="s">
        <v>670</v>
      </c>
      <c r="L463" t="s">
        <v>25</v>
      </c>
      <c r="M463" t="s">
        <v>26</v>
      </c>
      <c r="N463" s="4">
        <v>92880</v>
      </c>
      <c r="O463" s="4">
        <v>0</v>
      </c>
      <c r="P463" s="4">
        <v>92880</v>
      </c>
      <c r="Q463" s="4">
        <v>7740</v>
      </c>
      <c r="R463" s="3">
        <v>1.3781223083548666</v>
      </c>
      <c r="S463" s="3">
        <v>1.3781223083548666</v>
      </c>
      <c r="T463" t="s">
        <v>44</v>
      </c>
      <c r="U463" s="2">
        <v>711.11109999999996</v>
      </c>
      <c r="V463" s="3">
        <v>9.1874820556991102E-2</v>
      </c>
      <c r="W463" s="3">
        <v>9.1874820556991102E-2</v>
      </c>
      <c r="X463" s="1" t="s">
        <v>580</v>
      </c>
      <c r="Y463" s="1" t="s">
        <v>580</v>
      </c>
      <c r="Z463" s="1" t="s">
        <v>580</v>
      </c>
      <c r="AA463"/>
    </row>
    <row r="464" spans="1:27" x14ac:dyDescent="0.3">
      <c r="A464" t="s">
        <v>443</v>
      </c>
      <c r="B464" t="s">
        <v>19</v>
      </c>
      <c r="C464" t="s">
        <v>29</v>
      </c>
      <c r="D464" t="s">
        <v>21</v>
      </c>
      <c r="E464" t="s">
        <v>20</v>
      </c>
      <c r="F464" s="4">
        <v>3015</v>
      </c>
      <c r="G464" s="4">
        <v>2188</v>
      </c>
      <c r="H464" s="4">
        <v>153000</v>
      </c>
      <c r="I464" t="s">
        <v>30</v>
      </c>
      <c r="J464" t="s">
        <v>23</v>
      </c>
      <c r="K464" t="s">
        <v>667</v>
      </c>
      <c r="L464" t="s">
        <v>25</v>
      </c>
      <c r="M464" t="s">
        <v>26</v>
      </c>
      <c r="N464" s="4">
        <v>36180</v>
      </c>
      <c r="O464" s="4">
        <v>26256</v>
      </c>
      <c r="P464" s="4">
        <v>62436</v>
      </c>
      <c r="Q464" s="4">
        <v>5203</v>
      </c>
      <c r="R464" s="3">
        <v>4.2288557213930345</v>
      </c>
      <c r="S464" s="3">
        <v>2.4505093215452622</v>
      </c>
      <c r="T464" t="s">
        <v>44</v>
      </c>
      <c r="U464" s="2">
        <v>425</v>
      </c>
      <c r="V464" s="3">
        <v>0.14096185737976782</v>
      </c>
      <c r="W464" s="3">
        <v>8.1683644051508741E-2</v>
      </c>
      <c r="X464" s="1" t="s">
        <v>580</v>
      </c>
      <c r="Y464" s="1" t="s">
        <v>580</v>
      </c>
      <c r="Z464" s="1" t="s">
        <v>580</v>
      </c>
      <c r="AA464"/>
    </row>
    <row r="465" spans="1:27" x14ac:dyDescent="0.3">
      <c r="A465" t="s">
        <v>444</v>
      </c>
      <c r="B465" t="s">
        <v>52</v>
      </c>
      <c r="C465" t="s">
        <v>20</v>
      </c>
      <c r="D465" t="s">
        <v>35</v>
      </c>
      <c r="E465" t="s">
        <v>20</v>
      </c>
      <c r="F465" s="4">
        <v>5191</v>
      </c>
      <c r="G465" s="4">
        <v>0</v>
      </c>
      <c r="H465" s="4">
        <v>132000</v>
      </c>
      <c r="I465" t="s">
        <v>40</v>
      </c>
      <c r="J465" t="s">
        <v>31</v>
      </c>
      <c r="K465" t="s">
        <v>667</v>
      </c>
      <c r="L465" t="s">
        <v>25</v>
      </c>
      <c r="M465" t="s">
        <v>26</v>
      </c>
      <c r="N465" s="4">
        <v>62292</v>
      </c>
      <c r="O465" s="4">
        <v>0</v>
      </c>
      <c r="P465" s="4">
        <v>62292</v>
      </c>
      <c r="Q465" s="4">
        <v>5191</v>
      </c>
      <c r="R465" s="3">
        <v>2.1190522057407049</v>
      </c>
      <c r="S465" s="3">
        <v>2.1190522057407049</v>
      </c>
      <c r="T465" t="s">
        <v>44</v>
      </c>
      <c r="U465" s="2">
        <v>366.66669999999999</v>
      </c>
      <c r="V465" s="3">
        <v>7.0635073524690173E-2</v>
      </c>
      <c r="W465" s="3">
        <v>7.0635073524690173E-2</v>
      </c>
      <c r="X465" s="1" t="s">
        <v>580</v>
      </c>
      <c r="Y465" s="1" t="s">
        <v>580</v>
      </c>
      <c r="Z465" s="1" t="s">
        <v>580</v>
      </c>
      <c r="AA465"/>
    </row>
    <row r="466" spans="1:27" x14ac:dyDescent="0.3">
      <c r="A466" t="s">
        <v>445</v>
      </c>
      <c r="B466" t="s">
        <v>19</v>
      </c>
      <c r="C466" t="s">
        <v>20</v>
      </c>
      <c r="D466" t="s">
        <v>21</v>
      </c>
      <c r="E466" t="s">
        <v>20</v>
      </c>
      <c r="F466" s="4">
        <v>4166</v>
      </c>
      <c r="G466" s="4">
        <v>0</v>
      </c>
      <c r="H466" s="4">
        <v>98000</v>
      </c>
      <c r="I466" t="s">
        <v>40</v>
      </c>
      <c r="J466" t="s">
        <v>23</v>
      </c>
      <c r="K466" t="s">
        <v>667</v>
      </c>
      <c r="L466" t="s">
        <v>42</v>
      </c>
      <c r="M466" t="s">
        <v>32</v>
      </c>
      <c r="N466" s="4">
        <v>49992</v>
      </c>
      <c r="O466" s="4">
        <v>0</v>
      </c>
      <c r="P466" s="4">
        <v>49992</v>
      </c>
      <c r="Q466" s="4">
        <v>4166</v>
      </c>
      <c r="R466" s="3">
        <v>1.9603136501840297</v>
      </c>
      <c r="S466" s="3">
        <v>1.9603136501840297</v>
      </c>
      <c r="T466" t="s">
        <v>44</v>
      </c>
      <c r="U466" s="2">
        <v>272.22219999999999</v>
      </c>
      <c r="V466" s="3">
        <v>6.5343788339467648E-2</v>
      </c>
      <c r="W466" s="3">
        <v>6.5343788339467648E-2</v>
      </c>
      <c r="X466" s="1" t="s">
        <v>580</v>
      </c>
      <c r="Y466" s="1" t="s">
        <v>580</v>
      </c>
      <c r="Z466" s="1" t="s">
        <v>580</v>
      </c>
      <c r="AA466"/>
    </row>
    <row r="467" spans="1:27" x14ac:dyDescent="0.3">
      <c r="A467" t="s">
        <v>446</v>
      </c>
      <c r="B467" t="s">
        <v>19</v>
      </c>
      <c r="C467" t="s">
        <v>20</v>
      </c>
      <c r="D467" t="s">
        <v>21</v>
      </c>
      <c r="E467" t="s">
        <v>20</v>
      </c>
      <c r="F467" s="4">
        <v>6000</v>
      </c>
      <c r="G467" s="4">
        <v>0</v>
      </c>
      <c r="H467" s="4">
        <v>140000</v>
      </c>
      <c r="I467" t="s">
        <v>30</v>
      </c>
      <c r="J467" t="s">
        <v>23</v>
      </c>
      <c r="K467" t="s">
        <v>667</v>
      </c>
      <c r="L467" t="s">
        <v>25</v>
      </c>
      <c r="M467" t="s">
        <v>26</v>
      </c>
      <c r="N467" s="4">
        <v>72000</v>
      </c>
      <c r="O467" s="4">
        <v>0</v>
      </c>
      <c r="P467" s="4">
        <v>72000</v>
      </c>
      <c r="Q467" s="4">
        <v>6000</v>
      </c>
      <c r="R467" s="3">
        <v>1.9444444444444444</v>
      </c>
      <c r="S467" s="3">
        <v>1.9444444444444444</v>
      </c>
      <c r="T467" t="s">
        <v>44</v>
      </c>
      <c r="U467" s="2">
        <v>388.88889999999998</v>
      </c>
      <c r="V467" s="3">
        <v>6.4814814814814825E-2</v>
      </c>
      <c r="W467" s="3">
        <v>6.4814814814814825E-2</v>
      </c>
      <c r="X467" s="1" t="s">
        <v>580</v>
      </c>
      <c r="Y467" s="1" t="s">
        <v>580</v>
      </c>
      <c r="Z467" s="1" t="s">
        <v>580</v>
      </c>
      <c r="AA467"/>
    </row>
    <row r="468" spans="1:27" x14ac:dyDescent="0.3">
      <c r="A468" t="s">
        <v>447</v>
      </c>
      <c r="B468" t="s">
        <v>19</v>
      </c>
      <c r="C468" t="s">
        <v>29</v>
      </c>
      <c r="D468" t="s">
        <v>35</v>
      </c>
      <c r="E468" t="s">
        <v>20</v>
      </c>
      <c r="F468" s="4">
        <v>2947</v>
      </c>
      <c r="G468" s="4">
        <v>1664</v>
      </c>
      <c r="H468" s="4">
        <v>70000</v>
      </c>
      <c r="I468" t="s">
        <v>22</v>
      </c>
      <c r="J468" t="s">
        <v>41</v>
      </c>
      <c r="K468" t="s">
        <v>670</v>
      </c>
      <c r="L468" t="s">
        <v>42</v>
      </c>
      <c r="M468" t="s">
        <v>32</v>
      </c>
      <c r="N468" s="4">
        <v>35364</v>
      </c>
      <c r="O468" s="4">
        <v>19968</v>
      </c>
      <c r="P468" s="4">
        <v>55332</v>
      </c>
      <c r="Q468" s="4">
        <v>4611</v>
      </c>
      <c r="R468" s="3">
        <v>1.9794140934283453</v>
      </c>
      <c r="S468" s="3">
        <v>1.2650907250777128</v>
      </c>
      <c r="T468" t="s">
        <v>44</v>
      </c>
      <c r="U468" s="2">
        <v>388.88889999999998</v>
      </c>
      <c r="V468" s="3">
        <v>0.1319609395618897</v>
      </c>
      <c r="W468" s="3">
        <v>8.4339381671847513E-2</v>
      </c>
      <c r="X468" s="1" t="s">
        <v>580</v>
      </c>
      <c r="Y468" s="1" t="s">
        <v>580</v>
      </c>
      <c r="Z468" s="1" t="s">
        <v>580</v>
      </c>
      <c r="AA468"/>
    </row>
    <row r="469" spans="1:27" x14ac:dyDescent="0.3">
      <c r="A469" t="s">
        <v>642</v>
      </c>
      <c r="B469" t="s">
        <v>19</v>
      </c>
      <c r="C469" t="s">
        <v>29</v>
      </c>
      <c r="D469" t="s">
        <v>21</v>
      </c>
      <c r="E469" t="s">
        <v>20</v>
      </c>
      <c r="F469" s="4">
        <v>16692</v>
      </c>
      <c r="G469" s="4">
        <v>0</v>
      </c>
      <c r="H469" s="4">
        <v>110000</v>
      </c>
      <c r="I469" t="s">
        <v>40</v>
      </c>
      <c r="J469" t="s">
        <v>23</v>
      </c>
      <c r="K469" t="s">
        <v>667</v>
      </c>
      <c r="L469" t="s">
        <v>25</v>
      </c>
      <c r="M469" t="s">
        <v>26</v>
      </c>
      <c r="N469" s="4">
        <v>200304</v>
      </c>
      <c r="O469" s="4">
        <v>0</v>
      </c>
      <c r="P469" s="4">
        <v>200304</v>
      </c>
      <c r="Q469" s="4">
        <v>16692</v>
      </c>
      <c r="R469" s="3">
        <v>0.54916526879143701</v>
      </c>
      <c r="S469" s="3">
        <v>0.54916526879143701</v>
      </c>
      <c r="T469" t="s">
        <v>44</v>
      </c>
      <c r="U469" s="2">
        <v>305.55560000000003</v>
      </c>
      <c r="V469" s="3">
        <v>1.8305508959714566E-2</v>
      </c>
      <c r="W469" s="3">
        <v>1.8305508959714566E-2</v>
      </c>
      <c r="X469" s="1" t="s">
        <v>585</v>
      </c>
      <c r="Y469" s="1" t="s">
        <v>580</v>
      </c>
      <c r="Z469" s="1" t="s">
        <v>580</v>
      </c>
      <c r="AA469"/>
    </row>
    <row r="470" spans="1:27" x14ac:dyDescent="0.3">
      <c r="A470" t="s">
        <v>448</v>
      </c>
      <c r="B470" t="s">
        <v>52</v>
      </c>
      <c r="C470" t="s">
        <v>29</v>
      </c>
      <c r="D470" t="s">
        <v>35</v>
      </c>
      <c r="E470" t="s">
        <v>20</v>
      </c>
      <c r="F470" s="4">
        <v>210</v>
      </c>
      <c r="G470" s="4">
        <v>2917</v>
      </c>
      <c r="H470" s="4">
        <v>98000</v>
      </c>
      <c r="I470" t="s">
        <v>40</v>
      </c>
      <c r="J470" t="s">
        <v>37</v>
      </c>
      <c r="K470" t="s">
        <v>667</v>
      </c>
      <c r="L470" t="s">
        <v>25</v>
      </c>
      <c r="M470" t="s">
        <v>26</v>
      </c>
      <c r="N470" s="4">
        <v>2520</v>
      </c>
      <c r="O470" s="4">
        <v>35004</v>
      </c>
      <c r="P470" s="4">
        <v>37524</v>
      </c>
      <c r="Q470" s="4">
        <v>3127</v>
      </c>
      <c r="R470" s="3">
        <v>38.888888888888886</v>
      </c>
      <c r="S470" s="3">
        <v>2.611661869736702</v>
      </c>
      <c r="T470" t="s">
        <v>677</v>
      </c>
      <c r="U470" s="2">
        <v>272.22219999999999</v>
      </c>
      <c r="V470" s="3">
        <v>1.2962962962962965</v>
      </c>
      <c r="W470" s="3">
        <v>8.705539565789007E-2</v>
      </c>
      <c r="X470" s="1" t="s">
        <v>580</v>
      </c>
      <c r="Y470" s="1" t="s">
        <v>580</v>
      </c>
      <c r="Z470" s="1" t="s">
        <v>580</v>
      </c>
      <c r="AA470"/>
    </row>
    <row r="471" spans="1:27" x14ac:dyDescent="0.3">
      <c r="A471" t="s">
        <v>449</v>
      </c>
      <c r="B471" t="s">
        <v>19</v>
      </c>
      <c r="C471" t="s">
        <v>29</v>
      </c>
      <c r="D471" t="s">
        <v>21</v>
      </c>
      <c r="E471" t="s">
        <v>20</v>
      </c>
      <c r="F471" s="4">
        <v>4333</v>
      </c>
      <c r="G471" s="4">
        <v>2451</v>
      </c>
      <c r="H471" s="4">
        <v>110000</v>
      </c>
      <c r="I471" t="s">
        <v>22</v>
      </c>
      <c r="J471" t="s">
        <v>23</v>
      </c>
      <c r="K471" t="s">
        <v>667</v>
      </c>
      <c r="L471" t="s">
        <v>25</v>
      </c>
      <c r="M471" t="s">
        <v>32</v>
      </c>
      <c r="N471" s="4">
        <v>51996</v>
      </c>
      <c r="O471" s="4">
        <v>29412</v>
      </c>
      <c r="P471" s="4">
        <v>81408</v>
      </c>
      <c r="Q471" s="4">
        <v>6784</v>
      </c>
      <c r="R471" s="3">
        <v>2.1155473497961381</v>
      </c>
      <c r="S471" s="3">
        <v>1.3512185534591197</v>
      </c>
      <c r="T471" t="s">
        <v>44</v>
      </c>
      <c r="U471" s="2">
        <v>305.55560000000003</v>
      </c>
      <c r="V471" s="3">
        <v>7.0518244993204596E-2</v>
      </c>
      <c r="W471" s="3">
        <v>4.5040618448637312E-2</v>
      </c>
      <c r="X471" s="1" t="s">
        <v>580</v>
      </c>
      <c r="Y471" s="1" t="s">
        <v>580</v>
      </c>
      <c r="Z471" s="1" t="s">
        <v>580</v>
      </c>
      <c r="AA471"/>
    </row>
    <row r="472" spans="1:27" x14ac:dyDescent="0.3">
      <c r="A472" t="s">
        <v>450</v>
      </c>
      <c r="B472" t="s">
        <v>19</v>
      </c>
      <c r="C472" t="s">
        <v>29</v>
      </c>
      <c r="D472" t="s">
        <v>21</v>
      </c>
      <c r="E472" t="s">
        <v>29</v>
      </c>
      <c r="F472" s="4">
        <v>3450</v>
      </c>
      <c r="G472" s="4">
        <v>2079</v>
      </c>
      <c r="H472" s="4">
        <v>162000</v>
      </c>
      <c r="I472" t="s">
        <v>40</v>
      </c>
      <c r="J472" t="s">
        <v>31</v>
      </c>
      <c r="K472" t="s">
        <v>667</v>
      </c>
      <c r="L472" t="s">
        <v>25</v>
      </c>
      <c r="M472" t="s">
        <v>26</v>
      </c>
      <c r="N472" s="4">
        <v>41400</v>
      </c>
      <c r="O472" s="4">
        <v>24948</v>
      </c>
      <c r="P472" s="4">
        <v>66348</v>
      </c>
      <c r="Q472" s="4">
        <v>5529</v>
      </c>
      <c r="R472" s="3">
        <v>3.9130434782608696</v>
      </c>
      <c r="S472" s="3">
        <v>2.4416711882799782</v>
      </c>
      <c r="T472" t="s">
        <v>44</v>
      </c>
      <c r="U472" s="2">
        <v>450</v>
      </c>
      <c r="V472" s="3">
        <v>0.13043478260869565</v>
      </c>
      <c r="W472" s="3">
        <v>8.1389039609332609E-2</v>
      </c>
      <c r="X472" s="1" t="s">
        <v>580</v>
      </c>
      <c r="Y472" s="1" t="s">
        <v>580</v>
      </c>
      <c r="Z472" s="1" t="s">
        <v>580</v>
      </c>
      <c r="AA472"/>
    </row>
    <row r="473" spans="1:27" x14ac:dyDescent="0.3">
      <c r="A473" t="s">
        <v>451</v>
      </c>
      <c r="B473" t="s">
        <v>19</v>
      </c>
      <c r="C473" t="s">
        <v>29</v>
      </c>
      <c r="D473" t="s">
        <v>35</v>
      </c>
      <c r="E473" t="s">
        <v>20</v>
      </c>
      <c r="F473" s="4">
        <v>2653</v>
      </c>
      <c r="G473" s="4">
        <v>1500</v>
      </c>
      <c r="H473" s="4">
        <v>113000</v>
      </c>
      <c r="I473" t="s">
        <v>30</v>
      </c>
      <c r="J473" t="s">
        <v>31</v>
      </c>
      <c r="K473" t="s">
        <v>670</v>
      </c>
      <c r="L473" t="s">
        <v>42</v>
      </c>
      <c r="M473" t="s">
        <v>32</v>
      </c>
      <c r="N473" s="4">
        <v>31836</v>
      </c>
      <c r="O473" s="4">
        <v>18000</v>
      </c>
      <c r="P473" s="4">
        <v>49836</v>
      </c>
      <c r="Q473" s="4">
        <v>4153</v>
      </c>
      <c r="R473" s="3">
        <v>3.549440884533233</v>
      </c>
      <c r="S473" s="3">
        <v>2.2674371939963081</v>
      </c>
      <c r="T473" t="s">
        <v>44</v>
      </c>
      <c r="U473" s="2">
        <v>627.77779999999996</v>
      </c>
      <c r="V473" s="3">
        <v>0.23662939230221555</v>
      </c>
      <c r="W473" s="3">
        <v>0.15116247959975387</v>
      </c>
      <c r="X473" s="1" t="s">
        <v>580</v>
      </c>
      <c r="Y473" s="1" t="s">
        <v>580</v>
      </c>
      <c r="Z473" s="1" t="s">
        <v>580</v>
      </c>
      <c r="AA473"/>
    </row>
    <row r="474" spans="1:27" x14ac:dyDescent="0.3">
      <c r="A474" t="s">
        <v>452</v>
      </c>
      <c r="B474" t="s">
        <v>19</v>
      </c>
      <c r="C474" t="s">
        <v>29</v>
      </c>
      <c r="D474" t="s">
        <v>21</v>
      </c>
      <c r="E474" t="s">
        <v>20</v>
      </c>
      <c r="F474" s="4">
        <v>4691</v>
      </c>
      <c r="G474" s="4">
        <v>0</v>
      </c>
      <c r="H474" s="4">
        <v>100000</v>
      </c>
      <c r="I474" t="s">
        <v>40</v>
      </c>
      <c r="J474" t="s">
        <v>41</v>
      </c>
      <c r="K474" t="s">
        <v>667</v>
      </c>
      <c r="L474" t="s">
        <v>25</v>
      </c>
      <c r="M474" t="s">
        <v>26</v>
      </c>
      <c r="N474" s="4">
        <v>56292</v>
      </c>
      <c r="O474" s="4">
        <v>0</v>
      </c>
      <c r="P474" s="4">
        <v>56292</v>
      </c>
      <c r="Q474" s="4">
        <v>4691</v>
      </c>
      <c r="R474" s="3">
        <v>1.7764513607617425</v>
      </c>
      <c r="S474" s="3">
        <v>1.7764513607617425</v>
      </c>
      <c r="T474" t="s">
        <v>44</v>
      </c>
      <c r="U474" s="2">
        <v>277.77780000000001</v>
      </c>
      <c r="V474" s="3">
        <v>5.9215045358724745E-2</v>
      </c>
      <c r="W474" s="3">
        <v>5.9215045358724745E-2</v>
      </c>
      <c r="X474" s="1" t="s">
        <v>580</v>
      </c>
      <c r="Y474" s="1" t="s">
        <v>580</v>
      </c>
      <c r="Z474" s="1" t="s">
        <v>580</v>
      </c>
      <c r="AA474"/>
    </row>
    <row r="475" spans="1:27" x14ac:dyDescent="0.3">
      <c r="A475" t="s">
        <v>453</v>
      </c>
      <c r="B475" t="s">
        <v>52</v>
      </c>
      <c r="C475" t="s">
        <v>20</v>
      </c>
      <c r="D475" t="s">
        <v>21</v>
      </c>
      <c r="E475" t="s">
        <v>29</v>
      </c>
      <c r="F475" s="4">
        <v>2500</v>
      </c>
      <c r="G475" s="4">
        <v>0</v>
      </c>
      <c r="H475" s="4">
        <v>93000</v>
      </c>
      <c r="I475" t="s">
        <v>22</v>
      </c>
      <c r="J475" t="s">
        <v>23</v>
      </c>
      <c r="K475" t="s">
        <v>667</v>
      </c>
      <c r="L475" t="s">
        <v>25</v>
      </c>
      <c r="M475" t="s">
        <v>26</v>
      </c>
      <c r="N475" s="4">
        <v>30000</v>
      </c>
      <c r="O475" s="4">
        <v>0</v>
      </c>
      <c r="P475" s="4">
        <v>30000</v>
      </c>
      <c r="Q475" s="4">
        <v>2500</v>
      </c>
      <c r="R475" s="3">
        <v>3.1</v>
      </c>
      <c r="S475" s="3">
        <v>3.1</v>
      </c>
      <c r="T475" t="s">
        <v>44</v>
      </c>
      <c r="U475" s="2">
        <v>258.33330000000001</v>
      </c>
      <c r="V475" s="3">
        <v>0.10333333333333332</v>
      </c>
      <c r="W475" s="3">
        <v>0.10333333333333332</v>
      </c>
      <c r="X475" s="1" t="s">
        <v>580</v>
      </c>
      <c r="Y475" s="1" t="s">
        <v>580</v>
      </c>
      <c r="Z475" s="1" t="s">
        <v>580</v>
      </c>
      <c r="AA475"/>
    </row>
    <row r="476" spans="1:27" x14ac:dyDescent="0.3">
      <c r="A476" t="s">
        <v>454</v>
      </c>
      <c r="B476" t="s">
        <v>19</v>
      </c>
      <c r="C476" t="s">
        <v>20</v>
      </c>
      <c r="D476" t="s">
        <v>21</v>
      </c>
      <c r="E476" t="s">
        <v>20</v>
      </c>
      <c r="F476" s="4">
        <v>5532</v>
      </c>
      <c r="G476" s="4">
        <v>4648</v>
      </c>
      <c r="H476" s="4">
        <v>162000</v>
      </c>
      <c r="I476" t="s">
        <v>30</v>
      </c>
      <c r="J476" t="s">
        <v>37</v>
      </c>
      <c r="K476" t="s">
        <v>667</v>
      </c>
      <c r="L476" t="s">
        <v>25</v>
      </c>
      <c r="M476" t="s">
        <v>26</v>
      </c>
      <c r="N476" s="4">
        <v>66384</v>
      </c>
      <c r="O476" s="4">
        <v>55776</v>
      </c>
      <c r="P476" s="4">
        <v>122160</v>
      </c>
      <c r="Q476" s="4">
        <v>10180</v>
      </c>
      <c r="R476" s="3">
        <v>2.4403470715835143</v>
      </c>
      <c r="S476" s="3">
        <v>1.3261296660117878</v>
      </c>
      <c r="T476" t="s">
        <v>44</v>
      </c>
      <c r="U476" s="2">
        <v>450</v>
      </c>
      <c r="V476" s="3">
        <v>8.1344902386117135E-2</v>
      </c>
      <c r="W476" s="3">
        <v>4.4204322200392929E-2</v>
      </c>
      <c r="X476" s="1" t="s">
        <v>580</v>
      </c>
      <c r="Y476" s="1" t="s">
        <v>580</v>
      </c>
      <c r="Z476" s="1" t="s">
        <v>580</v>
      </c>
      <c r="AA476"/>
    </row>
    <row r="477" spans="1:27" x14ac:dyDescent="0.3">
      <c r="A477" t="s">
        <v>643</v>
      </c>
      <c r="B477" t="s">
        <v>19</v>
      </c>
      <c r="C477" t="s">
        <v>29</v>
      </c>
      <c r="D477" t="s">
        <v>21</v>
      </c>
      <c r="E477" t="s">
        <v>29</v>
      </c>
      <c r="F477" s="4">
        <v>16525</v>
      </c>
      <c r="G477" s="4">
        <v>1014</v>
      </c>
      <c r="H477" s="4">
        <v>150000</v>
      </c>
      <c r="I477" t="s">
        <v>30</v>
      </c>
      <c r="J477" t="s">
        <v>37</v>
      </c>
      <c r="K477" t="s">
        <v>667</v>
      </c>
      <c r="L477" t="s">
        <v>25</v>
      </c>
      <c r="M477" t="s">
        <v>26</v>
      </c>
      <c r="N477" s="4">
        <v>198300</v>
      </c>
      <c r="O477" s="4">
        <v>12168</v>
      </c>
      <c r="P477" s="4">
        <v>210468</v>
      </c>
      <c r="Q477" s="4">
        <v>17539</v>
      </c>
      <c r="R477" s="3">
        <v>0.75642965204236001</v>
      </c>
      <c r="S477" s="3">
        <v>0.71269741718456014</v>
      </c>
      <c r="T477" t="s">
        <v>44</v>
      </c>
      <c r="U477" s="2">
        <v>416.66669999999999</v>
      </c>
      <c r="V477" s="3">
        <v>2.5214321734745335E-2</v>
      </c>
      <c r="W477" s="3">
        <v>2.375658057281867E-2</v>
      </c>
      <c r="X477" s="1" t="s">
        <v>585</v>
      </c>
      <c r="Y477" s="1" t="s">
        <v>580</v>
      </c>
      <c r="Z477" s="1" t="s">
        <v>580</v>
      </c>
      <c r="AA477"/>
    </row>
    <row r="478" spans="1:27" x14ac:dyDescent="0.3">
      <c r="A478" t="s">
        <v>455</v>
      </c>
      <c r="B478" t="s">
        <v>19</v>
      </c>
      <c r="C478" t="s">
        <v>29</v>
      </c>
      <c r="D478" t="s">
        <v>21</v>
      </c>
      <c r="E478" t="s">
        <v>20</v>
      </c>
      <c r="F478" s="4">
        <v>6700</v>
      </c>
      <c r="G478" s="4">
        <v>1750</v>
      </c>
      <c r="H478" s="4">
        <v>230000</v>
      </c>
      <c r="I478" t="s">
        <v>40</v>
      </c>
      <c r="J478" t="s">
        <v>37</v>
      </c>
      <c r="K478" t="s">
        <v>672</v>
      </c>
      <c r="L478" t="s">
        <v>25</v>
      </c>
      <c r="M478" t="s">
        <v>26</v>
      </c>
      <c r="N478" s="4">
        <v>80400</v>
      </c>
      <c r="O478" s="4">
        <v>21000</v>
      </c>
      <c r="P478" s="4">
        <v>101400</v>
      </c>
      <c r="Q478" s="4">
        <v>8450</v>
      </c>
      <c r="R478" s="3">
        <v>2.8606965174129355</v>
      </c>
      <c r="S478" s="3">
        <v>2.2682445759368837</v>
      </c>
      <c r="T478" t="s">
        <v>44</v>
      </c>
      <c r="U478" s="2">
        <v>766.66669999999999</v>
      </c>
      <c r="V478" s="3">
        <v>0.11442786069651741</v>
      </c>
      <c r="W478" s="3">
        <v>9.0729783037475351E-2</v>
      </c>
      <c r="X478" s="1" t="s">
        <v>580</v>
      </c>
      <c r="Y478" s="1" t="s">
        <v>580</v>
      </c>
      <c r="Z478" s="1" t="s">
        <v>580</v>
      </c>
      <c r="AA478"/>
    </row>
    <row r="479" spans="1:27" x14ac:dyDescent="0.3">
      <c r="A479" t="s">
        <v>456</v>
      </c>
      <c r="B479" t="s">
        <v>19</v>
      </c>
      <c r="C479" t="s">
        <v>29</v>
      </c>
      <c r="D479" t="s">
        <v>21</v>
      </c>
      <c r="E479" t="s">
        <v>20</v>
      </c>
      <c r="F479" s="4">
        <v>2873</v>
      </c>
      <c r="G479" s="4">
        <v>1872</v>
      </c>
      <c r="H479" s="4">
        <v>132000</v>
      </c>
      <c r="I479" t="s">
        <v>40</v>
      </c>
      <c r="J479" t="s">
        <v>37</v>
      </c>
      <c r="K479" t="s">
        <v>667</v>
      </c>
      <c r="L479" t="s">
        <v>42</v>
      </c>
      <c r="M479" t="s">
        <v>32</v>
      </c>
      <c r="N479" s="4">
        <v>34476</v>
      </c>
      <c r="O479" s="4">
        <v>22464</v>
      </c>
      <c r="P479" s="4">
        <v>56940</v>
      </c>
      <c r="Q479" s="4">
        <v>4745</v>
      </c>
      <c r="R479" s="3">
        <v>3.828750435085277</v>
      </c>
      <c r="S479" s="3">
        <v>2.3182297154899896</v>
      </c>
      <c r="T479" t="s">
        <v>44</v>
      </c>
      <c r="U479" s="2">
        <v>366.66669999999999</v>
      </c>
      <c r="V479" s="3">
        <v>0.12762501450284255</v>
      </c>
      <c r="W479" s="3">
        <v>7.7274323849666315E-2</v>
      </c>
      <c r="X479" s="1" t="s">
        <v>580</v>
      </c>
      <c r="Y479" s="1" t="s">
        <v>580</v>
      </c>
      <c r="Z479" s="1" t="s">
        <v>580</v>
      </c>
      <c r="AA479"/>
    </row>
    <row r="480" spans="1:27" x14ac:dyDescent="0.3">
      <c r="A480" t="s">
        <v>644</v>
      </c>
      <c r="B480" t="s">
        <v>19</v>
      </c>
      <c r="C480" t="s">
        <v>29</v>
      </c>
      <c r="D480" t="s">
        <v>21</v>
      </c>
      <c r="E480" t="s">
        <v>29</v>
      </c>
      <c r="F480" s="4">
        <v>16667</v>
      </c>
      <c r="G480" s="4">
        <v>2250</v>
      </c>
      <c r="H480" s="4">
        <v>86000</v>
      </c>
      <c r="I480" t="s">
        <v>40</v>
      </c>
      <c r="J480" t="s">
        <v>31</v>
      </c>
      <c r="K480" t="s">
        <v>667</v>
      </c>
      <c r="L480" t="s">
        <v>25</v>
      </c>
      <c r="M480" t="s">
        <v>26</v>
      </c>
      <c r="N480" s="4">
        <v>200004</v>
      </c>
      <c r="O480" s="4">
        <v>27000</v>
      </c>
      <c r="P480" s="4">
        <v>227004</v>
      </c>
      <c r="Q480" s="4">
        <v>18917</v>
      </c>
      <c r="R480" s="3">
        <v>0.42999140017199655</v>
      </c>
      <c r="S480" s="3">
        <v>0.37884794981586223</v>
      </c>
      <c r="T480" t="s">
        <v>44</v>
      </c>
      <c r="U480" s="2">
        <v>238.88890000000001</v>
      </c>
      <c r="V480" s="3">
        <v>1.4333046672399884E-2</v>
      </c>
      <c r="W480" s="3">
        <v>1.2628264993862076E-2</v>
      </c>
      <c r="X480" s="1" t="s">
        <v>585</v>
      </c>
      <c r="Y480" s="1" t="s">
        <v>580</v>
      </c>
      <c r="Z480" s="1" t="s">
        <v>580</v>
      </c>
      <c r="AA480"/>
    </row>
    <row r="481" spans="1:27" x14ac:dyDescent="0.3">
      <c r="A481" t="s">
        <v>457</v>
      </c>
      <c r="B481" t="s">
        <v>19</v>
      </c>
      <c r="C481" t="s">
        <v>29</v>
      </c>
      <c r="D481" t="s">
        <v>21</v>
      </c>
      <c r="E481" t="s">
        <v>20</v>
      </c>
      <c r="F481" s="4">
        <v>2947</v>
      </c>
      <c r="G481" s="4">
        <v>1603</v>
      </c>
      <c r="H481" s="4">
        <v>130000</v>
      </c>
      <c r="I481" t="s">
        <v>22</v>
      </c>
      <c r="J481" t="s">
        <v>37</v>
      </c>
      <c r="K481" t="s">
        <v>667</v>
      </c>
      <c r="L481" t="s">
        <v>25</v>
      </c>
      <c r="M481" t="s">
        <v>32</v>
      </c>
      <c r="N481" s="4">
        <v>35364</v>
      </c>
      <c r="O481" s="4">
        <v>19236</v>
      </c>
      <c r="P481" s="4">
        <v>54600</v>
      </c>
      <c r="Q481" s="4">
        <v>4550</v>
      </c>
      <c r="R481" s="3">
        <v>3.6760547449383552</v>
      </c>
      <c r="S481" s="3">
        <v>2.3809523809523809</v>
      </c>
      <c r="T481" t="s">
        <v>44</v>
      </c>
      <c r="U481" s="2">
        <v>361.11110000000002</v>
      </c>
      <c r="V481" s="3">
        <v>0.12253515816461184</v>
      </c>
      <c r="W481" s="3">
        <v>7.9365079365079361E-2</v>
      </c>
      <c r="X481" s="1" t="s">
        <v>580</v>
      </c>
      <c r="Y481" s="1" t="s">
        <v>580</v>
      </c>
      <c r="Z481" s="1" t="s">
        <v>580</v>
      </c>
      <c r="AA481"/>
    </row>
    <row r="482" spans="1:27" x14ac:dyDescent="0.3">
      <c r="A482" t="s">
        <v>458</v>
      </c>
      <c r="B482" t="s">
        <v>52</v>
      </c>
      <c r="C482" t="s">
        <v>20</v>
      </c>
      <c r="D482" t="s">
        <v>35</v>
      </c>
      <c r="E482" t="s">
        <v>20</v>
      </c>
      <c r="F482" s="4">
        <v>4350</v>
      </c>
      <c r="G482" s="4">
        <v>0</v>
      </c>
      <c r="H482" s="4">
        <v>154000</v>
      </c>
      <c r="I482" t="s">
        <v>30</v>
      </c>
      <c r="J482" t="s">
        <v>23</v>
      </c>
      <c r="K482" t="s">
        <v>667</v>
      </c>
      <c r="L482" t="s">
        <v>25</v>
      </c>
      <c r="M482" t="s">
        <v>26</v>
      </c>
      <c r="N482" s="4">
        <v>52200</v>
      </c>
      <c r="O482" s="4">
        <v>0</v>
      </c>
      <c r="P482" s="4">
        <v>52200</v>
      </c>
      <c r="Q482" s="4">
        <v>4350</v>
      </c>
      <c r="R482" s="3">
        <v>2.9501915708812261</v>
      </c>
      <c r="S482" s="3">
        <v>2.9501915708812261</v>
      </c>
      <c r="T482" t="s">
        <v>44</v>
      </c>
      <c r="U482" s="2">
        <v>427.77780000000001</v>
      </c>
      <c r="V482" s="3">
        <v>9.8339719029374204E-2</v>
      </c>
      <c r="W482" s="3">
        <v>9.8339719029374204E-2</v>
      </c>
      <c r="X482" s="1" t="s">
        <v>580</v>
      </c>
      <c r="Y482" s="1" t="s">
        <v>580</v>
      </c>
      <c r="Z482" s="1" t="s">
        <v>580</v>
      </c>
      <c r="AA482"/>
    </row>
    <row r="483" spans="1:27" x14ac:dyDescent="0.3">
      <c r="A483" t="s">
        <v>459</v>
      </c>
      <c r="B483" t="s">
        <v>19</v>
      </c>
      <c r="C483" t="s">
        <v>29</v>
      </c>
      <c r="D483" t="s">
        <v>35</v>
      </c>
      <c r="E483" t="s">
        <v>20</v>
      </c>
      <c r="F483" s="4">
        <v>3095</v>
      </c>
      <c r="G483" s="4">
        <v>0</v>
      </c>
      <c r="H483" s="4">
        <v>113000</v>
      </c>
      <c r="I483" t="s">
        <v>30</v>
      </c>
      <c r="J483" t="s">
        <v>41</v>
      </c>
      <c r="K483" t="s">
        <v>667</v>
      </c>
      <c r="L483" t="s">
        <v>25</v>
      </c>
      <c r="M483" t="s">
        <v>26</v>
      </c>
      <c r="N483" s="4">
        <v>37140</v>
      </c>
      <c r="O483" s="4">
        <v>0</v>
      </c>
      <c r="P483" s="4">
        <v>37140</v>
      </c>
      <c r="Q483" s="4">
        <v>3095</v>
      </c>
      <c r="R483" s="3">
        <v>3.0425417339795371</v>
      </c>
      <c r="S483" s="3">
        <v>3.0425417339795371</v>
      </c>
      <c r="T483" t="s">
        <v>44</v>
      </c>
      <c r="U483" s="2">
        <v>313.88889999999998</v>
      </c>
      <c r="V483" s="3">
        <v>0.10141805779931792</v>
      </c>
      <c r="W483" s="3">
        <v>0.10141805779931792</v>
      </c>
      <c r="X483" s="1" t="s">
        <v>580</v>
      </c>
      <c r="Y483" s="1" t="s">
        <v>580</v>
      </c>
      <c r="Z483" s="1" t="s">
        <v>580</v>
      </c>
      <c r="AA483"/>
    </row>
    <row r="484" spans="1:27" x14ac:dyDescent="0.3">
      <c r="A484" t="s">
        <v>460</v>
      </c>
      <c r="B484" t="s">
        <v>19</v>
      </c>
      <c r="C484" t="s">
        <v>29</v>
      </c>
      <c r="D484" t="s">
        <v>21</v>
      </c>
      <c r="E484" t="s">
        <v>20</v>
      </c>
      <c r="F484" s="4">
        <v>2083</v>
      </c>
      <c r="G484" s="4">
        <v>3150</v>
      </c>
      <c r="H484" s="4">
        <v>128000</v>
      </c>
      <c r="I484" t="s">
        <v>40</v>
      </c>
      <c r="J484" t="s">
        <v>23</v>
      </c>
      <c r="K484" t="s">
        <v>667</v>
      </c>
      <c r="L484" t="s">
        <v>25</v>
      </c>
      <c r="M484" t="s">
        <v>26</v>
      </c>
      <c r="N484" s="4">
        <v>24996</v>
      </c>
      <c r="O484" s="4">
        <v>37800</v>
      </c>
      <c r="P484" s="4">
        <v>62796</v>
      </c>
      <c r="Q484" s="4">
        <v>5233</v>
      </c>
      <c r="R484" s="3">
        <v>5.1208193310929753</v>
      </c>
      <c r="S484" s="3">
        <v>2.0383463914899038</v>
      </c>
      <c r="T484" t="s">
        <v>44</v>
      </c>
      <c r="U484" s="2">
        <v>355.55560000000003</v>
      </c>
      <c r="V484" s="3">
        <v>0.17069397770309916</v>
      </c>
      <c r="W484" s="3">
        <v>6.794487971633012E-2</v>
      </c>
      <c r="X484" s="1" t="s">
        <v>580</v>
      </c>
      <c r="Y484" s="1" t="s">
        <v>580</v>
      </c>
      <c r="Z484" s="1" t="s">
        <v>580</v>
      </c>
      <c r="AA484"/>
    </row>
    <row r="485" spans="1:27" x14ac:dyDescent="0.3">
      <c r="A485" t="s">
        <v>645</v>
      </c>
      <c r="B485" t="s">
        <v>19</v>
      </c>
      <c r="C485" t="s">
        <v>29</v>
      </c>
      <c r="D485" t="s">
        <v>21</v>
      </c>
      <c r="E485" t="s">
        <v>20</v>
      </c>
      <c r="F485" s="4">
        <v>10833</v>
      </c>
      <c r="G485" s="4">
        <v>0</v>
      </c>
      <c r="H485" s="4">
        <v>234000</v>
      </c>
      <c r="I485" t="s">
        <v>40</v>
      </c>
      <c r="J485" t="s">
        <v>23</v>
      </c>
      <c r="K485" t="s">
        <v>667</v>
      </c>
      <c r="L485" t="s">
        <v>25</v>
      </c>
      <c r="M485" t="s">
        <v>26</v>
      </c>
      <c r="N485" s="4">
        <v>129996</v>
      </c>
      <c r="O485" s="4">
        <v>0</v>
      </c>
      <c r="P485" s="4">
        <v>129996</v>
      </c>
      <c r="Q485" s="4">
        <v>10833</v>
      </c>
      <c r="R485" s="3">
        <v>1.800055386319579</v>
      </c>
      <c r="S485" s="3">
        <v>1.800055386319579</v>
      </c>
      <c r="T485" t="s">
        <v>44</v>
      </c>
      <c r="U485" s="2">
        <v>650</v>
      </c>
      <c r="V485" s="3">
        <v>6.0001846210652639E-2</v>
      </c>
      <c r="W485" s="3">
        <v>6.0001846210652639E-2</v>
      </c>
      <c r="X485" s="1" t="s">
        <v>585</v>
      </c>
      <c r="Y485" s="1" t="s">
        <v>580</v>
      </c>
      <c r="Z485" s="1" t="s">
        <v>580</v>
      </c>
      <c r="AA485"/>
    </row>
    <row r="486" spans="1:27" x14ac:dyDescent="0.3">
      <c r="A486" t="s">
        <v>461</v>
      </c>
      <c r="B486" t="s">
        <v>19</v>
      </c>
      <c r="C486" t="s">
        <v>29</v>
      </c>
      <c r="D486" t="s">
        <v>21</v>
      </c>
      <c r="E486" t="s">
        <v>20</v>
      </c>
      <c r="F486" s="4">
        <v>8333</v>
      </c>
      <c r="G486" s="4">
        <v>0</v>
      </c>
      <c r="H486" s="4">
        <v>246000</v>
      </c>
      <c r="I486" t="s">
        <v>40</v>
      </c>
      <c r="J486" t="s">
        <v>37</v>
      </c>
      <c r="K486" t="s">
        <v>667</v>
      </c>
      <c r="L486" t="s">
        <v>25</v>
      </c>
      <c r="M486" t="s">
        <v>26</v>
      </c>
      <c r="N486" s="4">
        <v>99996</v>
      </c>
      <c r="O486" s="4">
        <v>0</v>
      </c>
      <c r="P486" s="4">
        <v>99996</v>
      </c>
      <c r="Q486" s="4">
        <v>8333</v>
      </c>
      <c r="R486" s="3">
        <v>2.4600984039361573</v>
      </c>
      <c r="S486" s="3">
        <v>2.4600984039361573</v>
      </c>
      <c r="T486" t="s">
        <v>44</v>
      </c>
      <c r="U486" s="2">
        <v>683.33330000000001</v>
      </c>
      <c r="V486" s="3">
        <v>8.2003280131205253E-2</v>
      </c>
      <c r="W486" s="3">
        <v>8.2003280131205253E-2</v>
      </c>
      <c r="X486" s="1" t="s">
        <v>580</v>
      </c>
      <c r="Y486" s="1" t="s">
        <v>580</v>
      </c>
      <c r="Z486" s="1" t="s">
        <v>580</v>
      </c>
      <c r="AA486"/>
    </row>
    <row r="487" spans="1:27" x14ac:dyDescent="0.3">
      <c r="A487" t="s">
        <v>462</v>
      </c>
      <c r="B487" t="s">
        <v>19</v>
      </c>
      <c r="C487" t="s">
        <v>29</v>
      </c>
      <c r="D487" t="s">
        <v>35</v>
      </c>
      <c r="E487" t="s">
        <v>20</v>
      </c>
      <c r="F487" s="4">
        <v>1958</v>
      </c>
      <c r="G487" s="4">
        <v>2436</v>
      </c>
      <c r="H487" s="4">
        <v>131000</v>
      </c>
      <c r="I487" t="s">
        <v>30</v>
      </c>
      <c r="J487" t="s">
        <v>31</v>
      </c>
      <c r="K487" t="s">
        <v>667</v>
      </c>
      <c r="L487" t="s">
        <v>25</v>
      </c>
      <c r="M487" t="s">
        <v>26</v>
      </c>
      <c r="N487" s="4">
        <v>23496</v>
      </c>
      <c r="O487" s="4">
        <v>29232</v>
      </c>
      <c r="P487" s="4">
        <v>52728</v>
      </c>
      <c r="Q487" s="4">
        <v>4394</v>
      </c>
      <c r="R487" s="3">
        <v>5.5754170922710244</v>
      </c>
      <c r="S487" s="3">
        <v>2.4844484903656503</v>
      </c>
      <c r="T487" t="s">
        <v>44</v>
      </c>
      <c r="U487" s="2">
        <v>363.88889999999998</v>
      </c>
      <c r="V487" s="3">
        <v>0.18584723640903417</v>
      </c>
      <c r="W487" s="3">
        <v>8.2814949678855013E-2</v>
      </c>
      <c r="X487" s="1" t="s">
        <v>580</v>
      </c>
      <c r="Y487" s="1" t="s">
        <v>580</v>
      </c>
      <c r="Z487" s="1" t="s">
        <v>580</v>
      </c>
      <c r="AA487"/>
    </row>
    <row r="488" spans="1:27" x14ac:dyDescent="0.3">
      <c r="A488" t="s">
        <v>463</v>
      </c>
      <c r="B488" t="s">
        <v>19</v>
      </c>
      <c r="C488" t="s">
        <v>20</v>
      </c>
      <c r="D488" t="s">
        <v>21</v>
      </c>
      <c r="E488" t="s">
        <v>20</v>
      </c>
      <c r="F488" s="4">
        <v>3547</v>
      </c>
      <c r="G488" s="4">
        <v>0</v>
      </c>
      <c r="H488" s="4">
        <v>80000</v>
      </c>
      <c r="I488" t="s">
        <v>30</v>
      </c>
      <c r="J488" t="s">
        <v>37</v>
      </c>
      <c r="K488" t="s">
        <v>667</v>
      </c>
      <c r="L488" t="s">
        <v>42</v>
      </c>
      <c r="M488" t="s">
        <v>32</v>
      </c>
      <c r="N488" s="4">
        <v>42564</v>
      </c>
      <c r="O488" s="4">
        <v>0</v>
      </c>
      <c r="P488" s="4">
        <v>42564</v>
      </c>
      <c r="Q488" s="4">
        <v>3547</v>
      </c>
      <c r="R488" s="3">
        <v>1.8795226012592801</v>
      </c>
      <c r="S488" s="3">
        <v>1.8795226012592801</v>
      </c>
      <c r="T488" t="s">
        <v>44</v>
      </c>
      <c r="U488" s="2">
        <v>222.22219999999999</v>
      </c>
      <c r="V488" s="3">
        <v>6.2650753375309343E-2</v>
      </c>
      <c r="W488" s="3">
        <v>6.2650753375309343E-2</v>
      </c>
      <c r="X488" s="1" t="s">
        <v>580</v>
      </c>
      <c r="Y488" s="1" t="s">
        <v>580</v>
      </c>
      <c r="Z488" s="1" t="s">
        <v>580</v>
      </c>
      <c r="AA488"/>
    </row>
    <row r="489" spans="1:27" x14ac:dyDescent="0.3">
      <c r="A489" t="s">
        <v>646</v>
      </c>
      <c r="B489" t="s">
        <v>19</v>
      </c>
      <c r="C489" t="s">
        <v>29</v>
      </c>
      <c r="D489" t="s">
        <v>21</v>
      </c>
      <c r="E489" t="s">
        <v>20</v>
      </c>
      <c r="F489" s="4">
        <v>18333</v>
      </c>
      <c r="G489" s="4">
        <v>0</v>
      </c>
      <c r="H489" s="4">
        <v>500000</v>
      </c>
      <c r="I489" t="s">
        <v>22</v>
      </c>
      <c r="J489" t="s">
        <v>31</v>
      </c>
      <c r="K489" t="s">
        <v>667</v>
      </c>
      <c r="L489" t="s">
        <v>25</v>
      </c>
      <c r="M489" t="s">
        <v>32</v>
      </c>
      <c r="N489" s="4">
        <v>219996</v>
      </c>
      <c r="O489" s="4">
        <v>0</v>
      </c>
      <c r="P489" s="4">
        <v>219996</v>
      </c>
      <c r="Q489" s="4">
        <v>18333</v>
      </c>
      <c r="R489" s="3">
        <v>2.2727685957926509</v>
      </c>
      <c r="S489" s="3">
        <v>2.2727685957926509</v>
      </c>
      <c r="T489" t="s">
        <v>44</v>
      </c>
      <c r="U489" s="2">
        <v>1388.8888999999999</v>
      </c>
      <c r="V489" s="3">
        <v>7.5758953193088355E-2</v>
      </c>
      <c r="W489" s="3">
        <v>7.5758953193088355E-2</v>
      </c>
      <c r="X489" s="1" t="s">
        <v>585</v>
      </c>
      <c r="Y489" s="1" t="s">
        <v>580</v>
      </c>
      <c r="Z489" s="1" t="s">
        <v>585</v>
      </c>
      <c r="AA489"/>
    </row>
    <row r="490" spans="1:27" x14ac:dyDescent="0.3">
      <c r="A490" t="s">
        <v>464</v>
      </c>
      <c r="B490" t="s">
        <v>19</v>
      </c>
      <c r="C490" t="s">
        <v>29</v>
      </c>
      <c r="D490" t="s">
        <v>21</v>
      </c>
      <c r="E490" t="s">
        <v>29</v>
      </c>
      <c r="F490" s="4">
        <v>4583</v>
      </c>
      <c r="G490" s="4">
        <v>2083</v>
      </c>
      <c r="H490" s="4">
        <v>160000</v>
      </c>
      <c r="I490" t="s">
        <v>40</v>
      </c>
      <c r="J490" t="s">
        <v>37</v>
      </c>
      <c r="K490" t="s">
        <v>667</v>
      </c>
      <c r="L490" t="s">
        <v>25</v>
      </c>
      <c r="M490" t="s">
        <v>26</v>
      </c>
      <c r="N490" s="4">
        <v>54996</v>
      </c>
      <c r="O490" s="4">
        <v>24996</v>
      </c>
      <c r="P490" s="4">
        <v>79992</v>
      </c>
      <c r="Q490" s="4">
        <v>6666</v>
      </c>
      <c r="R490" s="3">
        <v>2.9093024947268891</v>
      </c>
      <c r="S490" s="3">
        <v>2.000200020002</v>
      </c>
      <c r="T490" t="s">
        <v>44</v>
      </c>
      <c r="U490" s="2">
        <v>444.44439999999997</v>
      </c>
      <c r="V490" s="3">
        <v>9.6976749824229644E-2</v>
      </c>
      <c r="W490" s="3">
        <v>6.667333400006667E-2</v>
      </c>
      <c r="X490" s="1" t="s">
        <v>580</v>
      </c>
      <c r="Y490" s="1" t="s">
        <v>580</v>
      </c>
      <c r="Z490" s="1" t="s">
        <v>580</v>
      </c>
      <c r="AA490"/>
    </row>
    <row r="491" spans="1:27" x14ac:dyDescent="0.3">
      <c r="A491" t="s">
        <v>465</v>
      </c>
      <c r="B491" t="s">
        <v>19</v>
      </c>
      <c r="C491" t="s">
        <v>20</v>
      </c>
      <c r="D491" t="s">
        <v>21</v>
      </c>
      <c r="E491" t="s">
        <v>20</v>
      </c>
      <c r="F491" s="4">
        <v>2435</v>
      </c>
      <c r="G491" s="4">
        <v>0</v>
      </c>
      <c r="H491" s="4">
        <v>75000</v>
      </c>
      <c r="I491" t="s">
        <v>22</v>
      </c>
      <c r="J491" t="s">
        <v>23</v>
      </c>
      <c r="K491" t="s">
        <v>667</v>
      </c>
      <c r="L491" t="s">
        <v>25</v>
      </c>
      <c r="M491" t="s">
        <v>32</v>
      </c>
      <c r="N491" s="4">
        <v>29220</v>
      </c>
      <c r="O491" s="4">
        <v>0</v>
      </c>
      <c r="P491" s="4">
        <v>29220</v>
      </c>
      <c r="Q491" s="4">
        <v>2435</v>
      </c>
      <c r="R491" s="3">
        <v>2.5667351129363452</v>
      </c>
      <c r="S491" s="3">
        <v>2.5667351129363452</v>
      </c>
      <c r="T491" t="s">
        <v>44</v>
      </c>
      <c r="U491" s="2">
        <v>208.33330000000001</v>
      </c>
      <c r="V491" s="3">
        <v>8.5557837097878175E-2</v>
      </c>
      <c r="W491" s="3">
        <v>8.5557837097878175E-2</v>
      </c>
      <c r="X491" s="1" t="s">
        <v>580</v>
      </c>
      <c r="Y491" s="1" t="s">
        <v>580</v>
      </c>
      <c r="Z491" s="1" t="s">
        <v>580</v>
      </c>
      <c r="AA491"/>
    </row>
    <row r="492" spans="1:27" x14ac:dyDescent="0.3">
      <c r="A492" t="s">
        <v>466</v>
      </c>
      <c r="B492" t="s">
        <v>19</v>
      </c>
      <c r="C492" t="s">
        <v>20</v>
      </c>
      <c r="D492" t="s">
        <v>35</v>
      </c>
      <c r="E492" t="s">
        <v>20</v>
      </c>
      <c r="F492" s="4">
        <v>2699</v>
      </c>
      <c r="G492" s="4">
        <v>2785</v>
      </c>
      <c r="H492" s="4">
        <v>96000</v>
      </c>
      <c r="I492" t="s">
        <v>40</v>
      </c>
      <c r="J492" t="s">
        <v>23</v>
      </c>
      <c r="K492" t="s">
        <v>667</v>
      </c>
      <c r="L492" t="s">
        <v>25</v>
      </c>
      <c r="M492" t="s">
        <v>26</v>
      </c>
      <c r="N492" s="4">
        <v>32388</v>
      </c>
      <c r="O492" s="4">
        <v>33420</v>
      </c>
      <c r="P492" s="4">
        <v>65808</v>
      </c>
      <c r="Q492" s="4">
        <v>5484</v>
      </c>
      <c r="R492" s="3">
        <v>2.9640607632456466</v>
      </c>
      <c r="S492" s="3">
        <v>1.4587892049598834</v>
      </c>
      <c r="T492" t="s">
        <v>44</v>
      </c>
      <c r="U492" s="2">
        <v>266.66669999999999</v>
      </c>
      <c r="V492" s="3">
        <v>9.8802025441521557E-2</v>
      </c>
      <c r="W492" s="3">
        <v>4.8626306831996112E-2</v>
      </c>
      <c r="X492" s="1" t="s">
        <v>580</v>
      </c>
      <c r="Y492" s="1" t="s">
        <v>580</v>
      </c>
      <c r="Z492" s="1" t="s">
        <v>580</v>
      </c>
      <c r="AA492"/>
    </row>
    <row r="493" spans="1:27" x14ac:dyDescent="0.3">
      <c r="A493" t="s">
        <v>467</v>
      </c>
      <c r="B493" t="s">
        <v>19</v>
      </c>
      <c r="C493" t="s">
        <v>29</v>
      </c>
      <c r="D493" t="s">
        <v>35</v>
      </c>
      <c r="E493" t="s">
        <v>20</v>
      </c>
      <c r="F493" s="4">
        <v>5333</v>
      </c>
      <c r="G493" s="4">
        <v>1131</v>
      </c>
      <c r="H493" s="4">
        <v>186000</v>
      </c>
      <c r="I493" t="s">
        <v>22</v>
      </c>
      <c r="J493" t="s">
        <v>31</v>
      </c>
      <c r="K493" t="s">
        <v>667</v>
      </c>
      <c r="L493" t="s">
        <v>25</v>
      </c>
      <c r="M493" t="s">
        <v>26</v>
      </c>
      <c r="N493" s="4">
        <v>63996</v>
      </c>
      <c r="O493" s="4">
        <v>13572</v>
      </c>
      <c r="P493" s="4">
        <v>77568</v>
      </c>
      <c r="Q493" s="4">
        <v>6464</v>
      </c>
      <c r="R493" s="3">
        <v>2.9064316519782487</v>
      </c>
      <c r="S493" s="3">
        <v>2.3978960396039604</v>
      </c>
      <c r="T493" t="s">
        <v>44</v>
      </c>
      <c r="U493" s="2">
        <v>516.66669999999999</v>
      </c>
      <c r="V493" s="3">
        <v>9.6881055065941621E-2</v>
      </c>
      <c r="W493" s="3">
        <v>7.9929867986798672E-2</v>
      </c>
      <c r="X493" s="1" t="s">
        <v>580</v>
      </c>
      <c r="Y493" s="1" t="s">
        <v>580</v>
      </c>
      <c r="Z493" s="1" t="s">
        <v>580</v>
      </c>
      <c r="AA493"/>
    </row>
    <row r="494" spans="1:27" x14ac:dyDescent="0.3">
      <c r="A494" t="s">
        <v>468</v>
      </c>
      <c r="B494" t="s">
        <v>19</v>
      </c>
      <c r="C494" t="s">
        <v>20</v>
      </c>
      <c r="D494" t="s">
        <v>35</v>
      </c>
      <c r="E494" t="s">
        <v>20</v>
      </c>
      <c r="F494" s="4">
        <v>3691</v>
      </c>
      <c r="G494" s="4">
        <v>0</v>
      </c>
      <c r="H494" s="4">
        <v>110000</v>
      </c>
      <c r="I494" t="s">
        <v>30</v>
      </c>
      <c r="J494" t="s">
        <v>23</v>
      </c>
      <c r="K494" t="s">
        <v>667</v>
      </c>
      <c r="L494" t="s">
        <v>25</v>
      </c>
      <c r="M494" t="s">
        <v>26</v>
      </c>
      <c r="N494" s="4">
        <v>44292</v>
      </c>
      <c r="O494" s="4">
        <v>0</v>
      </c>
      <c r="P494" s="4">
        <v>44292</v>
      </c>
      <c r="Q494" s="4">
        <v>3691</v>
      </c>
      <c r="R494" s="3">
        <v>2.4835184683464284</v>
      </c>
      <c r="S494" s="3">
        <v>2.4835184683464284</v>
      </c>
      <c r="T494" t="s">
        <v>44</v>
      </c>
      <c r="U494" s="2">
        <v>305.55560000000003</v>
      </c>
      <c r="V494" s="3">
        <v>8.2783948944880933E-2</v>
      </c>
      <c r="W494" s="3">
        <v>8.2783948944880933E-2</v>
      </c>
      <c r="X494" s="1" t="s">
        <v>580</v>
      </c>
      <c r="Y494" s="1" t="s">
        <v>580</v>
      </c>
      <c r="Z494" s="1" t="s">
        <v>580</v>
      </c>
      <c r="AA494"/>
    </row>
    <row r="495" spans="1:27" x14ac:dyDescent="0.3">
      <c r="A495" t="s">
        <v>647</v>
      </c>
      <c r="B495" t="s">
        <v>52</v>
      </c>
      <c r="C495" t="s">
        <v>20</v>
      </c>
      <c r="D495" t="s">
        <v>35</v>
      </c>
      <c r="E495" t="s">
        <v>29</v>
      </c>
      <c r="F495" s="4">
        <v>17263</v>
      </c>
      <c r="G495" s="4">
        <v>0</v>
      </c>
      <c r="H495" s="4">
        <v>225000</v>
      </c>
      <c r="I495" t="s">
        <v>40</v>
      </c>
      <c r="J495" t="s">
        <v>23</v>
      </c>
      <c r="K495" t="s">
        <v>667</v>
      </c>
      <c r="L495" t="s">
        <v>25</v>
      </c>
      <c r="M495" t="s">
        <v>26</v>
      </c>
      <c r="N495" s="4">
        <v>207156</v>
      </c>
      <c r="O495" s="4">
        <v>0</v>
      </c>
      <c r="P495" s="4">
        <v>207156</v>
      </c>
      <c r="Q495" s="4">
        <v>17263</v>
      </c>
      <c r="R495" s="3">
        <v>1.0861379829693565</v>
      </c>
      <c r="S495" s="3">
        <v>1.0861379829693565</v>
      </c>
      <c r="T495" t="s">
        <v>44</v>
      </c>
      <c r="U495" s="2">
        <v>625</v>
      </c>
      <c r="V495" s="3">
        <v>3.6204599432311878E-2</v>
      </c>
      <c r="W495" s="3">
        <v>3.6204599432311878E-2</v>
      </c>
      <c r="X495" s="1" t="s">
        <v>585</v>
      </c>
      <c r="Y495" s="1" t="s">
        <v>580</v>
      </c>
      <c r="Z495" s="1" t="s">
        <v>580</v>
      </c>
      <c r="AA495"/>
    </row>
    <row r="496" spans="1:27" x14ac:dyDescent="0.3">
      <c r="A496" t="s">
        <v>469</v>
      </c>
      <c r="B496" t="s">
        <v>19</v>
      </c>
      <c r="C496" t="s">
        <v>29</v>
      </c>
      <c r="D496" t="s">
        <v>21</v>
      </c>
      <c r="E496" t="s">
        <v>20</v>
      </c>
      <c r="F496" s="4">
        <v>3597</v>
      </c>
      <c r="G496" s="4">
        <v>2157</v>
      </c>
      <c r="H496" s="4">
        <v>119000</v>
      </c>
      <c r="I496" t="s">
        <v>30</v>
      </c>
      <c r="J496" t="s">
        <v>23</v>
      </c>
      <c r="K496" t="s">
        <v>667</v>
      </c>
      <c r="L496" t="s">
        <v>42</v>
      </c>
      <c r="M496" t="s">
        <v>32</v>
      </c>
      <c r="N496" s="4">
        <v>43164</v>
      </c>
      <c r="O496" s="4">
        <v>25884</v>
      </c>
      <c r="P496" s="4">
        <v>69048</v>
      </c>
      <c r="Q496" s="4">
        <v>5754</v>
      </c>
      <c r="R496" s="3">
        <v>2.7569270688536744</v>
      </c>
      <c r="S496" s="3">
        <v>1.7234387672343876</v>
      </c>
      <c r="T496" t="s">
        <v>44</v>
      </c>
      <c r="U496" s="2">
        <v>330.55560000000003</v>
      </c>
      <c r="V496" s="3">
        <v>9.1897568961789147E-2</v>
      </c>
      <c r="W496" s="3">
        <v>5.7447958907812922E-2</v>
      </c>
      <c r="X496" s="1" t="s">
        <v>580</v>
      </c>
      <c r="Y496" s="1" t="s">
        <v>580</v>
      </c>
      <c r="Z496" s="1" t="s">
        <v>580</v>
      </c>
      <c r="AA496"/>
    </row>
    <row r="497" spans="1:27" x14ac:dyDescent="0.3">
      <c r="A497" t="s">
        <v>470</v>
      </c>
      <c r="B497" t="s">
        <v>52</v>
      </c>
      <c r="C497" t="s">
        <v>29</v>
      </c>
      <c r="D497" t="s">
        <v>21</v>
      </c>
      <c r="E497" t="s">
        <v>20</v>
      </c>
      <c r="F497" s="4">
        <v>3326</v>
      </c>
      <c r="G497" s="4">
        <v>913</v>
      </c>
      <c r="H497" s="4">
        <v>105000</v>
      </c>
      <c r="I497" t="s">
        <v>40</v>
      </c>
      <c r="J497" t="s">
        <v>31</v>
      </c>
      <c r="K497" t="s">
        <v>676</v>
      </c>
      <c r="L497" t="s">
        <v>25</v>
      </c>
      <c r="M497" t="s">
        <v>26</v>
      </c>
      <c r="N497" s="4">
        <v>39912</v>
      </c>
      <c r="O497" s="4">
        <v>10956</v>
      </c>
      <c r="P497" s="4">
        <v>50868</v>
      </c>
      <c r="Q497" s="4">
        <v>4239</v>
      </c>
      <c r="R497" s="3">
        <v>2.6307877330126277</v>
      </c>
      <c r="S497" s="3">
        <v>2.0641660769049306</v>
      </c>
      <c r="T497" t="s">
        <v>44</v>
      </c>
      <c r="U497" s="2">
        <v>1250</v>
      </c>
      <c r="V497" s="3">
        <v>0.37582681900180398</v>
      </c>
      <c r="W497" s="3">
        <v>0.29488086812927577</v>
      </c>
      <c r="X497" s="1" t="s">
        <v>580</v>
      </c>
      <c r="Y497" s="1" t="s">
        <v>580</v>
      </c>
      <c r="Z497" s="1" t="s">
        <v>580</v>
      </c>
      <c r="AA497"/>
    </row>
    <row r="498" spans="1:27" x14ac:dyDescent="0.3">
      <c r="A498" t="s">
        <v>471</v>
      </c>
      <c r="B498" t="s">
        <v>19</v>
      </c>
      <c r="C498" t="s">
        <v>29</v>
      </c>
      <c r="D498" t="s">
        <v>35</v>
      </c>
      <c r="E498" t="s">
        <v>20</v>
      </c>
      <c r="F498" s="4">
        <v>2600</v>
      </c>
      <c r="G498" s="4">
        <v>1700</v>
      </c>
      <c r="H498" s="4">
        <v>107000</v>
      </c>
      <c r="I498" t="s">
        <v>30</v>
      </c>
      <c r="J498" t="s">
        <v>23</v>
      </c>
      <c r="K498" t="s">
        <v>667</v>
      </c>
      <c r="L498" t="s">
        <v>25</v>
      </c>
      <c r="M498" t="s">
        <v>26</v>
      </c>
      <c r="N498" s="4">
        <v>31200</v>
      </c>
      <c r="O498" s="4">
        <v>20400</v>
      </c>
      <c r="P498" s="4">
        <v>51600</v>
      </c>
      <c r="Q498" s="4">
        <v>4300</v>
      </c>
      <c r="R498" s="3">
        <v>3.4294871794871793</v>
      </c>
      <c r="S498" s="3">
        <v>2.0736434108527133</v>
      </c>
      <c r="T498" t="s">
        <v>44</v>
      </c>
      <c r="U498" s="2">
        <v>297.22219999999999</v>
      </c>
      <c r="V498" s="3">
        <v>0.11431623931623933</v>
      </c>
      <c r="W498" s="3">
        <v>6.912144702842378E-2</v>
      </c>
      <c r="X498" s="1" t="s">
        <v>580</v>
      </c>
      <c r="Y498" s="1" t="s">
        <v>580</v>
      </c>
      <c r="Z498" s="1" t="s">
        <v>580</v>
      </c>
      <c r="AA498"/>
    </row>
    <row r="499" spans="1:27" x14ac:dyDescent="0.3">
      <c r="A499" t="s">
        <v>472</v>
      </c>
      <c r="B499" t="s">
        <v>19</v>
      </c>
      <c r="C499" t="s">
        <v>29</v>
      </c>
      <c r="D499" t="s">
        <v>21</v>
      </c>
      <c r="E499" t="s">
        <v>20</v>
      </c>
      <c r="F499" s="4">
        <v>4625</v>
      </c>
      <c r="G499" s="4">
        <v>2857</v>
      </c>
      <c r="H499" s="4">
        <v>111000</v>
      </c>
      <c r="I499" t="s">
        <v>22</v>
      </c>
      <c r="J499" t="s">
        <v>23</v>
      </c>
      <c r="K499" t="s">
        <v>24</v>
      </c>
      <c r="L499" t="s">
        <v>25</v>
      </c>
      <c r="M499" t="s">
        <v>26</v>
      </c>
      <c r="N499" s="4">
        <v>55500</v>
      </c>
      <c r="O499" s="4">
        <v>34284</v>
      </c>
      <c r="P499" s="4">
        <v>89784</v>
      </c>
      <c r="Q499" s="4">
        <v>7482</v>
      </c>
      <c r="R499" s="3">
        <v>2</v>
      </c>
      <c r="S499" s="3">
        <v>1.2363004544239509</v>
      </c>
      <c r="T499" t="s">
        <v>44</v>
      </c>
      <c r="U499" s="2">
        <v>9250</v>
      </c>
      <c r="V499" s="3">
        <v>2</v>
      </c>
      <c r="W499" s="3">
        <v>1.2363004544239509</v>
      </c>
      <c r="X499" s="1" t="s">
        <v>580</v>
      </c>
      <c r="Y499" s="1" t="s">
        <v>580</v>
      </c>
      <c r="Z499" s="1" t="s">
        <v>580</v>
      </c>
      <c r="AA499"/>
    </row>
    <row r="500" spans="1:27" x14ac:dyDescent="0.3">
      <c r="A500" t="s">
        <v>473</v>
      </c>
      <c r="B500" t="s">
        <v>19</v>
      </c>
      <c r="C500" t="s">
        <v>29</v>
      </c>
      <c r="D500" t="s">
        <v>21</v>
      </c>
      <c r="E500" t="s">
        <v>29</v>
      </c>
      <c r="F500" s="4">
        <v>2895</v>
      </c>
      <c r="G500" s="4">
        <v>0</v>
      </c>
      <c r="H500" s="4">
        <v>95000</v>
      </c>
      <c r="I500" t="s">
        <v>40</v>
      </c>
      <c r="J500" t="s">
        <v>31</v>
      </c>
      <c r="K500" t="s">
        <v>667</v>
      </c>
      <c r="L500" t="s">
        <v>25</v>
      </c>
      <c r="M500" t="s">
        <v>26</v>
      </c>
      <c r="N500" s="4">
        <v>34740</v>
      </c>
      <c r="O500" s="4">
        <v>0</v>
      </c>
      <c r="P500" s="4">
        <v>34740</v>
      </c>
      <c r="Q500" s="4">
        <v>2895</v>
      </c>
      <c r="R500" s="3">
        <v>2.7345998848589521</v>
      </c>
      <c r="S500" s="3">
        <v>2.7345998848589521</v>
      </c>
      <c r="T500" t="s">
        <v>44</v>
      </c>
      <c r="U500" s="2">
        <v>263.88889999999998</v>
      </c>
      <c r="V500" s="3">
        <v>9.1153329495298419E-2</v>
      </c>
      <c r="W500" s="3">
        <v>9.1153329495298419E-2</v>
      </c>
      <c r="X500" s="1" t="s">
        <v>580</v>
      </c>
      <c r="Y500" s="1" t="s">
        <v>580</v>
      </c>
      <c r="Z500" s="1" t="s">
        <v>580</v>
      </c>
      <c r="AA500"/>
    </row>
    <row r="501" spans="1:27" x14ac:dyDescent="0.3">
      <c r="A501" t="s">
        <v>474</v>
      </c>
      <c r="B501" t="s">
        <v>19</v>
      </c>
      <c r="C501" t="s">
        <v>20</v>
      </c>
      <c r="D501" t="s">
        <v>21</v>
      </c>
      <c r="E501" t="s">
        <v>20</v>
      </c>
      <c r="F501" s="4">
        <v>6283</v>
      </c>
      <c r="G501" s="4">
        <v>4416</v>
      </c>
      <c r="H501" s="4">
        <v>209000</v>
      </c>
      <c r="I501" t="s">
        <v>30</v>
      </c>
      <c r="J501" t="s">
        <v>23</v>
      </c>
      <c r="K501" t="s">
        <v>667</v>
      </c>
      <c r="L501" t="s">
        <v>42</v>
      </c>
      <c r="M501" t="s">
        <v>32</v>
      </c>
      <c r="N501" s="4">
        <v>75396</v>
      </c>
      <c r="O501" s="4">
        <v>52992</v>
      </c>
      <c r="P501" s="4">
        <v>128388</v>
      </c>
      <c r="Q501" s="4">
        <v>10699</v>
      </c>
      <c r="R501" s="3">
        <v>2.7720303464374769</v>
      </c>
      <c r="S501" s="3">
        <v>1.6278779948281772</v>
      </c>
      <c r="T501" t="s">
        <v>44</v>
      </c>
      <c r="U501" s="2">
        <v>580.55560000000003</v>
      </c>
      <c r="V501" s="3">
        <v>9.2401011547915884E-2</v>
      </c>
      <c r="W501" s="3">
        <v>5.4262599827605902E-2</v>
      </c>
      <c r="X501" s="1" t="s">
        <v>580</v>
      </c>
      <c r="Y501" s="1" t="s">
        <v>580</v>
      </c>
      <c r="Z501" s="1" t="s">
        <v>580</v>
      </c>
      <c r="AA501"/>
    </row>
    <row r="502" spans="1:27" x14ac:dyDescent="0.3">
      <c r="A502" t="s">
        <v>475</v>
      </c>
      <c r="B502" t="s">
        <v>52</v>
      </c>
      <c r="C502" t="s">
        <v>20</v>
      </c>
      <c r="D502" t="s">
        <v>21</v>
      </c>
      <c r="E502" t="s">
        <v>20</v>
      </c>
      <c r="F502" s="4">
        <v>645</v>
      </c>
      <c r="G502" s="4">
        <v>3683</v>
      </c>
      <c r="H502" s="4">
        <v>113000</v>
      </c>
      <c r="I502" t="s">
        <v>30</v>
      </c>
      <c r="J502" t="s">
        <v>23</v>
      </c>
      <c r="K502" t="s">
        <v>673</v>
      </c>
      <c r="L502" t="s">
        <v>25</v>
      </c>
      <c r="M502" t="s">
        <v>26</v>
      </c>
      <c r="N502" s="4">
        <v>7740</v>
      </c>
      <c r="O502" s="4">
        <v>44196</v>
      </c>
      <c r="P502" s="4">
        <v>51936</v>
      </c>
      <c r="Q502" s="4">
        <v>4328</v>
      </c>
      <c r="R502" s="3">
        <v>14.599483204134367</v>
      </c>
      <c r="S502" s="3">
        <v>2.175754775107825</v>
      </c>
      <c r="T502" t="s">
        <v>44</v>
      </c>
      <c r="U502" s="2">
        <v>235.41669999999999</v>
      </c>
      <c r="V502" s="3">
        <v>0.36498708010335917</v>
      </c>
      <c r="W502" s="3">
        <v>5.4393869377695622E-2</v>
      </c>
      <c r="X502" s="1" t="s">
        <v>580</v>
      </c>
      <c r="Y502" s="1" t="s">
        <v>580</v>
      </c>
      <c r="Z502" s="1" t="s">
        <v>580</v>
      </c>
      <c r="AA502"/>
    </row>
    <row r="503" spans="1:27" x14ac:dyDescent="0.3">
      <c r="A503" t="s">
        <v>476</v>
      </c>
      <c r="B503" t="s">
        <v>52</v>
      </c>
      <c r="C503" t="s">
        <v>20</v>
      </c>
      <c r="D503" t="s">
        <v>21</v>
      </c>
      <c r="E503" t="s">
        <v>20</v>
      </c>
      <c r="F503" s="4">
        <v>3159</v>
      </c>
      <c r="G503" s="4">
        <v>0</v>
      </c>
      <c r="H503" s="4">
        <v>100000</v>
      </c>
      <c r="I503" t="s">
        <v>40</v>
      </c>
      <c r="J503" t="s">
        <v>23</v>
      </c>
      <c r="K503" t="s">
        <v>667</v>
      </c>
      <c r="L503" t="s">
        <v>25</v>
      </c>
      <c r="M503" t="s">
        <v>26</v>
      </c>
      <c r="N503" s="4">
        <v>37908</v>
      </c>
      <c r="O503" s="4">
        <v>0</v>
      </c>
      <c r="P503" s="4">
        <v>37908</v>
      </c>
      <c r="Q503" s="4">
        <v>3159</v>
      </c>
      <c r="R503" s="3">
        <v>2.6379656009285637</v>
      </c>
      <c r="S503" s="3">
        <v>2.6379656009285637</v>
      </c>
      <c r="T503" t="s">
        <v>44</v>
      </c>
      <c r="U503" s="2">
        <v>277.77780000000001</v>
      </c>
      <c r="V503" s="3">
        <v>8.7932186697618778E-2</v>
      </c>
      <c r="W503" s="3">
        <v>8.7932186697618778E-2</v>
      </c>
      <c r="X503" s="1" t="s">
        <v>580</v>
      </c>
      <c r="Y503" s="1" t="s">
        <v>580</v>
      </c>
      <c r="Z503" s="1" t="s">
        <v>580</v>
      </c>
      <c r="AA503"/>
    </row>
    <row r="504" spans="1:27" x14ac:dyDescent="0.3">
      <c r="A504" t="s">
        <v>477</v>
      </c>
      <c r="B504" t="s">
        <v>19</v>
      </c>
      <c r="C504" t="s">
        <v>29</v>
      </c>
      <c r="D504" t="s">
        <v>21</v>
      </c>
      <c r="E504" t="s">
        <v>20</v>
      </c>
      <c r="F504" s="4">
        <v>4865</v>
      </c>
      <c r="G504" s="4">
        <v>5624</v>
      </c>
      <c r="H504" s="4">
        <v>208000</v>
      </c>
      <c r="I504" t="s">
        <v>40</v>
      </c>
      <c r="J504" t="s">
        <v>37</v>
      </c>
      <c r="K504" t="s">
        <v>667</v>
      </c>
      <c r="L504" t="s">
        <v>25</v>
      </c>
      <c r="M504" t="s">
        <v>26</v>
      </c>
      <c r="N504" s="4">
        <v>58380</v>
      </c>
      <c r="O504" s="4">
        <v>67488</v>
      </c>
      <c r="P504" s="4">
        <v>125868</v>
      </c>
      <c r="Q504" s="4">
        <v>10489</v>
      </c>
      <c r="R504" s="3">
        <v>3.5628639945186702</v>
      </c>
      <c r="S504" s="3">
        <v>1.6525248673213206</v>
      </c>
      <c r="T504" t="s">
        <v>44</v>
      </c>
      <c r="U504" s="2">
        <v>577.77779999999996</v>
      </c>
      <c r="V504" s="3">
        <v>0.11876213315062235</v>
      </c>
      <c r="W504" s="3">
        <v>5.5084162244044027E-2</v>
      </c>
      <c r="X504" s="1" t="s">
        <v>580</v>
      </c>
      <c r="Y504" s="1" t="s">
        <v>580</v>
      </c>
      <c r="Z504" s="1" t="s">
        <v>580</v>
      </c>
      <c r="AA504"/>
    </row>
    <row r="505" spans="1:27" x14ac:dyDescent="0.3">
      <c r="A505" t="s">
        <v>478</v>
      </c>
      <c r="B505" t="s">
        <v>19</v>
      </c>
      <c r="C505" t="s">
        <v>29</v>
      </c>
      <c r="D505" t="s">
        <v>35</v>
      </c>
      <c r="E505" t="s">
        <v>20</v>
      </c>
      <c r="F505" s="4">
        <v>4050</v>
      </c>
      <c r="G505" s="4">
        <v>5302</v>
      </c>
      <c r="H505" s="4">
        <v>138000</v>
      </c>
      <c r="I505" t="s">
        <v>30</v>
      </c>
      <c r="J505" t="s">
        <v>31</v>
      </c>
      <c r="K505" t="s">
        <v>667</v>
      </c>
      <c r="L505" t="s">
        <v>25</v>
      </c>
      <c r="M505" t="s">
        <v>32</v>
      </c>
      <c r="N505" s="4">
        <v>48600</v>
      </c>
      <c r="O505" s="4">
        <v>63624</v>
      </c>
      <c r="P505" s="4">
        <v>112224</v>
      </c>
      <c r="Q505" s="4">
        <v>9352</v>
      </c>
      <c r="R505" s="3">
        <v>2.8395061728395063</v>
      </c>
      <c r="S505" s="3">
        <v>1.229683490162532</v>
      </c>
      <c r="T505" t="s">
        <v>44</v>
      </c>
      <c r="U505" s="2">
        <v>383.33330000000001</v>
      </c>
      <c r="V505" s="3">
        <v>9.4650205761316858E-2</v>
      </c>
      <c r="W505" s="3">
        <v>4.0989449672084399E-2</v>
      </c>
      <c r="X505" s="1" t="s">
        <v>580</v>
      </c>
      <c r="Y505" s="1" t="s">
        <v>580</v>
      </c>
      <c r="Z505" s="1" t="s">
        <v>580</v>
      </c>
      <c r="AA505"/>
    </row>
    <row r="506" spans="1:27" x14ac:dyDescent="0.3">
      <c r="A506" t="s">
        <v>479</v>
      </c>
      <c r="B506" t="s">
        <v>19</v>
      </c>
      <c r="C506" t="s">
        <v>29</v>
      </c>
      <c r="D506" t="s">
        <v>35</v>
      </c>
      <c r="E506" t="s">
        <v>20</v>
      </c>
      <c r="F506" s="4">
        <v>3814</v>
      </c>
      <c r="G506" s="4">
        <v>1483</v>
      </c>
      <c r="H506" s="4">
        <v>124000</v>
      </c>
      <c r="I506" t="s">
        <v>40</v>
      </c>
      <c r="J506" t="s">
        <v>23</v>
      </c>
      <c r="K506" t="s">
        <v>672</v>
      </c>
      <c r="L506" t="s">
        <v>25</v>
      </c>
      <c r="M506" t="s">
        <v>26</v>
      </c>
      <c r="N506" s="4">
        <v>45768</v>
      </c>
      <c r="O506" s="4">
        <v>17796</v>
      </c>
      <c r="P506" s="4">
        <v>63564</v>
      </c>
      <c r="Q506" s="4">
        <v>5297</v>
      </c>
      <c r="R506" s="3">
        <v>2.7093165530501659</v>
      </c>
      <c r="S506" s="3">
        <v>1.9507897552073501</v>
      </c>
      <c r="T506" t="s">
        <v>44</v>
      </c>
      <c r="U506" s="2">
        <v>413.33330000000001</v>
      </c>
      <c r="V506" s="3">
        <v>0.10837266212200664</v>
      </c>
      <c r="W506" s="3">
        <v>7.8031590208294005E-2</v>
      </c>
      <c r="X506" s="1" t="s">
        <v>580</v>
      </c>
      <c r="Y506" s="1" t="s">
        <v>580</v>
      </c>
      <c r="Z506" s="1" t="s">
        <v>580</v>
      </c>
      <c r="AA506"/>
    </row>
    <row r="507" spans="1:27" x14ac:dyDescent="0.3">
      <c r="A507" t="s">
        <v>480</v>
      </c>
      <c r="B507" t="s">
        <v>19</v>
      </c>
      <c r="C507" t="s">
        <v>29</v>
      </c>
      <c r="D507" t="s">
        <v>21</v>
      </c>
      <c r="E507" t="s">
        <v>20</v>
      </c>
      <c r="F507" s="4">
        <v>3510</v>
      </c>
      <c r="G507" s="4">
        <v>4416</v>
      </c>
      <c r="H507" s="4">
        <v>243000</v>
      </c>
      <c r="I507" t="s">
        <v>30</v>
      </c>
      <c r="J507" t="s">
        <v>37</v>
      </c>
      <c r="K507" t="s">
        <v>667</v>
      </c>
      <c r="L507" t="s">
        <v>25</v>
      </c>
      <c r="M507" t="s">
        <v>26</v>
      </c>
      <c r="N507" s="4">
        <v>42120</v>
      </c>
      <c r="O507" s="4">
        <v>52992</v>
      </c>
      <c r="P507" s="4">
        <v>95112</v>
      </c>
      <c r="Q507" s="4">
        <v>7926</v>
      </c>
      <c r="R507" s="3">
        <v>5.7692307692307692</v>
      </c>
      <c r="S507" s="3">
        <v>2.5548826646479941</v>
      </c>
      <c r="T507" t="s">
        <v>44</v>
      </c>
      <c r="U507" s="2">
        <v>675</v>
      </c>
      <c r="V507" s="3">
        <v>0.19230769230769232</v>
      </c>
      <c r="W507" s="3">
        <v>8.5162755488266462E-2</v>
      </c>
      <c r="X507" s="1" t="s">
        <v>580</v>
      </c>
      <c r="Y507" s="1" t="s">
        <v>580</v>
      </c>
      <c r="Z507" s="1" t="s">
        <v>580</v>
      </c>
      <c r="AA507"/>
    </row>
    <row r="508" spans="1:27" x14ac:dyDescent="0.3">
      <c r="A508" t="s">
        <v>648</v>
      </c>
      <c r="B508" t="s">
        <v>19</v>
      </c>
      <c r="C508" t="s">
        <v>29</v>
      </c>
      <c r="D508" t="s">
        <v>21</v>
      </c>
      <c r="E508" t="s">
        <v>20</v>
      </c>
      <c r="F508" s="4">
        <v>20833</v>
      </c>
      <c r="G508" s="4">
        <v>6667</v>
      </c>
      <c r="H508" s="4">
        <v>480000</v>
      </c>
      <c r="I508" t="s">
        <v>22</v>
      </c>
      <c r="J508" t="s">
        <v>23</v>
      </c>
      <c r="K508" t="s">
        <v>667</v>
      </c>
      <c r="L508" t="s">
        <v>25</v>
      </c>
      <c r="M508" t="s">
        <v>26</v>
      </c>
      <c r="N508" s="4">
        <v>249996</v>
      </c>
      <c r="O508" s="4">
        <v>80004</v>
      </c>
      <c r="P508" s="4">
        <v>330000</v>
      </c>
      <c r="Q508" s="4">
        <v>27500</v>
      </c>
      <c r="R508" s="3">
        <v>1.9200307204915279</v>
      </c>
      <c r="S508" s="3">
        <v>1.4545454545454546</v>
      </c>
      <c r="T508" t="s">
        <v>44</v>
      </c>
      <c r="U508" s="2">
        <v>1333.3333</v>
      </c>
      <c r="V508" s="3">
        <v>6.4001024016384259E-2</v>
      </c>
      <c r="W508" s="3">
        <v>4.8484848484848485E-2</v>
      </c>
      <c r="X508" s="1" t="s">
        <v>585</v>
      </c>
      <c r="Y508" s="1" t="s">
        <v>585</v>
      </c>
      <c r="Z508" s="1" t="s">
        <v>585</v>
      </c>
      <c r="AA508"/>
    </row>
    <row r="509" spans="1:27" x14ac:dyDescent="0.3">
      <c r="A509" t="s">
        <v>481</v>
      </c>
      <c r="B509" t="s">
        <v>19</v>
      </c>
      <c r="C509" t="s">
        <v>20</v>
      </c>
      <c r="D509" t="s">
        <v>21</v>
      </c>
      <c r="E509" t="s">
        <v>20</v>
      </c>
      <c r="F509" s="4">
        <v>3583</v>
      </c>
      <c r="G509" s="4">
        <v>0</v>
      </c>
      <c r="H509" s="4">
        <v>96000</v>
      </c>
      <c r="I509" t="s">
        <v>22</v>
      </c>
      <c r="J509" t="s">
        <v>23</v>
      </c>
      <c r="K509" t="s">
        <v>667</v>
      </c>
      <c r="L509" t="s">
        <v>25</v>
      </c>
      <c r="M509" t="s">
        <v>32</v>
      </c>
      <c r="N509" s="4">
        <v>42996</v>
      </c>
      <c r="O509" s="4">
        <v>0</v>
      </c>
      <c r="P509" s="4">
        <v>42996</v>
      </c>
      <c r="Q509" s="4">
        <v>3583</v>
      </c>
      <c r="R509" s="3">
        <v>2.2327658386826683</v>
      </c>
      <c r="S509" s="3">
        <v>2.2327658386826683</v>
      </c>
      <c r="T509" t="s">
        <v>44</v>
      </c>
      <c r="U509" s="2">
        <v>266.66669999999999</v>
      </c>
      <c r="V509" s="3">
        <v>7.4425527956088949E-2</v>
      </c>
      <c r="W509" s="3">
        <v>7.4425527956088949E-2</v>
      </c>
      <c r="X509" s="1" t="s">
        <v>580</v>
      </c>
      <c r="Y509" s="1" t="s">
        <v>580</v>
      </c>
      <c r="Z509" s="1" t="s">
        <v>580</v>
      </c>
      <c r="AA509"/>
    </row>
    <row r="510" spans="1:27" x14ac:dyDescent="0.3">
      <c r="A510" t="s">
        <v>482</v>
      </c>
      <c r="B510" t="s">
        <v>19</v>
      </c>
      <c r="C510" t="s">
        <v>29</v>
      </c>
      <c r="D510" t="s">
        <v>21</v>
      </c>
      <c r="E510" t="s">
        <v>29</v>
      </c>
      <c r="F510" s="4">
        <v>2479</v>
      </c>
      <c r="G510" s="4">
        <v>3013</v>
      </c>
      <c r="H510" s="4">
        <v>188000</v>
      </c>
      <c r="I510" t="s">
        <v>22</v>
      </c>
      <c r="J510" t="s">
        <v>23</v>
      </c>
      <c r="K510" t="s">
        <v>667</v>
      </c>
      <c r="L510" t="s">
        <v>25</v>
      </c>
      <c r="M510" t="s">
        <v>26</v>
      </c>
      <c r="N510" s="4">
        <v>29748</v>
      </c>
      <c r="O510" s="4">
        <v>36156</v>
      </c>
      <c r="P510" s="4">
        <v>65904</v>
      </c>
      <c r="Q510" s="4">
        <v>5492</v>
      </c>
      <c r="R510" s="3">
        <v>6.3197525884093046</v>
      </c>
      <c r="S510" s="3">
        <v>2.8526341344986648</v>
      </c>
      <c r="T510" t="s">
        <v>44</v>
      </c>
      <c r="U510" s="2">
        <v>522.22220000000004</v>
      </c>
      <c r="V510" s="3">
        <v>0.21065841961364348</v>
      </c>
      <c r="W510" s="3">
        <v>9.5087804483288796E-2</v>
      </c>
      <c r="X510" s="1" t="s">
        <v>580</v>
      </c>
      <c r="Y510" s="1" t="s">
        <v>580</v>
      </c>
      <c r="Z510" s="1" t="s">
        <v>580</v>
      </c>
      <c r="AA510"/>
    </row>
    <row r="511" spans="1:27" x14ac:dyDescent="0.3">
      <c r="A511" t="s">
        <v>649</v>
      </c>
      <c r="B511" t="s">
        <v>52</v>
      </c>
      <c r="C511" t="s">
        <v>20</v>
      </c>
      <c r="D511" t="s">
        <v>21</v>
      </c>
      <c r="E511" t="s">
        <v>20</v>
      </c>
      <c r="F511" s="4">
        <v>13262</v>
      </c>
      <c r="G511" s="4">
        <v>0</v>
      </c>
      <c r="H511" s="4">
        <v>40000</v>
      </c>
      <c r="I511" t="s">
        <v>22</v>
      </c>
      <c r="J511" t="s">
        <v>31</v>
      </c>
      <c r="K511" t="s">
        <v>667</v>
      </c>
      <c r="L511" t="s">
        <v>25</v>
      </c>
      <c r="M511" t="s">
        <v>26</v>
      </c>
      <c r="N511" s="4">
        <v>159144</v>
      </c>
      <c r="O511" s="4">
        <v>0</v>
      </c>
      <c r="P511" s="4">
        <v>159144</v>
      </c>
      <c r="Q511" s="4">
        <v>13262</v>
      </c>
      <c r="R511" s="3">
        <v>0.25134469411350724</v>
      </c>
      <c r="S511" s="3">
        <v>0.25134469411350724</v>
      </c>
      <c r="T511" t="s">
        <v>44</v>
      </c>
      <c r="U511" s="2">
        <v>111.11109999999999</v>
      </c>
      <c r="V511" s="3">
        <v>8.3781564704502424E-3</v>
      </c>
      <c r="W511" s="3">
        <v>8.3781564704502424E-3</v>
      </c>
      <c r="X511" s="1" t="s">
        <v>585</v>
      </c>
      <c r="Y511" s="1" t="s">
        <v>580</v>
      </c>
      <c r="Z511" s="1" t="s">
        <v>580</v>
      </c>
      <c r="AA511"/>
    </row>
    <row r="512" spans="1:27" x14ac:dyDescent="0.3">
      <c r="A512" t="s">
        <v>483</v>
      </c>
      <c r="B512" t="s">
        <v>19</v>
      </c>
      <c r="C512" t="s">
        <v>20</v>
      </c>
      <c r="D512" t="s">
        <v>35</v>
      </c>
      <c r="E512" t="s">
        <v>20</v>
      </c>
      <c r="F512" s="4">
        <v>3598</v>
      </c>
      <c r="G512" s="4">
        <v>1287</v>
      </c>
      <c r="H512" s="4">
        <v>100000</v>
      </c>
      <c r="I512" t="s">
        <v>30</v>
      </c>
      <c r="J512" t="s">
        <v>23</v>
      </c>
      <c r="K512" t="s">
        <v>667</v>
      </c>
      <c r="L512" t="s">
        <v>25</v>
      </c>
      <c r="M512" t="s">
        <v>32</v>
      </c>
      <c r="N512" s="4">
        <v>43176</v>
      </c>
      <c r="O512" s="4">
        <v>15444</v>
      </c>
      <c r="P512" s="4">
        <v>58620</v>
      </c>
      <c r="Q512" s="4">
        <v>4885</v>
      </c>
      <c r="R512" s="3">
        <v>2.3161015378914218</v>
      </c>
      <c r="S512" s="3">
        <v>1.7059024223814401</v>
      </c>
      <c r="T512" t="s">
        <v>44</v>
      </c>
      <c r="U512" s="2">
        <v>277.77780000000001</v>
      </c>
      <c r="V512" s="3">
        <v>7.7203384596380709E-2</v>
      </c>
      <c r="W512" s="3">
        <v>5.6863414079381322E-2</v>
      </c>
      <c r="X512" s="1" t="s">
        <v>580</v>
      </c>
      <c r="Y512" s="1" t="s">
        <v>580</v>
      </c>
      <c r="Z512" s="1" t="s">
        <v>580</v>
      </c>
      <c r="AA512"/>
    </row>
    <row r="513" spans="1:27" x14ac:dyDescent="0.3">
      <c r="A513" t="s">
        <v>484</v>
      </c>
      <c r="B513" t="s">
        <v>19</v>
      </c>
      <c r="C513" t="s">
        <v>29</v>
      </c>
      <c r="D513" t="s">
        <v>21</v>
      </c>
      <c r="E513" t="s">
        <v>20</v>
      </c>
      <c r="F513" s="4">
        <v>6065</v>
      </c>
      <c r="G513" s="4">
        <v>2004</v>
      </c>
      <c r="H513" s="4">
        <v>250000</v>
      </c>
      <c r="I513" t="s">
        <v>40</v>
      </c>
      <c r="J513" t="s">
        <v>31</v>
      </c>
      <c r="K513" t="s">
        <v>667</v>
      </c>
      <c r="L513" t="s">
        <v>25</v>
      </c>
      <c r="M513" t="s">
        <v>26</v>
      </c>
      <c r="N513" s="4">
        <v>72780</v>
      </c>
      <c r="O513" s="4">
        <v>24048</v>
      </c>
      <c r="P513" s="4">
        <v>96828</v>
      </c>
      <c r="Q513" s="4">
        <v>8069</v>
      </c>
      <c r="R513" s="3">
        <v>3.4350096180269305</v>
      </c>
      <c r="S513" s="3">
        <v>2.5818977981575579</v>
      </c>
      <c r="T513" t="s">
        <v>44</v>
      </c>
      <c r="U513" s="2">
        <v>694.44439999999997</v>
      </c>
      <c r="V513" s="3">
        <v>0.11450032060089768</v>
      </c>
      <c r="W513" s="3">
        <v>8.6063259938585254E-2</v>
      </c>
      <c r="X513" s="1" t="s">
        <v>580</v>
      </c>
      <c r="Y513" s="1" t="s">
        <v>580</v>
      </c>
      <c r="Z513" s="1" t="s">
        <v>580</v>
      </c>
      <c r="AA513"/>
    </row>
    <row r="514" spans="1:27" x14ac:dyDescent="0.3">
      <c r="A514" t="s">
        <v>485</v>
      </c>
      <c r="B514" t="s">
        <v>19</v>
      </c>
      <c r="C514" t="s">
        <v>29</v>
      </c>
      <c r="D514" t="s">
        <v>21</v>
      </c>
      <c r="E514" t="s">
        <v>20</v>
      </c>
      <c r="F514" s="4">
        <v>3283</v>
      </c>
      <c r="G514" s="4">
        <v>2035</v>
      </c>
      <c r="H514" s="4">
        <v>148000</v>
      </c>
      <c r="I514" t="s">
        <v>22</v>
      </c>
      <c r="J514" t="s">
        <v>37</v>
      </c>
      <c r="K514" t="s">
        <v>667</v>
      </c>
      <c r="L514" t="s">
        <v>25</v>
      </c>
      <c r="M514" t="s">
        <v>26</v>
      </c>
      <c r="N514" s="4">
        <v>39396</v>
      </c>
      <c r="O514" s="4">
        <v>24420</v>
      </c>
      <c r="P514" s="4">
        <v>63816</v>
      </c>
      <c r="Q514" s="4">
        <v>5318</v>
      </c>
      <c r="R514" s="3">
        <v>3.7567265712255047</v>
      </c>
      <c r="S514" s="3">
        <v>2.3191676068697507</v>
      </c>
      <c r="T514" t="s">
        <v>44</v>
      </c>
      <c r="U514" s="2">
        <v>411.11110000000002</v>
      </c>
      <c r="V514" s="3">
        <v>0.12522421904085015</v>
      </c>
      <c r="W514" s="3">
        <v>7.7305586895658349E-2</v>
      </c>
      <c r="X514" s="1" t="s">
        <v>580</v>
      </c>
      <c r="Y514" s="1" t="s">
        <v>580</v>
      </c>
      <c r="Z514" s="1" t="s">
        <v>580</v>
      </c>
      <c r="AA514"/>
    </row>
    <row r="515" spans="1:27" x14ac:dyDescent="0.3">
      <c r="A515" t="s">
        <v>650</v>
      </c>
      <c r="B515" t="s">
        <v>19</v>
      </c>
      <c r="C515" t="s">
        <v>29</v>
      </c>
      <c r="D515" t="s">
        <v>21</v>
      </c>
      <c r="E515" t="s">
        <v>20</v>
      </c>
      <c r="F515" s="4">
        <v>2130</v>
      </c>
      <c r="G515" s="4">
        <v>6666</v>
      </c>
      <c r="H515" s="4">
        <v>70000</v>
      </c>
      <c r="I515" t="s">
        <v>40</v>
      </c>
      <c r="J515" t="s">
        <v>23</v>
      </c>
      <c r="K515" t="s">
        <v>670</v>
      </c>
      <c r="L515" t="s">
        <v>25</v>
      </c>
      <c r="M515" t="s">
        <v>32</v>
      </c>
      <c r="N515" s="4">
        <v>25560</v>
      </c>
      <c r="O515" s="4">
        <v>79992</v>
      </c>
      <c r="P515" s="4">
        <v>105552</v>
      </c>
      <c r="Q515" s="4">
        <v>8796</v>
      </c>
      <c r="R515" s="3">
        <v>2.7386541471048513</v>
      </c>
      <c r="S515" s="3">
        <v>0.66318023343944221</v>
      </c>
      <c r="T515" t="s">
        <v>44</v>
      </c>
      <c r="U515" s="2">
        <v>388.88889999999998</v>
      </c>
      <c r="V515" s="3">
        <v>0.18257694314032344</v>
      </c>
      <c r="W515" s="3">
        <v>4.4212015562629478E-2</v>
      </c>
      <c r="X515" s="1" t="s">
        <v>580</v>
      </c>
      <c r="Y515" s="1" t="s">
        <v>585</v>
      </c>
      <c r="Z515" s="1" t="s">
        <v>580</v>
      </c>
      <c r="AA515"/>
    </row>
    <row r="516" spans="1:27" x14ac:dyDescent="0.3">
      <c r="A516" t="s">
        <v>651</v>
      </c>
      <c r="B516" t="s">
        <v>19</v>
      </c>
      <c r="C516" t="s">
        <v>20</v>
      </c>
      <c r="D516" t="s">
        <v>21</v>
      </c>
      <c r="E516" t="s">
        <v>20</v>
      </c>
      <c r="F516" s="4">
        <v>5815</v>
      </c>
      <c r="G516" s="4">
        <v>3666</v>
      </c>
      <c r="H516" s="4">
        <v>311000</v>
      </c>
      <c r="I516" t="s">
        <v>30</v>
      </c>
      <c r="J516" t="s">
        <v>23</v>
      </c>
      <c r="K516" t="s">
        <v>667</v>
      </c>
      <c r="L516" t="s">
        <v>25</v>
      </c>
      <c r="M516" t="s">
        <v>32</v>
      </c>
      <c r="N516" s="4">
        <v>69780</v>
      </c>
      <c r="O516" s="4">
        <v>43992</v>
      </c>
      <c r="P516" s="4">
        <v>113772</v>
      </c>
      <c r="Q516" s="4">
        <v>9481</v>
      </c>
      <c r="R516" s="3">
        <v>4.4568644310690742</v>
      </c>
      <c r="S516" s="3">
        <v>2.7335372499384736</v>
      </c>
      <c r="T516" t="s">
        <v>44</v>
      </c>
      <c r="U516" s="2">
        <v>863.88890000000004</v>
      </c>
      <c r="V516" s="3">
        <v>0.14856214770230247</v>
      </c>
      <c r="W516" s="3">
        <v>9.1117908331282457E-2</v>
      </c>
      <c r="X516" s="1" t="s">
        <v>580</v>
      </c>
      <c r="Y516" s="1" t="s">
        <v>580</v>
      </c>
      <c r="Z516" s="1" t="s">
        <v>585</v>
      </c>
      <c r="AA516"/>
    </row>
    <row r="517" spans="1:27" x14ac:dyDescent="0.3">
      <c r="A517" t="s">
        <v>486</v>
      </c>
      <c r="B517" t="s">
        <v>19</v>
      </c>
      <c r="C517" t="s">
        <v>29</v>
      </c>
      <c r="D517" t="s">
        <v>21</v>
      </c>
      <c r="E517" t="s">
        <v>20</v>
      </c>
      <c r="F517" s="4">
        <v>3466</v>
      </c>
      <c r="G517" s="4">
        <v>3428</v>
      </c>
      <c r="H517" s="4">
        <v>150000</v>
      </c>
      <c r="I517" t="s">
        <v>30</v>
      </c>
      <c r="J517" t="s">
        <v>41</v>
      </c>
      <c r="K517" t="s">
        <v>667</v>
      </c>
      <c r="L517" t="s">
        <v>25</v>
      </c>
      <c r="M517" t="s">
        <v>26</v>
      </c>
      <c r="N517" s="4">
        <v>41592</v>
      </c>
      <c r="O517" s="4">
        <v>41136</v>
      </c>
      <c r="P517" s="4">
        <v>82728</v>
      </c>
      <c r="Q517" s="4">
        <v>6894</v>
      </c>
      <c r="R517" s="3">
        <v>3.606462781304097</v>
      </c>
      <c r="S517" s="3">
        <v>1.8131708732230924</v>
      </c>
      <c r="T517" t="s">
        <v>44</v>
      </c>
      <c r="U517" s="2">
        <v>416.66669999999999</v>
      </c>
      <c r="V517" s="3">
        <v>0.12021542604346992</v>
      </c>
      <c r="W517" s="3">
        <v>6.0439029107436419E-2</v>
      </c>
      <c r="X517" s="1" t="s">
        <v>580</v>
      </c>
      <c r="Y517" s="1" t="s">
        <v>580</v>
      </c>
      <c r="Z517" s="1" t="s">
        <v>580</v>
      </c>
      <c r="AA517"/>
    </row>
    <row r="518" spans="1:27" x14ac:dyDescent="0.3">
      <c r="A518" t="s">
        <v>487</v>
      </c>
      <c r="B518" t="s">
        <v>52</v>
      </c>
      <c r="C518" t="s">
        <v>29</v>
      </c>
      <c r="D518" t="s">
        <v>21</v>
      </c>
      <c r="E518" t="s">
        <v>20</v>
      </c>
      <c r="F518" s="4">
        <v>2031</v>
      </c>
      <c r="G518" s="4">
        <v>1632</v>
      </c>
      <c r="H518" s="4">
        <v>113000</v>
      </c>
      <c r="I518" t="s">
        <v>40</v>
      </c>
      <c r="J518" t="s">
        <v>37</v>
      </c>
      <c r="K518" t="s">
        <v>673</v>
      </c>
      <c r="L518" t="s">
        <v>25</v>
      </c>
      <c r="M518" t="s">
        <v>26</v>
      </c>
      <c r="N518" s="4">
        <v>24372</v>
      </c>
      <c r="O518" s="4">
        <v>19584</v>
      </c>
      <c r="P518" s="4">
        <v>43956</v>
      </c>
      <c r="Q518" s="4">
        <v>3663</v>
      </c>
      <c r="R518" s="3">
        <v>4.6364680781224354</v>
      </c>
      <c r="S518" s="3">
        <v>2.5707525707525707</v>
      </c>
      <c r="T518" t="s">
        <v>44</v>
      </c>
      <c r="U518" s="2">
        <v>235.41669999999999</v>
      </c>
      <c r="V518" s="3">
        <v>0.11591170195306089</v>
      </c>
      <c r="W518" s="3">
        <v>6.426881426881427E-2</v>
      </c>
      <c r="X518" s="1" t="s">
        <v>580</v>
      </c>
      <c r="Y518" s="1" t="s">
        <v>580</v>
      </c>
      <c r="Z518" s="1" t="s">
        <v>580</v>
      </c>
      <c r="AA518"/>
    </row>
    <row r="519" spans="1:27" x14ac:dyDescent="0.3">
      <c r="A519" t="s">
        <v>488</v>
      </c>
      <c r="B519" t="s">
        <v>19</v>
      </c>
      <c r="C519" t="s">
        <v>29</v>
      </c>
      <c r="D519" t="s">
        <v>35</v>
      </c>
      <c r="E519" t="s">
        <v>20</v>
      </c>
      <c r="F519" s="4">
        <v>3074</v>
      </c>
      <c r="G519" s="4">
        <v>1800</v>
      </c>
      <c r="H519" s="4">
        <v>123000</v>
      </c>
      <c r="I519" t="s">
        <v>40</v>
      </c>
      <c r="J519" t="s">
        <v>23</v>
      </c>
      <c r="K519" t="s">
        <v>667</v>
      </c>
      <c r="L519" t="s">
        <v>42</v>
      </c>
      <c r="M519" t="s">
        <v>32</v>
      </c>
      <c r="N519" s="4">
        <v>36888</v>
      </c>
      <c r="O519" s="4">
        <v>21600</v>
      </c>
      <c r="P519" s="4">
        <v>58488</v>
      </c>
      <c r="Q519" s="4">
        <v>4874</v>
      </c>
      <c r="R519" s="3">
        <v>3.3344176968119714</v>
      </c>
      <c r="S519" s="3">
        <v>2.1029954862535907</v>
      </c>
      <c r="T519" t="s">
        <v>44</v>
      </c>
      <c r="U519" s="2">
        <v>341.66669999999999</v>
      </c>
      <c r="V519" s="3">
        <v>0.11114725656039905</v>
      </c>
      <c r="W519" s="3">
        <v>7.0099849541786358E-2</v>
      </c>
      <c r="X519" s="1" t="s">
        <v>580</v>
      </c>
      <c r="Y519" s="1" t="s">
        <v>580</v>
      </c>
      <c r="Z519" s="1" t="s">
        <v>580</v>
      </c>
      <c r="AA519"/>
    </row>
    <row r="520" spans="1:27" x14ac:dyDescent="0.3">
      <c r="A520" t="s">
        <v>489</v>
      </c>
      <c r="B520" t="s">
        <v>19</v>
      </c>
      <c r="C520" t="s">
        <v>20</v>
      </c>
      <c r="D520" t="s">
        <v>21</v>
      </c>
      <c r="E520" t="s">
        <v>20</v>
      </c>
      <c r="F520" s="4">
        <v>4683</v>
      </c>
      <c r="G520" s="4">
        <v>1915</v>
      </c>
      <c r="H520" s="4">
        <v>185000</v>
      </c>
      <c r="I520" t="s">
        <v>40</v>
      </c>
      <c r="J520" t="s">
        <v>23</v>
      </c>
      <c r="K520" t="s">
        <v>667</v>
      </c>
      <c r="L520" t="s">
        <v>25</v>
      </c>
      <c r="M520" t="s">
        <v>32</v>
      </c>
      <c r="N520" s="4">
        <v>56196</v>
      </c>
      <c r="O520" s="4">
        <v>22980</v>
      </c>
      <c r="P520" s="4">
        <v>79176</v>
      </c>
      <c r="Q520" s="4">
        <v>6598</v>
      </c>
      <c r="R520" s="3">
        <v>3.2920492561748169</v>
      </c>
      <c r="S520" s="3">
        <v>2.3365666363544508</v>
      </c>
      <c r="T520" t="s">
        <v>44</v>
      </c>
      <c r="U520" s="2">
        <v>513.88890000000004</v>
      </c>
      <c r="V520" s="3">
        <v>0.10973497520582724</v>
      </c>
      <c r="W520" s="3">
        <v>7.7885554545148367E-2</v>
      </c>
      <c r="X520" s="1" t="s">
        <v>580</v>
      </c>
      <c r="Y520" s="1" t="s">
        <v>580</v>
      </c>
      <c r="Z520" s="1" t="s">
        <v>580</v>
      </c>
      <c r="AA520"/>
    </row>
    <row r="521" spans="1:27" x14ac:dyDescent="0.3">
      <c r="A521" t="s">
        <v>490</v>
      </c>
      <c r="B521" t="s">
        <v>52</v>
      </c>
      <c r="C521" t="s">
        <v>20</v>
      </c>
      <c r="D521" t="s">
        <v>35</v>
      </c>
      <c r="E521" t="s">
        <v>20</v>
      </c>
      <c r="F521" s="4">
        <v>3400</v>
      </c>
      <c r="G521" s="4">
        <v>0</v>
      </c>
      <c r="H521" s="4">
        <v>95000</v>
      </c>
      <c r="I521" t="s">
        <v>30</v>
      </c>
      <c r="J521" t="s">
        <v>23</v>
      </c>
      <c r="K521" t="s">
        <v>667</v>
      </c>
      <c r="L521" t="s">
        <v>25</v>
      </c>
      <c r="M521" t="s">
        <v>32</v>
      </c>
      <c r="N521" s="4">
        <v>40800</v>
      </c>
      <c r="O521" s="4">
        <v>0</v>
      </c>
      <c r="P521" s="4">
        <v>40800</v>
      </c>
      <c r="Q521" s="4">
        <v>3400</v>
      </c>
      <c r="R521" s="3">
        <v>2.3284313725490202</v>
      </c>
      <c r="S521" s="3">
        <v>2.3284313725490202</v>
      </c>
      <c r="T521" t="s">
        <v>44</v>
      </c>
      <c r="U521" s="2">
        <v>263.88889999999998</v>
      </c>
      <c r="V521" s="3">
        <v>7.7614379084967322E-2</v>
      </c>
      <c r="W521" s="3">
        <v>7.7614379084967322E-2</v>
      </c>
      <c r="X521" s="1" t="s">
        <v>580</v>
      </c>
      <c r="Y521" s="1" t="s">
        <v>580</v>
      </c>
      <c r="Z521" s="1" t="s">
        <v>580</v>
      </c>
      <c r="AA521"/>
    </row>
    <row r="522" spans="1:27" x14ac:dyDescent="0.3">
      <c r="A522" t="s">
        <v>491</v>
      </c>
      <c r="B522" t="s">
        <v>19</v>
      </c>
      <c r="C522" t="s">
        <v>29</v>
      </c>
      <c r="D522" t="s">
        <v>35</v>
      </c>
      <c r="E522" t="s">
        <v>20</v>
      </c>
      <c r="F522" s="4">
        <v>2192</v>
      </c>
      <c r="G522" s="4">
        <v>1742</v>
      </c>
      <c r="H522" s="4">
        <v>45000</v>
      </c>
      <c r="I522" t="s">
        <v>40</v>
      </c>
      <c r="J522" t="s">
        <v>37</v>
      </c>
      <c r="K522" t="s">
        <v>667</v>
      </c>
      <c r="L522" t="s">
        <v>25</v>
      </c>
      <c r="M522" t="s">
        <v>26</v>
      </c>
      <c r="N522" s="4">
        <v>26304</v>
      </c>
      <c r="O522" s="4">
        <v>20904</v>
      </c>
      <c r="P522" s="4">
        <v>47208</v>
      </c>
      <c r="Q522" s="4">
        <v>3934</v>
      </c>
      <c r="R522" s="3">
        <v>1.7107664233576645</v>
      </c>
      <c r="S522" s="3">
        <v>0.95322826639552605</v>
      </c>
      <c r="T522" t="s">
        <v>44</v>
      </c>
      <c r="U522" s="2">
        <v>125</v>
      </c>
      <c r="V522" s="3">
        <v>5.7025547445255474E-2</v>
      </c>
      <c r="W522" s="3">
        <v>3.1774275546517537E-2</v>
      </c>
      <c r="X522" s="1" t="s">
        <v>580</v>
      </c>
      <c r="Y522" s="1" t="s">
        <v>580</v>
      </c>
      <c r="Z522" s="1" t="s">
        <v>580</v>
      </c>
      <c r="AA522"/>
    </row>
    <row r="523" spans="1:27" x14ac:dyDescent="0.3">
      <c r="A523" t="s">
        <v>492</v>
      </c>
      <c r="B523" t="s">
        <v>19</v>
      </c>
      <c r="C523" t="s">
        <v>20</v>
      </c>
      <c r="D523" t="s">
        <v>21</v>
      </c>
      <c r="E523" t="s">
        <v>20</v>
      </c>
      <c r="F523" s="4">
        <v>2500</v>
      </c>
      <c r="G523" s="4">
        <v>0</v>
      </c>
      <c r="H523" s="4">
        <v>55000</v>
      </c>
      <c r="I523" t="s">
        <v>40</v>
      </c>
      <c r="J523" t="s">
        <v>23</v>
      </c>
      <c r="K523" t="s">
        <v>667</v>
      </c>
      <c r="L523" t="s">
        <v>25</v>
      </c>
      <c r="M523" t="s">
        <v>26</v>
      </c>
      <c r="N523" s="4">
        <v>30000</v>
      </c>
      <c r="O523" s="4">
        <v>0</v>
      </c>
      <c r="P523" s="4">
        <v>30000</v>
      </c>
      <c r="Q523" s="4">
        <v>2500</v>
      </c>
      <c r="R523" s="3">
        <v>1.8333333333333333</v>
      </c>
      <c r="S523" s="3">
        <v>1.8333333333333333</v>
      </c>
      <c r="T523" t="s">
        <v>44</v>
      </c>
      <c r="U523" s="2">
        <v>152.77780000000001</v>
      </c>
      <c r="V523" s="3">
        <v>6.1111111111111109E-2</v>
      </c>
      <c r="W523" s="3">
        <v>6.1111111111111109E-2</v>
      </c>
      <c r="X523" s="1" t="s">
        <v>580</v>
      </c>
      <c r="Y523" s="1" t="s">
        <v>580</v>
      </c>
      <c r="Z523" s="1" t="s">
        <v>580</v>
      </c>
      <c r="AA523"/>
    </row>
    <row r="524" spans="1:27" x14ac:dyDescent="0.3">
      <c r="A524" t="s">
        <v>493</v>
      </c>
      <c r="B524" t="s">
        <v>19</v>
      </c>
      <c r="C524" t="s">
        <v>29</v>
      </c>
      <c r="D524" t="s">
        <v>21</v>
      </c>
      <c r="E524" t="s">
        <v>29</v>
      </c>
      <c r="F524" s="4">
        <v>5677</v>
      </c>
      <c r="G524" s="4">
        <v>1424</v>
      </c>
      <c r="H524" s="4">
        <v>100000</v>
      </c>
      <c r="I524" t="s">
        <v>30</v>
      </c>
      <c r="J524" t="s">
        <v>41</v>
      </c>
      <c r="K524" t="s">
        <v>667</v>
      </c>
      <c r="L524" t="s">
        <v>25</v>
      </c>
      <c r="M524" t="s">
        <v>26</v>
      </c>
      <c r="N524" s="4">
        <v>68124</v>
      </c>
      <c r="O524" s="4">
        <v>17088</v>
      </c>
      <c r="P524" s="4">
        <v>85212</v>
      </c>
      <c r="Q524" s="4">
        <v>7101</v>
      </c>
      <c r="R524" s="3">
        <v>1.4679114555809991</v>
      </c>
      <c r="S524" s="3">
        <v>1.1735436323522508</v>
      </c>
      <c r="T524" t="s">
        <v>44</v>
      </c>
      <c r="U524" s="2">
        <v>277.77780000000001</v>
      </c>
      <c r="V524" s="3">
        <v>4.8930381852699975E-2</v>
      </c>
      <c r="W524" s="3">
        <v>3.9118121078408362E-2</v>
      </c>
      <c r="X524" s="1" t="s">
        <v>580</v>
      </c>
      <c r="Y524" s="1" t="s">
        <v>580</v>
      </c>
      <c r="Z524" s="1" t="s">
        <v>580</v>
      </c>
      <c r="AA524"/>
    </row>
    <row r="525" spans="1:27" x14ac:dyDescent="0.3">
      <c r="A525" t="s">
        <v>652</v>
      </c>
      <c r="B525" t="s">
        <v>19</v>
      </c>
      <c r="C525" t="s">
        <v>29</v>
      </c>
      <c r="D525" t="s">
        <v>21</v>
      </c>
      <c r="E525" t="s">
        <v>29</v>
      </c>
      <c r="F525" s="4">
        <v>7948</v>
      </c>
      <c r="G525" s="4">
        <v>7166</v>
      </c>
      <c r="H525" s="4">
        <v>480000</v>
      </c>
      <c r="I525" t="s">
        <v>30</v>
      </c>
      <c r="J525" t="s">
        <v>37</v>
      </c>
      <c r="K525" t="s">
        <v>667</v>
      </c>
      <c r="L525" t="s">
        <v>25</v>
      </c>
      <c r="M525" t="s">
        <v>26</v>
      </c>
      <c r="N525" s="4">
        <v>95376</v>
      </c>
      <c r="O525" s="4">
        <v>85992</v>
      </c>
      <c r="P525" s="4">
        <v>181368</v>
      </c>
      <c r="Q525" s="4">
        <v>15114</v>
      </c>
      <c r="R525" s="3">
        <v>5.0327126321087068</v>
      </c>
      <c r="S525" s="3">
        <v>2.6465528648934762</v>
      </c>
      <c r="T525" t="s">
        <v>44</v>
      </c>
      <c r="U525" s="2">
        <v>1333.3333</v>
      </c>
      <c r="V525" s="3">
        <v>0.16775708773695688</v>
      </c>
      <c r="W525" s="3">
        <v>8.8218428829782522E-2</v>
      </c>
      <c r="X525" s="1" t="s">
        <v>580</v>
      </c>
      <c r="Y525" s="1" t="s">
        <v>585</v>
      </c>
      <c r="Z525" s="1" t="s">
        <v>585</v>
      </c>
      <c r="AA525"/>
    </row>
    <row r="526" spans="1:27" x14ac:dyDescent="0.3">
      <c r="A526" t="s">
        <v>494</v>
      </c>
      <c r="B526" t="s">
        <v>19</v>
      </c>
      <c r="C526" t="s">
        <v>20</v>
      </c>
      <c r="D526" t="s">
        <v>21</v>
      </c>
      <c r="E526" t="s">
        <v>20</v>
      </c>
      <c r="F526" s="4">
        <v>4680</v>
      </c>
      <c r="G526" s="4">
        <v>2087</v>
      </c>
      <c r="H526" s="4">
        <v>132000</v>
      </c>
      <c r="I526" t="s">
        <v>40</v>
      </c>
      <c r="J526" t="s">
        <v>23</v>
      </c>
      <c r="K526" t="s">
        <v>667</v>
      </c>
      <c r="L526" t="s">
        <v>25</v>
      </c>
      <c r="M526" t="s">
        <v>32</v>
      </c>
      <c r="N526" s="4">
        <v>56160</v>
      </c>
      <c r="O526" s="4">
        <v>25044</v>
      </c>
      <c r="P526" s="4">
        <v>81204</v>
      </c>
      <c r="Q526" s="4">
        <v>6767</v>
      </c>
      <c r="R526" s="3">
        <v>2.3504273504273505</v>
      </c>
      <c r="S526" s="3">
        <v>1.6255356878971481</v>
      </c>
      <c r="T526" t="s">
        <v>44</v>
      </c>
      <c r="U526" s="2">
        <v>366.66669999999999</v>
      </c>
      <c r="V526" s="3">
        <v>7.8347578347578356E-2</v>
      </c>
      <c r="W526" s="3">
        <v>5.4184522929904937E-2</v>
      </c>
      <c r="X526" s="1" t="s">
        <v>580</v>
      </c>
      <c r="Y526" s="1" t="s">
        <v>580</v>
      </c>
      <c r="Z526" s="1" t="s">
        <v>580</v>
      </c>
      <c r="AA526"/>
    </row>
    <row r="527" spans="1:27" x14ac:dyDescent="0.3">
      <c r="A527" t="s">
        <v>653</v>
      </c>
      <c r="B527" t="s">
        <v>19</v>
      </c>
      <c r="C527" t="s">
        <v>29</v>
      </c>
      <c r="D527" t="s">
        <v>21</v>
      </c>
      <c r="E527" t="s">
        <v>29</v>
      </c>
      <c r="F527" s="4">
        <v>17500</v>
      </c>
      <c r="G527" s="4">
        <v>0</v>
      </c>
      <c r="H527" s="4">
        <v>400000</v>
      </c>
      <c r="I527" t="s">
        <v>30</v>
      </c>
      <c r="J527" t="s">
        <v>37</v>
      </c>
      <c r="K527" t="s">
        <v>667</v>
      </c>
      <c r="L527" t="s">
        <v>25</v>
      </c>
      <c r="M527" t="s">
        <v>26</v>
      </c>
      <c r="N527" s="4">
        <v>210000</v>
      </c>
      <c r="O527" s="4">
        <v>0</v>
      </c>
      <c r="P527" s="4">
        <v>210000</v>
      </c>
      <c r="Q527" s="4">
        <v>17500</v>
      </c>
      <c r="R527" s="3">
        <v>1.9047619047619049</v>
      </c>
      <c r="S527" s="3">
        <v>1.9047619047619049</v>
      </c>
      <c r="T527" t="s">
        <v>44</v>
      </c>
      <c r="U527" s="2">
        <v>1111.1111000000001</v>
      </c>
      <c r="V527" s="3">
        <v>6.3492063492063489E-2</v>
      </c>
      <c r="W527" s="3">
        <v>6.3492063492063489E-2</v>
      </c>
      <c r="X527" s="1" t="s">
        <v>585</v>
      </c>
      <c r="Y527" s="1" t="s">
        <v>580</v>
      </c>
      <c r="Z527" s="1" t="s">
        <v>585</v>
      </c>
      <c r="AA527"/>
    </row>
    <row r="528" spans="1:27" x14ac:dyDescent="0.3">
      <c r="A528" t="s">
        <v>495</v>
      </c>
      <c r="B528" t="s">
        <v>19</v>
      </c>
      <c r="C528" t="s">
        <v>29</v>
      </c>
      <c r="D528" t="s">
        <v>21</v>
      </c>
      <c r="E528" t="s">
        <v>20</v>
      </c>
      <c r="F528" s="4">
        <v>3775</v>
      </c>
      <c r="G528" s="4">
        <v>0</v>
      </c>
      <c r="H528" s="4">
        <v>110000</v>
      </c>
      <c r="I528" t="s">
        <v>40</v>
      </c>
      <c r="J528" t="s">
        <v>23</v>
      </c>
      <c r="K528" t="s">
        <v>667</v>
      </c>
      <c r="L528" t="s">
        <v>25</v>
      </c>
      <c r="M528" t="s">
        <v>26</v>
      </c>
      <c r="N528" s="4">
        <v>45300</v>
      </c>
      <c r="O528" s="4">
        <v>0</v>
      </c>
      <c r="P528" s="4">
        <v>45300</v>
      </c>
      <c r="Q528" s="4">
        <v>3775</v>
      </c>
      <c r="R528" s="3">
        <v>2.428256070640177</v>
      </c>
      <c r="S528" s="3">
        <v>2.428256070640177</v>
      </c>
      <c r="T528" t="s">
        <v>44</v>
      </c>
      <c r="U528" s="2">
        <v>305.55560000000003</v>
      </c>
      <c r="V528" s="3">
        <v>8.0941869021339222E-2</v>
      </c>
      <c r="W528" s="3">
        <v>8.0941869021339222E-2</v>
      </c>
      <c r="X528" s="1" t="s">
        <v>580</v>
      </c>
      <c r="Y528" s="1" t="s">
        <v>580</v>
      </c>
      <c r="Z528" s="1" t="s">
        <v>580</v>
      </c>
      <c r="AA528"/>
    </row>
    <row r="529" spans="1:27" x14ac:dyDescent="0.3">
      <c r="A529" t="s">
        <v>496</v>
      </c>
      <c r="B529" t="s">
        <v>19</v>
      </c>
      <c r="C529" t="s">
        <v>29</v>
      </c>
      <c r="D529" t="s">
        <v>35</v>
      </c>
      <c r="E529" t="s">
        <v>20</v>
      </c>
      <c r="F529" s="4">
        <v>5285</v>
      </c>
      <c r="G529" s="4">
        <v>1430</v>
      </c>
      <c r="H529" s="4">
        <v>161000</v>
      </c>
      <c r="I529" t="s">
        <v>40</v>
      </c>
      <c r="J529" t="s">
        <v>31</v>
      </c>
      <c r="K529" t="s">
        <v>667</v>
      </c>
      <c r="L529" t="s">
        <v>42</v>
      </c>
      <c r="M529" t="s">
        <v>26</v>
      </c>
      <c r="N529" s="4">
        <v>63420</v>
      </c>
      <c r="O529" s="4">
        <v>17160</v>
      </c>
      <c r="P529" s="4">
        <v>80580</v>
      </c>
      <c r="Q529" s="4">
        <v>6715</v>
      </c>
      <c r="R529" s="3">
        <v>2.5386313465783665</v>
      </c>
      <c r="S529" s="3">
        <v>1.9980143956316705</v>
      </c>
      <c r="T529" t="s">
        <v>44</v>
      </c>
      <c r="U529" s="2">
        <v>447.22219999999999</v>
      </c>
      <c r="V529" s="3">
        <v>8.4621044885945546E-2</v>
      </c>
      <c r="W529" s="3">
        <v>6.6600479854389008E-2</v>
      </c>
      <c r="X529" s="1" t="s">
        <v>580</v>
      </c>
      <c r="Y529" s="1" t="s">
        <v>580</v>
      </c>
      <c r="Z529" s="1" t="s">
        <v>580</v>
      </c>
      <c r="AA529"/>
    </row>
    <row r="530" spans="1:27" x14ac:dyDescent="0.3">
      <c r="A530" t="s">
        <v>497</v>
      </c>
      <c r="B530" t="s">
        <v>19</v>
      </c>
      <c r="C530" t="s">
        <v>20</v>
      </c>
      <c r="D530" t="s">
        <v>35</v>
      </c>
      <c r="E530" t="s">
        <v>20</v>
      </c>
      <c r="F530" s="4">
        <v>2679</v>
      </c>
      <c r="G530" s="4">
        <v>1302</v>
      </c>
      <c r="H530" s="4">
        <v>94000</v>
      </c>
      <c r="I530" t="s">
        <v>40</v>
      </c>
      <c r="J530" t="s">
        <v>31</v>
      </c>
      <c r="K530" t="s">
        <v>667</v>
      </c>
      <c r="L530" t="s">
        <v>25</v>
      </c>
      <c r="M530" t="s">
        <v>26</v>
      </c>
      <c r="N530" s="4">
        <v>32148</v>
      </c>
      <c r="O530" s="4">
        <v>15624</v>
      </c>
      <c r="P530" s="4">
        <v>47772</v>
      </c>
      <c r="Q530" s="4">
        <v>3981</v>
      </c>
      <c r="R530" s="3">
        <v>2.9239766081871346</v>
      </c>
      <c r="S530" s="3">
        <v>1.9676798124424348</v>
      </c>
      <c r="T530" t="s">
        <v>44</v>
      </c>
      <c r="U530" s="2">
        <v>261.11110000000002</v>
      </c>
      <c r="V530" s="3">
        <v>9.7465886939571159E-2</v>
      </c>
      <c r="W530" s="3">
        <v>6.5589327081414489E-2</v>
      </c>
      <c r="X530" s="1" t="s">
        <v>580</v>
      </c>
      <c r="Y530" s="1" t="s">
        <v>580</v>
      </c>
      <c r="Z530" s="1" t="s">
        <v>580</v>
      </c>
      <c r="AA530"/>
    </row>
    <row r="531" spans="1:27" x14ac:dyDescent="0.3">
      <c r="A531" t="s">
        <v>498</v>
      </c>
      <c r="B531" t="s">
        <v>19</v>
      </c>
      <c r="C531" t="s">
        <v>20</v>
      </c>
      <c r="D531" t="s">
        <v>35</v>
      </c>
      <c r="E531" t="s">
        <v>20</v>
      </c>
      <c r="F531" s="4">
        <v>6783</v>
      </c>
      <c r="G531" s="4">
        <v>0</v>
      </c>
      <c r="H531" s="4">
        <v>130000</v>
      </c>
      <c r="I531" t="s">
        <v>40</v>
      </c>
      <c r="J531" t="s">
        <v>23</v>
      </c>
      <c r="K531" t="s">
        <v>667</v>
      </c>
      <c r="L531" t="s">
        <v>25</v>
      </c>
      <c r="M531" t="s">
        <v>26</v>
      </c>
      <c r="N531" s="4">
        <v>81396</v>
      </c>
      <c r="O531" s="4">
        <v>0</v>
      </c>
      <c r="P531" s="4">
        <v>81396</v>
      </c>
      <c r="Q531" s="4">
        <v>6783</v>
      </c>
      <c r="R531" s="3">
        <v>1.5971300801022164</v>
      </c>
      <c r="S531" s="3">
        <v>1.5971300801022164</v>
      </c>
      <c r="T531" t="s">
        <v>44</v>
      </c>
      <c r="U531" s="2">
        <v>361.11110000000002</v>
      </c>
      <c r="V531" s="3">
        <v>5.323766933674054E-2</v>
      </c>
      <c r="W531" s="3">
        <v>5.323766933674054E-2</v>
      </c>
      <c r="X531" s="1" t="s">
        <v>580</v>
      </c>
      <c r="Y531" s="1" t="s">
        <v>580</v>
      </c>
      <c r="Z531" s="1" t="s">
        <v>580</v>
      </c>
      <c r="AA531"/>
    </row>
    <row r="532" spans="1:27" x14ac:dyDescent="0.3">
      <c r="A532" t="s">
        <v>499</v>
      </c>
      <c r="B532" t="s">
        <v>19</v>
      </c>
      <c r="C532" t="s">
        <v>29</v>
      </c>
      <c r="D532" t="s">
        <v>21</v>
      </c>
      <c r="E532" t="s">
        <v>20</v>
      </c>
      <c r="F532" s="4">
        <v>1025</v>
      </c>
      <c r="G532" s="4">
        <v>5500</v>
      </c>
      <c r="H532" s="4">
        <v>216000</v>
      </c>
      <c r="I532" t="s">
        <v>30</v>
      </c>
      <c r="J532" t="s">
        <v>23</v>
      </c>
      <c r="K532" t="s">
        <v>667</v>
      </c>
      <c r="L532" t="s">
        <v>25</v>
      </c>
      <c r="M532" t="s">
        <v>26</v>
      </c>
      <c r="N532" s="4">
        <v>12300</v>
      </c>
      <c r="O532" s="4">
        <v>66000</v>
      </c>
      <c r="P532" s="4">
        <v>78300</v>
      </c>
      <c r="Q532" s="4">
        <v>6525</v>
      </c>
      <c r="R532" s="3">
        <v>17.560975609756099</v>
      </c>
      <c r="S532" s="3">
        <v>2.7586206896551726</v>
      </c>
      <c r="T532" t="s">
        <v>27</v>
      </c>
      <c r="U532" s="2">
        <v>600</v>
      </c>
      <c r="V532" s="3">
        <v>0.58536585365853655</v>
      </c>
      <c r="W532" s="3">
        <v>9.1954022988505746E-2</v>
      </c>
      <c r="X532" s="1" t="s">
        <v>580</v>
      </c>
      <c r="Y532" s="1" t="s">
        <v>580</v>
      </c>
      <c r="Z532" s="1" t="s">
        <v>580</v>
      </c>
      <c r="AA532"/>
    </row>
    <row r="533" spans="1:27" x14ac:dyDescent="0.3">
      <c r="A533" t="s">
        <v>500</v>
      </c>
      <c r="B533" t="s">
        <v>19</v>
      </c>
      <c r="C533" t="s">
        <v>29</v>
      </c>
      <c r="D533" t="s">
        <v>21</v>
      </c>
      <c r="E533" t="s">
        <v>20</v>
      </c>
      <c r="F533" s="4">
        <v>4281</v>
      </c>
      <c r="G533" s="4">
        <v>0</v>
      </c>
      <c r="H533" s="4">
        <v>100000</v>
      </c>
      <c r="I533" t="s">
        <v>22</v>
      </c>
      <c r="J533" t="s">
        <v>41</v>
      </c>
      <c r="K533" t="s">
        <v>667</v>
      </c>
      <c r="L533" t="s">
        <v>25</v>
      </c>
      <c r="M533" t="s">
        <v>26</v>
      </c>
      <c r="N533" s="4">
        <v>51372</v>
      </c>
      <c r="O533" s="4">
        <v>0</v>
      </c>
      <c r="P533" s="4">
        <v>51372</v>
      </c>
      <c r="Q533" s="4">
        <v>4281</v>
      </c>
      <c r="R533" s="3">
        <v>1.9465856887020168</v>
      </c>
      <c r="S533" s="3">
        <v>1.9465856887020168</v>
      </c>
      <c r="T533" t="s">
        <v>44</v>
      </c>
      <c r="U533" s="2">
        <v>277.77780000000001</v>
      </c>
      <c r="V533" s="3">
        <v>6.488618962340055E-2</v>
      </c>
      <c r="W533" s="3">
        <v>6.488618962340055E-2</v>
      </c>
      <c r="X533" s="1" t="s">
        <v>580</v>
      </c>
      <c r="Y533" s="1" t="s">
        <v>580</v>
      </c>
      <c r="Z533" s="1" t="s">
        <v>580</v>
      </c>
      <c r="AA533"/>
    </row>
    <row r="534" spans="1:27" x14ac:dyDescent="0.3">
      <c r="A534" t="s">
        <v>501</v>
      </c>
      <c r="B534" t="s">
        <v>19</v>
      </c>
      <c r="C534" t="s">
        <v>20</v>
      </c>
      <c r="D534" t="s">
        <v>21</v>
      </c>
      <c r="E534" t="s">
        <v>20</v>
      </c>
      <c r="F534" s="4">
        <v>3588</v>
      </c>
      <c r="G534" s="4">
        <v>0</v>
      </c>
      <c r="H534" s="4">
        <v>110000</v>
      </c>
      <c r="I534" t="s">
        <v>30</v>
      </c>
      <c r="J534" t="s">
        <v>37</v>
      </c>
      <c r="K534" t="s">
        <v>667</v>
      </c>
      <c r="L534" t="s">
        <v>42</v>
      </c>
      <c r="M534" t="s">
        <v>32</v>
      </c>
      <c r="N534" s="4">
        <v>43056</v>
      </c>
      <c r="O534" s="4">
        <v>0</v>
      </c>
      <c r="P534" s="4">
        <v>43056</v>
      </c>
      <c r="Q534" s="4">
        <v>3588</v>
      </c>
      <c r="R534" s="3">
        <v>2.554812337421033</v>
      </c>
      <c r="S534" s="3">
        <v>2.554812337421033</v>
      </c>
      <c r="T534" t="s">
        <v>44</v>
      </c>
      <c r="U534" s="2">
        <v>305.55560000000003</v>
      </c>
      <c r="V534" s="3">
        <v>8.516041124736777E-2</v>
      </c>
      <c r="W534" s="3">
        <v>8.516041124736777E-2</v>
      </c>
      <c r="X534" s="1" t="s">
        <v>580</v>
      </c>
      <c r="Y534" s="1" t="s">
        <v>580</v>
      </c>
      <c r="Z534" s="1" t="s">
        <v>580</v>
      </c>
      <c r="AA534"/>
    </row>
    <row r="535" spans="1:27" x14ac:dyDescent="0.3">
      <c r="A535" t="s">
        <v>654</v>
      </c>
      <c r="B535" t="s">
        <v>19</v>
      </c>
      <c r="C535" t="s">
        <v>20</v>
      </c>
      <c r="D535" t="s">
        <v>21</v>
      </c>
      <c r="E535" t="s">
        <v>20</v>
      </c>
      <c r="F535" s="4">
        <v>11250</v>
      </c>
      <c r="G535" s="4">
        <v>0</v>
      </c>
      <c r="H535" s="4">
        <v>196000</v>
      </c>
      <c r="I535" t="s">
        <v>40</v>
      </c>
      <c r="J535" t="s">
        <v>31</v>
      </c>
      <c r="K535" t="s">
        <v>667</v>
      </c>
      <c r="L535" t="s">
        <v>25</v>
      </c>
      <c r="M535" t="s">
        <v>32</v>
      </c>
      <c r="N535" s="4">
        <v>135000</v>
      </c>
      <c r="O535" s="4">
        <v>0</v>
      </c>
      <c r="P535" s="4">
        <v>135000</v>
      </c>
      <c r="Q535" s="4">
        <v>11250</v>
      </c>
      <c r="R535" s="3">
        <v>1.4518518518518519</v>
      </c>
      <c r="S535" s="3">
        <v>1.4518518518518519</v>
      </c>
      <c r="T535" t="s">
        <v>44</v>
      </c>
      <c r="U535" s="2">
        <v>544.44439999999997</v>
      </c>
      <c r="V535" s="3">
        <v>4.8395061728395063E-2</v>
      </c>
      <c r="W535" s="3">
        <v>4.8395061728395063E-2</v>
      </c>
      <c r="X535" s="1" t="s">
        <v>585</v>
      </c>
      <c r="Y535" s="1" t="s">
        <v>580</v>
      </c>
      <c r="Z535" s="1" t="s">
        <v>580</v>
      </c>
      <c r="AA535"/>
    </row>
    <row r="536" spans="1:27" x14ac:dyDescent="0.3">
      <c r="A536" t="s">
        <v>655</v>
      </c>
      <c r="B536" t="s">
        <v>52</v>
      </c>
      <c r="C536" t="s">
        <v>20</v>
      </c>
      <c r="D536" t="s">
        <v>35</v>
      </c>
      <c r="E536" t="s">
        <v>29</v>
      </c>
      <c r="F536" s="4">
        <v>18165</v>
      </c>
      <c r="G536" s="4">
        <v>0</v>
      </c>
      <c r="H536" s="4">
        <v>125000</v>
      </c>
      <c r="I536" t="s">
        <v>22</v>
      </c>
      <c r="J536" t="s">
        <v>23</v>
      </c>
      <c r="K536" t="s">
        <v>667</v>
      </c>
      <c r="L536" t="s">
        <v>25</v>
      </c>
      <c r="M536" t="s">
        <v>26</v>
      </c>
      <c r="N536" s="4">
        <v>217980</v>
      </c>
      <c r="O536" s="4">
        <v>0</v>
      </c>
      <c r="P536" s="4">
        <v>217980</v>
      </c>
      <c r="Q536" s="4">
        <v>18165</v>
      </c>
      <c r="R536" s="3">
        <v>0.57344710523901277</v>
      </c>
      <c r="S536" s="3">
        <v>0.57344710523901277</v>
      </c>
      <c r="T536" t="s">
        <v>44</v>
      </c>
      <c r="U536" s="2">
        <v>347.22219999999999</v>
      </c>
      <c r="V536" s="3">
        <v>1.9114903507967091E-2</v>
      </c>
      <c r="W536" s="3">
        <v>1.9114903507967091E-2</v>
      </c>
      <c r="X536" s="1" t="s">
        <v>585</v>
      </c>
      <c r="Y536" s="1" t="s">
        <v>580</v>
      </c>
      <c r="Z536" s="1" t="s">
        <v>580</v>
      </c>
      <c r="AA536"/>
    </row>
    <row r="537" spans="1:27" x14ac:dyDescent="0.3">
      <c r="A537" t="s">
        <v>502</v>
      </c>
      <c r="B537" t="s">
        <v>19</v>
      </c>
      <c r="C537" t="s">
        <v>20</v>
      </c>
      <c r="D537" t="s">
        <v>35</v>
      </c>
      <c r="E537" t="s">
        <v>20</v>
      </c>
      <c r="F537" s="4">
        <v>2550</v>
      </c>
      <c r="G537" s="4">
        <v>2042</v>
      </c>
      <c r="H537" s="4">
        <v>126000</v>
      </c>
      <c r="I537" t="s">
        <v>30</v>
      </c>
      <c r="J537" t="s">
        <v>23</v>
      </c>
      <c r="K537" t="s">
        <v>667</v>
      </c>
      <c r="L537" t="s">
        <v>25</v>
      </c>
      <c r="M537" t="s">
        <v>26</v>
      </c>
      <c r="N537" s="4">
        <v>30600</v>
      </c>
      <c r="O537" s="4">
        <v>24504</v>
      </c>
      <c r="P537" s="4">
        <v>55104</v>
      </c>
      <c r="Q537" s="4">
        <v>4592</v>
      </c>
      <c r="R537" s="3">
        <v>4.117647058823529</v>
      </c>
      <c r="S537" s="3">
        <v>2.2865853658536586</v>
      </c>
      <c r="T537" t="s">
        <v>44</v>
      </c>
      <c r="U537" s="2">
        <v>350</v>
      </c>
      <c r="V537" s="3">
        <v>0.13725490196078433</v>
      </c>
      <c r="W537" s="3">
        <v>7.621951219512195E-2</v>
      </c>
      <c r="X537" s="1" t="s">
        <v>580</v>
      </c>
      <c r="Y537" s="1" t="s">
        <v>580</v>
      </c>
      <c r="Z537" s="1" t="s">
        <v>580</v>
      </c>
      <c r="AA537"/>
    </row>
    <row r="538" spans="1:27" x14ac:dyDescent="0.3">
      <c r="A538" t="s">
        <v>656</v>
      </c>
      <c r="B538" t="s">
        <v>19</v>
      </c>
      <c r="C538" t="s">
        <v>29</v>
      </c>
      <c r="D538" t="s">
        <v>21</v>
      </c>
      <c r="E538" t="s">
        <v>20</v>
      </c>
      <c r="F538" s="4">
        <v>6133</v>
      </c>
      <c r="G538" s="4">
        <v>3906</v>
      </c>
      <c r="H538" s="4">
        <v>324000</v>
      </c>
      <c r="I538" t="s">
        <v>22</v>
      </c>
      <c r="J538" t="s">
        <v>23</v>
      </c>
      <c r="K538" t="s">
        <v>667</v>
      </c>
      <c r="L538" t="s">
        <v>25</v>
      </c>
      <c r="M538" t="s">
        <v>26</v>
      </c>
      <c r="N538" s="4">
        <v>73596</v>
      </c>
      <c r="O538" s="4">
        <v>46872</v>
      </c>
      <c r="P538" s="4">
        <v>120468</v>
      </c>
      <c r="Q538" s="4">
        <v>10039</v>
      </c>
      <c r="R538" s="3">
        <v>4.4024131746290562</v>
      </c>
      <c r="S538" s="3">
        <v>2.6895109074609023</v>
      </c>
      <c r="T538" t="s">
        <v>44</v>
      </c>
      <c r="U538" s="2">
        <v>900</v>
      </c>
      <c r="V538" s="3">
        <v>0.14674710582096853</v>
      </c>
      <c r="W538" s="3">
        <v>8.9650363582030074E-2</v>
      </c>
      <c r="X538" s="1" t="s">
        <v>580</v>
      </c>
      <c r="Y538" s="1" t="s">
        <v>580</v>
      </c>
      <c r="Z538" s="1" t="s">
        <v>585</v>
      </c>
      <c r="AA538"/>
    </row>
    <row r="539" spans="1:27" x14ac:dyDescent="0.3">
      <c r="A539" t="s">
        <v>503</v>
      </c>
      <c r="B539" t="s">
        <v>19</v>
      </c>
      <c r="C539" t="s">
        <v>20</v>
      </c>
      <c r="D539" t="s">
        <v>21</v>
      </c>
      <c r="E539" t="s">
        <v>20</v>
      </c>
      <c r="F539" s="4">
        <v>3617</v>
      </c>
      <c r="G539" s="4">
        <v>0</v>
      </c>
      <c r="H539" s="4">
        <v>107000</v>
      </c>
      <c r="I539" t="s">
        <v>40</v>
      </c>
      <c r="J539" t="s">
        <v>37</v>
      </c>
      <c r="K539" t="s">
        <v>667</v>
      </c>
      <c r="L539" t="s">
        <v>25</v>
      </c>
      <c r="M539" t="s">
        <v>26</v>
      </c>
      <c r="N539" s="4">
        <v>43404</v>
      </c>
      <c r="O539" s="4">
        <v>0</v>
      </c>
      <c r="P539" s="4">
        <v>43404</v>
      </c>
      <c r="Q539" s="4">
        <v>3617</v>
      </c>
      <c r="R539" s="3">
        <v>2.4652105796700763</v>
      </c>
      <c r="S539" s="3">
        <v>2.4652105796700763</v>
      </c>
      <c r="T539" t="s">
        <v>44</v>
      </c>
      <c r="U539" s="2">
        <v>297.22219999999999</v>
      </c>
      <c r="V539" s="3">
        <v>8.2173685989002557E-2</v>
      </c>
      <c r="W539" s="3">
        <v>8.2173685989002557E-2</v>
      </c>
      <c r="X539" s="1" t="s">
        <v>580</v>
      </c>
      <c r="Y539" s="1" t="s">
        <v>580</v>
      </c>
      <c r="Z539" s="1" t="s">
        <v>580</v>
      </c>
      <c r="AA539"/>
    </row>
    <row r="540" spans="1:27" x14ac:dyDescent="0.3">
      <c r="A540" t="s">
        <v>504</v>
      </c>
      <c r="B540" t="s">
        <v>19</v>
      </c>
      <c r="C540" t="s">
        <v>29</v>
      </c>
      <c r="D540" t="s">
        <v>35</v>
      </c>
      <c r="E540" t="s">
        <v>20</v>
      </c>
      <c r="F540" s="4">
        <v>2917</v>
      </c>
      <c r="G540" s="4">
        <v>536</v>
      </c>
      <c r="H540" s="4">
        <v>66000</v>
      </c>
      <c r="I540" t="s">
        <v>30</v>
      </c>
      <c r="J540" t="s">
        <v>23</v>
      </c>
      <c r="K540" t="s">
        <v>667</v>
      </c>
      <c r="L540" t="s">
        <v>25</v>
      </c>
      <c r="M540" t="s">
        <v>32</v>
      </c>
      <c r="N540" s="4">
        <v>35004</v>
      </c>
      <c r="O540" s="4">
        <v>6432</v>
      </c>
      <c r="P540" s="4">
        <v>41436</v>
      </c>
      <c r="Q540" s="4">
        <v>3453</v>
      </c>
      <c r="R540" s="3">
        <v>1.8854988001371271</v>
      </c>
      <c r="S540" s="3">
        <v>1.5928178395598032</v>
      </c>
      <c r="T540" t="s">
        <v>44</v>
      </c>
      <c r="U540" s="2">
        <v>183.33330000000001</v>
      </c>
      <c r="V540" s="3">
        <v>6.2849960004570909E-2</v>
      </c>
      <c r="W540" s="3">
        <v>5.3093927985326771E-2</v>
      </c>
      <c r="X540" s="1" t="s">
        <v>580</v>
      </c>
      <c r="Y540" s="1" t="s">
        <v>580</v>
      </c>
      <c r="Z540" s="1" t="s">
        <v>580</v>
      </c>
      <c r="AA540"/>
    </row>
    <row r="541" spans="1:27" x14ac:dyDescent="0.3">
      <c r="A541" t="s">
        <v>505</v>
      </c>
      <c r="B541" t="s">
        <v>19</v>
      </c>
      <c r="C541" t="s">
        <v>29</v>
      </c>
      <c r="D541" t="s">
        <v>21</v>
      </c>
      <c r="E541" t="s">
        <v>20</v>
      </c>
      <c r="F541" s="4">
        <v>6417</v>
      </c>
      <c r="G541" s="4">
        <v>0</v>
      </c>
      <c r="H541" s="4">
        <v>157000</v>
      </c>
      <c r="I541" t="s">
        <v>30</v>
      </c>
      <c r="J541" t="s">
        <v>41</v>
      </c>
      <c r="K541" t="s">
        <v>670</v>
      </c>
      <c r="L541" t="s">
        <v>25</v>
      </c>
      <c r="M541" t="s">
        <v>26</v>
      </c>
      <c r="N541" s="4">
        <v>77004</v>
      </c>
      <c r="O541" s="4">
        <v>0</v>
      </c>
      <c r="P541" s="4">
        <v>77004</v>
      </c>
      <c r="Q541" s="4">
        <v>6417</v>
      </c>
      <c r="R541" s="3">
        <v>2.0388551244091215</v>
      </c>
      <c r="S541" s="3">
        <v>2.0388551244091215</v>
      </c>
      <c r="T541" t="s">
        <v>44</v>
      </c>
      <c r="U541" s="2">
        <v>872.22220000000004</v>
      </c>
      <c r="V541" s="3">
        <v>0.13592367496060809</v>
      </c>
      <c r="W541" s="3">
        <v>0.13592367496060809</v>
      </c>
      <c r="X541" s="1" t="s">
        <v>580</v>
      </c>
      <c r="Y541" s="1" t="s">
        <v>580</v>
      </c>
      <c r="Z541" s="1" t="s">
        <v>580</v>
      </c>
      <c r="AA541"/>
    </row>
    <row r="542" spans="1:27" x14ac:dyDescent="0.3">
      <c r="A542" t="s">
        <v>506</v>
      </c>
      <c r="B542" t="s">
        <v>52</v>
      </c>
      <c r="C542" t="s">
        <v>29</v>
      </c>
      <c r="D542" t="s">
        <v>21</v>
      </c>
      <c r="E542" t="s">
        <v>20</v>
      </c>
      <c r="F542" s="4">
        <v>4608</v>
      </c>
      <c r="G542" s="4">
        <v>2845</v>
      </c>
      <c r="H542" s="4">
        <v>140000</v>
      </c>
      <c r="I542" t="s">
        <v>40</v>
      </c>
      <c r="J542" t="s">
        <v>31</v>
      </c>
      <c r="K542" t="s">
        <v>670</v>
      </c>
      <c r="L542" t="s">
        <v>25</v>
      </c>
      <c r="M542" t="s">
        <v>26</v>
      </c>
      <c r="N542" s="4">
        <v>55296</v>
      </c>
      <c r="O542" s="4">
        <v>34140</v>
      </c>
      <c r="P542" s="4">
        <v>89436</v>
      </c>
      <c r="Q542" s="4">
        <v>7453</v>
      </c>
      <c r="R542" s="3">
        <v>2.5318287037037037</v>
      </c>
      <c r="S542" s="3">
        <v>1.5653651773335122</v>
      </c>
      <c r="T542" t="s">
        <v>44</v>
      </c>
      <c r="U542" s="2">
        <v>777.77779999999996</v>
      </c>
      <c r="V542" s="3">
        <v>0.16878858024691359</v>
      </c>
      <c r="W542" s="3">
        <v>0.10435767848890082</v>
      </c>
      <c r="X542" s="1" t="s">
        <v>580</v>
      </c>
      <c r="Y542" s="1" t="s">
        <v>580</v>
      </c>
      <c r="Z542" s="1" t="s">
        <v>580</v>
      </c>
      <c r="AA542"/>
    </row>
    <row r="543" spans="1:27" x14ac:dyDescent="0.3">
      <c r="A543" t="s">
        <v>507</v>
      </c>
      <c r="B543" t="s">
        <v>52</v>
      </c>
      <c r="C543" t="s">
        <v>20</v>
      </c>
      <c r="D543" t="s">
        <v>21</v>
      </c>
      <c r="E543" t="s">
        <v>20</v>
      </c>
      <c r="F543" s="4">
        <v>2138</v>
      </c>
      <c r="G543" s="4">
        <v>0</v>
      </c>
      <c r="H543" s="4">
        <v>99000</v>
      </c>
      <c r="I543" t="s">
        <v>40</v>
      </c>
      <c r="J543" t="s">
        <v>23</v>
      </c>
      <c r="K543" t="s">
        <v>667</v>
      </c>
      <c r="L543" t="s">
        <v>42</v>
      </c>
      <c r="M543" t="s">
        <v>32</v>
      </c>
      <c r="N543" s="4">
        <v>25656</v>
      </c>
      <c r="O543" s="4">
        <v>0</v>
      </c>
      <c r="P543" s="4">
        <v>25656</v>
      </c>
      <c r="Q543" s="4">
        <v>2138</v>
      </c>
      <c r="R543" s="3">
        <v>3.8587464920486432</v>
      </c>
      <c r="S543" s="3">
        <v>3.8587464920486432</v>
      </c>
      <c r="T543" t="s">
        <v>44</v>
      </c>
      <c r="U543" s="2">
        <v>275</v>
      </c>
      <c r="V543" s="3">
        <v>0.12862488306828812</v>
      </c>
      <c r="W543" s="3">
        <v>0.12862488306828812</v>
      </c>
      <c r="X543" s="1" t="s">
        <v>580</v>
      </c>
      <c r="Y543" s="1" t="s">
        <v>580</v>
      </c>
      <c r="Z543" s="1" t="s">
        <v>580</v>
      </c>
      <c r="AA543"/>
    </row>
    <row r="544" spans="1:27" x14ac:dyDescent="0.3">
      <c r="A544" t="s">
        <v>508</v>
      </c>
      <c r="B544" t="s">
        <v>52</v>
      </c>
      <c r="C544" t="s">
        <v>20</v>
      </c>
      <c r="D544" t="s">
        <v>21</v>
      </c>
      <c r="E544" t="s">
        <v>20</v>
      </c>
      <c r="F544" s="4">
        <v>3652</v>
      </c>
      <c r="G544" s="4">
        <v>0</v>
      </c>
      <c r="H544" s="4">
        <v>95000</v>
      </c>
      <c r="I544" t="s">
        <v>40</v>
      </c>
      <c r="J544" t="s">
        <v>31</v>
      </c>
      <c r="K544" t="s">
        <v>667</v>
      </c>
      <c r="L544" t="s">
        <v>25</v>
      </c>
      <c r="M544" t="s">
        <v>26</v>
      </c>
      <c r="N544" s="4">
        <v>43824</v>
      </c>
      <c r="O544" s="4">
        <v>0</v>
      </c>
      <c r="P544" s="4">
        <v>43824</v>
      </c>
      <c r="Q544" s="4">
        <v>3652</v>
      </c>
      <c r="R544" s="3">
        <v>2.1677619569185835</v>
      </c>
      <c r="S544" s="3">
        <v>2.1677619569185835</v>
      </c>
      <c r="T544" t="s">
        <v>44</v>
      </c>
      <c r="U544" s="2">
        <v>263.88889999999998</v>
      </c>
      <c r="V544" s="3">
        <v>7.2258731897286127E-2</v>
      </c>
      <c r="W544" s="3">
        <v>7.2258731897286127E-2</v>
      </c>
      <c r="X544" s="1" t="s">
        <v>580</v>
      </c>
      <c r="Y544" s="1" t="s">
        <v>580</v>
      </c>
      <c r="Z544" s="1" t="s">
        <v>580</v>
      </c>
      <c r="AA544"/>
    </row>
    <row r="545" spans="1:27" x14ac:dyDescent="0.3">
      <c r="A545" t="s">
        <v>509</v>
      </c>
      <c r="B545" t="s">
        <v>19</v>
      </c>
      <c r="C545" t="s">
        <v>29</v>
      </c>
      <c r="D545" t="s">
        <v>35</v>
      </c>
      <c r="E545" t="s">
        <v>20</v>
      </c>
      <c r="F545" s="4">
        <v>2239</v>
      </c>
      <c r="G545" s="4">
        <v>2524</v>
      </c>
      <c r="H545" s="4">
        <v>128000</v>
      </c>
      <c r="I545" t="s">
        <v>22</v>
      </c>
      <c r="J545" t="s">
        <v>31</v>
      </c>
      <c r="K545" t="s">
        <v>667</v>
      </c>
      <c r="L545" t="s">
        <v>25</v>
      </c>
      <c r="M545" t="s">
        <v>26</v>
      </c>
      <c r="N545" s="4">
        <v>26868</v>
      </c>
      <c r="O545" s="4">
        <v>30288</v>
      </c>
      <c r="P545" s="4">
        <v>57156</v>
      </c>
      <c r="Q545" s="4">
        <v>4763</v>
      </c>
      <c r="R545" s="3">
        <v>4.7640315617090963</v>
      </c>
      <c r="S545" s="3">
        <v>2.2394849184687522</v>
      </c>
      <c r="T545" t="s">
        <v>44</v>
      </c>
      <c r="U545" s="2">
        <v>355.55560000000003</v>
      </c>
      <c r="V545" s="3">
        <v>0.15880105205696987</v>
      </c>
      <c r="W545" s="3">
        <v>7.4649497282291741E-2</v>
      </c>
      <c r="X545" s="1" t="s">
        <v>580</v>
      </c>
      <c r="Y545" s="1" t="s">
        <v>580</v>
      </c>
      <c r="Z545" s="1" t="s">
        <v>580</v>
      </c>
      <c r="AA545"/>
    </row>
    <row r="546" spans="1:27" x14ac:dyDescent="0.3">
      <c r="A546" t="s">
        <v>510</v>
      </c>
      <c r="B546" t="s">
        <v>52</v>
      </c>
      <c r="C546" t="s">
        <v>29</v>
      </c>
      <c r="D546" t="s">
        <v>35</v>
      </c>
      <c r="E546" t="s">
        <v>20</v>
      </c>
      <c r="F546" s="4">
        <v>3017</v>
      </c>
      <c r="G546" s="4">
        <v>663</v>
      </c>
      <c r="H546" s="4">
        <v>102000</v>
      </c>
      <c r="I546" t="s">
        <v>40</v>
      </c>
      <c r="J546" t="s">
        <v>23</v>
      </c>
      <c r="K546" t="s">
        <v>667</v>
      </c>
      <c r="L546" t="s">
        <v>25</v>
      </c>
      <c r="M546" t="s">
        <v>26</v>
      </c>
      <c r="N546" s="4">
        <v>36204</v>
      </c>
      <c r="O546" s="4">
        <v>7956</v>
      </c>
      <c r="P546" s="4">
        <v>44160</v>
      </c>
      <c r="Q546" s="4">
        <v>3680</v>
      </c>
      <c r="R546" s="3">
        <v>2.8173682466025856</v>
      </c>
      <c r="S546" s="3">
        <v>2.3097826086956523</v>
      </c>
      <c r="T546" t="s">
        <v>44</v>
      </c>
      <c r="U546" s="2">
        <v>283.33330000000001</v>
      </c>
      <c r="V546" s="3">
        <v>9.3912274886752842E-2</v>
      </c>
      <c r="W546" s="3">
        <v>7.6992753623188401E-2</v>
      </c>
      <c r="X546" s="1" t="s">
        <v>580</v>
      </c>
      <c r="Y546" s="1" t="s">
        <v>580</v>
      </c>
      <c r="Z546" s="1" t="s">
        <v>580</v>
      </c>
      <c r="AA546"/>
    </row>
    <row r="547" spans="1:27" x14ac:dyDescent="0.3">
      <c r="A547" t="s">
        <v>511</v>
      </c>
      <c r="B547" t="s">
        <v>19</v>
      </c>
      <c r="C547" t="s">
        <v>29</v>
      </c>
      <c r="D547" t="s">
        <v>21</v>
      </c>
      <c r="E547" t="s">
        <v>20</v>
      </c>
      <c r="F547" s="4">
        <v>2768</v>
      </c>
      <c r="G547" s="4">
        <v>1950</v>
      </c>
      <c r="H547" s="4">
        <v>155000</v>
      </c>
      <c r="I547" t="s">
        <v>30</v>
      </c>
      <c r="J547" t="s">
        <v>23</v>
      </c>
      <c r="K547" t="s">
        <v>667</v>
      </c>
      <c r="L547" t="s">
        <v>25</v>
      </c>
      <c r="M547" t="s">
        <v>26</v>
      </c>
      <c r="N547" s="4">
        <v>33216</v>
      </c>
      <c r="O547" s="4">
        <v>23400</v>
      </c>
      <c r="P547" s="4">
        <v>56616</v>
      </c>
      <c r="Q547" s="4">
        <v>4718</v>
      </c>
      <c r="R547" s="3">
        <v>4.6664258188824661</v>
      </c>
      <c r="S547" s="3">
        <v>2.7377419810654233</v>
      </c>
      <c r="T547" t="s">
        <v>44</v>
      </c>
      <c r="U547" s="2">
        <v>430.55560000000003</v>
      </c>
      <c r="V547" s="3">
        <v>0.15554752729608221</v>
      </c>
      <c r="W547" s="3">
        <v>9.1258066035514118E-2</v>
      </c>
      <c r="X547" s="1" t="s">
        <v>580</v>
      </c>
      <c r="Y547" s="1" t="s">
        <v>580</v>
      </c>
      <c r="Z547" s="1" t="s">
        <v>580</v>
      </c>
      <c r="AA547"/>
    </row>
    <row r="548" spans="1:27" x14ac:dyDescent="0.3">
      <c r="A548" t="s">
        <v>512</v>
      </c>
      <c r="B548" t="s">
        <v>19</v>
      </c>
      <c r="C548" t="s">
        <v>20</v>
      </c>
      <c r="D548" t="s">
        <v>35</v>
      </c>
      <c r="E548" t="s">
        <v>20</v>
      </c>
      <c r="F548" s="4">
        <v>3358</v>
      </c>
      <c r="G548" s="4">
        <v>0</v>
      </c>
      <c r="H548" s="4">
        <v>80000</v>
      </c>
      <c r="I548" t="s">
        <v>40</v>
      </c>
      <c r="J548" t="s">
        <v>23</v>
      </c>
      <c r="K548" t="s">
        <v>675</v>
      </c>
      <c r="L548" t="s">
        <v>25</v>
      </c>
      <c r="M548" t="s">
        <v>32</v>
      </c>
      <c r="N548" s="4">
        <v>40296</v>
      </c>
      <c r="O548" s="4">
        <v>0</v>
      </c>
      <c r="P548" s="4">
        <v>40296</v>
      </c>
      <c r="Q548" s="4">
        <v>3358</v>
      </c>
      <c r="R548" s="3">
        <v>1.9853087155052611</v>
      </c>
      <c r="S548" s="3">
        <v>1.9853087155052611</v>
      </c>
      <c r="T548" t="s">
        <v>44</v>
      </c>
      <c r="U548" s="2">
        <v>2222.2222000000002</v>
      </c>
      <c r="V548" s="3">
        <v>0.661769571835087</v>
      </c>
      <c r="W548" s="3">
        <v>0.661769571835087</v>
      </c>
      <c r="X548" s="1" t="s">
        <v>580</v>
      </c>
      <c r="Y548" s="1" t="s">
        <v>580</v>
      </c>
      <c r="Z548" s="1" t="s">
        <v>580</v>
      </c>
      <c r="AA548"/>
    </row>
    <row r="549" spans="1:27" x14ac:dyDescent="0.3">
      <c r="A549" t="s">
        <v>513</v>
      </c>
      <c r="B549" t="s">
        <v>19</v>
      </c>
      <c r="C549" t="s">
        <v>20</v>
      </c>
      <c r="D549" t="s">
        <v>21</v>
      </c>
      <c r="E549" t="s">
        <v>20</v>
      </c>
      <c r="F549" s="4">
        <v>2526</v>
      </c>
      <c r="G549" s="4">
        <v>1783</v>
      </c>
      <c r="H549" s="4">
        <v>145000</v>
      </c>
      <c r="I549" t="s">
        <v>30</v>
      </c>
      <c r="J549" t="s">
        <v>23</v>
      </c>
      <c r="K549" t="s">
        <v>667</v>
      </c>
      <c r="L549" t="s">
        <v>25</v>
      </c>
      <c r="M549" t="s">
        <v>26</v>
      </c>
      <c r="N549" s="4">
        <v>30312</v>
      </c>
      <c r="O549" s="4">
        <v>21396</v>
      </c>
      <c r="P549" s="4">
        <v>51708</v>
      </c>
      <c r="Q549" s="4">
        <v>4309</v>
      </c>
      <c r="R549" s="3">
        <v>4.7835840591185006</v>
      </c>
      <c r="S549" s="3">
        <v>2.8042082463061808</v>
      </c>
      <c r="T549" t="s">
        <v>44</v>
      </c>
      <c r="U549" s="2">
        <v>402.77780000000001</v>
      </c>
      <c r="V549" s="3">
        <v>0.1594528019706167</v>
      </c>
      <c r="W549" s="3">
        <v>9.3473608210206033E-2</v>
      </c>
      <c r="X549" s="1" t="s">
        <v>580</v>
      </c>
      <c r="Y549" s="1" t="s">
        <v>580</v>
      </c>
      <c r="Z549" s="1" t="s">
        <v>580</v>
      </c>
      <c r="AA549"/>
    </row>
    <row r="550" spans="1:27" x14ac:dyDescent="0.3">
      <c r="A550" t="s">
        <v>514</v>
      </c>
      <c r="B550" t="s">
        <v>52</v>
      </c>
      <c r="C550" t="s">
        <v>20</v>
      </c>
      <c r="D550" t="s">
        <v>21</v>
      </c>
      <c r="E550" t="s">
        <v>20</v>
      </c>
      <c r="F550" s="4">
        <v>5000</v>
      </c>
      <c r="G550" s="4">
        <v>0</v>
      </c>
      <c r="H550" s="4">
        <v>103000</v>
      </c>
      <c r="I550" t="s">
        <v>40</v>
      </c>
      <c r="J550" t="s">
        <v>23</v>
      </c>
      <c r="K550" t="s">
        <v>667</v>
      </c>
      <c r="L550" t="s">
        <v>42</v>
      </c>
      <c r="M550" t="s">
        <v>32</v>
      </c>
      <c r="N550" s="4">
        <v>60000</v>
      </c>
      <c r="O550" s="4">
        <v>0</v>
      </c>
      <c r="P550" s="4">
        <v>60000</v>
      </c>
      <c r="Q550" s="4">
        <v>5000</v>
      </c>
      <c r="R550" s="3">
        <v>1.7166666666666666</v>
      </c>
      <c r="S550" s="3">
        <v>1.7166666666666666</v>
      </c>
      <c r="T550" t="s">
        <v>44</v>
      </c>
      <c r="U550" s="2">
        <v>286.11110000000002</v>
      </c>
      <c r="V550" s="3">
        <v>5.7222222222222216E-2</v>
      </c>
      <c r="W550" s="3">
        <v>5.7222222222222216E-2</v>
      </c>
      <c r="X550" s="1" t="s">
        <v>580</v>
      </c>
      <c r="Y550" s="1" t="s">
        <v>580</v>
      </c>
      <c r="Z550" s="1" t="s">
        <v>580</v>
      </c>
      <c r="AA550"/>
    </row>
    <row r="551" spans="1:27" x14ac:dyDescent="0.3">
      <c r="A551" t="s">
        <v>515</v>
      </c>
      <c r="B551" t="s">
        <v>19</v>
      </c>
      <c r="C551" t="s">
        <v>29</v>
      </c>
      <c r="D551" t="s">
        <v>21</v>
      </c>
      <c r="E551" t="s">
        <v>20</v>
      </c>
      <c r="F551" s="4">
        <v>2785</v>
      </c>
      <c r="G551" s="4">
        <v>2016</v>
      </c>
      <c r="H551" s="4">
        <v>110000</v>
      </c>
      <c r="I551" t="s">
        <v>30</v>
      </c>
      <c r="J551" t="s">
        <v>23</v>
      </c>
      <c r="K551" t="s">
        <v>667</v>
      </c>
      <c r="L551" t="s">
        <v>25</v>
      </c>
      <c r="M551" t="s">
        <v>26</v>
      </c>
      <c r="N551" s="4">
        <v>33420</v>
      </c>
      <c r="O551" s="4">
        <v>24192</v>
      </c>
      <c r="P551" s="4">
        <v>57612</v>
      </c>
      <c r="Q551" s="4">
        <v>4801</v>
      </c>
      <c r="R551" s="3">
        <v>3.2914422501496112</v>
      </c>
      <c r="S551" s="3">
        <v>1.9093244462959105</v>
      </c>
      <c r="T551" t="s">
        <v>44</v>
      </c>
      <c r="U551" s="2">
        <v>305.55560000000003</v>
      </c>
      <c r="V551" s="3">
        <v>0.1097147416716537</v>
      </c>
      <c r="W551" s="3">
        <v>6.364414820986368E-2</v>
      </c>
      <c r="X551" s="1" t="s">
        <v>580</v>
      </c>
      <c r="Y551" s="1" t="s">
        <v>580</v>
      </c>
      <c r="Z551" s="1" t="s">
        <v>580</v>
      </c>
      <c r="AA551"/>
    </row>
    <row r="552" spans="1:27" x14ac:dyDescent="0.3">
      <c r="A552" t="s">
        <v>516</v>
      </c>
      <c r="B552" t="s">
        <v>19</v>
      </c>
      <c r="C552" t="s">
        <v>29</v>
      </c>
      <c r="D552" t="s">
        <v>21</v>
      </c>
      <c r="E552" t="s">
        <v>29</v>
      </c>
      <c r="F552" s="4">
        <v>6633</v>
      </c>
      <c r="G552" s="4">
        <v>0</v>
      </c>
      <c r="H552" s="4">
        <v>146000</v>
      </c>
      <c r="I552" t="s">
        <v>30</v>
      </c>
      <c r="J552" t="s">
        <v>37</v>
      </c>
      <c r="K552" t="s">
        <v>667</v>
      </c>
      <c r="L552" t="s">
        <v>42</v>
      </c>
      <c r="M552" t="s">
        <v>32</v>
      </c>
      <c r="N552" s="4">
        <v>79596</v>
      </c>
      <c r="O552" s="4">
        <v>0</v>
      </c>
      <c r="P552" s="4">
        <v>79596</v>
      </c>
      <c r="Q552" s="4">
        <v>6633</v>
      </c>
      <c r="R552" s="3">
        <v>1.8342630282928791</v>
      </c>
      <c r="S552" s="3">
        <v>1.8342630282928791</v>
      </c>
      <c r="T552" t="s">
        <v>44</v>
      </c>
      <c r="U552" s="2">
        <v>405.55560000000003</v>
      </c>
      <c r="V552" s="3">
        <v>6.1142100943095967E-2</v>
      </c>
      <c r="W552" s="3">
        <v>6.1142100943095967E-2</v>
      </c>
      <c r="X552" s="1" t="s">
        <v>580</v>
      </c>
      <c r="Y552" s="1" t="s">
        <v>580</v>
      </c>
      <c r="Z552" s="1" t="s">
        <v>580</v>
      </c>
      <c r="AA552"/>
    </row>
    <row r="553" spans="1:27" x14ac:dyDescent="0.3">
      <c r="A553" t="s">
        <v>517</v>
      </c>
      <c r="B553" t="s">
        <v>19</v>
      </c>
      <c r="C553" t="s">
        <v>29</v>
      </c>
      <c r="D553" t="s">
        <v>35</v>
      </c>
      <c r="E553" t="s">
        <v>20</v>
      </c>
      <c r="F553" s="4">
        <v>2492</v>
      </c>
      <c r="G553" s="4">
        <v>2375</v>
      </c>
      <c r="H553" s="4">
        <v>146000</v>
      </c>
      <c r="I553" t="s">
        <v>30</v>
      </c>
      <c r="J553" t="s">
        <v>31</v>
      </c>
      <c r="K553" t="s">
        <v>667</v>
      </c>
      <c r="L553" t="s">
        <v>25</v>
      </c>
      <c r="M553" t="s">
        <v>26</v>
      </c>
      <c r="N553" s="4">
        <v>29904</v>
      </c>
      <c r="O553" s="4">
        <v>28500</v>
      </c>
      <c r="P553" s="4">
        <v>58404</v>
      </c>
      <c r="Q553" s="4">
        <v>4867</v>
      </c>
      <c r="R553" s="3">
        <v>4.8822899946495451</v>
      </c>
      <c r="S553" s="3">
        <v>2.4998287788507638</v>
      </c>
      <c r="T553" t="s">
        <v>44</v>
      </c>
      <c r="U553" s="2">
        <v>405.55560000000003</v>
      </c>
      <c r="V553" s="3">
        <v>0.1627429998216515</v>
      </c>
      <c r="W553" s="3">
        <v>8.3327625961692117E-2</v>
      </c>
      <c r="X553" s="1" t="s">
        <v>580</v>
      </c>
      <c r="Y553" s="1" t="s">
        <v>580</v>
      </c>
      <c r="Z553" s="1" t="s">
        <v>580</v>
      </c>
      <c r="AA553"/>
    </row>
    <row r="554" spans="1:27" x14ac:dyDescent="0.3">
      <c r="A554" t="s">
        <v>518</v>
      </c>
      <c r="B554" t="s">
        <v>19</v>
      </c>
      <c r="C554" t="s">
        <v>29</v>
      </c>
      <c r="D554" t="s">
        <v>21</v>
      </c>
      <c r="E554" t="s">
        <v>20</v>
      </c>
      <c r="F554" s="4">
        <v>3333</v>
      </c>
      <c r="G554" s="4">
        <v>3250</v>
      </c>
      <c r="H554" s="4">
        <v>158000</v>
      </c>
      <c r="I554" t="s">
        <v>22</v>
      </c>
      <c r="J554" t="s">
        <v>31</v>
      </c>
      <c r="K554" t="s">
        <v>667</v>
      </c>
      <c r="L554" t="s">
        <v>25</v>
      </c>
      <c r="M554" t="s">
        <v>26</v>
      </c>
      <c r="N554" s="4">
        <v>39996</v>
      </c>
      <c r="O554" s="4">
        <v>39000</v>
      </c>
      <c r="P554" s="4">
        <v>78996</v>
      </c>
      <c r="Q554" s="4">
        <v>6583</v>
      </c>
      <c r="R554" s="3">
        <v>3.9503950395039502</v>
      </c>
      <c r="S554" s="3">
        <v>2.0001012709504278</v>
      </c>
      <c r="T554" t="s">
        <v>44</v>
      </c>
      <c r="U554" s="2">
        <v>438.88889999999998</v>
      </c>
      <c r="V554" s="3">
        <v>0.13167983465013167</v>
      </c>
      <c r="W554" s="3">
        <v>6.6670042365014268E-2</v>
      </c>
      <c r="X554" s="1" t="s">
        <v>580</v>
      </c>
      <c r="Y554" s="1" t="s">
        <v>580</v>
      </c>
      <c r="Z554" s="1" t="s">
        <v>580</v>
      </c>
      <c r="AA554"/>
    </row>
    <row r="555" spans="1:27" x14ac:dyDescent="0.3">
      <c r="A555" t="s">
        <v>519</v>
      </c>
      <c r="B555" t="s">
        <v>19</v>
      </c>
      <c r="C555" t="s">
        <v>29</v>
      </c>
      <c r="D555" t="s">
        <v>35</v>
      </c>
      <c r="E555" t="s">
        <v>20</v>
      </c>
      <c r="F555" s="4">
        <v>2454</v>
      </c>
      <c r="G555" s="4">
        <v>2333</v>
      </c>
      <c r="H555" s="4">
        <v>181000</v>
      </c>
      <c r="I555" t="s">
        <v>22</v>
      </c>
      <c r="J555" t="s">
        <v>23</v>
      </c>
      <c r="K555" t="s">
        <v>667</v>
      </c>
      <c r="L555" t="s">
        <v>42</v>
      </c>
      <c r="M555" t="s">
        <v>32</v>
      </c>
      <c r="N555" s="4">
        <v>29448</v>
      </c>
      <c r="O555" s="4">
        <v>27996</v>
      </c>
      <c r="P555" s="4">
        <v>57444</v>
      </c>
      <c r="Q555" s="4">
        <v>4787</v>
      </c>
      <c r="R555" s="3">
        <v>6.1464276011953274</v>
      </c>
      <c r="S555" s="3">
        <v>3.15089478448576</v>
      </c>
      <c r="T555" t="s">
        <v>44</v>
      </c>
      <c r="U555" s="2">
        <v>502.77780000000001</v>
      </c>
      <c r="V555" s="3">
        <v>0.20488092003984423</v>
      </c>
      <c r="W555" s="3">
        <v>0.10502982614952532</v>
      </c>
      <c r="X555" s="1" t="s">
        <v>580</v>
      </c>
      <c r="Y555" s="1" t="s">
        <v>580</v>
      </c>
      <c r="Z555" s="1" t="s">
        <v>580</v>
      </c>
      <c r="AA555"/>
    </row>
    <row r="556" spans="1:27" x14ac:dyDescent="0.3">
      <c r="A556" t="s">
        <v>520</v>
      </c>
      <c r="B556" t="s">
        <v>19</v>
      </c>
      <c r="C556" t="s">
        <v>29</v>
      </c>
      <c r="D556" t="s">
        <v>21</v>
      </c>
      <c r="E556" t="s">
        <v>20</v>
      </c>
      <c r="F556" s="4">
        <v>3593</v>
      </c>
      <c r="G556" s="4">
        <v>4266</v>
      </c>
      <c r="H556" s="4">
        <v>132000</v>
      </c>
      <c r="I556" t="s">
        <v>30</v>
      </c>
      <c r="J556" t="s">
        <v>23</v>
      </c>
      <c r="K556" t="s">
        <v>670</v>
      </c>
      <c r="L556" t="s">
        <v>42</v>
      </c>
      <c r="M556" t="s">
        <v>32</v>
      </c>
      <c r="N556" s="4">
        <v>43116</v>
      </c>
      <c r="O556" s="4">
        <v>51192</v>
      </c>
      <c r="P556" s="4">
        <v>94308</v>
      </c>
      <c r="Q556" s="4">
        <v>7859</v>
      </c>
      <c r="R556" s="3">
        <v>3.0615084887280823</v>
      </c>
      <c r="S556" s="3">
        <v>1.3996691691054839</v>
      </c>
      <c r="T556" t="s">
        <v>44</v>
      </c>
      <c r="U556" s="2">
        <v>733.33330000000001</v>
      </c>
      <c r="V556" s="3">
        <v>0.20410056591520551</v>
      </c>
      <c r="W556" s="3">
        <v>9.3311277940365617E-2</v>
      </c>
      <c r="X556" s="1" t="s">
        <v>580</v>
      </c>
      <c r="Y556" s="1" t="s">
        <v>580</v>
      </c>
      <c r="Z556" s="1" t="s">
        <v>580</v>
      </c>
      <c r="AA556"/>
    </row>
    <row r="557" spans="1:27" x14ac:dyDescent="0.3">
      <c r="A557" t="s">
        <v>521</v>
      </c>
      <c r="B557" t="s">
        <v>19</v>
      </c>
      <c r="C557" t="s">
        <v>29</v>
      </c>
      <c r="D557" t="s">
        <v>21</v>
      </c>
      <c r="E557" t="s">
        <v>20</v>
      </c>
      <c r="F557" s="4">
        <v>5468</v>
      </c>
      <c r="G557" s="4">
        <v>1032</v>
      </c>
      <c r="H557" s="4">
        <v>26000</v>
      </c>
      <c r="I557" t="s">
        <v>40</v>
      </c>
      <c r="J557" t="s">
        <v>31</v>
      </c>
      <c r="K557" t="s">
        <v>667</v>
      </c>
      <c r="L557" t="s">
        <v>25</v>
      </c>
      <c r="M557" t="s">
        <v>26</v>
      </c>
      <c r="N557" s="4">
        <v>65616</v>
      </c>
      <c r="O557" s="4">
        <v>12384</v>
      </c>
      <c r="P557" s="4">
        <v>78000</v>
      </c>
      <c r="Q557" s="4">
        <v>6500</v>
      </c>
      <c r="R557" s="3">
        <v>0.39624481833699093</v>
      </c>
      <c r="S557" s="3">
        <v>0.33333333333333331</v>
      </c>
      <c r="T557" t="s">
        <v>44</v>
      </c>
      <c r="U557" s="2">
        <v>72.222200000000001</v>
      </c>
      <c r="V557" s="3">
        <v>1.3208160611233031E-2</v>
      </c>
      <c r="W557" s="3">
        <v>1.1111111111111112E-2</v>
      </c>
      <c r="X557" s="1" t="s">
        <v>580</v>
      </c>
      <c r="Y557" s="1" t="s">
        <v>580</v>
      </c>
      <c r="Z557" s="1" t="s">
        <v>580</v>
      </c>
      <c r="AA557"/>
    </row>
    <row r="558" spans="1:27" x14ac:dyDescent="0.3">
      <c r="A558" t="s">
        <v>522</v>
      </c>
      <c r="B558" t="s">
        <v>52</v>
      </c>
      <c r="C558" t="s">
        <v>20</v>
      </c>
      <c r="D558" t="s">
        <v>21</v>
      </c>
      <c r="E558" t="s">
        <v>20</v>
      </c>
      <c r="F558" s="4">
        <v>2667</v>
      </c>
      <c r="G558" s="4">
        <v>1625</v>
      </c>
      <c r="H558" s="4">
        <v>84000</v>
      </c>
      <c r="I558" t="s">
        <v>22</v>
      </c>
      <c r="J558" t="s">
        <v>23</v>
      </c>
      <c r="K558" t="s">
        <v>667</v>
      </c>
      <c r="L558" t="s">
        <v>25</v>
      </c>
      <c r="M558" t="s">
        <v>26</v>
      </c>
      <c r="N558" s="4">
        <v>32004</v>
      </c>
      <c r="O558" s="4">
        <v>19500</v>
      </c>
      <c r="P558" s="4">
        <v>51504</v>
      </c>
      <c r="Q558" s="4">
        <v>4292</v>
      </c>
      <c r="R558" s="3">
        <v>2.6246719160104988</v>
      </c>
      <c r="S558" s="3">
        <v>1.6309412861136998</v>
      </c>
      <c r="T558" t="s">
        <v>44</v>
      </c>
      <c r="U558" s="2">
        <v>233.33330000000001</v>
      </c>
      <c r="V558" s="3">
        <v>8.7489063867016617E-2</v>
      </c>
      <c r="W558" s="3">
        <v>5.4364709537123329E-2</v>
      </c>
      <c r="X558" s="1" t="s">
        <v>580</v>
      </c>
      <c r="Y558" s="1" t="s">
        <v>580</v>
      </c>
      <c r="Z558" s="1" t="s">
        <v>580</v>
      </c>
      <c r="AA558"/>
    </row>
    <row r="559" spans="1:27" x14ac:dyDescent="0.3">
      <c r="A559" t="s">
        <v>523</v>
      </c>
      <c r="B559" t="s">
        <v>19</v>
      </c>
      <c r="C559" t="s">
        <v>29</v>
      </c>
      <c r="D559" t="s">
        <v>21</v>
      </c>
      <c r="E559" t="s">
        <v>29</v>
      </c>
      <c r="F559" s="4">
        <v>10139</v>
      </c>
      <c r="G559" s="4">
        <v>0</v>
      </c>
      <c r="H559" s="4">
        <v>260000</v>
      </c>
      <c r="I559" t="s">
        <v>40</v>
      </c>
      <c r="J559" t="s">
        <v>41</v>
      </c>
      <c r="K559" t="s">
        <v>667</v>
      </c>
      <c r="L559" t="s">
        <v>25</v>
      </c>
      <c r="M559" t="s">
        <v>26</v>
      </c>
      <c r="N559" s="4">
        <v>121668</v>
      </c>
      <c r="O559" s="4">
        <v>0</v>
      </c>
      <c r="P559" s="4">
        <v>121668</v>
      </c>
      <c r="Q559" s="4">
        <v>10139</v>
      </c>
      <c r="R559" s="3">
        <v>2.1369628825985467</v>
      </c>
      <c r="S559" s="3">
        <v>2.1369628825985467</v>
      </c>
      <c r="T559" t="s">
        <v>44</v>
      </c>
      <c r="U559" s="2">
        <v>722.22220000000004</v>
      </c>
      <c r="V559" s="3">
        <v>7.1232096086618221E-2</v>
      </c>
      <c r="W559" s="3">
        <v>7.1232096086618221E-2</v>
      </c>
      <c r="X559" s="1" t="s">
        <v>580</v>
      </c>
      <c r="Y559" s="1" t="s">
        <v>580</v>
      </c>
      <c r="Z559" s="1" t="s">
        <v>580</v>
      </c>
      <c r="AA559"/>
    </row>
    <row r="560" spans="1:27" x14ac:dyDescent="0.3">
      <c r="A560" t="s">
        <v>524</v>
      </c>
      <c r="B560" t="s">
        <v>19</v>
      </c>
      <c r="C560" t="s">
        <v>29</v>
      </c>
      <c r="D560" t="s">
        <v>21</v>
      </c>
      <c r="E560" t="s">
        <v>20</v>
      </c>
      <c r="F560" s="4">
        <v>3887</v>
      </c>
      <c r="G560" s="4">
        <v>2669</v>
      </c>
      <c r="H560" s="4">
        <v>162000</v>
      </c>
      <c r="I560" t="s">
        <v>40</v>
      </c>
      <c r="J560" t="s">
        <v>23</v>
      </c>
      <c r="K560" t="s">
        <v>667</v>
      </c>
      <c r="L560" t="s">
        <v>25</v>
      </c>
      <c r="M560" t="s">
        <v>26</v>
      </c>
      <c r="N560" s="4">
        <v>46644</v>
      </c>
      <c r="O560" s="4">
        <v>32028</v>
      </c>
      <c r="P560" s="4">
        <v>78672</v>
      </c>
      <c r="Q560" s="4">
        <v>6556</v>
      </c>
      <c r="R560" s="3">
        <v>3.4731155132492924</v>
      </c>
      <c r="S560" s="3">
        <v>2.0591824283099451</v>
      </c>
      <c r="T560" t="s">
        <v>44</v>
      </c>
      <c r="U560" s="2">
        <v>450</v>
      </c>
      <c r="V560" s="3">
        <v>0.11577051710830975</v>
      </c>
      <c r="W560" s="3">
        <v>6.863941427699817E-2</v>
      </c>
      <c r="X560" s="1" t="s">
        <v>580</v>
      </c>
      <c r="Y560" s="1" t="s">
        <v>580</v>
      </c>
      <c r="Z560" s="1" t="s">
        <v>580</v>
      </c>
      <c r="AA560"/>
    </row>
    <row r="561" spans="1:27" x14ac:dyDescent="0.3">
      <c r="A561" t="s">
        <v>525</v>
      </c>
      <c r="B561" t="s">
        <v>52</v>
      </c>
      <c r="C561" t="s">
        <v>29</v>
      </c>
      <c r="D561" t="s">
        <v>21</v>
      </c>
      <c r="E561" t="s">
        <v>20</v>
      </c>
      <c r="F561" s="4">
        <v>4180</v>
      </c>
      <c r="G561" s="4">
        <v>2306</v>
      </c>
      <c r="H561" s="4">
        <v>182000</v>
      </c>
      <c r="I561" t="s">
        <v>40</v>
      </c>
      <c r="J561" t="s">
        <v>23</v>
      </c>
      <c r="K561" t="s">
        <v>667</v>
      </c>
      <c r="L561" t="s">
        <v>25</v>
      </c>
      <c r="M561" t="s">
        <v>26</v>
      </c>
      <c r="N561" s="4">
        <v>50160</v>
      </c>
      <c r="O561" s="4">
        <v>27672</v>
      </c>
      <c r="P561" s="4">
        <v>77832</v>
      </c>
      <c r="Q561" s="4">
        <v>6486</v>
      </c>
      <c r="R561" s="3">
        <v>3.6283891547049438</v>
      </c>
      <c r="S561" s="3">
        <v>2.3383698221811078</v>
      </c>
      <c r="T561" t="s">
        <v>44</v>
      </c>
      <c r="U561" s="2">
        <v>505.55560000000003</v>
      </c>
      <c r="V561" s="3">
        <v>0.12094630515683148</v>
      </c>
      <c r="W561" s="3">
        <v>7.7945660739370259E-2</v>
      </c>
      <c r="X561" s="1" t="s">
        <v>580</v>
      </c>
      <c r="Y561" s="1" t="s">
        <v>580</v>
      </c>
      <c r="Z561" s="1" t="s">
        <v>580</v>
      </c>
      <c r="AA561"/>
    </row>
    <row r="562" spans="1:27" x14ac:dyDescent="0.3">
      <c r="A562" t="s">
        <v>526</v>
      </c>
      <c r="B562" t="s">
        <v>19</v>
      </c>
      <c r="C562" t="s">
        <v>29</v>
      </c>
      <c r="D562" t="s">
        <v>35</v>
      </c>
      <c r="E562" t="s">
        <v>20</v>
      </c>
      <c r="F562" s="4">
        <v>3675</v>
      </c>
      <c r="G562" s="4">
        <v>242</v>
      </c>
      <c r="H562" s="4">
        <v>108000</v>
      </c>
      <c r="I562" t="s">
        <v>40</v>
      </c>
      <c r="J562" t="s">
        <v>37</v>
      </c>
      <c r="K562" t="s">
        <v>667</v>
      </c>
      <c r="L562" t="s">
        <v>25</v>
      </c>
      <c r="M562" t="s">
        <v>26</v>
      </c>
      <c r="N562" s="4">
        <v>44100</v>
      </c>
      <c r="O562" s="4">
        <v>2904</v>
      </c>
      <c r="P562" s="4">
        <v>47004</v>
      </c>
      <c r="Q562" s="4">
        <v>3917</v>
      </c>
      <c r="R562" s="3">
        <v>2.4489795918367347</v>
      </c>
      <c r="S562" s="3">
        <v>2.2976767934643858</v>
      </c>
      <c r="T562" t="s">
        <v>44</v>
      </c>
      <c r="U562" s="2">
        <v>300</v>
      </c>
      <c r="V562" s="3">
        <v>8.1632653061224483E-2</v>
      </c>
      <c r="W562" s="3">
        <v>7.6589226448812858E-2</v>
      </c>
      <c r="X562" s="1" t="s">
        <v>580</v>
      </c>
      <c r="Y562" s="1" t="s">
        <v>580</v>
      </c>
      <c r="Z562" s="1" t="s">
        <v>580</v>
      </c>
      <c r="AA562"/>
    </row>
    <row r="563" spans="1:27" x14ac:dyDescent="0.3">
      <c r="A563" t="s">
        <v>657</v>
      </c>
      <c r="B563" t="s">
        <v>52</v>
      </c>
      <c r="C563" t="s">
        <v>29</v>
      </c>
      <c r="D563" t="s">
        <v>21</v>
      </c>
      <c r="E563" t="s">
        <v>29</v>
      </c>
      <c r="F563" s="4">
        <v>19484</v>
      </c>
      <c r="G563" s="4">
        <v>0</v>
      </c>
      <c r="H563" s="4">
        <v>600000</v>
      </c>
      <c r="I563" t="s">
        <v>40</v>
      </c>
      <c r="J563" t="s">
        <v>31</v>
      </c>
      <c r="K563" t="s">
        <v>667</v>
      </c>
      <c r="L563" t="s">
        <v>25</v>
      </c>
      <c r="M563" t="s">
        <v>26</v>
      </c>
      <c r="N563" s="4">
        <v>233808</v>
      </c>
      <c r="O563" s="4">
        <v>0</v>
      </c>
      <c r="P563" s="4">
        <v>233808</v>
      </c>
      <c r="Q563" s="4">
        <v>19484</v>
      </c>
      <c r="R563" s="3">
        <v>2.5662081708068158</v>
      </c>
      <c r="S563" s="3">
        <v>2.5662081708068158</v>
      </c>
      <c r="T563" t="s">
        <v>44</v>
      </c>
      <c r="U563" s="2">
        <v>1666.6667</v>
      </c>
      <c r="V563" s="3">
        <v>8.5540272360227196E-2</v>
      </c>
      <c r="W563" s="3">
        <v>8.5540272360227196E-2</v>
      </c>
      <c r="X563" s="1" t="s">
        <v>585</v>
      </c>
      <c r="Y563" s="1" t="s">
        <v>580</v>
      </c>
      <c r="Z563" s="1" t="s">
        <v>585</v>
      </c>
      <c r="AA563"/>
    </row>
    <row r="564" spans="1:27" x14ac:dyDescent="0.3">
      <c r="A564" t="s">
        <v>527</v>
      </c>
      <c r="B564" t="s">
        <v>19</v>
      </c>
      <c r="C564" t="s">
        <v>29</v>
      </c>
      <c r="D564" t="s">
        <v>21</v>
      </c>
      <c r="E564" t="s">
        <v>20</v>
      </c>
      <c r="F564" s="4">
        <v>5923</v>
      </c>
      <c r="G564" s="4">
        <v>2054</v>
      </c>
      <c r="H564" s="4">
        <v>211000</v>
      </c>
      <c r="I564" t="s">
        <v>30</v>
      </c>
      <c r="J564" t="s">
        <v>23</v>
      </c>
      <c r="K564" t="s">
        <v>667</v>
      </c>
      <c r="L564" t="s">
        <v>25</v>
      </c>
      <c r="M564" t="s">
        <v>26</v>
      </c>
      <c r="N564" s="4">
        <v>71076</v>
      </c>
      <c r="O564" s="4">
        <v>24648</v>
      </c>
      <c r="P564" s="4">
        <v>95724</v>
      </c>
      <c r="Q564" s="4">
        <v>7977</v>
      </c>
      <c r="R564" s="3">
        <v>2.9686532725533232</v>
      </c>
      <c r="S564" s="3">
        <v>2.2042538966194476</v>
      </c>
      <c r="T564" t="s">
        <v>44</v>
      </c>
      <c r="U564" s="2">
        <v>586.11109999999996</v>
      </c>
      <c r="V564" s="3">
        <v>9.8955109085110765E-2</v>
      </c>
      <c r="W564" s="3">
        <v>7.3475129887314916E-2</v>
      </c>
      <c r="X564" s="1" t="s">
        <v>580</v>
      </c>
      <c r="Y564" s="1" t="s">
        <v>580</v>
      </c>
      <c r="Z564" s="1" t="s">
        <v>580</v>
      </c>
      <c r="AA564"/>
    </row>
    <row r="565" spans="1:27" x14ac:dyDescent="0.3">
      <c r="A565" t="s">
        <v>528</v>
      </c>
      <c r="B565" t="s">
        <v>19</v>
      </c>
      <c r="C565" t="s">
        <v>20</v>
      </c>
      <c r="D565" t="s">
        <v>35</v>
      </c>
      <c r="E565" t="s">
        <v>29</v>
      </c>
      <c r="F565" s="4">
        <v>5800</v>
      </c>
      <c r="G565" s="4">
        <v>0</v>
      </c>
      <c r="H565" s="4">
        <v>132000</v>
      </c>
      <c r="I565" t="s">
        <v>40</v>
      </c>
      <c r="J565" t="s">
        <v>23</v>
      </c>
      <c r="K565" t="s">
        <v>667</v>
      </c>
      <c r="L565" t="s">
        <v>25</v>
      </c>
      <c r="M565" t="s">
        <v>26</v>
      </c>
      <c r="N565" s="4">
        <v>69600</v>
      </c>
      <c r="O565" s="4">
        <v>0</v>
      </c>
      <c r="P565" s="4">
        <v>69600</v>
      </c>
      <c r="Q565" s="4">
        <v>5800</v>
      </c>
      <c r="R565" s="3">
        <v>1.896551724137931</v>
      </c>
      <c r="S565" s="3">
        <v>1.896551724137931</v>
      </c>
      <c r="T565" t="s">
        <v>44</v>
      </c>
      <c r="U565" s="2">
        <v>366.66669999999999</v>
      </c>
      <c r="V565" s="3">
        <v>6.3218390804597707E-2</v>
      </c>
      <c r="W565" s="3">
        <v>6.3218390804597707E-2</v>
      </c>
      <c r="X565" s="1" t="s">
        <v>580</v>
      </c>
      <c r="Y565" s="1" t="s">
        <v>580</v>
      </c>
      <c r="Z565" s="1" t="s">
        <v>580</v>
      </c>
      <c r="AA565"/>
    </row>
    <row r="566" spans="1:27" x14ac:dyDescent="0.3">
      <c r="A566" t="s">
        <v>529</v>
      </c>
      <c r="B566" t="s">
        <v>19</v>
      </c>
      <c r="C566" t="s">
        <v>29</v>
      </c>
      <c r="D566" t="s">
        <v>21</v>
      </c>
      <c r="E566" t="s">
        <v>20</v>
      </c>
      <c r="F566" s="4">
        <v>8799</v>
      </c>
      <c r="G566" s="4">
        <v>0</v>
      </c>
      <c r="H566" s="4">
        <v>258000</v>
      </c>
      <c r="I566" t="s">
        <v>22</v>
      </c>
      <c r="J566" t="s">
        <v>37</v>
      </c>
      <c r="K566" t="s">
        <v>667</v>
      </c>
      <c r="L566" t="s">
        <v>42</v>
      </c>
      <c r="M566" t="s">
        <v>32</v>
      </c>
      <c r="N566" s="4">
        <v>105588</v>
      </c>
      <c r="O566" s="4">
        <v>0</v>
      </c>
      <c r="P566" s="4">
        <v>105588</v>
      </c>
      <c r="Q566" s="4">
        <v>8799</v>
      </c>
      <c r="R566" s="3">
        <v>2.4434594840322763</v>
      </c>
      <c r="S566" s="3">
        <v>2.4434594840322763</v>
      </c>
      <c r="T566" t="s">
        <v>44</v>
      </c>
      <c r="U566" s="2">
        <v>716.66669999999999</v>
      </c>
      <c r="V566" s="3">
        <v>8.1448649467742537E-2</v>
      </c>
      <c r="W566" s="3">
        <v>8.1448649467742537E-2</v>
      </c>
      <c r="X566" s="1" t="s">
        <v>580</v>
      </c>
      <c r="Y566" s="1" t="s">
        <v>580</v>
      </c>
      <c r="Z566" s="1" t="s">
        <v>580</v>
      </c>
      <c r="AA566"/>
    </row>
    <row r="567" spans="1:27" x14ac:dyDescent="0.3">
      <c r="A567" t="s">
        <v>530</v>
      </c>
      <c r="B567" t="s">
        <v>19</v>
      </c>
      <c r="C567" t="s">
        <v>29</v>
      </c>
      <c r="D567" t="s">
        <v>35</v>
      </c>
      <c r="E567" t="s">
        <v>20</v>
      </c>
      <c r="F567" s="4">
        <v>4467</v>
      </c>
      <c r="G567" s="4">
        <v>0</v>
      </c>
      <c r="H567" s="4">
        <v>120000</v>
      </c>
      <c r="I567" t="s">
        <v>30</v>
      </c>
      <c r="J567" t="s">
        <v>23</v>
      </c>
      <c r="K567" t="s">
        <v>667</v>
      </c>
      <c r="L567" t="s">
        <v>25</v>
      </c>
      <c r="M567" t="s">
        <v>26</v>
      </c>
      <c r="N567" s="4">
        <v>53604</v>
      </c>
      <c r="O567" s="4">
        <v>0</v>
      </c>
      <c r="P567" s="4">
        <v>53604</v>
      </c>
      <c r="Q567" s="4">
        <v>4467</v>
      </c>
      <c r="R567" s="3">
        <v>2.238638907544213</v>
      </c>
      <c r="S567" s="3">
        <v>2.238638907544213</v>
      </c>
      <c r="T567" t="s">
        <v>44</v>
      </c>
      <c r="U567" s="2">
        <v>333.33330000000001</v>
      </c>
      <c r="V567" s="3">
        <v>7.4621296918140428E-2</v>
      </c>
      <c r="W567" s="3">
        <v>7.4621296918140428E-2</v>
      </c>
      <c r="X567" s="1" t="s">
        <v>580</v>
      </c>
      <c r="Y567" s="1" t="s">
        <v>580</v>
      </c>
      <c r="Z567" s="1" t="s">
        <v>580</v>
      </c>
      <c r="AA567"/>
    </row>
    <row r="568" spans="1:27" x14ac:dyDescent="0.3">
      <c r="A568" t="s">
        <v>531</v>
      </c>
      <c r="B568" t="s">
        <v>19</v>
      </c>
      <c r="C568" t="s">
        <v>20</v>
      </c>
      <c r="D568" t="s">
        <v>21</v>
      </c>
      <c r="E568" t="s">
        <v>20</v>
      </c>
      <c r="F568" s="4">
        <v>3333</v>
      </c>
      <c r="G568" s="4">
        <v>0</v>
      </c>
      <c r="H568" s="4">
        <v>70000</v>
      </c>
      <c r="I568" t="s">
        <v>22</v>
      </c>
      <c r="J568" t="s">
        <v>23</v>
      </c>
      <c r="K568" t="s">
        <v>667</v>
      </c>
      <c r="L568" t="s">
        <v>25</v>
      </c>
      <c r="M568" t="s">
        <v>26</v>
      </c>
      <c r="N568" s="4">
        <v>39996</v>
      </c>
      <c r="O568" s="4">
        <v>0</v>
      </c>
      <c r="P568" s="4">
        <v>39996</v>
      </c>
      <c r="Q568" s="4">
        <v>3333</v>
      </c>
      <c r="R568" s="3">
        <v>1.7501750175017501</v>
      </c>
      <c r="S568" s="3">
        <v>1.7501750175017501</v>
      </c>
      <c r="T568" t="s">
        <v>44</v>
      </c>
      <c r="U568" s="2">
        <v>194.4444</v>
      </c>
      <c r="V568" s="3">
        <v>5.8339167250058346E-2</v>
      </c>
      <c r="W568" s="3">
        <v>5.8339167250058346E-2</v>
      </c>
      <c r="X568" s="1" t="s">
        <v>580</v>
      </c>
      <c r="Y568" s="1" t="s">
        <v>580</v>
      </c>
      <c r="Z568" s="1" t="s">
        <v>580</v>
      </c>
      <c r="AA568"/>
    </row>
    <row r="569" spans="1:27" x14ac:dyDescent="0.3">
      <c r="A569" t="s">
        <v>532</v>
      </c>
      <c r="B569" t="s">
        <v>19</v>
      </c>
      <c r="C569" t="s">
        <v>29</v>
      </c>
      <c r="D569" t="s">
        <v>21</v>
      </c>
      <c r="E569" t="s">
        <v>20</v>
      </c>
      <c r="F569" s="4">
        <v>3400</v>
      </c>
      <c r="G569" s="4">
        <v>2500</v>
      </c>
      <c r="H569" s="4">
        <v>123000</v>
      </c>
      <c r="I569" t="s">
        <v>30</v>
      </c>
      <c r="J569" t="s">
        <v>41</v>
      </c>
      <c r="K569" t="s">
        <v>667</v>
      </c>
      <c r="L569" t="s">
        <v>42</v>
      </c>
      <c r="M569" t="s">
        <v>32</v>
      </c>
      <c r="N569" s="4">
        <v>40800</v>
      </c>
      <c r="O569" s="4">
        <v>30000</v>
      </c>
      <c r="P569" s="4">
        <v>70800</v>
      </c>
      <c r="Q569" s="4">
        <v>5900</v>
      </c>
      <c r="R569" s="3">
        <v>3.0147058823529411</v>
      </c>
      <c r="S569" s="3">
        <v>1.7372881355932204</v>
      </c>
      <c r="T569" t="s">
        <v>44</v>
      </c>
      <c r="U569" s="2">
        <v>341.66669999999999</v>
      </c>
      <c r="V569" s="3">
        <v>0.10049019607843138</v>
      </c>
      <c r="W569" s="3">
        <v>5.7909604519774019E-2</v>
      </c>
      <c r="X569" s="1" t="s">
        <v>580</v>
      </c>
      <c r="Y569" s="1" t="s">
        <v>580</v>
      </c>
      <c r="Z569" s="1" t="s">
        <v>580</v>
      </c>
      <c r="AA569"/>
    </row>
    <row r="570" spans="1:27" x14ac:dyDescent="0.3">
      <c r="A570" t="s">
        <v>533</v>
      </c>
      <c r="B570" t="s">
        <v>52</v>
      </c>
      <c r="C570" t="s">
        <v>20</v>
      </c>
      <c r="D570" t="s">
        <v>21</v>
      </c>
      <c r="E570" t="s">
        <v>20</v>
      </c>
      <c r="F570" s="4">
        <v>2378</v>
      </c>
      <c r="G570" s="4">
        <v>0</v>
      </c>
      <c r="H570" s="4">
        <v>9000</v>
      </c>
      <c r="I570" t="s">
        <v>22</v>
      </c>
      <c r="J570" t="s">
        <v>23</v>
      </c>
      <c r="K570" t="s">
        <v>667</v>
      </c>
      <c r="L570" t="s">
        <v>25</v>
      </c>
      <c r="M570" t="s">
        <v>32</v>
      </c>
      <c r="N570" s="4">
        <v>28536</v>
      </c>
      <c r="O570" s="4">
        <v>0</v>
      </c>
      <c r="P570" s="4">
        <v>28536</v>
      </c>
      <c r="Q570" s="4">
        <v>2378</v>
      </c>
      <c r="R570" s="3">
        <v>0.31539108494533219</v>
      </c>
      <c r="S570" s="3">
        <v>0.31539108494533219</v>
      </c>
      <c r="T570" t="s">
        <v>44</v>
      </c>
      <c r="U570" s="2">
        <v>25</v>
      </c>
      <c r="V570" s="3">
        <v>1.0513036164844409E-2</v>
      </c>
      <c r="W570" s="3">
        <v>1.0513036164844409E-2</v>
      </c>
      <c r="X570" s="1" t="s">
        <v>580</v>
      </c>
      <c r="Y570" s="1" t="s">
        <v>580</v>
      </c>
      <c r="Z570" s="1" t="s">
        <v>580</v>
      </c>
      <c r="AA570"/>
    </row>
    <row r="571" spans="1:27" x14ac:dyDescent="0.3">
      <c r="A571" t="s">
        <v>534</v>
      </c>
      <c r="B571" t="s">
        <v>19</v>
      </c>
      <c r="C571" t="s">
        <v>29</v>
      </c>
      <c r="D571" t="s">
        <v>21</v>
      </c>
      <c r="E571" t="s">
        <v>20</v>
      </c>
      <c r="F571" s="4">
        <v>3166</v>
      </c>
      <c r="G571" s="4">
        <v>2064</v>
      </c>
      <c r="H571" s="4">
        <v>104000</v>
      </c>
      <c r="I571" t="s">
        <v>22</v>
      </c>
      <c r="J571" t="s">
        <v>23</v>
      </c>
      <c r="K571" t="s">
        <v>667</v>
      </c>
      <c r="L571" t="s">
        <v>42</v>
      </c>
      <c r="M571" t="s">
        <v>32</v>
      </c>
      <c r="N571" s="4">
        <v>37992</v>
      </c>
      <c r="O571" s="4">
        <v>24768</v>
      </c>
      <c r="P571" s="4">
        <v>62760</v>
      </c>
      <c r="Q571" s="4">
        <v>5230</v>
      </c>
      <c r="R571" s="3">
        <v>2.7374184038745</v>
      </c>
      <c r="S571" s="3">
        <v>1.6571064372211599</v>
      </c>
      <c r="T571" t="s">
        <v>44</v>
      </c>
      <c r="U571" s="2">
        <v>288.88889999999998</v>
      </c>
      <c r="V571" s="3">
        <v>9.1247280129149996E-2</v>
      </c>
      <c r="W571" s="3">
        <v>5.5236881240705339E-2</v>
      </c>
      <c r="X571" s="1" t="s">
        <v>580</v>
      </c>
      <c r="Y571" s="1" t="s">
        <v>580</v>
      </c>
      <c r="Z571" s="1" t="s">
        <v>580</v>
      </c>
      <c r="AA571"/>
    </row>
    <row r="572" spans="1:27" x14ac:dyDescent="0.3">
      <c r="A572" t="s">
        <v>535</v>
      </c>
      <c r="B572" t="s">
        <v>19</v>
      </c>
      <c r="C572" t="s">
        <v>29</v>
      </c>
      <c r="D572" t="s">
        <v>21</v>
      </c>
      <c r="E572" t="s">
        <v>20</v>
      </c>
      <c r="F572" s="4">
        <v>3417</v>
      </c>
      <c r="G572" s="4">
        <v>1750</v>
      </c>
      <c r="H572" s="4">
        <v>186000</v>
      </c>
      <c r="I572" t="s">
        <v>22</v>
      </c>
      <c r="J572" t="s">
        <v>31</v>
      </c>
      <c r="K572" t="s">
        <v>667</v>
      </c>
      <c r="L572" t="s">
        <v>25</v>
      </c>
      <c r="M572" t="s">
        <v>26</v>
      </c>
      <c r="N572" s="4">
        <v>41004</v>
      </c>
      <c r="O572" s="4">
        <v>21000</v>
      </c>
      <c r="P572" s="4">
        <v>62004</v>
      </c>
      <c r="Q572" s="4">
        <v>5167</v>
      </c>
      <c r="R572" s="3">
        <v>4.5361428153350891</v>
      </c>
      <c r="S572" s="3">
        <v>2.9998064640990902</v>
      </c>
      <c r="T572" t="s">
        <v>44</v>
      </c>
      <c r="U572" s="2">
        <v>516.66669999999999</v>
      </c>
      <c r="V572" s="3">
        <v>0.15120476051116963</v>
      </c>
      <c r="W572" s="3">
        <v>9.9993548803303009E-2</v>
      </c>
      <c r="X572" s="1" t="s">
        <v>580</v>
      </c>
      <c r="Y572" s="1" t="s">
        <v>580</v>
      </c>
      <c r="Z572" s="1" t="s">
        <v>580</v>
      </c>
      <c r="AA572"/>
    </row>
    <row r="573" spans="1:27" x14ac:dyDescent="0.3">
      <c r="A573" t="s">
        <v>536</v>
      </c>
      <c r="B573" t="s">
        <v>19</v>
      </c>
      <c r="C573" t="s">
        <v>29</v>
      </c>
      <c r="D573" t="s">
        <v>21</v>
      </c>
      <c r="E573" t="s">
        <v>20</v>
      </c>
      <c r="F573" s="4">
        <v>5116</v>
      </c>
      <c r="G573" s="4">
        <v>1451</v>
      </c>
      <c r="H573" s="4">
        <v>165000</v>
      </c>
      <c r="I573" t="s">
        <v>22</v>
      </c>
      <c r="J573" t="s">
        <v>23</v>
      </c>
      <c r="K573" t="s">
        <v>667</v>
      </c>
      <c r="L573" t="s">
        <v>42</v>
      </c>
      <c r="M573" t="s">
        <v>32</v>
      </c>
      <c r="N573" s="4">
        <v>61392</v>
      </c>
      <c r="O573" s="4">
        <v>17412</v>
      </c>
      <c r="P573" s="4">
        <v>78804</v>
      </c>
      <c r="Q573" s="4">
        <v>6567</v>
      </c>
      <c r="R573" s="3">
        <v>2.687646598905395</v>
      </c>
      <c r="S573" s="3">
        <v>2.0938023450586263</v>
      </c>
      <c r="T573" t="s">
        <v>44</v>
      </c>
      <c r="U573" s="2">
        <v>458.33330000000001</v>
      </c>
      <c r="V573" s="3">
        <v>8.9588219963513155E-2</v>
      </c>
      <c r="W573" s="3">
        <v>6.9793411501954214E-2</v>
      </c>
      <c r="X573" s="1" t="s">
        <v>580</v>
      </c>
      <c r="Y573" s="1" t="s">
        <v>580</v>
      </c>
      <c r="Z573" s="1" t="s">
        <v>580</v>
      </c>
      <c r="AA573"/>
    </row>
    <row r="574" spans="1:27" x14ac:dyDescent="0.3">
      <c r="A574" t="s">
        <v>658</v>
      </c>
      <c r="B574" t="s">
        <v>19</v>
      </c>
      <c r="C574" t="s">
        <v>29</v>
      </c>
      <c r="D574" t="s">
        <v>21</v>
      </c>
      <c r="E574" t="s">
        <v>20</v>
      </c>
      <c r="F574" s="4">
        <v>16666</v>
      </c>
      <c r="G574" s="4">
        <v>0</v>
      </c>
      <c r="H574" s="4">
        <v>275000</v>
      </c>
      <c r="I574" t="s">
        <v>22</v>
      </c>
      <c r="J574" t="s">
        <v>37</v>
      </c>
      <c r="K574" t="s">
        <v>667</v>
      </c>
      <c r="L574" t="s">
        <v>25</v>
      </c>
      <c r="M574" t="s">
        <v>26</v>
      </c>
      <c r="N574" s="4">
        <v>199992</v>
      </c>
      <c r="O574" s="4">
        <v>0</v>
      </c>
      <c r="P574" s="4">
        <v>199992</v>
      </c>
      <c r="Q574" s="4">
        <v>16666</v>
      </c>
      <c r="R574" s="3">
        <v>1.375055002200088</v>
      </c>
      <c r="S574" s="3">
        <v>1.375055002200088</v>
      </c>
      <c r="T574" t="s">
        <v>44</v>
      </c>
      <c r="U574" s="2">
        <v>763.88890000000004</v>
      </c>
      <c r="V574" s="3">
        <v>4.5835166740002938E-2</v>
      </c>
      <c r="W574" s="3">
        <v>4.5835166740002938E-2</v>
      </c>
      <c r="X574" s="1" t="s">
        <v>585</v>
      </c>
      <c r="Y574" s="1" t="s">
        <v>580</v>
      </c>
      <c r="Z574" s="1" t="s">
        <v>585</v>
      </c>
      <c r="AA574"/>
    </row>
    <row r="575" spans="1:27" x14ac:dyDescent="0.3">
      <c r="A575" t="s">
        <v>537</v>
      </c>
      <c r="B575" t="s">
        <v>19</v>
      </c>
      <c r="C575" t="s">
        <v>29</v>
      </c>
      <c r="D575" t="s">
        <v>35</v>
      </c>
      <c r="E575" t="s">
        <v>20</v>
      </c>
      <c r="F575" s="4">
        <v>6125</v>
      </c>
      <c r="G575" s="4">
        <v>1625</v>
      </c>
      <c r="H575" s="4">
        <v>187000</v>
      </c>
      <c r="I575" t="s">
        <v>40</v>
      </c>
      <c r="J575" t="s">
        <v>37</v>
      </c>
      <c r="K575" t="s">
        <v>673</v>
      </c>
      <c r="L575" t="s">
        <v>25</v>
      </c>
      <c r="M575" t="s">
        <v>32</v>
      </c>
      <c r="N575" s="4">
        <v>73500</v>
      </c>
      <c r="O575" s="4">
        <v>19500</v>
      </c>
      <c r="P575" s="4">
        <v>93000</v>
      </c>
      <c r="Q575" s="4">
        <v>7750</v>
      </c>
      <c r="R575" s="3">
        <v>2.5442176870748301</v>
      </c>
      <c r="S575" s="3">
        <v>2.010752688172043</v>
      </c>
      <c r="T575" t="s">
        <v>44</v>
      </c>
      <c r="U575" s="2">
        <v>389.58330000000001</v>
      </c>
      <c r="V575" s="3">
        <v>6.3605442176870738E-2</v>
      </c>
      <c r="W575" s="3">
        <v>5.0268817204301069E-2</v>
      </c>
      <c r="X575" s="1" t="s">
        <v>580</v>
      </c>
      <c r="Y575" s="1" t="s">
        <v>580</v>
      </c>
      <c r="Z575" s="1" t="s">
        <v>580</v>
      </c>
      <c r="AA575"/>
    </row>
    <row r="576" spans="1:27" x14ac:dyDescent="0.3">
      <c r="A576" t="s">
        <v>538</v>
      </c>
      <c r="B576" t="s">
        <v>19</v>
      </c>
      <c r="C576" t="s">
        <v>29</v>
      </c>
      <c r="D576" t="s">
        <v>21</v>
      </c>
      <c r="E576" t="s">
        <v>20</v>
      </c>
      <c r="F576" s="4">
        <v>6406</v>
      </c>
      <c r="G576" s="4">
        <v>0</v>
      </c>
      <c r="H576" s="4">
        <v>150000</v>
      </c>
      <c r="I576" t="s">
        <v>40</v>
      </c>
      <c r="J576" t="s">
        <v>41</v>
      </c>
      <c r="K576" t="s">
        <v>667</v>
      </c>
      <c r="L576" t="s">
        <v>25</v>
      </c>
      <c r="M576" t="s">
        <v>32</v>
      </c>
      <c r="N576" s="4">
        <v>76872</v>
      </c>
      <c r="O576" s="4">
        <v>0</v>
      </c>
      <c r="P576" s="4">
        <v>76872</v>
      </c>
      <c r="Q576" s="4">
        <v>6406</v>
      </c>
      <c r="R576" s="3">
        <v>1.9512956603184517</v>
      </c>
      <c r="S576" s="3">
        <v>1.9512956603184517</v>
      </c>
      <c r="T576" t="s">
        <v>44</v>
      </c>
      <c r="U576" s="2">
        <v>416.66669999999999</v>
      </c>
      <c r="V576" s="3">
        <v>6.5043188677281719E-2</v>
      </c>
      <c r="W576" s="3">
        <v>6.5043188677281719E-2</v>
      </c>
      <c r="X576" s="1" t="s">
        <v>580</v>
      </c>
      <c r="Y576" s="1" t="s">
        <v>580</v>
      </c>
      <c r="Z576" s="1" t="s">
        <v>580</v>
      </c>
      <c r="AA576"/>
    </row>
    <row r="577" spans="1:27" x14ac:dyDescent="0.3">
      <c r="A577" t="s">
        <v>539</v>
      </c>
      <c r="B577" t="s">
        <v>19</v>
      </c>
      <c r="C577" t="s">
        <v>29</v>
      </c>
      <c r="D577" t="s">
        <v>21</v>
      </c>
      <c r="E577" t="s">
        <v>20</v>
      </c>
      <c r="F577" s="4">
        <v>3159</v>
      </c>
      <c r="G577" s="4">
        <v>461</v>
      </c>
      <c r="H577" s="4">
        <v>108000</v>
      </c>
      <c r="I577" t="s">
        <v>22</v>
      </c>
      <c r="J577" t="s">
        <v>37</v>
      </c>
      <c r="K577" t="s">
        <v>676</v>
      </c>
      <c r="L577" t="s">
        <v>25</v>
      </c>
      <c r="M577" t="s">
        <v>26</v>
      </c>
      <c r="N577" s="4">
        <v>37908</v>
      </c>
      <c r="O577" s="4">
        <v>5532</v>
      </c>
      <c r="P577" s="4">
        <v>43440</v>
      </c>
      <c r="Q577" s="4">
        <v>3620</v>
      </c>
      <c r="R577" s="3">
        <v>2.8490028490028489</v>
      </c>
      <c r="S577" s="3">
        <v>2.4861878453038675</v>
      </c>
      <c r="T577" t="s">
        <v>44</v>
      </c>
      <c r="U577" s="2">
        <v>1285.7143000000001</v>
      </c>
      <c r="V577" s="3">
        <v>0.40700040700040702</v>
      </c>
      <c r="W577" s="3">
        <v>0.35516969218626682</v>
      </c>
      <c r="X577" s="1" t="s">
        <v>580</v>
      </c>
      <c r="Y577" s="1" t="s">
        <v>580</v>
      </c>
      <c r="Z577" s="1" t="s">
        <v>580</v>
      </c>
      <c r="AA577"/>
    </row>
    <row r="578" spans="1:27" x14ac:dyDescent="0.3">
      <c r="A578" t="s">
        <v>540</v>
      </c>
      <c r="B578" t="s">
        <v>19</v>
      </c>
      <c r="C578" t="s">
        <v>29</v>
      </c>
      <c r="D578" t="s">
        <v>21</v>
      </c>
      <c r="E578" t="s">
        <v>20</v>
      </c>
      <c r="F578" s="4">
        <v>3087</v>
      </c>
      <c r="G578" s="4">
        <v>2210</v>
      </c>
      <c r="H578" s="4">
        <v>136000</v>
      </c>
      <c r="I578" t="s">
        <v>40</v>
      </c>
      <c r="J578" t="s">
        <v>23</v>
      </c>
      <c r="K578" t="s">
        <v>667</v>
      </c>
      <c r="L578" t="s">
        <v>42</v>
      </c>
      <c r="M578" t="s">
        <v>32</v>
      </c>
      <c r="N578" s="4">
        <v>37044</v>
      </c>
      <c r="O578" s="4">
        <v>26520</v>
      </c>
      <c r="P578" s="4">
        <v>63564</v>
      </c>
      <c r="Q578" s="4">
        <v>5297</v>
      </c>
      <c r="R578" s="3">
        <v>3.6713097937587738</v>
      </c>
      <c r="S578" s="3">
        <v>2.1395758605499968</v>
      </c>
      <c r="T578" t="s">
        <v>44</v>
      </c>
      <c r="U578" s="2">
        <v>377.77780000000001</v>
      </c>
      <c r="V578" s="3">
        <v>0.12237699312529245</v>
      </c>
      <c r="W578" s="3">
        <v>7.1319195351666559E-2</v>
      </c>
      <c r="X578" s="1" t="s">
        <v>580</v>
      </c>
      <c r="Y578" s="1" t="s">
        <v>580</v>
      </c>
      <c r="Z578" s="1" t="s">
        <v>580</v>
      </c>
      <c r="AA578"/>
    </row>
    <row r="579" spans="1:27" x14ac:dyDescent="0.3">
      <c r="A579" t="s">
        <v>541</v>
      </c>
      <c r="B579" t="s">
        <v>19</v>
      </c>
      <c r="C579" t="s">
        <v>20</v>
      </c>
      <c r="D579" t="s">
        <v>21</v>
      </c>
      <c r="E579" t="s">
        <v>20</v>
      </c>
      <c r="F579" s="4">
        <v>3229</v>
      </c>
      <c r="G579" s="4">
        <v>2739</v>
      </c>
      <c r="H579" s="4">
        <v>110000</v>
      </c>
      <c r="I579" t="s">
        <v>22</v>
      </c>
      <c r="J579" t="s">
        <v>23</v>
      </c>
      <c r="K579" t="s">
        <v>667</v>
      </c>
      <c r="L579" t="s">
        <v>25</v>
      </c>
      <c r="M579" t="s">
        <v>26</v>
      </c>
      <c r="N579" s="4">
        <v>38748</v>
      </c>
      <c r="O579" s="4">
        <v>32868</v>
      </c>
      <c r="P579" s="4">
        <v>71616</v>
      </c>
      <c r="Q579" s="4">
        <v>5968</v>
      </c>
      <c r="R579" s="3">
        <v>2.8388561990296273</v>
      </c>
      <c r="S579" s="3">
        <v>1.5359696157283289</v>
      </c>
      <c r="T579" t="s">
        <v>44</v>
      </c>
      <c r="U579" s="2">
        <v>305.55560000000003</v>
      </c>
      <c r="V579" s="3">
        <v>9.4628539967654246E-2</v>
      </c>
      <c r="W579" s="3">
        <v>5.1198987190944296E-2</v>
      </c>
      <c r="X579" s="1" t="s">
        <v>580</v>
      </c>
      <c r="Y579" s="1" t="s">
        <v>580</v>
      </c>
      <c r="Z579" s="1" t="s">
        <v>580</v>
      </c>
      <c r="AA579"/>
    </row>
    <row r="580" spans="1:27" x14ac:dyDescent="0.3">
      <c r="A580" t="s">
        <v>542</v>
      </c>
      <c r="B580" t="s">
        <v>19</v>
      </c>
      <c r="C580" t="s">
        <v>29</v>
      </c>
      <c r="D580" t="s">
        <v>21</v>
      </c>
      <c r="E580" t="s">
        <v>20</v>
      </c>
      <c r="F580" s="4">
        <v>1782</v>
      </c>
      <c r="G580" s="4">
        <v>2232</v>
      </c>
      <c r="H580" s="4">
        <v>107000</v>
      </c>
      <c r="I580" t="s">
        <v>30</v>
      </c>
      <c r="J580" t="s">
        <v>31</v>
      </c>
      <c r="K580" t="s">
        <v>667</v>
      </c>
      <c r="L580" t="s">
        <v>25</v>
      </c>
      <c r="M580" t="s">
        <v>26</v>
      </c>
      <c r="N580" s="4">
        <v>21384</v>
      </c>
      <c r="O580" s="4">
        <v>26784</v>
      </c>
      <c r="P580" s="4">
        <v>48168</v>
      </c>
      <c r="Q580" s="4">
        <v>4014</v>
      </c>
      <c r="R580" s="3">
        <v>5.0037411148522262</v>
      </c>
      <c r="S580" s="3">
        <v>2.2213917953828268</v>
      </c>
      <c r="T580" t="s">
        <v>44</v>
      </c>
      <c r="U580" s="2">
        <v>297.22219999999999</v>
      </c>
      <c r="V580" s="3">
        <v>0.1667913704950742</v>
      </c>
      <c r="W580" s="3">
        <v>7.4046393179427558E-2</v>
      </c>
      <c r="X580" s="1" t="s">
        <v>580</v>
      </c>
      <c r="Y580" s="1" t="s">
        <v>580</v>
      </c>
      <c r="Z580" s="1" t="s">
        <v>580</v>
      </c>
      <c r="AA580"/>
    </row>
    <row r="581" spans="1:27" x14ac:dyDescent="0.3">
      <c r="A581" t="s">
        <v>543</v>
      </c>
      <c r="B581" t="s">
        <v>19</v>
      </c>
      <c r="C581" t="s">
        <v>20</v>
      </c>
      <c r="D581" t="s">
        <v>21</v>
      </c>
      <c r="E581" t="s">
        <v>20</v>
      </c>
      <c r="F581" s="4">
        <v>3182</v>
      </c>
      <c r="G581" s="4">
        <v>2917</v>
      </c>
      <c r="H581" s="4">
        <v>161000</v>
      </c>
      <c r="I581" t="s">
        <v>22</v>
      </c>
      <c r="J581" t="s">
        <v>23</v>
      </c>
      <c r="K581" t="s">
        <v>667</v>
      </c>
      <c r="L581" t="s">
        <v>25</v>
      </c>
      <c r="M581" t="s">
        <v>26</v>
      </c>
      <c r="N581" s="4">
        <v>38184</v>
      </c>
      <c r="O581" s="4">
        <v>35004</v>
      </c>
      <c r="P581" s="4">
        <v>73188</v>
      </c>
      <c r="Q581" s="4">
        <v>6099</v>
      </c>
      <c r="R581" s="3">
        <v>4.2164257280536352</v>
      </c>
      <c r="S581" s="3">
        <v>2.199814177187517</v>
      </c>
      <c r="T581" t="s">
        <v>44</v>
      </c>
      <c r="U581" s="2">
        <v>447.22219999999999</v>
      </c>
      <c r="V581" s="3">
        <v>0.14054752426845452</v>
      </c>
      <c r="W581" s="3">
        <v>7.3327139239583908E-2</v>
      </c>
      <c r="X581" s="1" t="s">
        <v>580</v>
      </c>
      <c r="Y581" s="1" t="s">
        <v>580</v>
      </c>
      <c r="Z581" s="1" t="s">
        <v>580</v>
      </c>
      <c r="AA581"/>
    </row>
    <row r="582" spans="1:27" x14ac:dyDescent="0.3">
      <c r="A582" t="s">
        <v>544</v>
      </c>
      <c r="B582" t="s">
        <v>19</v>
      </c>
      <c r="C582" t="s">
        <v>29</v>
      </c>
      <c r="D582" t="s">
        <v>21</v>
      </c>
      <c r="E582" t="s">
        <v>20</v>
      </c>
      <c r="F582" s="4">
        <v>6540</v>
      </c>
      <c r="G582" s="4">
        <v>0</v>
      </c>
      <c r="H582" s="4">
        <v>205000</v>
      </c>
      <c r="I582" t="s">
        <v>40</v>
      </c>
      <c r="J582" t="s">
        <v>37</v>
      </c>
      <c r="K582" t="s">
        <v>667</v>
      </c>
      <c r="L582" t="s">
        <v>25</v>
      </c>
      <c r="M582" t="s">
        <v>26</v>
      </c>
      <c r="N582" s="4">
        <v>78480</v>
      </c>
      <c r="O582" s="4">
        <v>0</v>
      </c>
      <c r="P582" s="4">
        <v>78480</v>
      </c>
      <c r="Q582" s="4">
        <v>6540</v>
      </c>
      <c r="R582" s="3">
        <v>2.612130479102956</v>
      </c>
      <c r="S582" s="3">
        <v>2.612130479102956</v>
      </c>
      <c r="T582" t="s">
        <v>44</v>
      </c>
      <c r="U582" s="2">
        <v>569.44439999999997</v>
      </c>
      <c r="V582" s="3">
        <v>8.7071015970098545E-2</v>
      </c>
      <c r="W582" s="3">
        <v>8.7071015970098545E-2</v>
      </c>
      <c r="X582" s="1" t="s">
        <v>580</v>
      </c>
      <c r="Y582" s="1" t="s">
        <v>580</v>
      </c>
      <c r="Z582" s="1" t="s">
        <v>580</v>
      </c>
      <c r="AA582"/>
    </row>
    <row r="583" spans="1:27" x14ac:dyDescent="0.3">
      <c r="A583" t="s">
        <v>659</v>
      </c>
      <c r="B583" t="s">
        <v>19</v>
      </c>
      <c r="C583" t="s">
        <v>20</v>
      </c>
      <c r="D583" t="s">
        <v>21</v>
      </c>
      <c r="E583" t="s">
        <v>20</v>
      </c>
      <c r="F583" s="4">
        <v>1836</v>
      </c>
      <c r="G583" s="4">
        <v>33837</v>
      </c>
      <c r="H583" s="4">
        <v>90000</v>
      </c>
      <c r="I583" t="s">
        <v>22</v>
      </c>
      <c r="J583" t="s">
        <v>23</v>
      </c>
      <c r="K583" t="s">
        <v>667</v>
      </c>
      <c r="L583" t="s">
        <v>25</v>
      </c>
      <c r="M583" t="s">
        <v>32</v>
      </c>
      <c r="N583" s="4">
        <v>22032</v>
      </c>
      <c r="O583" s="4">
        <v>406044</v>
      </c>
      <c r="P583" s="4">
        <v>428076</v>
      </c>
      <c r="Q583" s="4">
        <v>35673</v>
      </c>
      <c r="R583" s="3">
        <v>4.0849673202614376</v>
      </c>
      <c r="S583" s="3">
        <v>0.21024304095534441</v>
      </c>
      <c r="T583" t="s">
        <v>44</v>
      </c>
      <c r="U583" s="2">
        <v>250</v>
      </c>
      <c r="V583" s="3">
        <v>0.13616557734204793</v>
      </c>
      <c r="W583" s="3">
        <v>7.0081013651781456E-3</v>
      </c>
      <c r="X583" s="1" t="s">
        <v>580</v>
      </c>
      <c r="Y583" s="1" t="s">
        <v>585</v>
      </c>
      <c r="Z583" s="1" t="s">
        <v>580</v>
      </c>
      <c r="AA583"/>
    </row>
    <row r="584" spans="1:27" x14ac:dyDescent="0.3">
      <c r="A584" t="s">
        <v>545</v>
      </c>
      <c r="B584" t="s">
        <v>52</v>
      </c>
      <c r="C584" t="s">
        <v>29</v>
      </c>
      <c r="D584" t="s">
        <v>21</v>
      </c>
      <c r="E584" t="s">
        <v>20</v>
      </c>
      <c r="F584" s="4">
        <v>3166</v>
      </c>
      <c r="G584" s="4">
        <v>0</v>
      </c>
      <c r="H584" s="4">
        <v>36000</v>
      </c>
      <c r="I584" t="s">
        <v>40</v>
      </c>
      <c r="J584" t="s">
        <v>23</v>
      </c>
      <c r="K584" t="s">
        <v>667</v>
      </c>
      <c r="L584" t="s">
        <v>25</v>
      </c>
      <c r="M584" t="s">
        <v>26</v>
      </c>
      <c r="N584" s="4">
        <v>37992</v>
      </c>
      <c r="O584" s="4">
        <v>0</v>
      </c>
      <c r="P584" s="4">
        <v>37992</v>
      </c>
      <c r="Q584" s="4">
        <v>3166</v>
      </c>
      <c r="R584" s="3">
        <v>0.94756790903348076</v>
      </c>
      <c r="S584" s="3">
        <v>0.94756790903348076</v>
      </c>
      <c r="T584" t="s">
        <v>44</v>
      </c>
      <c r="U584" s="2">
        <v>100</v>
      </c>
      <c r="V584" s="3">
        <v>3.1585596967782688E-2</v>
      </c>
      <c r="W584" s="3">
        <v>3.1585596967782688E-2</v>
      </c>
      <c r="X584" s="1" t="s">
        <v>580</v>
      </c>
      <c r="Y584" s="1" t="s">
        <v>580</v>
      </c>
      <c r="Z584" s="1" t="s">
        <v>580</v>
      </c>
      <c r="AA584"/>
    </row>
    <row r="585" spans="1:27" x14ac:dyDescent="0.3">
      <c r="A585" t="s">
        <v>546</v>
      </c>
      <c r="B585" t="s">
        <v>19</v>
      </c>
      <c r="C585" t="s">
        <v>29</v>
      </c>
      <c r="D585" t="s">
        <v>21</v>
      </c>
      <c r="E585" t="s">
        <v>20</v>
      </c>
      <c r="F585" s="4">
        <v>1880</v>
      </c>
      <c r="G585" s="4">
        <v>0</v>
      </c>
      <c r="H585" s="4">
        <v>61000</v>
      </c>
      <c r="I585" t="s">
        <v>30</v>
      </c>
      <c r="J585" t="s">
        <v>31</v>
      </c>
      <c r="K585" t="s">
        <v>667</v>
      </c>
      <c r="L585" t="s">
        <v>25</v>
      </c>
      <c r="M585" t="s">
        <v>32</v>
      </c>
      <c r="N585" s="4">
        <v>22560</v>
      </c>
      <c r="O585" s="4">
        <v>0</v>
      </c>
      <c r="P585" s="4">
        <v>22560</v>
      </c>
      <c r="Q585" s="4">
        <v>1880</v>
      </c>
      <c r="R585" s="3">
        <v>2.7039007092198584</v>
      </c>
      <c r="S585" s="3">
        <v>2.7039007092198584</v>
      </c>
      <c r="T585" t="s">
        <v>44</v>
      </c>
      <c r="U585" s="2">
        <v>169.4444</v>
      </c>
      <c r="V585" s="3">
        <v>9.0130023640661958E-2</v>
      </c>
      <c r="W585" s="3">
        <v>9.0130023640661958E-2</v>
      </c>
      <c r="X585" s="1" t="s">
        <v>580</v>
      </c>
      <c r="Y585" s="1" t="s">
        <v>580</v>
      </c>
      <c r="Z585" s="1" t="s">
        <v>580</v>
      </c>
      <c r="AA585"/>
    </row>
    <row r="586" spans="1:27" x14ac:dyDescent="0.3">
      <c r="A586" t="s">
        <v>547</v>
      </c>
      <c r="B586" t="s">
        <v>19</v>
      </c>
      <c r="C586" t="s">
        <v>29</v>
      </c>
      <c r="D586" t="s">
        <v>21</v>
      </c>
      <c r="E586" t="s">
        <v>20</v>
      </c>
      <c r="F586" s="4">
        <v>2787</v>
      </c>
      <c r="G586" s="4">
        <v>1917</v>
      </c>
      <c r="H586" s="4">
        <v>146000</v>
      </c>
      <c r="I586" t="s">
        <v>30</v>
      </c>
      <c r="J586" t="s">
        <v>31</v>
      </c>
      <c r="K586" t="s">
        <v>667</v>
      </c>
      <c r="L586" t="s">
        <v>42</v>
      </c>
      <c r="M586" t="s">
        <v>32</v>
      </c>
      <c r="N586" s="4">
        <v>33444</v>
      </c>
      <c r="O586" s="4">
        <v>23004</v>
      </c>
      <c r="P586" s="4">
        <v>56448</v>
      </c>
      <c r="Q586" s="4">
        <v>4704</v>
      </c>
      <c r="R586" s="3">
        <v>4.365506518359048</v>
      </c>
      <c r="S586" s="3">
        <v>2.5864512471655328</v>
      </c>
      <c r="T586" t="s">
        <v>44</v>
      </c>
      <c r="U586" s="2">
        <v>405.55560000000003</v>
      </c>
      <c r="V586" s="3">
        <v>0.1455168839453016</v>
      </c>
      <c r="W586" s="3">
        <v>8.6215041572184431E-2</v>
      </c>
      <c r="X586" s="1" t="s">
        <v>580</v>
      </c>
      <c r="Y586" s="1" t="s">
        <v>580</v>
      </c>
      <c r="Z586" s="1" t="s">
        <v>580</v>
      </c>
      <c r="AA586"/>
    </row>
    <row r="587" spans="1:27" x14ac:dyDescent="0.3">
      <c r="A587" t="s">
        <v>548</v>
      </c>
      <c r="B587" t="s">
        <v>19</v>
      </c>
      <c r="C587" t="s">
        <v>29</v>
      </c>
      <c r="D587" t="s">
        <v>21</v>
      </c>
      <c r="E587" t="s">
        <v>20</v>
      </c>
      <c r="F587" s="4">
        <v>4283</v>
      </c>
      <c r="G587" s="4">
        <v>3000</v>
      </c>
      <c r="H587" s="4">
        <v>172000</v>
      </c>
      <c r="I587" t="s">
        <v>30</v>
      </c>
      <c r="J587" t="s">
        <v>31</v>
      </c>
      <c r="K587" t="s">
        <v>676</v>
      </c>
      <c r="L587" t="s">
        <v>25</v>
      </c>
      <c r="M587" t="s">
        <v>32</v>
      </c>
      <c r="N587" s="4">
        <v>51396</v>
      </c>
      <c r="O587" s="4">
        <v>36000</v>
      </c>
      <c r="P587" s="4">
        <v>87396</v>
      </c>
      <c r="Q587" s="4">
        <v>7283</v>
      </c>
      <c r="R587" s="3">
        <v>3.346563934936571</v>
      </c>
      <c r="S587" s="3">
        <v>1.9680534578241569</v>
      </c>
      <c r="T587" t="s">
        <v>44</v>
      </c>
      <c r="U587" s="2">
        <v>2047.6189999999999</v>
      </c>
      <c r="V587" s="3">
        <v>0.47808056213379585</v>
      </c>
      <c r="W587" s="3">
        <v>0.28115049397487957</v>
      </c>
      <c r="X587" s="1" t="s">
        <v>580</v>
      </c>
      <c r="Y587" s="1" t="s">
        <v>580</v>
      </c>
      <c r="Z587" s="1" t="s">
        <v>580</v>
      </c>
      <c r="AA587"/>
    </row>
    <row r="588" spans="1:27" x14ac:dyDescent="0.3">
      <c r="A588" t="s">
        <v>549</v>
      </c>
      <c r="B588" t="s">
        <v>19</v>
      </c>
      <c r="C588" t="s">
        <v>29</v>
      </c>
      <c r="D588" t="s">
        <v>21</v>
      </c>
      <c r="E588" t="s">
        <v>20</v>
      </c>
      <c r="F588" s="4">
        <v>2297</v>
      </c>
      <c r="G588" s="4">
        <v>1522</v>
      </c>
      <c r="H588" s="4">
        <v>104000</v>
      </c>
      <c r="I588" t="s">
        <v>22</v>
      </c>
      <c r="J588" t="s">
        <v>23</v>
      </c>
      <c r="K588" t="s">
        <v>667</v>
      </c>
      <c r="L588" t="s">
        <v>25</v>
      </c>
      <c r="M588" t="s">
        <v>26</v>
      </c>
      <c r="N588" s="4">
        <v>27564</v>
      </c>
      <c r="O588" s="4">
        <v>18264</v>
      </c>
      <c r="P588" s="4">
        <v>45828</v>
      </c>
      <c r="Q588" s="4">
        <v>3819</v>
      </c>
      <c r="R588" s="3">
        <v>3.7730372950224926</v>
      </c>
      <c r="S588" s="3">
        <v>2.2693549794885226</v>
      </c>
      <c r="T588" t="s">
        <v>44</v>
      </c>
      <c r="U588" s="2">
        <v>288.88889999999998</v>
      </c>
      <c r="V588" s="3">
        <v>0.12576790983408312</v>
      </c>
      <c r="W588" s="3">
        <v>7.5645165982950749E-2</v>
      </c>
      <c r="X588" s="1" t="s">
        <v>580</v>
      </c>
      <c r="Y588" s="1" t="s">
        <v>580</v>
      </c>
      <c r="Z588" s="1" t="s">
        <v>580</v>
      </c>
      <c r="AA588"/>
    </row>
    <row r="589" spans="1:27" x14ac:dyDescent="0.3">
      <c r="A589" t="s">
        <v>550</v>
      </c>
      <c r="B589" t="s">
        <v>52</v>
      </c>
      <c r="C589" t="s">
        <v>20</v>
      </c>
      <c r="D589" t="s">
        <v>35</v>
      </c>
      <c r="E589" t="s">
        <v>20</v>
      </c>
      <c r="F589" s="4">
        <v>2165</v>
      </c>
      <c r="G589" s="4">
        <v>0</v>
      </c>
      <c r="H589" s="4">
        <v>70000</v>
      </c>
      <c r="I589" t="s">
        <v>40</v>
      </c>
      <c r="J589" t="s">
        <v>23</v>
      </c>
      <c r="K589" t="s">
        <v>667</v>
      </c>
      <c r="L589" t="s">
        <v>25</v>
      </c>
      <c r="M589" t="s">
        <v>26</v>
      </c>
      <c r="N589" s="4">
        <v>25980</v>
      </c>
      <c r="O589" s="4">
        <v>0</v>
      </c>
      <c r="P589" s="4">
        <v>25980</v>
      </c>
      <c r="Q589" s="4">
        <v>2165</v>
      </c>
      <c r="R589" s="3">
        <v>2.6943802925327174</v>
      </c>
      <c r="S589" s="3">
        <v>2.6943802925327174</v>
      </c>
      <c r="T589" t="s">
        <v>44</v>
      </c>
      <c r="U589" s="2">
        <v>194.4444</v>
      </c>
      <c r="V589" s="3">
        <v>8.9812676417757253E-2</v>
      </c>
      <c r="W589" s="3">
        <v>8.9812676417757253E-2</v>
      </c>
      <c r="X589" s="1" t="s">
        <v>580</v>
      </c>
      <c r="Y589" s="1" t="s">
        <v>580</v>
      </c>
      <c r="Z589" s="1" t="s">
        <v>580</v>
      </c>
      <c r="AA589"/>
    </row>
    <row r="590" spans="1:27" x14ac:dyDescent="0.3">
      <c r="A590" t="s">
        <v>551</v>
      </c>
      <c r="B590" t="s">
        <v>19</v>
      </c>
      <c r="C590" t="s">
        <v>20</v>
      </c>
      <c r="D590" t="s">
        <v>21</v>
      </c>
      <c r="E590" t="s">
        <v>20</v>
      </c>
      <c r="F590" s="4">
        <v>4750</v>
      </c>
      <c r="G590" s="4">
        <v>0</v>
      </c>
      <c r="H590" s="4">
        <v>94000</v>
      </c>
      <c r="I590" t="s">
        <v>40</v>
      </c>
      <c r="J590" t="s">
        <v>23</v>
      </c>
      <c r="K590" t="s">
        <v>667</v>
      </c>
      <c r="L590" t="s">
        <v>25</v>
      </c>
      <c r="M590" t="s">
        <v>26</v>
      </c>
      <c r="N590" s="4">
        <v>57000</v>
      </c>
      <c r="O590" s="4">
        <v>0</v>
      </c>
      <c r="P590" s="4">
        <v>57000</v>
      </c>
      <c r="Q590" s="4">
        <v>4750</v>
      </c>
      <c r="R590" s="3">
        <v>1.6491228070175441</v>
      </c>
      <c r="S590" s="3">
        <v>1.6491228070175441</v>
      </c>
      <c r="T590" t="s">
        <v>44</v>
      </c>
      <c r="U590" s="2">
        <v>261.11110000000002</v>
      </c>
      <c r="V590" s="3">
        <v>5.4970760233918121E-2</v>
      </c>
      <c r="W590" s="3">
        <v>5.4970760233918121E-2</v>
      </c>
      <c r="X590" s="1" t="s">
        <v>580</v>
      </c>
      <c r="Y590" s="1" t="s">
        <v>580</v>
      </c>
      <c r="Z590" s="1" t="s">
        <v>580</v>
      </c>
      <c r="AA590"/>
    </row>
    <row r="591" spans="1:27" x14ac:dyDescent="0.3">
      <c r="A591" t="s">
        <v>552</v>
      </c>
      <c r="B591" t="s">
        <v>19</v>
      </c>
      <c r="C591" t="s">
        <v>29</v>
      </c>
      <c r="D591" t="s">
        <v>21</v>
      </c>
      <c r="E591" t="s">
        <v>29</v>
      </c>
      <c r="F591" s="4">
        <v>2726</v>
      </c>
      <c r="G591" s="4">
        <v>0</v>
      </c>
      <c r="H591" s="4">
        <v>106000</v>
      </c>
      <c r="I591" t="s">
        <v>40</v>
      </c>
      <c r="J591" t="s">
        <v>37</v>
      </c>
      <c r="K591" t="s">
        <v>667</v>
      </c>
      <c r="L591" t="s">
        <v>42</v>
      </c>
      <c r="M591" t="s">
        <v>32</v>
      </c>
      <c r="N591" s="4">
        <v>32712</v>
      </c>
      <c r="O591" s="4">
        <v>0</v>
      </c>
      <c r="P591" s="4">
        <v>32712</v>
      </c>
      <c r="Q591" s="4">
        <v>2726</v>
      </c>
      <c r="R591" s="3">
        <v>3.240401076057716</v>
      </c>
      <c r="S591" s="3">
        <v>3.240401076057716</v>
      </c>
      <c r="T591" t="s">
        <v>44</v>
      </c>
      <c r="U591" s="2">
        <v>294.44439999999997</v>
      </c>
      <c r="V591" s="3">
        <v>0.10801336920192386</v>
      </c>
      <c r="W591" s="3">
        <v>0.10801336920192386</v>
      </c>
      <c r="X591" s="1" t="s">
        <v>580</v>
      </c>
      <c r="Y591" s="1" t="s">
        <v>580</v>
      </c>
      <c r="Z591" s="1" t="s">
        <v>580</v>
      </c>
      <c r="AA591"/>
    </row>
    <row r="592" spans="1:27" x14ac:dyDescent="0.3">
      <c r="A592" t="s">
        <v>553</v>
      </c>
      <c r="B592" t="s">
        <v>19</v>
      </c>
      <c r="C592" t="s">
        <v>29</v>
      </c>
      <c r="D592" t="s">
        <v>21</v>
      </c>
      <c r="E592" t="s">
        <v>20</v>
      </c>
      <c r="F592" s="4">
        <v>3000</v>
      </c>
      <c r="G592" s="4">
        <v>3416</v>
      </c>
      <c r="H592" s="4">
        <v>56000</v>
      </c>
      <c r="I592" t="s">
        <v>40</v>
      </c>
      <c r="J592" t="s">
        <v>23</v>
      </c>
      <c r="K592" t="s">
        <v>670</v>
      </c>
      <c r="L592" t="s">
        <v>25</v>
      </c>
      <c r="M592" t="s">
        <v>26</v>
      </c>
      <c r="N592" s="4">
        <v>36000</v>
      </c>
      <c r="O592" s="4">
        <v>40992</v>
      </c>
      <c r="P592" s="4">
        <v>76992</v>
      </c>
      <c r="Q592" s="4">
        <v>6416</v>
      </c>
      <c r="R592" s="3">
        <v>1.5555555555555556</v>
      </c>
      <c r="S592" s="3">
        <v>0.72734829592684958</v>
      </c>
      <c r="T592" t="s">
        <v>44</v>
      </c>
      <c r="U592" s="2">
        <v>311.11110000000002</v>
      </c>
      <c r="V592" s="3">
        <v>0.1037037037037037</v>
      </c>
      <c r="W592" s="3">
        <v>4.8489886395123298E-2</v>
      </c>
      <c r="X592" s="1" t="s">
        <v>580</v>
      </c>
      <c r="Y592" s="1" t="s">
        <v>580</v>
      </c>
      <c r="Z592" s="1" t="s">
        <v>580</v>
      </c>
      <c r="AA592"/>
    </row>
    <row r="593" spans="1:27" x14ac:dyDescent="0.3">
      <c r="A593" t="s">
        <v>554</v>
      </c>
      <c r="B593" t="s">
        <v>19</v>
      </c>
      <c r="C593" t="s">
        <v>29</v>
      </c>
      <c r="D593" t="s">
        <v>21</v>
      </c>
      <c r="E593" t="s">
        <v>29</v>
      </c>
      <c r="F593" s="4">
        <v>6000</v>
      </c>
      <c r="G593" s="4">
        <v>0</v>
      </c>
      <c r="H593" s="4">
        <v>205000</v>
      </c>
      <c r="I593" t="s">
        <v>40</v>
      </c>
      <c r="J593" t="s">
        <v>37</v>
      </c>
      <c r="K593" t="s">
        <v>669</v>
      </c>
      <c r="L593" t="s">
        <v>25</v>
      </c>
      <c r="M593" t="s">
        <v>32</v>
      </c>
      <c r="N593" s="4">
        <v>72000</v>
      </c>
      <c r="O593" s="4">
        <v>0</v>
      </c>
      <c r="P593" s="4">
        <v>72000</v>
      </c>
      <c r="Q593" s="4">
        <v>6000</v>
      </c>
      <c r="R593" s="3">
        <v>2.8472222222222223</v>
      </c>
      <c r="S593" s="3">
        <v>2.8472222222222223</v>
      </c>
      <c r="T593" t="s">
        <v>44</v>
      </c>
      <c r="U593" s="2">
        <v>854.16669999999999</v>
      </c>
      <c r="V593" s="3">
        <v>0.1423611111111111</v>
      </c>
      <c r="W593" s="3">
        <v>0.1423611111111111</v>
      </c>
      <c r="X593" s="1" t="s">
        <v>580</v>
      </c>
      <c r="Y593" s="1" t="s">
        <v>580</v>
      </c>
      <c r="Z593" s="1" t="s">
        <v>580</v>
      </c>
      <c r="AA593"/>
    </row>
    <row r="594" spans="1:27" x14ac:dyDescent="0.3">
      <c r="A594" t="s">
        <v>660</v>
      </c>
      <c r="B594" t="s">
        <v>19</v>
      </c>
      <c r="C594" t="s">
        <v>20</v>
      </c>
      <c r="D594" t="s">
        <v>21</v>
      </c>
      <c r="E594" t="s">
        <v>29</v>
      </c>
      <c r="F594" s="4">
        <v>9357</v>
      </c>
      <c r="G594" s="4">
        <v>0</v>
      </c>
      <c r="H594" s="4">
        <v>292000</v>
      </c>
      <c r="I594" t="s">
        <v>40</v>
      </c>
      <c r="J594" t="s">
        <v>41</v>
      </c>
      <c r="K594" t="s">
        <v>667</v>
      </c>
      <c r="L594" t="s">
        <v>25</v>
      </c>
      <c r="M594" t="s">
        <v>26</v>
      </c>
      <c r="N594" s="4">
        <v>112284</v>
      </c>
      <c r="O594" s="4">
        <v>0</v>
      </c>
      <c r="P594" s="4">
        <v>112284</v>
      </c>
      <c r="Q594" s="4">
        <v>9357</v>
      </c>
      <c r="R594" s="3">
        <v>2.6005486088846141</v>
      </c>
      <c r="S594" s="3">
        <v>2.6005486088846141</v>
      </c>
      <c r="T594" t="s">
        <v>44</v>
      </c>
      <c r="U594" s="2">
        <v>811.11109999999996</v>
      </c>
      <c r="V594" s="3">
        <v>8.6684953629487124E-2</v>
      </c>
      <c r="W594" s="3">
        <v>8.6684953629487124E-2</v>
      </c>
      <c r="X594" s="1" t="s">
        <v>580</v>
      </c>
      <c r="Y594" s="1" t="s">
        <v>580</v>
      </c>
      <c r="Z594" s="1" t="s">
        <v>585</v>
      </c>
      <c r="AA594"/>
    </row>
    <row r="595" spans="1:27" x14ac:dyDescent="0.3">
      <c r="A595" t="s">
        <v>555</v>
      </c>
      <c r="B595" t="s">
        <v>19</v>
      </c>
      <c r="C595" t="s">
        <v>29</v>
      </c>
      <c r="D595" t="s">
        <v>21</v>
      </c>
      <c r="E595" t="s">
        <v>20</v>
      </c>
      <c r="F595" s="4">
        <v>3859</v>
      </c>
      <c r="G595" s="4">
        <v>3300</v>
      </c>
      <c r="H595" s="4">
        <v>142000</v>
      </c>
      <c r="I595" t="s">
        <v>30</v>
      </c>
      <c r="J595" t="s">
        <v>23</v>
      </c>
      <c r="K595" t="s">
        <v>670</v>
      </c>
      <c r="L595" t="s">
        <v>25</v>
      </c>
      <c r="M595" t="s">
        <v>26</v>
      </c>
      <c r="N595" s="4">
        <v>46308</v>
      </c>
      <c r="O595" s="4">
        <v>39600</v>
      </c>
      <c r="P595" s="4">
        <v>85908</v>
      </c>
      <c r="Q595" s="4">
        <v>7159</v>
      </c>
      <c r="R595" s="3">
        <v>3.0664248078085854</v>
      </c>
      <c r="S595" s="3">
        <v>1.6529310425105928</v>
      </c>
      <c r="T595" t="s">
        <v>44</v>
      </c>
      <c r="U595" s="2">
        <v>788.88890000000004</v>
      </c>
      <c r="V595" s="3">
        <v>0.20442832052057239</v>
      </c>
      <c r="W595" s="3">
        <v>0.11019540283403952</v>
      </c>
      <c r="X595" s="1" t="s">
        <v>580</v>
      </c>
      <c r="Y595" s="1" t="s">
        <v>580</v>
      </c>
      <c r="Z595" s="1" t="s">
        <v>580</v>
      </c>
      <c r="AA595"/>
    </row>
    <row r="596" spans="1:27" x14ac:dyDescent="0.3">
      <c r="A596" t="s">
        <v>661</v>
      </c>
      <c r="B596" t="s">
        <v>19</v>
      </c>
      <c r="C596" t="s">
        <v>29</v>
      </c>
      <c r="D596" t="s">
        <v>21</v>
      </c>
      <c r="E596" t="s">
        <v>29</v>
      </c>
      <c r="F596" s="4">
        <v>16120</v>
      </c>
      <c r="G596" s="4">
        <v>0</v>
      </c>
      <c r="H596" s="4">
        <v>260000</v>
      </c>
      <c r="I596" t="s">
        <v>22</v>
      </c>
      <c r="J596" t="s">
        <v>23</v>
      </c>
      <c r="K596" t="s">
        <v>667</v>
      </c>
      <c r="L596" t="s">
        <v>25</v>
      </c>
      <c r="M596" t="s">
        <v>26</v>
      </c>
      <c r="N596" s="4">
        <v>193440</v>
      </c>
      <c r="O596" s="4">
        <v>0</v>
      </c>
      <c r="P596" s="4">
        <v>193440</v>
      </c>
      <c r="Q596" s="4">
        <v>16120</v>
      </c>
      <c r="R596" s="3">
        <v>1.3440860215053765</v>
      </c>
      <c r="S596" s="3">
        <v>1.3440860215053765</v>
      </c>
      <c r="T596" t="s">
        <v>44</v>
      </c>
      <c r="U596" s="2">
        <v>722.22220000000004</v>
      </c>
      <c r="V596" s="3">
        <v>4.4802867383512544E-2</v>
      </c>
      <c r="W596" s="3">
        <v>4.4802867383512544E-2</v>
      </c>
      <c r="X596" s="1" t="s">
        <v>585</v>
      </c>
      <c r="Y596" s="1" t="s">
        <v>580</v>
      </c>
      <c r="Z596" s="1" t="s">
        <v>580</v>
      </c>
      <c r="AA596"/>
    </row>
    <row r="597" spans="1:27" x14ac:dyDescent="0.3">
      <c r="A597" t="s">
        <v>556</v>
      </c>
      <c r="B597" t="s">
        <v>19</v>
      </c>
      <c r="C597" t="s">
        <v>20</v>
      </c>
      <c r="D597" t="s">
        <v>35</v>
      </c>
      <c r="E597" t="s">
        <v>20</v>
      </c>
      <c r="F597" s="4">
        <v>3833</v>
      </c>
      <c r="G597" s="4">
        <v>0</v>
      </c>
      <c r="H597" s="4">
        <v>110000</v>
      </c>
      <c r="I597" t="s">
        <v>30</v>
      </c>
      <c r="J597" t="s">
        <v>23</v>
      </c>
      <c r="K597" t="s">
        <v>667</v>
      </c>
      <c r="L597" t="s">
        <v>25</v>
      </c>
      <c r="M597" t="s">
        <v>26</v>
      </c>
      <c r="N597" s="4">
        <v>45996</v>
      </c>
      <c r="O597" s="4">
        <v>0</v>
      </c>
      <c r="P597" s="4">
        <v>45996</v>
      </c>
      <c r="Q597" s="4">
        <v>3833</v>
      </c>
      <c r="R597" s="3">
        <v>2.3915123054178622</v>
      </c>
      <c r="S597" s="3">
        <v>2.3915123054178622</v>
      </c>
      <c r="T597" t="s">
        <v>44</v>
      </c>
      <c r="U597" s="2">
        <v>305.55560000000003</v>
      </c>
      <c r="V597" s="3">
        <v>7.9717076847262078E-2</v>
      </c>
      <c r="W597" s="3">
        <v>7.9717076847262078E-2</v>
      </c>
      <c r="X597" s="1" t="s">
        <v>580</v>
      </c>
      <c r="Y597" s="1" t="s">
        <v>580</v>
      </c>
      <c r="Z597" s="1" t="s">
        <v>580</v>
      </c>
      <c r="AA597"/>
    </row>
    <row r="598" spans="1:27" x14ac:dyDescent="0.3">
      <c r="A598" t="s">
        <v>557</v>
      </c>
      <c r="B598" t="s">
        <v>19</v>
      </c>
      <c r="C598" t="s">
        <v>29</v>
      </c>
      <c r="D598" t="s">
        <v>35</v>
      </c>
      <c r="E598" t="s">
        <v>29</v>
      </c>
      <c r="F598" s="4">
        <v>6383</v>
      </c>
      <c r="G598" s="4">
        <v>1000</v>
      </c>
      <c r="H598" s="4">
        <v>187000</v>
      </c>
      <c r="I598" t="s">
        <v>30</v>
      </c>
      <c r="J598" t="s">
        <v>37</v>
      </c>
      <c r="K598" t="s">
        <v>667</v>
      </c>
      <c r="L598" t="s">
        <v>25</v>
      </c>
      <c r="M598" t="s">
        <v>32</v>
      </c>
      <c r="N598" s="4">
        <v>76596</v>
      </c>
      <c r="O598" s="4">
        <v>12000</v>
      </c>
      <c r="P598" s="4">
        <v>88596</v>
      </c>
      <c r="Q598" s="4">
        <v>7383</v>
      </c>
      <c r="R598" s="3">
        <v>2.4413807509530523</v>
      </c>
      <c r="S598" s="3">
        <v>2.1107047722244796</v>
      </c>
      <c r="T598" t="s">
        <v>44</v>
      </c>
      <c r="U598" s="2">
        <v>519.44439999999997</v>
      </c>
      <c r="V598" s="3">
        <v>8.1379358365101753E-2</v>
      </c>
      <c r="W598" s="3">
        <v>7.035682574081599E-2</v>
      </c>
      <c r="X598" s="1" t="s">
        <v>580</v>
      </c>
      <c r="Y598" s="1" t="s">
        <v>580</v>
      </c>
      <c r="Z598" s="1" t="s">
        <v>580</v>
      </c>
      <c r="AA598"/>
    </row>
    <row r="599" spans="1:27" x14ac:dyDescent="0.3">
      <c r="A599" t="s">
        <v>558</v>
      </c>
      <c r="B599" t="s">
        <v>19</v>
      </c>
      <c r="C599" t="s">
        <v>20</v>
      </c>
      <c r="D599" t="s">
        <v>21</v>
      </c>
      <c r="E599" t="s">
        <v>20</v>
      </c>
      <c r="F599" s="4">
        <v>2987</v>
      </c>
      <c r="G599" s="4">
        <v>0</v>
      </c>
      <c r="H599" s="4">
        <v>88000</v>
      </c>
      <c r="I599" t="s">
        <v>40</v>
      </c>
      <c r="J599" t="s">
        <v>23</v>
      </c>
      <c r="K599" t="s">
        <v>667</v>
      </c>
      <c r="L599" t="s">
        <v>42</v>
      </c>
      <c r="M599" t="s">
        <v>32</v>
      </c>
      <c r="N599" s="4">
        <v>35844</v>
      </c>
      <c r="O599" s="4">
        <v>0</v>
      </c>
      <c r="P599" s="4">
        <v>35844</v>
      </c>
      <c r="Q599" s="4">
        <v>2987</v>
      </c>
      <c r="R599" s="3">
        <v>2.455083138042629</v>
      </c>
      <c r="S599" s="3">
        <v>2.455083138042629</v>
      </c>
      <c r="T599" t="s">
        <v>44</v>
      </c>
      <c r="U599" s="2">
        <v>244.4444</v>
      </c>
      <c r="V599" s="3">
        <v>8.1836104601420975E-2</v>
      </c>
      <c r="W599" s="3">
        <v>8.1836104601420975E-2</v>
      </c>
      <c r="X599" s="1" t="s">
        <v>580</v>
      </c>
      <c r="Y599" s="1" t="s">
        <v>580</v>
      </c>
      <c r="Z599" s="1" t="s">
        <v>580</v>
      </c>
      <c r="AA599"/>
    </row>
    <row r="600" spans="1:27" x14ac:dyDescent="0.3">
      <c r="A600" t="s">
        <v>559</v>
      </c>
      <c r="B600" t="s">
        <v>19</v>
      </c>
      <c r="C600" t="s">
        <v>29</v>
      </c>
      <c r="D600" t="s">
        <v>21</v>
      </c>
      <c r="E600" t="s">
        <v>29</v>
      </c>
      <c r="F600" s="4">
        <v>9963</v>
      </c>
      <c r="G600" s="4">
        <v>0</v>
      </c>
      <c r="H600" s="4">
        <v>180000</v>
      </c>
      <c r="I600" t="s">
        <v>30</v>
      </c>
      <c r="J600" t="s">
        <v>23</v>
      </c>
      <c r="K600" t="s">
        <v>667</v>
      </c>
      <c r="L600" t="s">
        <v>25</v>
      </c>
      <c r="M600" t="s">
        <v>26</v>
      </c>
      <c r="N600" s="4">
        <v>119556</v>
      </c>
      <c r="O600" s="4">
        <v>0</v>
      </c>
      <c r="P600" s="4">
        <v>119556</v>
      </c>
      <c r="Q600" s="4">
        <v>9963</v>
      </c>
      <c r="R600" s="3">
        <v>1.5055706112616682</v>
      </c>
      <c r="S600" s="3">
        <v>1.5055706112616682</v>
      </c>
      <c r="T600" t="s">
        <v>44</v>
      </c>
      <c r="U600" s="2">
        <v>500</v>
      </c>
      <c r="V600" s="3">
        <v>5.0185687042055609E-2</v>
      </c>
      <c r="W600" s="3">
        <v>5.0185687042055609E-2</v>
      </c>
      <c r="X600" s="1" t="s">
        <v>580</v>
      </c>
      <c r="Y600" s="1" t="s">
        <v>580</v>
      </c>
      <c r="Z600" s="1" t="s">
        <v>580</v>
      </c>
      <c r="AA600"/>
    </row>
    <row r="601" spans="1:27" x14ac:dyDescent="0.3">
      <c r="A601" t="s">
        <v>560</v>
      </c>
      <c r="B601" t="s">
        <v>19</v>
      </c>
      <c r="C601" t="s">
        <v>29</v>
      </c>
      <c r="D601" t="s">
        <v>21</v>
      </c>
      <c r="E601" t="s">
        <v>20</v>
      </c>
      <c r="F601" s="4">
        <v>5780</v>
      </c>
      <c r="G601" s="4">
        <v>0</v>
      </c>
      <c r="H601" s="4">
        <v>192000</v>
      </c>
      <c r="I601" t="s">
        <v>22</v>
      </c>
      <c r="J601" t="s">
        <v>37</v>
      </c>
      <c r="K601" t="s">
        <v>667</v>
      </c>
      <c r="L601" t="s">
        <v>25</v>
      </c>
      <c r="M601" t="s">
        <v>26</v>
      </c>
      <c r="N601" s="4">
        <v>69360</v>
      </c>
      <c r="O601" s="4">
        <v>0</v>
      </c>
      <c r="P601" s="4">
        <v>69360</v>
      </c>
      <c r="Q601" s="4">
        <v>5780</v>
      </c>
      <c r="R601" s="3">
        <v>2.7681660899653977</v>
      </c>
      <c r="S601" s="3">
        <v>2.7681660899653977</v>
      </c>
      <c r="T601" t="s">
        <v>44</v>
      </c>
      <c r="U601" s="2">
        <v>533.33330000000001</v>
      </c>
      <c r="V601" s="3">
        <v>9.22722029988466E-2</v>
      </c>
      <c r="W601" s="3">
        <v>9.22722029988466E-2</v>
      </c>
      <c r="X601" s="1" t="s">
        <v>580</v>
      </c>
      <c r="Y601" s="1" t="s">
        <v>580</v>
      </c>
      <c r="Z601" s="1" t="s">
        <v>580</v>
      </c>
      <c r="AA601"/>
    </row>
    <row r="602" spans="1:27" x14ac:dyDescent="0.3">
      <c r="A602" t="s">
        <v>662</v>
      </c>
      <c r="B602" t="s">
        <v>52</v>
      </c>
      <c r="C602" t="s">
        <v>20</v>
      </c>
      <c r="D602" t="s">
        <v>21</v>
      </c>
      <c r="E602" t="s">
        <v>20</v>
      </c>
      <c r="F602" s="4">
        <v>416</v>
      </c>
      <c r="G602" s="4">
        <v>41667</v>
      </c>
      <c r="H602" s="4">
        <v>350000</v>
      </c>
      <c r="I602" t="s">
        <v>22</v>
      </c>
      <c r="J602" t="s">
        <v>41</v>
      </c>
      <c r="K602" t="s">
        <v>670</v>
      </c>
      <c r="L602" t="s">
        <v>25</v>
      </c>
      <c r="M602" t="s">
        <v>32</v>
      </c>
      <c r="N602" s="4">
        <v>4992</v>
      </c>
      <c r="O602" s="4">
        <v>500004</v>
      </c>
      <c r="P602" s="4">
        <v>504996</v>
      </c>
      <c r="Q602" s="4">
        <v>42083</v>
      </c>
      <c r="R602" s="3">
        <v>70.112179487179489</v>
      </c>
      <c r="S602" s="3">
        <v>0.69307479663205251</v>
      </c>
      <c r="T602" t="s">
        <v>674</v>
      </c>
      <c r="U602" s="2">
        <v>1944.4444000000001</v>
      </c>
      <c r="V602" s="3">
        <v>4.674145299145299</v>
      </c>
      <c r="W602" s="3">
        <v>4.6204986442136831E-2</v>
      </c>
      <c r="X602" s="1" t="s">
        <v>580</v>
      </c>
      <c r="Y602" s="1" t="s">
        <v>585</v>
      </c>
      <c r="Z602" s="1" t="s">
        <v>585</v>
      </c>
      <c r="AA602"/>
    </row>
    <row r="603" spans="1:27" x14ac:dyDescent="0.3">
      <c r="A603" t="s">
        <v>561</v>
      </c>
      <c r="B603" t="s">
        <v>19</v>
      </c>
      <c r="C603" t="s">
        <v>29</v>
      </c>
      <c r="D603" t="s">
        <v>35</v>
      </c>
      <c r="E603" t="s">
        <v>20</v>
      </c>
      <c r="F603" s="4">
        <v>2894</v>
      </c>
      <c r="G603" s="4">
        <v>2792</v>
      </c>
      <c r="H603" s="4">
        <v>155000</v>
      </c>
      <c r="I603" t="s">
        <v>30</v>
      </c>
      <c r="J603" t="s">
        <v>23</v>
      </c>
      <c r="K603" t="s">
        <v>667</v>
      </c>
      <c r="L603" t="s">
        <v>25</v>
      </c>
      <c r="M603" t="s">
        <v>26</v>
      </c>
      <c r="N603" s="4">
        <v>34728</v>
      </c>
      <c r="O603" s="4">
        <v>33504</v>
      </c>
      <c r="P603" s="4">
        <v>68232</v>
      </c>
      <c r="Q603" s="4">
        <v>5686</v>
      </c>
      <c r="R603" s="3">
        <v>4.463257313982953</v>
      </c>
      <c r="S603" s="3">
        <v>2.2716613905498888</v>
      </c>
      <c r="T603" t="s">
        <v>44</v>
      </c>
      <c r="U603" s="2">
        <v>430.55560000000003</v>
      </c>
      <c r="V603" s="3">
        <v>0.14877524379943177</v>
      </c>
      <c r="W603" s="3">
        <v>7.572204635166295E-2</v>
      </c>
      <c r="X603" s="1" t="s">
        <v>580</v>
      </c>
      <c r="Y603" s="1" t="s">
        <v>580</v>
      </c>
      <c r="Z603" s="1" t="s">
        <v>580</v>
      </c>
      <c r="AA603"/>
    </row>
    <row r="604" spans="1:27" x14ac:dyDescent="0.3">
      <c r="A604" t="s">
        <v>562</v>
      </c>
      <c r="B604" t="s">
        <v>19</v>
      </c>
      <c r="C604" t="s">
        <v>29</v>
      </c>
      <c r="D604" t="s">
        <v>21</v>
      </c>
      <c r="E604" t="s">
        <v>20</v>
      </c>
      <c r="F604" s="4">
        <v>5703</v>
      </c>
      <c r="G604" s="4">
        <v>0</v>
      </c>
      <c r="H604" s="4">
        <v>128000</v>
      </c>
      <c r="I604" t="s">
        <v>22</v>
      </c>
      <c r="J604" t="s">
        <v>41</v>
      </c>
      <c r="K604" t="s">
        <v>667</v>
      </c>
      <c r="L604" t="s">
        <v>25</v>
      </c>
      <c r="M604" t="s">
        <v>26</v>
      </c>
      <c r="N604" s="4">
        <v>68436</v>
      </c>
      <c r="O604" s="4">
        <v>0</v>
      </c>
      <c r="P604" s="4">
        <v>68436</v>
      </c>
      <c r="Q604" s="4">
        <v>5703</v>
      </c>
      <c r="R604" s="3">
        <v>1.8703606289087615</v>
      </c>
      <c r="S604" s="3">
        <v>1.8703606289087615</v>
      </c>
      <c r="T604" t="s">
        <v>44</v>
      </c>
      <c r="U604" s="2">
        <v>355.55560000000003</v>
      </c>
      <c r="V604" s="3">
        <v>6.2345354296958713E-2</v>
      </c>
      <c r="W604" s="3">
        <v>6.2345354296958713E-2</v>
      </c>
      <c r="X604" s="1" t="s">
        <v>580</v>
      </c>
      <c r="Y604" s="1" t="s">
        <v>580</v>
      </c>
      <c r="Z604" s="1" t="s">
        <v>580</v>
      </c>
      <c r="AA604"/>
    </row>
    <row r="605" spans="1:27" x14ac:dyDescent="0.3">
      <c r="A605" t="s">
        <v>563</v>
      </c>
      <c r="B605" t="s">
        <v>19</v>
      </c>
      <c r="C605" t="s">
        <v>20</v>
      </c>
      <c r="D605" t="s">
        <v>21</v>
      </c>
      <c r="E605" t="s">
        <v>20</v>
      </c>
      <c r="F605" s="4">
        <v>3676</v>
      </c>
      <c r="G605" s="4">
        <v>4301</v>
      </c>
      <c r="H605" s="4">
        <v>172000</v>
      </c>
      <c r="I605" t="s">
        <v>30</v>
      </c>
      <c r="J605" t="s">
        <v>23</v>
      </c>
      <c r="K605" t="s">
        <v>667</v>
      </c>
      <c r="L605" t="s">
        <v>25</v>
      </c>
      <c r="M605" t="s">
        <v>26</v>
      </c>
      <c r="N605" s="4">
        <v>44112</v>
      </c>
      <c r="O605" s="4">
        <v>51612</v>
      </c>
      <c r="P605" s="4">
        <v>95724</v>
      </c>
      <c r="Q605" s="4">
        <v>7977</v>
      </c>
      <c r="R605" s="3">
        <v>3.8991657598839322</v>
      </c>
      <c r="S605" s="3">
        <v>1.7968325602774644</v>
      </c>
      <c r="T605" t="s">
        <v>44</v>
      </c>
      <c r="U605" s="2">
        <v>477.77780000000001</v>
      </c>
      <c r="V605" s="3">
        <v>0.12997219199613105</v>
      </c>
      <c r="W605" s="3">
        <v>5.9894418675915481E-2</v>
      </c>
      <c r="X605" s="1" t="s">
        <v>580</v>
      </c>
      <c r="Y605" s="1" t="s">
        <v>580</v>
      </c>
      <c r="Z605" s="1" t="s">
        <v>580</v>
      </c>
      <c r="AA605"/>
    </row>
    <row r="606" spans="1:27" x14ac:dyDescent="0.3">
      <c r="A606" t="s">
        <v>663</v>
      </c>
      <c r="B606" t="s">
        <v>52</v>
      </c>
      <c r="C606" t="s">
        <v>29</v>
      </c>
      <c r="D606" t="s">
        <v>21</v>
      </c>
      <c r="E606" t="s">
        <v>20</v>
      </c>
      <c r="F606" s="4">
        <v>12000</v>
      </c>
      <c r="G606" s="4">
        <v>0</v>
      </c>
      <c r="H606" s="4">
        <v>496000</v>
      </c>
      <c r="I606" t="s">
        <v>40</v>
      </c>
      <c r="J606" t="s">
        <v>31</v>
      </c>
      <c r="K606" t="s">
        <v>667</v>
      </c>
      <c r="L606" t="s">
        <v>25</v>
      </c>
      <c r="M606" t="s">
        <v>26</v>
      </c>
      <c r="N606" s="4">
        <v>144000</v>
      </c>
      <c r="O606" s="4">
        <v>0</v>
      </c>
      <c r="P606" s="4">
        <v>144000</v>
      </c>
      <c r="Q606" s="4">
        <v>12000</v>
      </c>
      <c r="R606" s="3">
        <v>3.4444444444444446</v>
      </c>
      <c r="S606" s="3">
        <v>3.4444444444444446</v>
      </c>
      <c r="T606" t="s">
        <v>44</v>
      </c>
      <c r="U606" s="2">
        <v>1377.7778000000001</v>
      </c>
      <c r="V606" s="3">
        <v>0.1148148148148148</v>
      </c>
      <c r="W606" s="3">
        <v>0.1148148148148148</v>
      </c>
      <c r="X606" s="1" t="s">
        <v>585</v>
      </c>
      <c r="Y606" s="1" t="s">
        <v>580</v>
      </c>
      <c r="Z606" s="1" t="s">
        <v>585</v>
      </c>
      <c r="AA606"/>
    </row>
    <row r="607" spans="1:27" x14ac:dyDescent="0.3">
      <c r="A607" t="s">
        <v>564</v>
      </c>
      <c r="B607" t="s">
        <v>19</v>
      </c>
      <c r="C607" t="s">
        <v>29</v>
      </c>
      <c r="D607" t="s">
        <v>35</v>
      </c>
      <c r="E607" t="s">
        <v>20</v>
      </c>
      <c r="F607" s="4">
        <v>2400</v>
      </c>
      <c r="G607" s="4">
        <v>3800</v>
      </c>
      <c r="H607" s="4">
        <v>145000</v>
      </c>
      <c r="I607" t="s">
        <v>22</v>
      </c>
      <c r="J607" t="s">
        <v>23</v>
      </c>
      <c r="K607" t="s">
        <v>670</v>
      </c>
      <c r="L607" t="s">
        <v>25</v>
      </c>
      <c r="M607" t="s">
        <v>32</v>
      </c>
      <c r="N607" s="4">
        <v>28800</v>
      </c>
      <c r="O607" s="4">
        <v>45600</v>
      </c>
      <c r="P607" s="4">
        <v>74400</v>
      </c>
      <c r="Q607" s="4">
        <v>6200</v>
      </c>
      <c r="R607" s="3">
        <v>5.0347222222222223</v>
      </c>
      <c r="S607" s="3">
        <v>1.9489247311827955</v>
      </c>
      <c r="T607" t="s">
        <v>44</v>
      </c>
      <c r="U607" s="2">
        <v>805.55560000000003</v>
      </c>
      <c r="V607" s="3">
        <v>0.33564814814814814</v>
      </c>
      <c r="W607" s="3">
        <v>0.12992831541218638</v>
      </c>
      <c r="X607" s="1" t="s">
        <v>580</v>
      </c>
      <c r="Y607" s="1" t="s">
        <v>580</v>
      </c>
      <c r="Z607" s="1" t="s">
        <v>580</v>
      </c>
      <c r="AA607"/>
    </row>
    <row r="608" spans="1:27" x14ac:dyDescent="0.3">
      <c r="A608" t="s">
        <v>565</v>
      </c>
      <c r="B608" t="s">
        <v>19</v>
      </c>
      <c r="C608" t="s">
        <v>29</v>
      </c>
      <c r="D608" t="s">
        <v>21</v>
      </c>
      <c r="E608" t="s">
        <v>20</v>
      </c>
      <c r="F608" s="4">
        <v>3400</v>
      </c>
      <c r="G608" s="4">
        <v>2500</v>
      </c>
      <c r="H608" s="4">
        <v>173000</v>
      </c>
      <c r="I608" t="s">
        <v>40</v>
      </c>
      <c r="J608" t="s">
        <v>31</v>
      </c>
      <c r="K608" t="s">
        <v>667</v>
      </c>
      <c r="L608" t="s">
        <v>25</v>
      </c>
      <c r="M608" t="s">
        <v>26</v>
      </c>
      <c r="N608" s="4">
        <v>40800</v>
      </c>
      <c r="O608" s="4">
        <v>30000</v>
      </c>
      <c r="P608" s="4">
        <v>70800</v>
      </c>
      <c r="Q608" s="4">
        <v>5900</v>
      </c>
      <c r="R608" s="3">
        <v>4.2401960784313726</v>
      </c>
      <c r="S608" s="3">
        <v>2.4435028248587569</v>
      </c>
      <c r="T608" t="s">
        <v>44</v>
      </c>
      <c r="U608" s="2">
        <v>480.55560000000003</v>
      </c>
      <c r="V608" s="3">
        <v>0.14133986928104575</v>
      </c>
      <c r="W608" s="3">
        <v>8.1450094161958572E-2</v>
      </c>
      <c r="X608" s="1" t="s">
        <v>580</v>
      </c>
      <c r="Y608" s="1" t="s">
        <v>580</v>
      </c>
      <c r="Z608" s="1" t="s">
        <v>580</v>
      </c>
      <c r="AA608"/>
    </row>
    <row r="609" spans="1:27" x14ac:dyDescent="0.3">
      <c r="A609" t="s">
        <v>566</v>
      </c>
      <c r="B609" t="s">
        <v>19</v>
      </c>
      <c r="C609" t="s">
        <v>29</v>
      </c>
      <c r="D609" t="s">
        <v>35</v>
      </c>
      <c r="E609" t="s">
        <v>20</v>
      </c>
      <c r="F609" s="4">
        <v>3987</v>
      </c>
      <c r="G609" s="4">
        <v>1411</v>
      </c>
      <c r="H609" s="4">
        <v>157000</v>
      </c>
      <c r="I609" t="s">
        <v>30</v>
      </c>
      <c r="J609" t="s">
        <v>37</v>
      </c>
      <c r="K609" t="s">
        <v>667</v>
      </c>
      <c r="L609" t="s">
        <v>25</v>
      </c>
      <c r="M609" t="s">
        <v>26</v>
      </c>
      <c r="N609" s="4">
        <v>47844</v>
      </c>
      <c r="O609" s="4">
        <v>16932</v>
      </c>
      <c r="P609" s="4">
        <v>64776</v>
      </c>
      <c r="Q609" s="4">
        <v>5398</v>
      </c>
      <c r="R609" s="3">
        <v>3.2814982024914303</v>
      </c>
      <c r="S609" s="3">
        <v>2.4237371866123256</v>
      </c>
      <c r="T609" t="s">
        <v>44</v>
      </c>
      <c r="U609" s="2">
        <v>436.11110000000002</v>
      </c>
      <c r="V609" s="3">
        <v>0.10938327341638102</v>
      </c>
      <c r="W609" s="3">
        <v>8.0791239553744176E-2</v>
      </c>
      <c r="X609" s="1" t="s">
        <v>580</v>
      </c>
      <c r="Y609" s="1" t="s">
        <v>580</v>
      </c>
      <c r="Z609" s="1" t="s">
        <v>580</v>
      </c>
      <c r="AA609"/>
    </row>
    <row r="610" spans="1:27" x14ac:dyDescent="0.3">
      <c r="A610" t="s">
        <v>567</v>
      </c>
      <c r="B610" t="s">
        <v>19</v>
      </c>
      <c r="C610" t="s">
        <v>29</v>
      </c>
      <c r="D610" t="s">
        <v>21</v>
      </c>
      <c r="E610" t="s">
        <v>20</v>
      </c>
      <c r="F610" s="4">
        <v>3232</v>
      </c>
      <c r="G610" s="4">
        <v>1950</v>
      </c>
      <c r="H610" s="4">
        <v>108000</v>
      </c>
      <c r="I610" t="s">
        <v>30</v>
      </c>
      <c r="J610" t="s">
        <v>23</v>
      </c>
      <c r="K610" t="s">
        <v>667</v>
      </c>
      <c r="L610" t="s">
        <v>25</v>
      </c>
      <c r="M610" t="s">
        <v>26</v>
      </c>
      <c r="N610" s="4">
        <v>38784</v>
      </c>
      <c r="O610" s="4">
        <v>23400</v>
      </c>
      <c r="P610" s="4">
        <v>62184</v>
      </c>
      <c r="Q610" s="4">
        <v>5182</v>
      </c>
      <c r="R610" s="3">
        <v>2.7846534653465347</v>
      </c>
      <c r="S610" s="3">
        <v>1.7367811655731378</v>
      </c>
      <c r="T610" t="s">
        <v>44</v>
      </c>
      <c r="U610" s="2">
        <v>300</v>
      </c>
      <c r="V610" s="3">
        <v>9.2821782178217821E-2</v>
      </c>
      <c r="W610" s="3">
        <v>5.7892705519104595E-2</v>
      </c>
      <c r="X610" s="1" t="s">
        <v>580</v>
      </c>
      <c r="Y610" s="1" t="s">
        <v>580</v>
      </c>
      <c r="Z610" s="1" t="s">
        <v>580</v>
      </c>
      <c r="AA610"/>
    </row>
    <row r="611" spans="1:27" x14ac:dyDescent="0.3">
      <c r="A611" t="s">
        <v>568</v>
      </c>
      <c r="B611" t="s">
        <v>52</v>
      </c>
      <c r="C611" t="s">
        <v>20</v>
      </c>
      <c r="D611" t="s">
        <v>21</v>
      </c>
      <c r="E611" t="s">
        <v>20</v>
      </c>
      <c r="F611" s="4">
        <v>2900</v>
      </c>
      <c r="G611" s="4">
        <v>0</v>
      </c>
      <c r="H611" s="4">
        <v>71000</v>
      </c>
      <c r="I611" t="s">
        <v>30</v>
      </c>
      <c r="J611" t="s">
        <v>23</v>
      </c>
      <c r="K611" t="s">
        <v>667</v>
      </c>
      <c r="L611" t="s">
        <v>25</v>
      </c>
      <c r="M611" t="s">
        <v>26</v>
      </c>
      <c r="N611" s="4">
        <v>34800</v>
      </c>
      <c r="O611" s="4">
        <v>0</v>
      </c>
      <c r="P611" s="4">
        <v>34800</v>
      </c>
      <c r="Q611" s="4">
        <v>2900</v>
      </c>
      <c r="R611" s="3">
        <v>2.0402298850574714</v>
      </c>
      <c r="S611" s="3">
        <v>2.0402298850574714</v>
      </c>
      <c r="T611" t="s">
        <v>44</v>
      </c>
      <c r="U611" s="2">
        <v>197.22219999999999</v>
      </c>
      <c r="V611" s="3">
        <v>6.8007662835249047E-2</v>
      </c>
      <c r="W611" s="3">
        <v>6.8007662835249047E-2</v>
      </c>
      <c r="X611" s="1" t="s">
        <v>580</v>
      </c>
      <c r="Y611" s="1" t="s">
        <v>580</v>
      </c>
      <c r="Z611" s="1" t="s">
        <v>580</v>
      </c>
      <c r="AA611"/>
    </row>
    <row r="612" spans="1:27" x14ac:dyDescent="0.3">
      <c r="A612" t="s">
        <v>569</v>
      </c>
      <c r="B612" t="s">
        <v>19</v>
      </c>
      <c r="C612" t="s">
        <v>29</v>
      </c>
      <c r="D612" t="s">
        <v>21</v>
      </c>
      <c r="E612" t="s">
        <v>20</v>
      </c>
      <c r="F612" s="4">
        <v>4106</v>
      </c>
      <c r="G612" s="4">
        <v>0</v>
      </c>
      <c r="H612" s="4">
        <v>40000</v>
      </c>
      <c r="I612" t="s">
        <v>30</v>
      </c>
      <c r="J612" t="s">
        <v>41</v>
      </c>
      <c r="K612" t="s">
        <v>670</v>
      </c>
      <c r="L612" t="s">
        <v>25</v>
      </c>
      <c r="M612" t="s">
        <v>26</v>
      </c>
      <c r="N612" s="4">
        <v>49272</v>
      </c>
      <c r="O612" s="4">
        <v>0</v>
      </c>
      <c r="P612" s="4">
        <v>49272</v>
      </c>
      <c r="Q612" s="4">
        <v>4106</v>
      </c>
      <c r="R612" s="3">
        <v>0.81182010066569243</v>
      </c>
      <c r="S612" s="3">
        <v>0.81182010066569243</v>
      </c>
      <c r="T612" t="s">
        <v>44</v>
      </c>
      <c r="U612" s="2">
        <v>222.22219999999999</v>
      </c>
      <c r="V612" s="3">
        <v>5.4121340044379497E-2</v>
      </c>
      <c r="W612" s="3">
        <v>5.4121340044379497E-2</v>
      </c>
      <c r="X612" s="1" t="s">
        <v>580</v>
      </c>
      <c r="Y612" s="1" t="s">
        <v>580</v>
      </c>
      <c r="Z612" s="1" t="s">
        <v>580</v>
      </c>
      <c r="AA612"/>
    </row>
    <row r="613" spans="1:27" x14ac:dyDescent="0.3">
      <c r="A613" t="s">
        <v>570</v>
      </c>
      <c r="B613" t="s">
        <v>19</v>
      </c>
      <c r="C613" t="s">
        <v>29</v>
      </c>
      <c r="D613" t="s">
        <v>21</v>
      </c>
      <c r="E613" t="s">
        <v>20</v>
      </c>
      <c r="F613" s="4">
        <v>8072</v>
      </c>
      <c r="G613" s="4">
        <v>240</v>
      </c>
      <c r="H613" s="4">
        <v>253000</v>
      </c>
      <c r="I613" t="s">
        <v>22</v>
      </c>
      <c r="J613" t="s">
        <v>31</v>
      </c>
      <c r="K613" t="s">
        <v>667</v>
      </c>
      <c r="L613" t="s">
        <v>25</v>
      </c>
      <c r="M613" t="s">
        <v>26</v>
      </c>
      <c r="N613" s="4">
        <v>96864</v>
      </c>
      <c r="O613" s="4">
        <v>2880</v>
      </c>
      <c r="P613" s="4">
        <v>99744</v>
      </c>
      <c r="Q613" s="4">
        <v>8312</v>
      </c>
      <c r="R613" s="3">
        <v>2.6119094813346546</v>
      </c>
      <c r="S613" s="3">
        <v>2.5364934231632974</v>
      </c>
      <c r="T613" t="s">
        <v>44</v>
      </c>
      <c r="U613" s="2">
        <v>702.77779999999996</v>
      </c>
      <c r="V613" s="3">
        <v>8.7063649377821836E-2</v>
      </c>
      <c r="W613" s="3">
        <v>8.4549780772109936E-2</v>
      </c>
      <c r="X613" s="1" t="s">
        <v>580</v>
      </c>
      <c r="Y613" s="1" t="s">
        <v>580</v>
      </c>
      <c r="Z613" s="1" t="s">
        <v>580</v>
      </c>
      <c r="AA613"/>
    </row>
    <row r="614" spans="1:27" x14ac:dyDescent="0.3">
      <c r="A614" t="s">
        <v>571</v>
      </c>
      <c r="B614" t="s">
        <v>19</v>
      </c>
      <c r="C614" t="s">
        <v>29</v>
      </c>
      <c r="D614" t="s">
        <v>21</v>
      </c>
      <c r="E614" t="s">
        <v>20</v>
      </c>
      <c r="F614" s="4">
        <v>7583</v>
      </c>
      <c r="G614" s="4">
        <v>0</v>
      </c>
      <c r="H614" s="4">
        <v>187000</v>
      </c>
      <c r="I614" t="s">
        <v>22</v>
      </c>
      <c r="J614" t="s">
        <v>37</v>
      </c>
      <c r="K614" t="s">
        <v>667</v>
      </c>
      <c r="L614" t="s">
        <v>25</v>
      </c>
      <c r="M614" t="s">
        <v>26</v>
      </c>
      <c r="N614" s="4">
        <v>90996</v>
      </c>
      <c r="O614" s="4">
        <v>0</v>
      </c>
      <c r="P614" s="4">
        <v>90996</v>
      </c>
      <c r="Q614" s="4">
        <v>7583</v>
      </c>
      <c r="R614" s="3">
        <v>2.0550353861708208</v>
      </c>
      <c r="S614" s="3">
        <v>2.0550353861708208</v>
      </c>
      <c r="T614" t="s">
        <v>44</v>
      </c>
      <c r="U614" s="2">
        <v>519.44439999999997</v>
      </c>
      <c r="V614" s="3">
        <v>6.850117953902736E-2</v>
      </c>
      <c r="W614" s="3">
        <v>6.850117953902736E-2</v>
      </c>
      <c r="X614" s="1" t="s">
        <v>580</v>
      </c>
      <c r="Y614" s="1" t="s">
        <v>580</v>
      </c>
      <c r="Z614" s="1" t="s">
        <v>580</v>
      </c>
      <c r="AA614"/>
    </row>
    <row r="615" spans="1:27" x14ac:dyDescent="0.3">
      <c r="A615" t="s">
        <v>572</v>
      </c>
      <c r="B615" t="s">
        <v>52</v>
      </c>
      <c r="C615" t="s">
        <v>20</v>
      </c>
      <c r="D615" t="s">
        <v>21</v>
      </c>
      <c r="E615" t="s">
        <v>29</v>
      </c>
      <c r="F615" s="4">
        <v>4583</v>
      </c>
      <c r="G615" s="4">
        <v>0</v>
      </c>
      <c r="H615" s="4">
        <v>133000</v>
      </c>
      <c r="I615" t="s">
        <v>40</v>
      </c>
      <c r="J615" t="s">
        <v>23</v>
      </c>
      <c r="K615" t="s">
        <v>667</v>
      </c>
      <c r="L615" t="s">
        <v>42</v>
      </c>
      <c r="M615" t="s">
        <v>32</v>
      </c>
      <c r="N615" s="4">
        <v>54996</v>
      </c>
      <c r="O615" s="4">
        <v>0</v>
      </c>
      <c r="P615" s="4">
        <v>54996</v>
      </c>
      <c r="Q615" s="4">
        <v>4583</v>
      </c>
      <c r="R615" s="3">
        <v>2.4183576987417266</v>
      </c>
      <c r="S615" s="3">
        <v>2.4183576987417266</v>
      </c>
      <c r="T615" t="s">
        <v>44</v>
      </c>
      <c r="U615" s="2">
        <v>369.44439999999997</v>
      </c>
      <c r="V615" s="3">
        <v>8.0611923291390886E-2</v>
      </c>
      <c r="W615" s="3">
        <v>8.0611923291390886E-2</v>
      </c>
      <c r="X615" s="1" t="s">
        <v>580</v>
      </c>
      <c r="Y615" s="1" t="s">
        <v>580</v>
      </c>
      <c r="Z615" s="1" t="s">
        <v>580</v>
      </c>
      <c r="AA615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2 4 4 7 9 - 1 f f 3 - 4 3 4 e - 9 f f 7 - 3 8 4 9 e c f 6 c 4 8 c "   x m l n s = " h t t p : / / s c h e m a s . m i c r o s o f t . c o m / D a t a M a s h u p " > A A A A A O w F A A B Q S w M E F A A C A A g A Z 7 q T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n u p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7 q T W U m r X X T n A g A A X A o A A B M A H A B G b 3 J t d W x h c y 9 T Z W N 0 a W 9 u M S 5 t I K I Y A C i g F A A A A A A A A A A A A A A A A A A A A A A A A A A A A N V W U U / i Q B B + N + E / b H o v m k B D B c Q 7 T x N S u J P c G Y 3 g m Y s 1 m 6 U d Z e N 2 t 9 l O P T j i f 7 9 t Q d S 2 F H N P d 7 w U 5 v t m 9 p v Z + R p i 8 J E r S U b L p 3 N U 2 6 n t x F O m I S A q Q c F B x x Q 1 M A x B I j k m A r C 2 Q 8 x n p B L t g 4 k M Z j 4 I + 1 r p h 4 l S D 7 t f u A D b V R I N P 9 6 1 3 E / e V W y K e K c J + w X c O 5 f Q 1 / w R S I N c S f P U M U d O z p h g c + b 1 I X 5 A F X m j w d l g N B 5 c k q 5 3 P R y 0 m k 6 T 9 h m y x g 8 e J 0 z E n l B M N l g U a f X I R C N I o c c M 4 r 9 Z 2 o a X h m J A r 9 m m U x U C T R P o c w K V S o d r L j U R H m R f 7 Z m I Z 9 Z e n c h E i D p B n c B e f d n t p h Q 6 Z h O R T m E 5 j s X N E C E 8 t j b R r f o 3 L o N j K 8 u y b p 9 u 0 r Z u V 2 d 8 s N w p k / d m 8 u N 5 B I 5 l q m Y 8 e 6 y Z j O 9 M S V e J J J Q p G u 9 W K 6 o v F t b 3 t O l h 3 z K d m A y C M M O n O l l Y X 0 E G o A v h M 6 Y 1 h 6 A Q H w S J v x K f Q 0 Y g 7 u g g j I S a l + T 1 o k h w n 0 k c S t / c g c G H E g / a d i o / I 7 i K b a O k L f R C l U g s Y h d a R a B x T n t m P Q u n 9 y F K 2 z Q 7 S F 2 G c K / 0 v M D J B j Q G H W 6 m u M Y I H O k p j 9 H A W 0 q N k G F S c d 5 6 I j + B a T F / x 1 y q i W O F T L y D Q q v G S 1 G t c H q Z X v O z a p m E E 9 B r G k F F l j R S P Y T l d V F z N d l o S 8 r 1 Y Y I N V I 1 V u U 2 n l t F I 1 k + O / L R X a q A t / s m 7 7 Z 9 0 j J t o D d K f V 5 u m y H r j m y L 8 / 1 k n t 8 f l H Z e s 8 g W Y t 7 J E d g 8 5 a n F N i z U 3 L G p Z z U 3 W r r z A r d w y g 7 9 P 5 t o o G w e Q m x X d l P D K X b 0 g M H Z x E 3 O h 4 Y u 7 T H T p q 5 y l T K 3 8 R p P z 1 V 8 K g w H z p 4 T f k Z s c 5 5 Z 8 J g 2 n / f H Q 7 n a I 0 i X 4 C X G a T t e x 9 z s E p y C J t a p q E R A x E G s o s 1 / l u p 1 y 4 W 9 a M 8 I L N i u V X m B l 4 l v t d s c + X K k v o Z y Q T r f d s p 2 / 0 r + / X b + T N v D y B i h V / g K n k l u d Z j N T + z p 8 Q v Y P n B S o F F n b 4 b J c 5 9 E f U E s B A i 0 A F A A C A A g A Z 7 q T W f / c m o K j A A A A 9 g A A A B I A A A A A A A A A A A A A A A A A A A A A A E N v b m Z p Z y 9 Q Y W N r Y W d l L n h t b F B L A Q I t A B Q A A g A I A G e 6 k 1 k P y u m r p A A A A O k A A A A T A A A A A A A A A A A A A A A A A O 8 A A A B b Q 2 9 u d G V u d F 9 U e X B l c 1 0 u e G 1 s U E s B A i 0 A F A A C A A g A Z 7 q T W U m r X X T n A g A A X A o A A B M A A A A A A A A A A A A A A A A A 4 A E A A E Z v c m 1 1 b G F z L 1 N l Y 3 R p b 2 4 x L m 1 Q S w U G A A A A A A M A A w D C A A A A F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8 A A A A A A A A I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b G l l c n N f d H J l Y X R t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E 0 M G M 3 O T E t Z D c 0 O S 0 0 M G F h L T k 4 N j M t Y T d k Y m V k Y W Y y O W Y 4 I i A v P j x F b n R y e S B U e X B l P S J G a W x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s a W V y c 1 9 0 c m V h d G 1 l b n Q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y N C 0 x M i 0 x O V Q x N T o x O T o x N C 4 0 M j g 3 O T Y 3 W i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d C Z 1 l S R V J F R 0 J n W U d C a E V S R V J F R U J B W V J C Q V F B Q U F B P S I g L z 4 8 R W 5 0 c n k g V H l w Z T 0 i R m l s b E N v b H V t b k 5 h b W V z I i B W Y W x 1 Z T 0 i c 1 s m c X V v d D t M b 2 F u X 0 l E J n F 1 b 3 Q 7 L C Z x d W 9 0 O 0 d l b m R l c i Z x d W 9 0 O y w m c X V v d D t N Y X J y a W V k J n F 1 b 3 Q 7 L C Z x d W 9 0 O 0 V k d W N h d G l v b i Z x d W 9 0 O y w m c X V v d D t T Z W x m X 0 V t c G x v e W V k J n F 1 b 3 Q 7 L C Z x d W 9 0 O 0 F w c G x p Y 2 F u d E l u Y 2 9 t Z S Z x d W 9 0 O y w m c X V v d D t D b 2 F w c G x p Y 2 F u d E l u Y 2 9 t Z S Z x d W 9 0 O y w m c X V v d D t M b 2 F u Q W 1 v d W 5 0 J n F 1 b 3 Q 7 L C Z x d W 9 0 O 1 B y b 3 B l c n R 5 X 0 F y Z W E m c X V v d D s s J n F 1 b 3 Q 7 R G V w Z W 5 k Z W 5 0 c 1 9 D Y X R l Z 2 9 y e S Z x d W 9 0 O y w m c X V v d D t M b 2 F u X 1 R l c m 1 f Q 2 F 0 Z W d v c n k m c X V v d D s s J n F 1 b 3 Q 7 Q 3 J l Z G l 0 X 0 h p c 3 R v c n l f Q 2 F 0 Z W d v c n k m c X V v d D s s J n F 1 b 3 Q 7 T G 9 h b l 9 T d G F 0 d X N f Q 2 F 0 Z W d v c n k m c X V v d D s s J n F 1 b 3 Q 7 Q X B w b G l j Y W 5 0 W W V h c m x 5 S W 5 j b 2 1 l J n F 1 b 3 Q 7 L C Z x d W 9 0 O 0 N v Y X B w b G l j Y W 5 0 W W V h c m x 5 S W 5 j b 2 1 l J n F 1 b 3 Q 7 L C Z x d W 9 0 O 1 R v d G F s W W V h c m x 5 S W 5 j b 2 1 l J n F 1 b 3 Q 7 L C Z x d W 9 0 O 1 R v d G F s X 0 l u Y 2 9 t Z S Z x d W 9 0 O y w m c X V v d D t M b 2 F u X 3 R v X 0 l u Y 2 9 t Z V 9 S Y X R p b y Z x d W 9 0 O y w m c X V v d D t M b 2 F u X 3 R v X 0 l u Y 2 9 t Z V 9 S Y X R p b 1 9 U b 3 R h b C Z x d W 9 0 O y w m c X V v d D t M b 2 F u I H R v I E l u Y 2 9 t Z S B D Y X R l Z 2 9 y e S Z x d W 9 0 O y w m c X V v d D t M b 2 F u X 0 F t b 3 V u d F 9 w Z X J f V G V y b S Z x d W 9 0 O y w m c X V v d D t E Z W J 0 L X R v L U l u Y 2 9 t Z S B S Y X R p b y Z x d W 9 0 O y w m c X V v d D t E Z W J 0 L X R v L U l u Y 2 9 t Z S B S Y X R p b y B U b 3 R h b C Z x d W 9 0 O y w m c X V v d D t B c H B s a W N h b n R J b m N v b W U g T 3 V 0 b G l l c n M m c X V v d D s s J n F 1 b 3 Q 7 Q 2 9 h c H B s a W N h b n R J b m N v b W U g T 3 V 0 b G l l c n M m c X V v d D s s J n F 1 b 3 Q 7 T G 9 h b k F t b 3 V u d C B P d X R s a W V y c y Z x d W 9 0 O 1 0 i I C 8 + P E V u d H J 5 I F R 5 c G U 9 I k Z p b G x D b 3 V u d C I g V m F s d W U 9 I m w 2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G x p Z X J z X 3 R y Z W F 0 b W V u d C 9 B d X R v U m V t b 3 Z l Z E N v b H V t b n M x L n t M b 2 F u X 0 l E L D B 9 J n F 1 b 3 Q 7 L C Z x d W 9 0 O 1 N l Y 3 R p b 2 4 x L 2 9 1 d G x p Z X J z X 3 R y Z W F 0 b W V u d C 9 B d X R v U m V t b 3 Z l Z E N v b H V t b n M x L n t H Z W 5 k Z X I s M X 0 m c X V v d D s s J n F 1 b 3 Q 7 U 2 V j d G l v b j E v b 3 V 0 b G l l c n N f d H J l Y X R t Z W 5 0 L 0 F 1 d G 9 S Z W 1 v d m V k Q 2 9 s d W 1 u c z E u e 0 1 h c n J p Z W Q s M n 0 m c X V v d D s s J n F 1 b 3 Q 7 U 2 V j d G l v b j E v b 3 V 0 b G l l c n N f d H J l Y X R t Z W 5 0 L 0 F 1 d G 9 S Z W 1 v d m V k Q 2 9 s d W 1 u c z E u e 0 V k d W N h d G l v b i w z f S Z x d W 9 0 O y w m c X V v d D t T Z W N 0 a W 9 u M S 9 v d X R s a W V y c 1 9 0 c m V h d G 1 l b n Q v Q X V 0 b 1 J l b W 9 2 Z W R D b 2 x 1 b W 5 z M S 5 7 U 2 V s Z l 9 F b X B s b 3 l l Z C w 0 f S Z x d W 9 0 O y w m c X V v d D t T Z W N 0 a W 9 u M S 9 v d X R s a W V y c 1 9 0 c m V h d G 1 l b n Q v Q X V 0 b 1 J l b W 9 2 Z W R D b 2 x 1 b W 5 z M S 5 7 Q X B w b G l j Y W 5 0 S W 5 j b 2 1 l L D V 9 J n F 1 b 3 Q 7 L C Z x d W 9 0 O 1 N l Y 3 R p b 2 4 x L 2 9 1 d G x p Z X J z X 3 R y Z W F 0 b W V u d C 9 B d X R v U m V t b 3 Z l Z E N v b H V t b n M x L n t D b 2 F w c G x p Y 2 F u d E l u Y 2 9 t Z S w 2 f S Z x d W 9 0 O y w m c X V v d D t T Z W N 0 a W 9 u M S 9 v d X R s a W V y c 1 9 0 c m V h d G 1 l b n Q v Q X V 0 b 1 J l b W 9 2 Z W R D b 2 x 1 b W 5 z M S 5 7 T G 9 h b k F t b 3 V u d C w 3 f S Z x d W 9 0 O y w m c X V v d D t T Z W N 0 a W 9 u M S 9 v d X R s a W V y c 1 9 0 c m V h d G 1 l b n Q v Q X V 0 b 1 J l b W 9 2 Z W R D b 2 x 1 b W 5 z M S 5 7 U H J v c G V y d H l f Q X J l Y S w 4 f S Z x d W 9 0 O y w m c X V v d D t T Z W N 0 a W 9 u M S 9 v d X R s a W V y c 1 9 0 c m V h d G 1 l b n Q v Q X V 0 b 1 J l b W 9 2 Z W R D b 2 x 1 b W 5 z M S 5 7 R G V w Z W 5 k Z W 5 0 c 1 9 D Y X R l Z 2 9 y e S w 5 f S Z x d W 9 0 O y w m c X V v d D t T Z W N 0 a W 9 u M S 9 v d X R s a W V y c 1 9 0 c m V h d G 1 l b n Q v Q X V 0 b 1 J l b W 9 2 Z W R D b 2 x 1 b W 5 z M S 5 7 T G 9 h b l 9 U Z X J t X 0 N h d G V n b 3 J 5 L D E w f S Z x d W 9 0 O y w m c X V v d D t T Z W N 0 a W 9 u M S 9 v d X R s a W V y c 1 9 0 c m V h d G 1 l b n Q v Q X V 0 b 1 J l b W 9 2 Z W R D b 2 x 1 b W 5 z M S 5 7 Q 3 J l Z G l 0 X 0 h p c 3 R v c n l f Q 2 F 0 Z W d v c n k s M T F 9 J n F 1 b 3 Q 7 L C Z x d W 9 0 O 1 N l Y 3 R p b 2 4 x L 2 9 1 d G x p Z X J z X 3 R y Z W F 0 b W V u d C 9 B d X R v U m V t b 3 Z l Z E N v b H V t b n M x L n t M b 2 F u X 1 N 0 Y X R 1 c 1 9 D Y X R l Z 2 9 y e S w x M n 0 m c X V v d D s s J n F 1 b 3 Q 7 U 2 V j d G l v b j E v b 3 V 0 b G l l c n N f d H J l Y X R t Z W 5 0 L 0 F 1 d G 9 S Z W 1 v d m V k Q 2 9 s d W 1 u c z E u e 0 F w c G x p Y 2 F u d F l l Y X J s e U l u Y 2 9 t Z S w x M 3 0 m c X V v d D s s J n F 1 b 3 Q 7 U 2 V j d G l v b j E v b 3 V 0 b G l l c n N f d H J l Y X R t Z W 5 0 L 0 F 1 d G 9 S Z W 1 v d m V k Q 2 9 s d W 1 u c z E u e 0 N v Y X B w b G l j Y W 5 0 W W V h c m x 5 S W 5 j b 2 1 l L D E 0 f S Z x d W 9 0 O y w m c X V v d D t T Z W N 0 a W 9 u M S 9 v d X R s a W V y c 1 9 0 c m V h d G 1 l b n Q v Q X V 0 b 1 J l b W 9 2 Z W R D b 2 x 1 b W 5 z M S 5 7 V G 9 0 Y W x Z Z W F y b H l J b m N v b W U s M T V 9 J n F 1 b 3 Q 7 L C Z x d W 9 0 O 1 N l Y 3 R p b 2 4 x L 2 9 1 d G x p Z X J z X 3 R y Z W F 0 b W V u d C 9 B d X R v U m V t b 3 Z l Z E N v b H V t b n M x L n t U b 3 R h b F 9 J b m N v b W U s M T Z 9 J n F 1 b 3 Q 7 L C Z x d W 9 0 O 1 N l Y 3 R p b 2 4 x L 2 9 1 d G x p Z X J z X 3 R y Z W F 0 b W V u d C 9 B d X R v U m V t b 3 Z l Z E N v b H V t b n M x L n t M b 2 F u X 3 R v X 0 l u Y 2 9 t Z V 9 S Y X R p b y w x N 3 0 m c X V v d D s s J n F 1 b 3 Q 7 U 2 V j d G l v b j E v b 3 V 0 b G l l c n N f d H J l Y X R t Z W 5 0 L 0 F 1 d G 9 S Z W 1 v d m V k Q 2 9 s d W 1 u c z E u e 0 x v Y W 5 f d G 9 f S W 5 j b 2 1 l X 1 J h d G l v X 1 R v d G F s L D E 4 f S Z x d W 9 0 O y w m c X V v d D t T Z W N 0 a W 9 u M S 9 v d X R s a W V y c 1 9 0 c m V h d G 1 l b n Q v Q X V 0 b 1 J l b W 9 2 Z W R D b 2 x 1 b W 5 z M S 5 7 T G 9 h b i B 0 b y B J b m N v b W U g Q 2 F 0 Z W d v c n k s M T l 9 J n F 1 b 3 Q 7 L C Z x d W 9 0 O 1 N l Y 3 R p b 2 4 x L 2 9 1 d G x p Z X J z X 3 R y Z W F 0 b W V u d C 9 B d X R v U m V t b 3 Z l Z E N v b H V t b n M x L n t M b 2 F u X 0 F t b 3 V u d F 9 w Z X J f V G V y b S w y M H 0 m c X V v d D s s J n F 1 b 3 Q 7 U 2 V j d G l v b j E v b 3 V 0 b G l l c n N f d H J l Y X R t Z W 5 0 L 0 F 1 d G 9 S Z W 1 v d m V k Q 2 9 s d W 1 u c z E u e 0 R l Y n Q t d G 8 t S W 5 j b 2 1 l I F J h d G l v L D I x f S Z x d W 9 0 O y w m c X V v d D t T Z W N 0 a W 9 u M S 9 v d X R s a W V y c 1 9 0 c m V h d G 1 l b n Q v Q X V 0 b 1 J l b W 9 2 Z W R D b 2 x 1 b W 5 z M S 5 7 R G V i d C 1 0 b y 1 J b m N v b W U g U m F 0 a W 8 g V G 9 0 Y W w s M j J 9 J n F 1 b 3 Q 7 L C Z x d W 9 0 O 1 N l Y 3 R p b 2 4 x L 2 9 1 d G x p Z X J z X 3 R y Z W F 0 b W V u d C 9 B d X R v U m V t b 3 Z l Z E N v b H V t b n M x L n t B c H B s a W N h b n R J b m N v b W U g T 3 V 0 b G l l c n M s M j N 9 J n F 1 b 3 Q 7 L C Z x d W 9 0 O 1 N l Y 3 R p b 2 4 x L 2 9 1 d G x p Z X J z X 3 R y Z W F 0 b W V u d C 9 B d X R v U m V t b 3 Z l Z E N v b H V t b n M x L n t D b 2 F w c G x p Y 2 F u d E l u Y 2 9 t Z S B P d X R s a W V y c y w y N H 0 m c X V v d D s s J n F 1 b 3 Q 7 U 2 V j d G l v b j E v b 3 V 0 b G l l c n N f d H J l Y X R t Z W 5 0 L 0 F 1 d G 9 S Z W 1 v d m V k Q 2 9 s d W 1 u c z E u e 0 x v Y W 5 B b W 9 1 b n Q g T 3 V 0 b G l l c n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v d X R s a W V y c 1 9 0 c m V h d G 1 l b n Q v Q X V 0 b 1 J l b W 9 2 Z W R D b 2 x 1 b W 5 z M S 5 7 T G 9 h b l 9 J R C w w f S Z x d W 9 0 O y w m c X V v d D t T Z W N 0 a W 9 u M S 9 v d X R s a W V y c 1 9 0 c m V h d G 1 l b n Q v Q X V 0 b 1 J l b W 9 2 Z W R D b 2 x 1 b W 5 z M S 5 7 R 2 V u Z G V y L D F 9 J n F 1 b 3 Q 7 L C Z x d W 9 0 O 1 N l Y 3 R p b 2 4 x L 2 9 1 d G x p Z X J z X 3 R y Z W F 0 b W V u d C 9 B d X R v U m V t b 3 Z l Z E N v b H V t b n M x L n t N Y X J y a W V k L D J 9 J n F 1 b 3 Q 7 L C Z x d W 9 0 O 1 N l Y 3 R p b 2 4 x L 2 9 1 d G x p Z X J z X 3 R y Z W F 0 b W V u d C 9 B d X R v U m V t b 3 Z l Z E N v b H V t b n M x L n t F Z H V j Y X R p b 2 4 s M 3 0 m c X V v d D s s J n F 1 b 3 Q 7 U 2 V j d G l v b j E v b 3 V 0 b G l l c n N f d H J l Y X R t Z W 5 0 L 0 F 1 d G 9 S Z W 1 v d m V k Q 2 9 s d W 1 u c z E u e 1 N l b G Z f R W 1 w b G 9 5 Z W Q s N H 0 m c X V v d D s s J n F 1 b 3 Q 7 U 2 V j d G l v b j E v b 3 V 0 b G l l c n N f d H J l Y X R t Z W 5 0 L 0 F 1 d G 9 S Z W 1 v d m V k Q 2 9 s d W 1 u c z E u e 0 F w c G x p Y 2 F u d E l u Y 2 9 t Z S w 1 f S Z x d W 9 0 O y w m c X V v d D t T Z W N 0 a W 9 u M S 9 v d X R s a W V y c 1 9 0 c m V h d G 1 l b n Q v Q X V 0 b 1 J l b W 9 2 Z W R D b 2 x 1 b W 5 z M S 5 7 Q 2 9 h c H B s a W N h b n R J b m N v b W U s N n 0 m c X V v d D s s J n F 1 b 3 Q 7 U 2 V j d G l v b j E v b 3 V 0 b G l l c n N f d H J l Y X R t Z W 5 0 L 0 F 1 d G 9 S Z W 1 v d m V k Q 2 9 s d W 1 u c z E u e 0 x v Y W 5 B b W 9 1 b n Q s N 3 0 m c X V v d D s s J n F 1 b 3 Q 7 U 2 V j d G l v b j E v b 3 V 0 b G l l c n N f d H J l Y X R t Z W 5 0 L 0 F 1 d G 9 S Z W 1 v d m V k Q 2 9 s d W 1 u c z E u e 1 B y b 3 B l c n R 5 X 0 F y Z W E s O H 0 m c X V v d D s s J n F 1 b 3 Q 7 U 2 V j d G l v b j E v b 3 V 0 b G l l c n N f d H J l Y X R t Z W 5 0 L 0 F 1 d G 9 S Z W 1 v d m V k Q 2 9 s d W 1 u c z E u e 0 R l c G V u Z G V u d H N f Q 2 F 0 Z W d v c n k s O X 0 m c X V v d D s s J n F 1 b 3 Q 7 U 2 V j d G l v b j E v b 3 V 0 b G l l c n N f d H J l Y X R t Z W 5 0 L 0 F 1 d G 9 S Z W 1 v d m V k Q 2 9 s d W 1 u c z E u e 0 x v Y W 5 f V G V y b V 9 D Y X R l Z 2 9 y e S w x M H 0 m c X V v d D s s J n F 1 b 3 Q 7 U 2 V j d G l v b j E v b 3 V 0 b G l l c n N f d H J l Y X R t Z W 5 0 L 0 F 1 d G 9 S Z W 1 v d m V k Q 2 9 s d W 1 u c z E u e 0 N y Z W R p d F 9 I a X N 0 b 3 J 5 X 0 N h d G V n b 3 J 5 L D E x f S Z x d W 9 0 O y w m c X V v d D t T Z W N 0 a W 9 u M S 9 v d X R s a W V y c 1 9 0 c m V h d G 1 l b n Q v Q X V 0 b 1 J l b W 9 2 Z W R D b 2 x 1 b W 5 z M S 5 7 T G 9 h b l 9 T d G F 0 d X N f Q 2 F 0 Z W d v c n k s M T J 9 J n F 1 b 3 Q 7 L C Z x d W 9 0 O 1 N l Y 3 R p b 2 4 x L 2 9 1 d G x p Z X J z X 3 R y Z W F 0 b W V u d C 9 B d X R v U m V t b 3 Z l Z E N v b H V t b n M x L n t B c H B s a W N h b n R Z Z W F y b H l J b m N v b W U s M T N 9 J n F 1 b 3 Q 7 L C Z x d W 9 0 O 1 N l Y 3 R p b 2 4 x L 2 9 1 d G x p Z X J z X 3 R y Z W F 0 b W V u d C 9 B d X R v U m V t b 3 Z l Z E N v b H V t b n M x L n t D b 2 F w c G x p Y 2 F u d F l l Y X J s e U l u Y 2 9 t Z S w x N H 0 m c X V v d D s s J n F 1 b 3 Q 7 U 2 V j d G l v b j E v b 3 V 0 b G l l c n N f d H J l Y X R t Z W 5 0 L 0 F 1 d G 9 S Z W 1 v d m V k Q 2 9 s d W 1 u c z E u e 1 R v d G F s W W V h c m x 5 S W 5 j b 2 1 l L D E 1 f S Z x d W 9 0 O y w m c X V v d D t T Z W N 0 a W 9 u M S 9 v d X R s a W V y c 1 9 0 c m V h d G 1 l b n Q v Q X V 0 b 1 J l b W 9 2 Z W R D b 2 x 1 b W 5 z M S 5 7 V G 9 0 Y W x f S W 5 j b 2 1 l L D E 2 f S Z x d W 9 0 O y w m c X V v d D t T Z W N 0 a W 9 u M S 9 v d X R s a W V y c 1 9 0 c m V h d G 1 l b n Q v Q X V 0 b 1 J l b W 9 2 Z W R D b 2 x 1 b W 5 z M S 5 7 T G 9 h b l 9 0 b 1 9 J b m N v b W V f U m F 0 a W 8 s M T d 9 J n F 1 b 3 Q 7 L C Z x d W 9 0 O 1 N l Y 3 R p b 2 4 x L 2 9 1 d G x p Z X J z X 3 R y Z W F 0 b W V u d C 9 B d X R v U m V t b 3 Z l Z E N v b H V t b n M x L n t M b 2 F u X 3 R v X 0 l u Y 2 9 t Z V 9 S Y X R p b 1 9 U b 3 R h b C w x O H 0 m c X V v d D s s J n F 1 b 3 Q 7 U 2 V j d G l v b j E v b 3 V 0 b G l l c n N f d H J l Y X R t Z W 5 0 L 0 F 1 d G 9 S Z W 1 v d m V k Q 2 9 s d W 1 u c z E u e 0 x v Y W 4 g d G 8 g S W 5 j b 2 1 l I E N h d G V n b 3 J 5 L D E 5 f S Z x d W 9 0 O y w m c X V v d D t T Z W N 0 a W 9 u M S 9 v d X R s a W V y c 1 9 0 c m V h d G 1 l b n Q v Q X V 0 b 1 J l b W 9 2 Z W R D b 2 x 1 b W 5 z M S 5 7 T G 9 h b l 9 B b W 9 1 b n R f c G V y X 1 R l c m 0 s M j B 9 J n F 1 b 3 Q 7 L C Z x d W 9 0 O 1 N l Y 3 R p b 2 4 x L 2 9 1 d G x p Z X J z X 3 R y Z W F 0 b W V u d C 9 B d X R v U m V t b 3 Z l Z E N v b H V t b n M x L n t E Z W J 0 L X R v L U l u Y 2 9 t Z S B S Y X R p b y w y M X 0 m c X V v d D s s J n F 1 b 3 Q 7 U 2 V j d G l v b j E v b 3 V 0 b G l l c n N f d H J l Y X R t Z W 5 0 L 0 F 1 d G 9 S Z W 1 v d m V k Q 2 9 s d W 1 u c z E u e 0 R l Y n Q t d G 8 t S W 5 j b 2 1 l I F J h d G l v I F R v d G F s L D I y f S Z x d W 9 0 O y w m c X V v d D t T Z W N 0 a W 9 u M S 9 v d X R s a W V y c 1 9 0 c m V h d G 1 l b n Q v Q X V 0 b 1 J l b W 9 2 Z W R D b 2 x 1 b W 5 z M S 5 7 Q X B w b G l j Y W 5 0 S W 5 j b 2 1 l I E 9 1 d G x p Z X J z L D I z f S Z x d W 9 0 O y w m c X V v d D t T Z W N 0 a W 9 u M S 9 v d X R s a W V y c 1 9 0 c m V h d G 1 l b n Q v Q X V 0 b 1 J l b W 9 2 Z W R D b 2 x 1 b W 5 z M S 5 7 Q 2 9 h c H B s a W N h b n R J b m N v b W U g T 3 V 0 b G l l c n M s M j R 9 J n F 1 b 3 Q 7 L C Z x d W 9 0 O 1 N l Y 3 R p b 2 4 x L 2 9 1 d G x p Z X J z X 3 R y Z W F 0 b W V u d C 9 B d X R v U m V t b 3 Z l Z E N v b H V t b n M x L n t M b 2 F u Q W 1 v d W 5 0 I E 9 1 d G x p Z X J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b G l l c n N f d H J l Y X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s a W V y c 1 9 0 c m V h d G 1 l b n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b G l l c n N f d H J l Y X R t Z W 5 0 L 2 5 v c m 1 h b G l 6 Y X R p b 2 5 f d m F s a W R h d G l v b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U x 7 g + B u E k + 3 F S K v Y I S i h A A A A A A C A A A A A A A Q Z g A A A A E A A C A A A A C D j / 6 u 2 s + r G M 5 L l y u y 1 v 9 k 1 T 5 P P F e G n w V x O 1 g B S V 1 M Z w A A A A A O g A A A A A I A A C A A A A C l K x k I h 8 P Y i E x 7 j 6 b O 7 k K M w 5 b n Q H X a t f Q y k n C h 8 E 0 V l l A A A A A n A b s k S T p Z U 2 b i 5 j q L v Z W c I K F w r e 3 e K 5 3 0 m e x L + d d G u v 6 d l A p e 5 C F r 3 X A L u A 4 5 / A j K c O y r n a 4 S c J Z u j O Y r i i L y 9 R n Y I f q m F 4 q 9 H D i H E M 6 r / 0 A A A A A z n w p s L f e f C 5 f y A 2 G l e D x x n 7 + F P B o n 4 c A 3 m W P J x Z a + O O H 3 L G N x q b J h 1 v Z o k 0 i C F f 9 O 3 p s Z S b L 1 Y a l p C v d H J r 9 t < / D a t a M a s h u p > 
</file>

<file path=customXml/itemProps1.xml><?xml version="1.0" encoding="utf-8"?>
<ds:datastoreItem xmlns:ds="http://schemas.openxmlformats.org/officeDocument/2006/customXml" ds:itemID="{C95BC0FA-08C5-4C29-BDF1-C37C706A1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 Treatment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CHEE THIAN SHIN</dc:creator>
  <cp:lastModifiedBy>AARON CHEE THIAN SHIN</cp:lastModifiedBy>
  <dcterms:created xsi:type="dcterms:W3CDTF">2024-11-25T13:28:42Z</dcterms:created>
  <dcterms:modified xsi:type="dcterms:W3CDTF">2024-12-19T15:19:29Z</dcterms:modified>
</cp:coreProperties>
</file>