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wei\OneDrive - Universiti Malaya\Desktop\SEMESTER 7\WIE3010_Data-Visuals\loan-approval-data-visualization\dataset\"/>
    </mc:Choice>
  </mc:AlternateContent>
  <xr:revisionPtr revIDLastSave="0" documentId="13_ncr:1_{1FFC731E-8CA6-4494-96AF-207C1A19A21B}" xr6:coauthVersionLast="47" xr6:coauthVersionMax="47" xr10:uidLastSave="{00000000-0000-0000-0000-000000000000}"/>
  <bookViews>
    <workbookView xWindow="-108" yWindow="-108" windowWidth="23256" windowHeight="13176" xr2:uid="{37C9A220-030D-463D-93DC-861792150CC9}"/>
  </bookViews>
  <sheets>
    <sheet name="raw_home_loan_approval_2 (2)" sheetId="3" r:id="rId1"/>
    <sheet name="Sheet1" sheetId="1" r:id="rId2"/>
  </sheets>
  <definedNames>
    <definedName name="_xlchart.v1.0" hidden="1">'raw_home_loan_approval_2 (2)'!$G$2:$G$615</definedName>
    <definedName name="_xlchart.v1.1" hidden="1">'raw_home_loan_approval_2 (2)'!$F$2:$F$615</definedName>
    <definedName name="_xlchart.v1.2" hidden="1">'raw_home_loan_approval_2 (2)'!$H$2:$H$615</definedName>
    <definedName name="ExternalData_1" localSheetId="0" hidden="1">'raw_home_loan_approval_2 (2)'!$A$1:$V$615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3" l="1"/>
  <c r="AD22" i="3"/>
  <c r="AD14" i="3"/>
  <c r="AD15" i="3"/>
  <c r="AD16" i="3"/>
  <c r="AD7" i="3"/>
  <c r="AD6" i="3"/>
  <c r="AD17" i="3" l="1"/>
  <c r="AD18" i="3"/>
  <c r="AD24" i="3"/>
  <c r="AD26" i="3" s="1"/>
  <c r="AD8" i="3"/>
  <c r="AD9" i="3" s="1"/>
  <c r="AD25" i="3" l="1"/>
  <c r="A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27B4BF-019E-4CBD-9589-3417FC91F72B}" keepAlive="1" name="Query - raw_home_loan_approval_2" description="Connection to the 'raw_home_loan_approval_2' query in the workbook." type="5" refreshedVersion="0" background="1">
    <dbPr connection="Provider=Microsoft.Mashup.OleDb.1;Data Source=$Workbook$;Location=raw_home_loan_approval_2;Extended Properties=&quot;&quot;" command="SELECT * FROM [raw_home_loan_approval_2]"/>
  </connection>
  <connection id="2" xr16:uid="{F65B661D-7F4B-4703-9433-C4FAAB1DCC37}" keepAlive="1" name="Query - raw_home_loan_approval_2 (2)" description="Connection to the 'raw_home_loan_approval_2 (2)' query in the workbook." type="5" refreshedVersion="8" background="1" saveData="1">
    <dbPr connection="Provider=Microsoft.Mashup.OleDb.1;Data Source=$Workbook$;Location=&quot;raw_home_loan_approval_2 (2)&quot;;Extended Properties=&quot;&quot;" command="SELECT * FROM [raw_home_loan_approval_2 (2)]"/>
  </connection>
</connections>
</file>

<file path=xl/sharedStrings.xml><?xml version="1.0" encoding="utf-8"?>
<sst xmlns="http://schemas.openxmlformats.org/spreadsheetml/2006/main" count="8636" uniqueCount="674">
  <si>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</si>
  <si>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</si>
  <si>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</si>
  <si>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</si>
  <si>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</si>
  <si>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</si>
  <si>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</si>
  <si>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</si>
  <si>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Property_Area</t>
  </si>
  <si>
    <t>Dependents_Category</t>
  </si>
  <si>
    <t>Loan_Term_Category</t>
  </si>
  <si>
    <t>Credit_History_Category</t>
  </si>
  <si>
    <t>Loan_Status_Category</t>
  </si>
  <si>
    <t>Total_Income</t>
  </si>
  <si>
    <t>Loan_to_Income_Ratio</t>
  </si>
  <si>
    <t>Loan_to_Income_Normalized_Ratio</t>
  </si>
  <si>
    <t>Loan to Income Category</t>
  </si>
  <si>
    <t>Loan_Amount_per_Term</t>
  </si>
  <si>
    <t>Debt-to-Income Ratio</t>
  </si>
  <si>
    <t>LP001002</t>
  </si>
  <si>
    <t>Male</t>
  </si>
  <si>
    <t>No</t>
  </si>
  <si>
    <t>Graduate</t>
  </si>
  <si>
    <t>Urban</t>
  </si>
  <si>
    <t>None</t>
  </si>
  <si>
    <t>1 year</t>
  </si>
  <si>
    <t>Good Credit</t>
  </si>
  <si>
    <t>Approved</t>
  </si>
  <si>
    <t>Low</t>
  </si>
  <si>
    <t>LP001003</t>
  </si>
  <si>
    <t>Yes</t>
  </si>
  <si>
    <t>Rural</t>
  </si>
  <si>
    <t>Single</t>
  </si>
  <si>
    <t>Rejected</t>
  </si>
  <si>
    <t>LP001005</t>
  </si>
  <si>
    <t>LP001006</t>
  </si>
  <si>
    <t>Not Graduate</t>
  </si>
  <si>
    <t>LP001008</t>
  </si>
  <si>
    <t>Couple</t>
  </si>
  <si>
    <t>LP001013</t>
  </si>
  <si>
    <t>LP001014</t>
  </si>
  <si>
    <t>Semiurban</t>
  </si>
  <si>
    <t>Many</t>
  </si>
  <si>
    <t>Bad Credit</t>
  </si>
  <si>
    <t>LP001018</t>
  </si>
  <si>
    <t>Very Low</t>
  </si>
  <si>
    <t>LP001024</t>
  </si>
  <si>
    <t>LP001027</t>
  </si>
  <si>
    <t>LP001029</t>
  </si>
  <si>
    <t>LP001030</t>
  </si>
  <si>
    <t>4-6 months</t>
  </si>
  <si>
    <t>LP001032</t>
  </si>
  <si>
    <t>LP001034</t>
  </si>
  <si>
    <t>8 months - 1 year</t>
  </si>
  <si>
    <t>LP001036</t>
  </si>
  <si>
    <t>Female</t>
  </si>
  <si>
    <t>LP001038</t>
  </si>
  <si>
    <t>LP001041</t>
  </si>
  <si>
    <t>LP001043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</si>
  <si>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</si>
  <si>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</si>
  <si>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</si>
  <si>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</si>
  <si>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</si>
  <si>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</si>
  <si>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</si>
  <si>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</si>
  <si>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</si>
  <si>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</si>
  <si>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</si>
  <si>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</si>
  <si>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LP001106</t>
  </si>
  <si>
    <t>LP001109</t>
  </si>
  <si>
    <t>LP001112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</si>
  <si>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</si>
  <si>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</si>
  <si>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</si>
  <si>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</si>
  <si>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</si>
  <si>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</si>
  <si>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</si>
  <si>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</si>
  <si>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</si>
  <si>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</si>
  <si>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</si>
  <si>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</si>
  <si>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</si>
  <si>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</si>
  <si>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</si>
  <si>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</si>
  <si>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</si>
  <si>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</si>
  <si>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</si>
  <si>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</si>
  <si>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</si>
  <si>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</si>
  <si>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</si>
  <si>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6 months - 1 year</t>
  </si>
  <si>
    <t>LP001213</t>
  </si>
  <si>
    <t>LP001222</t>
  </si>
  <si>
    <t>LP001225</t>
  </si>
  <si>
    <t>LP001228</t>
  </si>
  <si>
    <t>LP001238</t>
  </si>
  <si>
    <t>2-3 months</t>
  </si>
  <si>
    <t>LP001241</t>
  </si>
  <si>
    <t>LP001243</t>
  </si>
  <si>
    <t>LP001245</t>
  </si>
  <si>
    <t>LP001248</t>
  </si>
  <si>
    <t>10 months - 1 year</t>
  </si>
  <si>
    <t>LP001250</t>
  </si>
  <si>
    <t>LP001253</t>
  </si>
  <si>
    <t>LP001255</t>
  </si>
  <si>
    <t>1-1.5 years</t>
  </si>
  <si>
    <t>LP001256</t>
  </si>
  <si>
    <t>LP001259</t>
  </si>
  <si>
    <t>LP001263</t>
  </si>
  <si>
    <t>LP001264</t>
  </si>
  <si>
    <t>LP001265</t>
  </si>
  <si>
    <t>LP001266</t>
  </si>
  <si>
    <t>LP001267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</si>
  <si>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</si>
  <si>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</si>
  <si>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</si>
  <si>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</si>
  <si>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</si>
  <si>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</si>
  <si>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</si>
  <si>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</si>
  <si>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</si>
  <si>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</si>
  <si>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</si>
  <si>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</si>
  <si>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</si>
  <si>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</si>
  <si>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</si>
  <si>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</si>
  <si>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</si>
  <si>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</si>
  <si>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LP001356</t>
  </si>
  <si>
    <t>LP001357</t>
  </si>
  <si>
    <t>LP001367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</si>
  <si>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</si>
  <si>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</si>
  <si>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</si>
  <si>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</si>
  <si>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</si>
  <si>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</si>
  <si>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</si>
  <si>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</si>
  <si>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LP001404</t>
  </si>
  <si>
    <t>LP001405</t>
  </si>
  <si>
    <t>LP001421</t>
  </si>
  <si>
    <t>LP001426</t>
  </si>
  <si>
    <t>LP001430</t>
  </si>
  <si>
    <t>LP001432</t>
  </si>
  <si>
    <t>LP001439</t>
  </si>
  <si>
    <t>LP001443</t>
  </si>
  <si>
    <t>LP001449</t>
  </si>
  <si>
    <t>LP001465</t>
  </si>
  <si>
    <t>LP001473</t>
  </si>
  <si>
    <t>LP001478</t>
  </si>
  <si>
    <t>LP001482</t>
  </si>
  <si>
    <t>LP001487</t>
  </si>
  <si>
    <t>LP001489</t>
  </si>
  <si>
    <t>LP001491</t>
  </si>
  <si>
    <t>LP001493</t>
  </si>
  <si>
    <t>LP001497</t>
  </si>
  <si>
    <t>LP001498</t>
  </si>
  <si>
    <t>LP001504</t>
  </si>
  <si>
    <t>LP001507</t>
  </si>
  <si>
    <t>LP001514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</si>
  <si>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</si>
  <si>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</si>
  <si>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</si>
  <si>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</si>
  <si>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</si>
  <si>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</si>
  <si>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</si>
  <si>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</si>
  <si>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LP001541</t>
  </si>
  <si>
    <t>LP001543</t>
  </si>
  <si>
    <t>LP001546</t>
  </si>
  <si>
    <t>LP001552</t>
  </si>
  <si>
    <t>LP001560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</si>
  <si>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</si>
  <si>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</si>
  <si>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</si>
  <si>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</si>
  <si>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</si>
  <si>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</si>
  <si>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</si>
  <si>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</si>
  <si>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</si>
  <si>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LP001586</t>
  </si>
  <si>
    <t>LP001594</t>
  </si>
  <si>
    <t>LP001603</t>
  </si>
  <si>
    <t>LP001606</t>
  </si>
  <si>
    <t>LP001608</t>
  </si>
  <si>
    <t>LP001616</t>
  </si>
  <si>
    <t>LP001630</t>
  </si>
  <si>
    <t>LP001634</t>
  </si>
  <si>
    <t>LP001636</t>
  </si>
  <si>
    <t>LP001639</t>
  </si>
  <si>
    <t>LP001641</t>
  </si>
  <si>
    <t>LP001643</t>
  </si>
  <si>
    <t>LP001644</t>
  </si>
  <si>
    <t>LP001647</t>
  </si>
  <si>
    <t>LP001653</t>
  </si>
  <si>
    <t>LP001657</t>
  </si>
  <si>
    <t>LP001658</t>
  </si>
  <si>
    <t>LP001664</t>
  </si>
  <si>
    <t>LP001665</t>
  </si>
  <si>
    <t>LP001666</t>
  </si>
  <si>
    <t>LP001669</t>
  </si>
  <si>
    <t>LP001671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</si>
  <si>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</si>
  <si>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</si>
  <si>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</si>
  <si>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</si>
  <si>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</si>
  <si>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</si>
  <si>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</si>
  <si>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</si>
  <si>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</si>
  <si>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</si>
  <si>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</si>
  <si>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</si>
  <si>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</si>
  <si>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</si>
  <si>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</si>
  <si>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</si>
  <si>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</si>
  <si>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</si>
  <si>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</si>
  <si>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</si>
  <si>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</si>
  <si>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</si>
  <si>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</si>
  <si>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</si>
  <si>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</si>
  <si>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</si>
  <si>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</si>
  <si>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</si>
  <si>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</si>
  <si>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</si>
  <si>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</si>
  <si>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</si>
  <si>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</si>
  <si>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</si>
  <si>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</si>
  <si>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</si>
  <si>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</si>
  <si>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</si>
  <si>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</si>
  <si>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</si>
  <si>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</si>
  <si>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</si>
  <si>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</si>
  <si>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</si>
  <si>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</si>
  <si>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</si>
  <si>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</si>
  <si>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</si>
  <si>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</si>
  <si>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</si>
  <si>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</si>
  <si>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</si>
  <si>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LP001846</t>
  </si>
  <si>
    <t>LP001849</t>
  </si>
  <si>
    <t>LP001854</t>
  </si>
  <si>
    <t>LP001864</t>
  </si>
  <si>
    <t>LP001868</t>
  </si>
  <si>
    <t>LP001870</t>
  </si>
  <si>
    <t>1-2 months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</si>
  <si>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</si>
  <si>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</si>
  <si>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</si>
  <si>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</si>
  <si>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</si>
  <si>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</si>
  <si>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</si>
  <si>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</si>
  <si>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LP001892</t>
  </si>
  <si>
    <t>LP001894</t>
  </si>
  <si>
    <t>LP001896</t>
  </si>
  <si>
    <t>LP001900</t>
  </si>
  <si>
    <t>LP001903</t>
  </si>
  <si>
    <t>LP001904</t>
  </si>
  <si>
    <t>LP001908</t>
  </si>
  <si>
    <t>LP001910</t>
  </si>
  <si>
    <t>LP001914</t>
  </si>
  <si>
    <t>LP001915</t>
  </si>
  <si>
    <t>LP001917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</si>
  <si>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</si>
  <si>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</si>
  <si>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</si>
  <si>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</si>
  <si>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</si>
  <si>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</si>
  <si>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</si>
  <si>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</si>
  <si>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</si>
  <si>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</si>
  <si>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</si>
  <si>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</si>
  <si>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</si>
  <si>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</si>
  <si>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</si>
  <si>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</si>
  <si>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</si>
  <si>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</si>
  <si>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</si>
  <si>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</si>
  <si>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</si>
  <si>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</si>
  <si>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</si>
  <si>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LP001998</t>
  </si>
  <si>
    <t>LP002002</t>
  </si>
  <si>
    <t>LP002004</t>
  </si>
  <si>
    <t>LP002006</t>
  </si>
  <si>
    <t>LP002008</t>
  </si>
  <si>
    <t>3-4 months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</si>
  <si>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</si>
  <si>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</si>
  <si>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</si>
  <si>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</si>
  <si>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</si>
  <si>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</si>
  <si>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</si>
  <si>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</si>
  <si>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</si>
  <si>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</si>
  <si>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LP002068</t>
  </si>
  <si>
    <t>LP002082</t>
  </si>
  <si>
    <t>LP002086</t>
  </si>
  <si>
    <t>LP002087</t>
  </si>
  <si>
    <t>LP002097</t>
  </si>
  <si>
    <t>LP002098</t>
  </si>
  <si>
    <t>LP002100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</si>
  <si>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</si>
  <si>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</si>
  <si>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</si>
  <si>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</si>
  <si>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</si>
  <si>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</si>
  <si>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</si>
  <si>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</si>
  <si>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</si>
  <si>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</si>
  <si>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</si>
  <si>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</si>
  <si>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</si>
  <si>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</si>
  <si>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</si>
  <si>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LP002139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</si>
  <si>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</si>
  <si>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</si>
  <si>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</si>
  <si>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</si>
  <si>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</si>
  <si>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</si>
  <si>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</si>
  <si>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</si>
  <si>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</si>
  <si>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</si>
  <si>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</si>
  <si>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</si>
  <si>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</si>
  <si>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</si>
  <si>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</si>
  <si>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</si>
  <si>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</si>
  <si>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LP002197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</si>
  <si>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</si>
  <si>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</si>
  <si>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</si>
  <si>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</si>
  <si>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</si>
  <si>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</si>
  <si>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</si>
  <si>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</si>
  <si>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</si>
  <si>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</si>
  <si>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</si>
  <si>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</si>
  <si>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</si>
  <si>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</si>
  <si>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</si>
  <si>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</si>
  <si>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</si>
  <si>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</si>
  <si>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</si>
  <si>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</si>
  <si>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</si>
  <si>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</si>
  <si>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</si>
  <si>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</si>
  <si>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</si>
  <si>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</si>
  <si>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</si>
  <si>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LP002300</t>
  </si>
  <si>
    <t>LP002301</t>
  </si>
  <si>
    <t>LP002305</t>
  </si>
  <si>
    <t>LP002308</t>
  </si>
  <si>
    <t>LP002314</t>
  </si>
  <si>
    <t>LP002315</t>
  </si>
  <si>
    <t>LP002318</t>
  </si>
  <si>
    <t>LP002319</t>
  </si>
  <si>
    <t>LP002328</t>
  </si>
  <si>
    <t>LP002332</t>
  </si>
  <si>
    <t>LP002335</t>
  </si>
  <si>
    <t>LP002337</t>
  </si>
  <si>
    <t>LP002341</t>
  </si>
  <si>
    <t>LP002345</t>
  </si>
  <si>
    <t>LP002347</t>
  </si>
  <si>
    <t>LP002348</t>
  </si>
  <si>
    <t>LP002357</t>
  </si>
  <si>
    <t>LP002361</t>
  </si>
  <si>
    <t>LP002362</t>
  </si>
  <si>
    <t>LP002366</t>
  </si>
  <si>
    <t>LP002367</t>
  </si>
  <si>
    <t>LP002368</t>
  </si>
  <si>
    <t>LP002369</t>
  </si>
  <si>
    <t>LP002370</t>
  </si>
  <si>
    <t>LP002377</t>
  </si>
  <si>
    <t>LP002379</t>
  </si>
  <si>
    <t>LP002387</t>
  </si>
  <si>
    <t>LP002390</t>
  </si>
  <si>
    <t>LP002393</t>
  </si>
  <si>
    <t>LP002398</t>
  </si>
  <si>
    <t>LP002401</t>
  </si>
  <si>
    <t>LP002407</t>
  </si>
  <si>
    <t>LP002408</t>
  </si>
  <si>
    <t>LP002409</t>
  </si>
  <si>
    <t>LP002418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</si>
  <si>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</si>
  <si>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</si>
  <si>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</si>
  <si>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</si>
  <si>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</si>
  <si>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</si>
  <si>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</si>
  <si>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</si>
  <si>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</si>
  <si>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</si>
  <si>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</si>
  <si>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</si>
  <si>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</si>
  <si>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</si>
  <si>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</si>
  <si>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</si>
  <si>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</si>
  <si>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</si>
  <si>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</si>
  <si>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</si>
  <si>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</si>
  <si>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</si>
  <si>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LP002502</t>
  </si>
  <si>
    <t>LP002505</t>
  </si>
  <si>
    <t>LP002515</t>
  </si>
  <si>
    <t>LP002517</t>
  </si>
  <si>
    <t>LP002519</t>
  </si>
  <si>
    <t>LP002522</t>
  </si>
  <si>
    <t>LP002524</t>
  </si>
  <si>
    <t>LP002529</t>
  </si>
  <si>
    <t>LP002530</t>
  </si>
  <si>
    <t>LP002533</t>
  </si>
  <si>
    <t>LP002534</t>
  </si>
  <si>
    <t>LP002536</t>
  </si>
  <si>
    <t>LP002537</t>
  </si>
  <si>
    <t>LP002543</t>
  </si>
  <si>
    <t>LP002544</t>
  </si>
  <si>
    <t>LP002545</t>
  </si>
  <si>
    <t>LP002555</t>
  </si>
  <si>
    <t>LP002556</t>
  </si>
  <si>
    <t>LP002560</t>
  </si>
  <si>
    <t>LP002562</t>
  </si>
  <si>
    <t>LP002571</t>
  </si>
  <si>
    <t>LP002585</t>
  </si>
  <si>
    <t>LP002586</t>
  </si>
  <si>
    <t>LP002587</t>
  </si>
  <si>
    <t>LP002588</t>
  </si>
  <si>
    <t>Less than 1 month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</si>
  <si>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</si>
  <si>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</si>
  <si>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</si>
  <si>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</si>
  <si>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</si>
  <si>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</si>
  <si>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</si>
  <si>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</si>
  <si>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LP002625</t>
  </si>
  <si>
    <t>LP002626</t>
  </si>
  <si>
    <t>LP002637</t>
  </si>
  <si>
    <t>LP002640</t>
  </si>
  <si>
    <t>LP002643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</si>
  <si>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</si>
  <si>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</si>
  <si>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</si>
  <si>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</si>
  <si>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</si>
  <si>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</si>
  <si>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</si>
  <si>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</si>
  <si>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LP002697</t>
  </si>
  <si>
    <t>LP002705</t>
  </si>
  <si>
    <t>LP002706</t>
  </si>
  <si>
    <t>LP002714</t>
  </si>
  <si>
    <t>LP002716</t>
  </si>
  <si>
    <t>LP002717</t>
  </si>
  <si>
    <t>LP002720</t>
  </si>
  <si>
    <t>LP002723</t>
  </si>
  <si>
    <t>LP002732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</si>
  <si>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</si>
  <si>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</si>
  <si>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</si>
  <si>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</si>
  <si>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</si>
  <si>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</si>
  <si>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</si>
  <si>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</si>
  <si>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</si>
  <si>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</si>
  <si>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</si>
  <si>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</si>
  <si>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</si>
  <si>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</si>
  <si>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</si>
  <si>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</si>
  <si>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</si>
  <si>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</si>
  <si>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</si>
  <si>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</si>
  <si>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</si>
  <si>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</si>
  <si>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</si>
  <si>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</si>
  <si>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</si>
  <si>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</si>
  <si>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</si>
  <si>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</si>
  <si>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</si>
  <si>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</si>
  <si>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</si>
  <si>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</si>
  <si>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</si>
  <si>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</si>
  <si>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</si>
  <si>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</si>
  <si>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</si>
  <si>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</si>
  <si>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</si>
  <si>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</si>
  <si>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</si>
  <si>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</si>
  <si>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</si>
  <si>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</si>
  <si>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</si>
  <si>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</si>
  <si>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</si>
  <si>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</si>
  <si>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</si>
  <si>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</si>
  <si>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</si>
  <si>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</si>
  <si>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LP002936</t>
  </si>
  <si>
    <t>LP002940</t>
  </si>
  <si>
    <t>LP002941</t>
  </si>
  <si>
    <t>LP002943</t>
  </si>
  <si>
    <t>LP002945</t>
  </si>
  <si>
    <t>LP002948</t>
  </si>
  <si>
    <t>LP002950</t>
  </si>
  <si>
    <t>LP002953</t>
  </si>
  <si>
    <t>LP002958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</si>
  <si>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</si>
  <si>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</si>
  <si>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</si>
  <si>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</si>
  <si>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</si>
  <si>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</si>
  <si>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</si>
  <si>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</si>
  <si>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</si>
  <si>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Applicant Income</t>
  </si>
  <si>
    <t>Q1</t>
  </si>
  <si>
    <t>Q3</t>
  </si>
  <si>
    <t>Q3-Q1</t>
  </si>
  <si>
    <t>Lower Bound</t>
  </si>
  <si>
    <t>Upper Bound</t>
  </si>
  <si>
    <t>ApplicantIncome Outliers</t>
  </si>
  <si>
    <t>Inlier</t>
  </si>
  <si>
    <t>Coapplicant Income</t>
  </si>
  <si>
    <t>CoapplicantIncome Outliers</t>
  </si>
  <si>
    <t>LoanAmount Outliers</t>
  </si>
  <si>
    <t>LP001011</t>
  </si>
  <si>
    <t>Outlier</t>
  </si>
  <si>
    <t>LP001020</t>
  </si>
  <si>
    <t>LP001028</t>
  </si>
  <si>
    <t>LP001046</t>
  </si>
  <si>
    <t>LP001100</t>
  </si>
  <si>
    <t>LP001114</t>
  </si>
  <si>
    <t>LP001186</t>
  </si>
  <si>
    <t>LP001233</t>
  </si>
  <si>
    <t>LP001273</t>
  </si>
  <si>
    <t>LP001350</t>
  </si>
  <si>
    <t>LP001369</t>
  </si>
  <si>
    <t>LP001401</t>
  </si>
  <si>
    <t>LP001422</t>
  </si>
  <si>
    <t>LP001431</t>
  </si>
  <si>
    <t>LP001448</t>
  </si>
  <si>
    <t>LP001451</t>
  </si>
  <si>
    <t>LP001469</t>
  </si>
  <si>
    <t>LP001488</t>
  </si>
  <si>
    <t>LP001492</t>
  </si>
  <si>
    <t>LP001508</t>
  </si>
  <si>
    <t>LP001516</t>
  </si>
  <si>
    <t>LP001536</t>
  </si>
  <si>
    <t>LP001562</t>
  </si>
  <si>
    <t>LP001585</t>
  </si>
  <si>
    <t>LP001610</t>
  </si>
  <si>
    <t>LP001633</t>
  </si>
  <si>
    <t>LP001637</t>
  </si>
  <si>
    <t>LP001640</t>
  </si>
  <si>
    <t>LP001656</t>
  </si>
  <si>
    <t>LP001673</t>
  </si>
  <si>
    <t>LP001776</t>
  </si>
  <si>
    <t>LP001843</t>
  </si>
  <si>
    <t>LP001844</t>
  </si>
  <si>
    <t>LP001859</t>
  </si>
  <si>
    <t>LP001865</t>
  </si>
  <si>
    <t>LP001891</t>
  </si>
  <si>
    <t>LP001907</t>
  </si>
  <si>
    <t>LP001922</t>
  </si>
  <si>
    <t>LP001996</t>
  </si>
  <si>
    <t>LP002065</t>
  </si>
  <si>
    <t>LP002067</t>
  </si>
  <si>
    <t>LP002101</t>
  </si>
  <si>
    <t>LP002138</t>
  </si>
  <si>
    <t>LP002140</t>
  </si>
  <si>
    <t>LP002191</t>
  </si>
  <si>
    <t>LP002194</t>
  </si>
  <si>
    <t>LP002201</t>
  </si>
  <si>
    <t>LP002229</t>
  </si>
  <si>
    <t>LP002262</t>
  </si>
  <si>
    <t>LP002297</t>
  </si>
  <si>
    <t>LP002317</t>
  </si>
  <si>
    <t>LP002342</t>
  </si>
  <si>
    <t>LP002364</t>
  </si>
  <si>
    <t>LP002386</t>
  </si>
  <si>
    <t>LP002403</t>
  </si>
  <si>
    <t>LP002422</t>
  </si>
  <si>
    <t>LP002424</t>
  </si>
  <si>
    <t>LP002501</t>
  </si>
  <si>
    <t>LP002527</t>
  </si>
  <si>
    <t>LP002531</t>
  </si>
  <si>
    <t>LP002541</t>
  </si>
  <si>
    <t>LP002547</t>
  </si>
  <si>
    <t>LP002582</t>
  </si>
  <si>
    <t>LP002624</t>
  </si>
  <si>
    <t>LP002634</t>
  </si>
  <si>
    <t>LP002648</t>
  </si>
  <si>
    <t>LP002652</t>
  </si>
  <si>
    <t>LP002693</t>
  </si>
  <si>
    <t>LP002699</t>
  </si>
  <si>
    <t>LP002729</t>
  </si>
  <si>
    <t>LP002731</t>
  </si>
  <si>
    <t>LP002734</t>
  </si>
  <si>
    <t>LP002813</t>
  </si>
  <si>
    <t>LP002855</t>
  </si>
  <si>
    <t>LP002893</t>
  </si>
  <si>
    <t>LP002933</t>
  </si>
  <si>
    <t>LP002938</t>
  </si>
  <si>
    <t>LP002949</t>
  </si>
  <si>
    <t>LP002959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</si>
</sst>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Applicant Income</a:t>
          </a:r>
        </a:p>
      </cx:txPr>
    </cx:title>
    <cx:plotArea>
      <cx:plotAreaRegion>
        <cx:series layoutId="boxWhisker" uniqueId="{AAD966DC-1608-4631-BC20-D262F2BED4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Coapplicant Income</a:t>
          </a:r>
        </a:p>
      </cx:txPr>
    </cx:title>
    <cx:plotArea>
      <cx:plotAreaRegion>
        <cx:series layoutId="boxWhisker" uniqueId="{C55AD217-4FDB-4642-8F2B-FFE907B4A1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LoanAmount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LoanAmount</a:t>
          </a:r>
        </a:p>
      </cx:txPr>
    </cx:title>
    <cx:plotArea>
      <cx:plotAreaRegion>
        <cx:series layoutId="boxWhisker" uniqueId="{6058B7B8-60CC-40EB-AA02-F0A2025556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601287</xdr:colOff>
      <xdr:row>482</xdr:row>
      <xdr:rowOff>4156</xdr:rowOff>
    </xdr:from>
    <xdr:to>
      <xdr:col>30</xdr:col>
      <xdr:colOff>299951</xdr:colOff>
      <xdr:row>506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D9B5D7-E416-7F72-052E-A5F62EE40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45527" y="88152316"/>
              <a:ext cx="4575464" cy="452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693</xdr:colOff>
      <xdr:row>507</xdr:row>
      <xdr:rowOff>178030</xdr:rowOff>
    </xdr:from>
    <xdr:to>
      <xdr:col>30</xdr:col>
      <xdr:colOff>317269</xdr:colOff>
      <xdr:row>532</xdr:row>
      <xdr:rowOff>132311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9B0ED6-8FE7-77CF-4559-041452F83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54533" y="92898190"/>
              <a:ext cx="4583776" cy="4526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15933</xdr:colOff>
      <xdr:row>455</xdr:row>
      <xdr:rowOff>136467</xdr:rowOff>
    </xdr:from>
    <xdr:to>
      <xdr:col>30</xdr:col>
      <xdr:colOff>324197</xdr:colOff>
      <xdr:row>480</xdr:row>
      <xdr:rowOff>90747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EF0768-E281-081F-E536-8C7FA71D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9773" y="83346867"/>
              <a:ext cx="4575464" cy="452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491BD1-5502-4630-9187-356AACA0EC78}" autoFormatId="16" applyNumberFormats="0" applyBorderFormats="0" applyFontFormats="0" applyPatternFormats="0" applyAlignmentFormats="0" applyWidthHeightFormats="0">
  <queryTableRefresh nextId="29">
    <queryTableFields count="22">
      <queryTableField id="1" name="Loan_ID" tableColumnId="1"/>
      <queryTableField id="2" name="Gender" tableColumnId="2"/>
      <queryTableField id="3" name="Married" tableColumnId="3"/>
      <queryTableField id="4" name="Education" tableColumnId="4"/>
      <queryTableField id="5" name="Self_Employed" tableColumnId="5"/>
      <queryTableField id="6" name="ApplicantIncome" tableColumnId="6"/>
      <queryTableField id="7" name="CoapplicantIncome" tableColumnId="7"/>
      <queryTableField id="8" name="LoanAmount" tableColumnId="8"/>
      <queryTableField id="9" name="Property_Area" tableColumnId="9"/>
      <queryTableField id="10" name="Dependents_Category" tableColumnId="10"/>
      <queryTableField id="11" name="Loan_Term_Category" tableColumnId="11"/>
      <queryTableField id="12" name="Credit_History_Category" tableColumnId="12"/>
      <queryTableField id="13" name="Loan_Status_Category" tableColumnId="13"/>
      <queryTableField id="14" name="Total_Income" tableColumnId="14"/>
      <queryTableField id="15" name="Loan_to_Income_Ratio" tableColumnId="15"/>
      <queryTableField id="16" name="Loan_to_Income_Normalized_Ratio" tableColumnId="16"/>
      <queryTableField id="17" name="Loan to Income Category" tableColumnId="17"/>
      <queryTableField id="18" name="Loan_Amount_per_Term" tableColumnId="18"/>
      <queryTableField id="19" name="Debt-to-Income Ratio" tableColumnId="19"/>
      <queryTableField id="25" name="ApplicantIncome Outliers" tableColumnId="20"/>
      <queryTableField id="26" name="CoapplicantIncome Outliers" tableColumnId="21"/>
      <queryTableField id="27" name="LoanAmount Outlier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B07A2-0A3F-4C06-B4A9-60BF78343300}" name="raw_home_loan_approval_2__2" displayName="raw_home_loan_approval_2__2" ref="A1:V615" tableType="queryTable" totalsRowShown="0">
  <autoFilter ref="A1:V615" xr:uid="{1B0B07A2-0A3F-4C06-B4A9-60BF78343300}"/>
  <tableColumns count="22">
    <tableColumn id="1" xr3:uid="{19963C95-C227-49EF-A810-1AA40AAD95D5}" uniqueName="1" name="Loan_ID" queryTableFieldId="1" dataDxfId="17"/>
    <tableColumn id="2" xr3:uid="{4A488AF8-74AA-42B6-9F3E-F32BDB8EE097}" uniqueName="2" name="Gender" queryTableFieldId="2" dataDxfId="16"/>
    <tableColumn id="3" xr3:uid="{72C75431-FCF7-4610-B13E-BECD9A0AADD9}" uniqueName="3" name="Married" queryTableFieldId="3" dataDxfId="15"/>
    <tableColumn id="4" xr3:uid="{B93D3315-57A9-4798-9E83-2B4E72FDC06B}" uniqueName="4" name="Education" queryTableFieldId="4" dataDxfId="14"/>
    <tableColumn id="5" xr3:uid="{37E680ED-7D6B-4B2E-BF8D-3593994BD133}" uniqueName="5" name="Self_Employed" queryTableFieldId="5" dataDxfId="13"/>
    <tableColumn id="6" xr3:uid="{3B0636CA-9FEA-4FC8-A3A2-D1668F997F76}" uniqueName="6" name="ApplicantIncome" queryTableFieldId="6"/>
    <tableColumn id="7" xr3:uid="{9B6FB8D5-5CDF-47FD-B858-B16E324D5E6D}" uniqueName="7" name="CoapplicantIncome" queryTableFieldId="7"/>
    <tableColumn id="8" xr3:uid="{73FF25E3-3358-4A02-8310-EA9C21536301}" uniqueName="8" name="LoanAmount" queryTableFieldId="8"/>
    <tableColumn id="9" xr3:uid="{C8CA9066-6ECF-4FA1-B5E4-FA386C7E0623}" uniqueName="9" name="Property_Area" queryTableFieldId="9" dataDxfId="12"/>
    <tableColumn id="10" xr3:uid="{99330D58-F4D1-44F7-9EDE-7549D8BE7683}" uniqueName="10" name="Dependents_Category" queryTableFieldId="10" dataDxfId="11"/>
    <tableColumn id="11" xr3:uid="{9CA21348-E14A-410D-963C-1F304616199B}" uniqueName="11" name="Loan_Term_Category" queryTableFieldId="11" dataDxfId="10"/>
    <tableColumn id="12" xr3:uid="{4FA607F1-16EA-4866-A1EF-D0827506B7DA}" uniqueName="12" name="Credit_History_Category" queryTableFieldId="12" dataDxfId="9"/>
    <tableColumn id="13" xr3:uid="{42AF3268-EB18-4836-AC67-A619E17BAA64}" uniqueName="13" name="Loan_Status_Category" queryTableFieldId="13" dataDxfId="8"/>
    <tableColumn id="14" xr3:uid="{D4E66634-7E51-490C-93CE-15F721420110}" uniqueName="14" name="Total_Income" queryTableFieldId="14"/>
    <tableColumn id="15" xr3:uid="{416F1FD3-D50C-467F-B4A4-EBBD94597031}" uniqueName="15" name="Loan_to_Income_Ratio" queryTableFieldId="15" dataDxfId="7" dataCellStyle="Percent"/>
    <tableColumn id="16" xr3:uid="{5DC7AF78-1F06-4B6B-ADA6-47F2006DF03D}" uniqueName="16" name="Loan_to_Income_Normalized_Ratio" queryTableFieldId="16" dataDxfId="6" dataCellStyle="Percent"/>
    <tableColumn id="17" xr3:uid="{C3175F56-652F-421A-9384-207A2F587514}" uniqueName="17" name="Loan to Income Category" queryTableFieldId="17" dataDxfId="5"/>
    <tableColumn id="18" xr3:uid="{82721FDE-18D6-4026-A5D7-DD24635B96CE}" uniqueName="18" name="Loan_Amount_per_Term" queryTableFieldId="18" dataDxfId="4" dataCellStyle="Percent"/>
    <tableColumn id="19" xr3:uid="{6EDB7770-45ED-4C2C-AADB-AC092FEADF25}" uniqueName="19" name="Debt-to-Income Ratio" queryTableFieldId="19" dataDxfId="3" dataCellStyle="Percent"/>
    <tableColumn id="20" xr3:uid="{35E999D5-5BAC-48CB-8492-C912CA390269}" uniqueName="20" name="ApplicantIncome Outliers" queryTableFieldId="25" dataDxfId="2" dataCellStyle="Percent"/>
    <tableColumn id="21" xr3:uid="{0A4F82C1-0F0D-40DF-88FC-8A3C25F875D9}" uniqueName="21" name="CoapplicantIncome Outliers" queryTableFieldId="26" dataDxfId="1" dataCellStyle="Percent"/>
    <tableColumn id="22" xr3:uid="{82F276DD-F7F3-4335-AADF-EE15944F2E66}" uniqueName="22" name="LoanAmount Outliers" queryTableFieldId="2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CAD0-DE53-4DAD-AFC6-D3BA8D62F439}">
  <dimension ref="A1:AD615"/>
  <sheetViews>
    <sheetView tabSelected="1" topLeftCell="N1" zoomScale="40" zoomScaleNormal="40" workbookViewId="0">
      <selection activeCell="T6" sqref="T6"/>
    </sheetView>
  </sheetViews>
  <sheetFormatPr defaultRowHeight="14.4" x14ac:dyDescent="0.3"/>
  <cols>
    <col min="1" max="1" width="15.109375" bestFit="1" customWidth="1"/>
    <col min="2" max="3" width="14" bestFit="1" customWidth="1"/>
    <col min="4" max="4" width="17.109375" bestFit="1" customWidth="1"/>
    <col min="5" max="5" width="22.5546875" bestFit="1" customWidth="1"/>
    <col min="6" max="6" width="24.77734375" bestFit="1" customWidth="1"/>
    <col min="7" max="7" width="27.77734375" bestFit="1" customWidth="1"/>
    <col min="8" max="8" width="19.88671875" bestFit="1" customWidth="1"/>
    <col min="9" max="9" width="22.109375" bestFit="1" customWidth="1"/>
    <col min="10" max="10" width="31.44140625" bestFit="1" customWidth="1"/>
    <col min="11" max="11" width="30.44140625" bestFit="1" customWidth="1"/>
    <col min="12" max="12" width="33.6640625" bestFit="1" customWidth="1"/>
    <col min="13" max="13" width="32.21875" bestFit="1" customWidth="1"/>
    <col min="14" max="14" width="21.109375" bestFit="1" customWidth="1"/>
    <col min="15" max="15" width="32.44140625" style="1" bestFit="1" customWidth="1"/>
    <col min="16" max="16" width="46.77734375" style="1" bestFit="1" customWidth="1"/>
    <col min="17" max="17" width="34.21875" bestFit="1" customWidth="1"/>
    <col min="18" max="18" width="33.88671875" style="1" bestFit="1" customWidth="1"/>
    <col min="19" max="19" width="30.77734375" style="1" bestFit="1" customWidth="1"/>
    <col min="20" max="20" width="34.44140625" style="1" bestFit="1" customWidth="1"/>
    <col min="21" max="21" width="37.44140625" style="1" bestFit="1" customWidth="1"/>
    <col min="22" max="22" width="29.5546875" style="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16</v>
      </c>
      <c r="R1" s="1" t="s">
        <v>17</v>
      </c>
      <c r="S1" s="1" t="s">
        <v>18</v>
      </c>
      <c r="T1" t="s">
        <v>589</v>
      </c>
      <c r="U1" t="s">
        <v>592</v>
      </c>
      <c r="V1" t="s">
        <v>593</v>
      </c>
    </row>
    <row r="2" spans="1:30" x14ac:dyDescent="0.3">
      <c r="A2" t="s">
        <v>19</v>
      </c>
      <c r="B2" t="s">
        <v>20</v>
      </c>
      <c r="C2" t="s">
        <v>21</v>
      </c>
      <c r="D2" t="s">
        <v>22</v>
      </c>
      <c r="E2" t="s">
        <v>21</v>
      </c>
      <c r="F2">
        <v>5849</v>
      </c>
      <c r="G2">
        <v>0</v>
      </c>
      <c r="H2">
        <v>128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5849</v>
      </c>
      <c r="O2" s="1">
        <v>2.19</v>
      </c>
      <c r="P2" s="1">
        <v>0.241444985324543</v>
      </c>
      <c r="Q2" t="s">
        <v>28</v>
      </c>
      <c r="R2" s="1">
        <v>0.35555555555555557</v>
      </c>
      <c r="S2" s="1">
        <v>2.1884082749187895E-2</v>
      </c>
      <c r="T2" s="1" t="s">
        <v>590</v>
      </c>
      <c r="U2" s="1" t="s">
        <v>590</v>
      </c>
      <c r="V2" s="1" t="s">
        <v>590</v>
      </c>
    </row>
    <row r="3" spans="1:30" x14ac:dyDescent="0.3">
      <c r="A3" t="s">
        <v>29</v>
      </c>
      <c r="B3" t="s">
        <v>20</v>
      </c>
      <c r="C3" t="s">
        <v>30</v>
      </c>
      <c r="D3" t="s">
        <v>22</v>
      </c>
      <c r="E3" t="s">
        <v>21</v>
      </c>
      <c r="F3">
        <v>4583</v>
      </c>
      <c r="G3">
        <v>1508</v>
      </c>
      <c r="H3">
        <v>128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6091</v>
      </c>
      <c r="O3" s="1">
        <v>2.1</v>
      </c>
      <c r="P3" s="1">
        <v>0.23060217675848893</v>
      </c>
      <c r="Q3" t="s">
        <v>28</v>
      </c>
      <c r="R3" s="1">
        <v>0.35555555555555557</v>
      </c>
      <c r="S3" s="1">
        <v>2.7929303949378138E-2</v>
      </c>
      <c r="T3" s="1" t="s">
        <v>590</v>
      </c>
      <c r="U3" s="1" t="s">
        <v>590</v>
      </c>
      <c r="V3" s="1" t="s">
        <v>590</v>
      </c>
    </row>
    <row r="4" spans="1:30" x14ac:dyDescent="0.3">
      <c r="A4" t="s">
        <v>34</v>
      </c>
      <c r="B4" t="s">
        <v>20</v>
      </c>
      <c r="C4" t="s">
        <v>30</v>
      </c>
      <c r="D4" t="s">
        <v>22</v>
      </c>
      <c r="E4" t="s">
        <v>30</v>
      </c>
      <c r="F4">
        <v>3000</v>
      </c>
      <c r="G4">
        <v>0</v>
      </c>
      <c r="H4">
        <v>66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>
        <v>3000</v>
      </c>
      <c r="O4" s="1">
        <v>2.2000000000000002</v>
      </c>
      <c r="P4" s="1">
        <v>0.24289054074969849</v>
      </c>
      <c r="Q4" t="s">
        <v>28</v>
      </c>
      <c r="R4" s="1">
        <v>0.18333333333333332</v>
      </c>
      <c r="S4" s="1">
        <v>2.1999999999999999E-2</v>
      </c>
      <c r="T4" s="1" t="s">
        <v>590</v>
      </c>
      <c r="U4" s="1" t="s">
        <v>590</v>
      </c>
      <c r="V4" s="1" t="s">
        <v>590</v>
      </c>
    </row>
    <row r="5" spans="1:30" x14ac:dyDescent="0.3">
      <c r="A5" t="s">
        <v>35</v>
      </c>
      <c r="B5" t="s">
        <v>20</v>
      </c>
      <c r="C5" t="s">
        <v>30</v>
      </c>
      <c r="D5" t="s">
        <v>36</v>
      </c>
      <c r="E5" t="s">
        <v>21</v>
      </c>
      <c r="F5">
        <v>2583</v>
      </c>
      <c r="G5">
        <v>2358</v>
      </c>
      <c r="H5">
        <v>120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>
        <v>4941</v>
      </c>
      <c r="O5" s="1">
        <v>2.4300000000000002</v>
      </c>
      <c r="P5" s="1">
        <v>0.2714055418023068</v>
      </c>
      <c r="Q5" t="s">
        <v>28</v>
      </c>
      <c r="R5" s="1">
        <v>0.33333333333333331</v>
      </c>
      <c r="S5" s="1">
        <v>4.6457607433217189E-2</v>
      </c>
      <c r="T5" s="1" t="s">
        <v>590</v>
      </c>
      <c r="U5" s="1" t="s">
        <v>590</v>
      </c>
      <c r="V5" s="1" t="s">
        <v>590</v>
      </c>
      <c r="AC5" t="s">
        <v>583</v>
      </c>
    </row>
    <row r="6" spans="1:30" x14ac:dyDescent="0.3">
      <c r="A6" t="s">
        <v>37</v>
      </c>
      <c r="B6" t="s">
        <v>20</v>
      </c>
      <c r="C6" t="s">
        <v>21</v>
      </c>
      <c r="D6" t="s">
        <v>22</v>
      </c>
      <c r="E6" t="s">
        <v>21</v>
      </c>
      <c r="F6">
        <v>6000</v>
      </c>
      <c r="G6">
        <v>0</v>
      </c>
      <c r="H6">
        <v>141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>
        <v>6000</v>
      </c>
      <c r="O6" s="1">
        <v>2.35</v>
      </c>
      <c r="P6" s="1">
        <v>0.26159641172698711</v>
      </c>
      <c r="Q6" t="s">
        <v>28</v>
      </c>
      <c r="R6" s="1">
        <v>0.39166666666666666</v>
      </c>
      <c r="S6" s="1">
        <v>2.35E-2</v>
      </c>
      <c r="T6" s="1" t="s">
        <v>590</v>
      </c>
      <c r="U6" s="1" t="s">
        <v>590</v>
      </c>
      <c r="V6" s="1" t="s">
        <v>590</v>
      </c>
      <c r="AC6" t="s">
        <v>584</v>
      </c>
      <c r="AD6">
        <f>QUARTILE(raw_home_loan_approval_2__2[ApplicantIncome],1)</f>
        <v>2877.5</v>
      </c>
    </row>
    <row r="7" spans="1:30" x14ac:dyDescent="0.3">
      <c r="A7" t="s">
        <v>594</v>
      </c>
      <c r="B7" t="s">
        <v>20</v>
      </c>
      <c r="C7" t="s">
        <v>30</v>
      </c>
      <c r="D7" t="s">
        <v>22</v>
      </c>
      <c r="E7" t="s">
        <v>30</v>
      </c>
      <c r="F7">
        <v>5417</v>
      </c>
      <c r="G7">
        <v>4196</v>
      </c>
      <c r="H7">
        <v>267</v>
      </c>
      <c r="I7" t="s">
        <v>23</v>
      </c>
      <c r="J7" t="s">
        <v>38</v>
      </c>
      <c r="K7" t="s">
        <v>25</v>
      </c>
      <c r="L7" t="s">
        <v>26</v>
      </c>
      <c r="M7" t="s">
        <v>27</v>
      </c>
      <c r="N7">
        <v>9613</v>
      </c>
      <c r="O7" s="1">
        <v>2.78</v>
      </c>
      <c r="P7" s="1">
        <v>0.31490674945549268</v>
      </c>
      <c r="Q7" t="s">
        <v>28</v>
      </c>
      <c r="R7" s="1">
        <v>0.7416666666666667</v>
      </c>
      <c r="S7" s="1">
        <v>4.9289274506184234E-2</v>
      </c>
      <c r="T7" s="1" t="s">
        <v>590</v>
      </c>
      <c r="U7" s="1" t="s">
        <v>590</v>
      </c>
      <c r="V7" s="1" t="s">
        <v>595</v>
      </c>
      <c r="AC7" t="s">
        <v>585</v>
      </c>
      <c r="AD7">
        <f>QUARTILE(raw_home_loan_approval_2__2[ApplicantIncome],3)</f>
        <v>5795</v>
      </c>
    </row>
    <row r="8" spans="1:30" x14ac:dyDescent="0.3">
      <c r="A8" t="s">
        <v>39</v>
      </c>
      <c r="B8" t="s">
        <v>20</v>
      </c>
      <c r="C8" t="s">
        <v>30</v>
      </c>
      <c r="D8" t="s">
        <v>36</v>
      </c>
      <c r="E8" t="s">
        <v>21</v>
      </c>
      <c r="F8">
        <v>2333</v>
      </c>
      <c r="G8">
        <v>1516</v>
      </c>
      <c r="H8">
        <v>95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>
        <v>3849</v>
      </c>
      <c r="O8" s="1">
        <v>2.4700000000000002</v>
      </c>
      <c r="P8" s="1">
        <v>0.2763333397845254</v>
      </c>
      <c r="Q8" t="s">
        <v>28</v>
      </c>
      <c r="R8" s="1">
        <v>0.2638888888888889</v>
      </c>
      <c r="S8" s="1">
        <v>4.0720102871838831E-2</v>
      </c>
      <c r="T8" s="1" t="s">
        <v>590</v>
      </c>
      <c r="U8" s="1" t="s">
        <v>590</v>
      </c>
      <c r="V8" s="1" t="s">
        <v>590</v>
      </c>
      <c r="AC8" t="s">
        <v>586</v>
      </c>
      <c r="AD8">
        <f>AD7-AD6</f>
        <v>2917.5</v>
      </c>
    </row>
    <row r="9" spans="1:30" x14ac:dyDescent="0.3">
      <c r="A9" t="s">
        <v>40</v>
      </c>
      <c r="B9" t="s">
        <v>20</v>
      </c>
      <c r="C9" t="s">
        <v>30</v>
      </c>
      <c r="D9" t="s">
        <v>22</v>
      </c>
      <c r="E9" t="s">
        <v>21</v>
      </c>
      <c r="F9">
        <v>3036</v>
      </c>
      <c r="G9">
        <v>2504</v>
      </c>
      <c r="H9">
        <v>158</v>
      </c>
      <c r="I9" t="s">
        <v>41</v>
      </c>
      <c r="J9" t="s">
        <v>42</v>
      </c>
      <c r="K9" t="s">
        <v>25</v>
      </c>
      <c r="L9" t="s">
        <v>43</v>
      </c>
      <c r="M9" t="s">
        <v>33</v>
      </c>
      <c r="N9">
        <v>5540</v>
      </c>
      <c r="O9" s="1">
        <v>2.85</v>
      </c>
      <c r="P9" s="1">
        <v>0.32419692579177606</v>
      </c>
      <c r="Q9" t="s">
        <v>28</v>
      </c>
      <c r="R9" s="1">
        <v>0.43888888888888888</v>
      </c>
      <c r="S9" s="1">
        <v>5.2042160737812912E-2</v>
      </c>
      <c r="T9" s="1" t="s">
        <v>590</v>
      </c>
      <c r="U9" s="1" t="s">
        <v>590</v>
      </c>
      <c r="V9" s="1" t="s">
        <v>590</v>
      </c>
      <c r="AC9" t="s">
        <v>587</v>
      </c>
      <c r="AD9">
        <f>AD6-(1.5*(AD8))</f>
        <v>-1498.75</v>
      </c>
    </row>
    <row r="10" spans="1:30" x14ac:dyDescent="0.3">
      <c r="A10" t="s">
        <v>44</v>
      </c>
      <c r="B10" t="s">
        <v>20</v>
      </c>
      <c r="C10" t="s">
        <v>30</v>
      </c>
      <c r="D10" t="s">
        <v>22</v>
      </c>
      <c r="E10" t="s">
        <v>21</v>
      </c>
      <c r="F10">
        <v>4006</v>
      </c>
      <c r="G10">
        <v>1526</v>
      </c>
      <c r="H10">
        <v>168</v>
      </c>
      <c r="I10" t="s">
        <v>23</v>
      </c>
      <c r="J10" t="s">
        <v>38</v>
      </c>
      <c r="K10" t="s">
        <v>25</v>
      </c>
      <c r="L10" t="s">
        <v>26</v>
      </c>
      <c r="M10" t="s">
        <v>27</v>
      </c>
      <c r="N10">
        <v>5532</v>
      </c>
      <c r="O10" s="1">
        <v>3.04</v>
      </c>
      <c r="P10" s="1">
        <v>0.34725388164684884</v>
      </c>
      <c r="Q10" t="s">
        <v>28</v>
      </c>
      <c r="R10" s="1">
        <v>0.46666666666666662</v>
      </c>
      <c r="S10" s="1">
        <v>4.193709435846231E-2</v>
      </c>
      <c r="T10" s="1" t="s">
        <v>590</v>
      </c>
      <c r="U10" s="1" t="s">
        <v>590</v>
      </c>
      <c r="V10" s="1" t="s">
        <v>590</v>
      </c>
      <c r="AC10" t="s">
        <v>588</v>
      </c>
      <c r="AD10">
        <f>AD7+(1.5*(AD8))</f>
        <v>10171.25</v>
      </c>
    </row>
    <row r="11" spans="1:30" x14ac:dyDescent="0.3">
      <c r="A11" t="s">
        <v>596</v>
      </c>
      <c r="B11" t="s">
        <v>20</v>
      </c>
      <c r="C11" t="s">
        <v>30</v>
      </c>
      <c r="D11" t="s">
        <v>22</v>
      </c>
      <c r="E11" t="s">
        <v>21</v>
      </c>
      <c r="F11">
        <v>12841</v>
      </c>
      <c r="G11">
        <v>10968</v>
      </c>
      <c r="H11">
        <v>349</v>
      </c>
      <c r="I11" t="s">
        <v>41</v>
      </c>
      <c r="J11" t="s">
        <v>32</v>
      </c>
      <c r="K11" t="s">
        <v>25</v>
      </c>
      <c r="L11" t="s">
        <v>26</v>
      </c>
      <c r="M11" t="s">
        <v>33</v>
      </c>
      <c r="N11">
        <v>23809</v>
      </c>
      <c r="O11" s="1">
        <v>1.47</v>
      </c>
      <c r="P11" s="1">
        <v>0.1513355591576368</v>
      </c>
      <c r="Q11" t="s">
        <v>45</v>
      </c>
      <c r="R11" s="1">
        <v>0.96944444444444444</v>
      </c>
      <c r="S11" s="1">
        <v>2.7178568647301612E-2</v>
      </c>
      <c r="T11" s="1" t="s">
        <v>595</v>
      </c>
      <c r="U11" s="1" t="s">
        <v>595</v>
      </c>
      <c r="V11" s="1" t="s">
        <v>595</v>
      </c>
    </row>
    <row r="12" spans="1:30" x14ac:dyDescent="0.3">
      <c r="A12" t="s">
        <v>46</v>
      </c>
      <c r="B12" t="s">
        <v>20</v>
      </c>
      <c r="C12" t="s">
        <v>30</v>
      </c>
      <c r="D12" t="s">
        <v>22</v>
      </c>
      <c r="E12" t="s">
        <v>21</v>
      </c>
      <c r="F12">
        <v>3200</v>
      </c>
      <c r="G12">
        <v>700</v>
      </c>
      <c r="H12">
        <v>70</v>
      </c>
      <c r="I12" t="s">
        <v>23</v>
      </c>
      <c r="J12" t="s">
        <v>38</v>
      </c>
      <c r="K12" t="s">
        <v>25</v>
      </c>
      <c r="L12" t="s">
        <v>26</v>
      </c>
      <c r="M12" t="s">
        <v>27</v>
      </c>
      <c r="N12">
        <v>3900</v>
      </c>
      <c r="O12" s="1">
        <v>1.79</v>
      </c>
      <c r="P12" s="1">
        <v>0.19236870118710703</v>
      </c>
      <c r="Q12" t="s">
        <v>45</v>
      </c>
      <c r="R12" s="1">
        <v>0.19444444444444445</v>
      </c>
      <c r="S12" s="1">
        <v>2.1874999999999999E-2</v>
      </c>
      <c r="T12" s="1" t="s">
        <v>590</v>
      </c>
      <c r="U12" s="1" t="s">
        <v>590</v>
      </c>
      <c r="V12" s="1" t="s">
        <v>590</v>
      </c>
    </row>
    <row r="13" spans="1:30" x14ac:dyDescent="0.3">
      <c r="A13" t="s">
        <v>47</v>
      </c>
      <c r="B13" t="s">
        <v>20</v>
      </c>
      <c r="C13" t="s">
        <v>30</v>
      </c>
      <c r="D13" t="s">
        <v>22</v>
      </c>
      <c r="E13" t="s">
        <v>21</v>
      </c>
      <c r="F13">
        <v>2500</v>
      </c>
      <c r="G13">
        <v>1840</v>
      </c>
      <c r="H13">
        <v>109</v>
      </c>
      <c r="I13" t="s">
        <v>23</v>
      </c>
      <c r="J13" t="s">
        <v>38</v>
      </c>
      <c r="K13" t="s">
        <v>25</v>
      </c>
      <c r="L13" t="s">
        <v>26</v>
      </c>
      <c r="M13" t="s">
        <v>27</v>
      </c>
      <c r="N13">
        <v>4340</v>
      </c>
      <c r="O13" s="1">
        <v>2.5099999999999998</v>
      </c>
      <c r="P13" s="1">
        <v>0.28173898554431326</v>
      </c>
      <c r="Q13" t="s">
        <v>28</v>
      </c>
      <c r="R13" s="1">
        <v>0.30277777777777776</v>
      </c>
      <c r="S13" s="1">
        <v>4.36E-2</v>
      </c>
      <c r="T13" s="1" t="s">
        <v>590</v>
      </c>
      <c r="U13" s="1" t="s">
        <v>590</v>
      </c>
      <c r="V13" s="1" t="s">
        <v>590</v>
      </c>
      <c r="AC13" t="s">
        <v>591</v>
      </c>
    </row>
    <row r="14" spans="1:30" x14ac:dyDescent="0.3">
      <c r="A14" t="s">
        <v>597</v>
      </c>
      <c r="B14" t="s">
        <v>20</v>
      </c>
      <c r="C14" t="s">
        <v>30</v>
      </c>
      <c r="D14" t="s">
        <v>22</v>
      </c>
      <c r="E14" t="s">
        <v>21</v>
      </c>
      <c r="F14">
        <v>3073</v>
      </c>
      <c r="G14">
        <v>8106</v>
      </c>
      <c r="H14">
        <v>200</v>
      </c>
      <c r="I14" t="s">
        <v>23</v>
      </c>
      <c r="J14" t="s">
        <v>38</v>
      </c>
      <c r="K14" t="s">
        <v>25</v>
      </c>
      <c r="L14" t="s">
        <v>26</v>
      </c>
      <c r="M14" t="s">
        <v>27</v>
      </c>
      <c r="N14">
        <v>11179</v>
      </c>
      <c r="O14" s="1">
        <v>1.79</v>
      </c>
      <c r="P14" s="1">
        <v>0.19164503274631808</v>
      </c>
      <c r="Q14" t="s">
        <v>45</v>
      </c>
      <c r="R14" s="1">
        <v>0.55555555555555558</v>
      </c>
      <c r="S14" s="1">
        <v>6.5082980800520662E-2</v>
      </c>
      <c r="T14" s="1" t="s">
        <v>590</v>
      </c>
      <c r="U14" s="1" t="s">
        <v>595</v>
      </c>
      <c r="V14" s="1" t="s">
        <v>590</v>
      </c>
      <c r="AC14" t="s">
        <v>584</v>
      </c>
      <c r="AD14">
        <f>QUARTILE(raw_home_loan_approval_2__2[CoapplicantIncome],1)</f>
        <v>0</v>
      </c>
    </row>
    <row r="15" spans="1:30" x14ac:dyDescent="0.3">
      <c r="A15" t="s">
        <v>48</v>
      </c>
      <c r="B15" t="s">
        <v>20</v>
      </c>
      <c r="C15" t="s">
        <v>21</v>
      </c>
      <c r="D15" t="s">
        <v>22</v>
      </c>
      <c r="E15" t="s">
        <v>21</v>
      </c>
      <c r="F15">
        <v>1853</v>
      </c>
      <c r="G15">
        <v>2840</v>
      </c>
      <c r="H15">
        <v>114</v>
      </c>
      <c r="I15" t="s">
        <v>31</v>
      </c>
      <c r="J15" t="s">
        <v>24</v>
      </c>
      <c r="K15" t="s">
        <v>25</v>
      </c>
      <c r="L15" t="s">
        <v>26</v>
      </c>
      <c r="M15" t="s">
        <v>33</v>
      </c>
      <c r="N15">
        <v>4693</v>
      </c>
      <c r="O15" s="1">
        <v>2.4300000000000002</v>
      </c>
      <c r="P15" s="1">
        <v>0.27146685106857932</v>
      </c>
      <c r="Q15" t="s">
        <v>28</v>
      </c>
      <c r="R15" s="1">
        <v>0.31666666666666665</v>
      </c>
      <c r="S15" s="1">
        <v>6.152185644900162E-2</v>
      </c>
      <c r="T15" s="1" t="s">
        <v>590</v>
      </c>
      <c r="U15" s="1" t="s">
        <v>590</v>
      </c>
      <c r="V15" s="1" t="s">
        <v>590</v>
      </c>
      <c r="AC15" t="s">
        <v>585</v>
      </c>
      <c r="AD15">
        <f>QUARTILE(raw_home_loan_approval_2__2[CoapplicantIncome],3)</f>
        <v>2297.25</v>
      </c>
    </row>
    <row r="16" spans="1:30" x14ac:dyDescent="0.3">
      <c r="A16" t="s">
        <v>49</v>
      </c>
      <c r="B16" t="s">
        <v>20</v>
      </c>
      <c r="C16" t="s">
        <v>30</v>
      </c>
      <c r="D16" t="s">
        <v>22</v>
      </c>
      <c r="E16" t="s">
        <v>21</v>
      </c>
      <c r="F16">
        <v>1299</v>
      </c>
      <c r="G16">
        <v>1086</v>
      </c>
      <c r="H16">
        <v>17</v>
      </c>
      <c r="I16" t="s">
        <v>23</v>
      </c>
      <c r="J16" t="s">
        <v>38</v>
      </c>
      <c r="K16" t="s">
        <v>50</v>
      </c>
      <c r="L16" t="s">
        <v>26</v>
      </c>
      <c r="M16" t="s">
        <v>27</v>
      </c>
      <c r="N16">
        <v>2385</v>
      </c>
      <c r="O16" s="1">
        <v>0.71</v>
      </c>
      <c r="P16" s="1">
        <v>5.7426601248810417E-2</v>
      </c>
      <c r="Q16" t="s">
        <v>45</v>
      </c>
      <c r="R16" s="1">
        <v>0.14166666666666666</v>
      </c>
      <c r="S16" s="1">
        <v>1.3086989992301772E-2</v>
      </c>
      <c r="T16" s="1" t="s">
        <v>590</v>
      </c>
      <c r="U16" s="1" t="s">
        <v>590</v>
      </c>
      <c r="V16" s="1" t="s">
        <v>590</v>
      </c>
      <c r="AC16" t="s">
        <v>586</v>
      </c>
      <c r="AD16">
        <f>QUARTILE(raw_home_loan_approval_2__2[CoapplicantIncome],3)</f>
        <v>2297.25</v>
      </c>
    </row>
    <row r="17" spans="1:30" x14ac:dyDescent="0.3">
      <c r="A17" t="s">
        <v>51</v>
      </c>
      <c r="B17" t="s">
        <v>20</v>
      </c>
      <c r="C17" t="s">
        <v>21</v>
      </c>
      <c r="D17" t="s">
        <v>22</v>
      </c>
      <c r="E17" t="s">
        <v>21</v>
      </c>
      <c r="F17">
        <v>4950</v>
      </c>
      <c r="G17">
        <v>0</v>
      </c>
      <c r="H17">
        <v>125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>
        <v>4950</v>
      </c>
      <c r="O17" s="1">
        <v>2.5299999999999998</v>
      </c>
      <c r="P17" s="1">
        <v>0.28345141923243877</v>
      </c>
      <c r="Q17" t="s">
        <v>28</v>
      </c>
      <c r="R17" s="1">
        <v>0.34722222222222221</v>
      </c>
      <c r="S17" s="1">
        <v>2.5252525252525252E-2</v>
      </c>
      <c r="T17" s="1" t="s">
        <v>590</v>
      </c>
      <c r="U17" s="1" t="s">
        <v>590</v>
      </c>
      <c r="V17" s="1" t="s">
        <v>590</v>
      </c>
      <c r="AC17" t="s">
        <v>587</v>
      </c>
      <c r="AD17">
        <f>AD14-(1.5*AD16)</f>
        <v>-3445.875</v>
      </c>
    </row>
    <row r="18" spans="1:30" x14ac:dyDescent="0.3">
      <c r="A18" t="s">
        <v>52</v>
      </c>
      <c r="B18" t="s">
        <v>20</v>
      </c>
      <c r="C18" t="s">
        <v>21</v>
      </c>
      <c r="D18" t="s">
        <v>36</v>
      </c>
      <c r="E18" t="s">
        <v>21</v>
      </c>
      <c r="F18">
        <v>3596</v>
      </c>
      <c r="G18">
        <v>0</v>
      </c>
      <c r="H18">
        <v>100</v>
      </c>
      <c r="I18" t="s">
        <v>23</v>
      </c>
      <c r="J18" t="s">
        <v>32</v>
      </c>
      <c r="K18" t="s">
        <v>53</v>
      </c>
      <c r="L18" t="s">
        <v>26</v>
      </c>
      <c r="M18" t="s">
        <v>27</v>
      </c>
      <c r="N18">
        <v>3596</v>
      </c>
      <c r="O18" s="1">
        <v>2.78</v>
      </c>
      <c r="P18" s="1">
        <v>0.31532810711484577</v>
      </c>
      <c r="Q18" t="s">
        <v>28</v>
      </c>
      <c r="R18" s="1">
        <v>0.41666666666666674</v>
      </c>
      <c r="S18" s="1">
        <v>2.7808676307007785E-2</v>
      </c>
      <c r="T18" s="1" t="s">
        <v>590</v>
      </c>
      <c r="U18" s="1" t="s">
        <v>590</v>
      </c>
      <c r="V18" s="1" t="s">
        <v>590</v>
      </c>
      <c r="AC18" t="s">
        <v>588</v>
      </c>
      <c r="AD18">
        <f>AD15+(1.5*AD16)</f>
        <v>5743.125</v>
      </c>
    </row>
    <row r="19" spans="1:30" x14ac:dyDescent="0.3">
      <c r="A19" t="s">
        <v>54</v>
      </c>
      <c r="B19" t="s">
        <v>55</v>
      </c>
      <c r="C19" t="s">
        <v>21</v>
      </c>
      <c r="D19" t="s">
        <v>22</v>
      </c>
      <c r="E19" t="s">
        <v>21</v>
      </c>
      <c r="F19">
        <v>3510</v>
      </c>
      <c r="G19">
        <v>0</v>
      </c>
      <c r="H19">
        <v>76</v>
      </c>
      <c r="I19" t="s">
        <v>23</v>
      </c>
      <c r="J19" t="s">
        <v>24</v>
      </c>
      <c r="K19" t="s">
        <v>25</v>
      </c>
      <c r="L19" t="s">
        <v>43</v>
      </c>
      <c r="M19" t="s">
        <v>33</v>
      </c>
      <c r="N19">
        <v>3510</v>
      </c>
      <c r="O19" s="1">
        <v>2.17</v>
      </c>
      <c r="P19" s="1">
        <v>0.23855603693349867</v>
      </c>
      <c r="Q19" t="s">
        <v>28</v>
      </c>
      <c r="R19" s="1">
        <v>0.21111111111111111</v>
      </c>
      <c r="S19" s="1">
        <v>2.1652421652421653E-2</v>
      </c>
      <c r="T19" s="1" t="s">
        <v>590</v>
      </c>
      <c r="U19" s="1" t="s">
        <v>590</v>
      </c>
      <c r="V19" s="1" t="s">
        <v>590</v>
      </c>
    </row>
    <row r="20" spans="1:30" x14ac:dyDescent="0.3">
      <c r="A20" t="s">
        <v>56</v>
      </c>
      <c r="B20" t="s">
        <v>20</v>
      </c>
      <c r="C20" t="s">
        <v>30</v>
      </c>
      <c r="D20" t="s">
        <v>36</v>
      </c>
      <c r="E20" t="s">
        <v>21</v>
      </c>
      <c r="F20">
        <v>4887</v>
      </c>
      <c r="G20">
        <v>0</v>
      </c>
      <c r="H20">
        <v>133</v>
      </c>
      <c r="I20" t="s">
        <v>31</v>
      </c>
      <c r="J20" t="s">
        <v>24</v>
      </c>
      <c r="K20" t="s">
        <v>25</v>
      </c>
      <c r="L20" t="s">
        <v>26</v>
      </c>
      <c r="M20" t="s">
        <v>33</v>
      </c>
      <c r="N20">
        <v>4887</v>
      </c>
      <c r="O20" s="1">
        <v>2.72</v>
      </c>
      <c r="P20" s="1">
        <v>0.30792537162442429</v>
      </c>
      <c r="Q20" t="s">
        <v>28</v>
      </c>
      <c r="R20" s="1">
        <v>0.36944444444444446</v>
      </c>
      <c r="S20" s="1">
        <v>2.7215060364231634E-2</v>
      </c>
      <c r="T20" s="1" t="s">
        <v>590</v>
      </c>
      <c r="U20" s="1" t="s">
        <v>590</v>
      </c>
      <c r="V20" s="1" t="s">
        <v>590</v>
      </c>
    </row>
    <row r="21" spans="1:30" x14ac:dyDescent="0.3">
      <c r="A21" t="s">
        <v>57</v>
      </c>
      <c r="B21" t="s">
        <v>20</v>
      </c>
      <c r="C21" t="s">
        <v>30</v>
      </c>
      <c r="D21" t="s">
        <v>22</v>
      </c>
      <c r="E21" t="s">
        <v>21</v>
      </c>
      <c r="F21">
        <v>2600</v>
      </c>
      <c r="G21">
        <v>3500</v>
      </c>
      <c r="H21">
        <v>115</v>
      </c>
      <c r="I21" t="s">
        <v>23</v>
      </c>
      <c r="J21" t="s">
        <v>24</v>
      </c>
      <c r="K21" t="s">
        <v>25</v>
      </c>
      <c r="L21" t="s">
        <v>26</v>
      </c>
      <c r="M21" t="s">
        <v>27</v>
      </c>
      <c r="N21">
        <v>6100</v>
      </c>
      <c r="O21" s="1">
        <v>1.89</v>
      </c>
      <c r="P21" s="1">
        <v>0.20363887705965028</v>
      </c>
      <c r="Q21" t="s">
        <v>28</v>
      </c>
      <c r="R21" s="1">
        <v>0.31944444444444442</v>
      </c>
      <c r="S21" s="1">
        <v>4.4230769230769233E-2</v>
      </c>
      <c r="T21" s="1" t="s">
        <v>590</v>
      </c>
      <c r="U21" s="1" t="s">
        <v>590</v>
      </c>
      <c r="V21" s="1" t="s">
        <v>590</v>
      </c>
      <c r="AC21" t="s">
        <v>7</v>
      </c>
    </row>
    <row r="22" spans="1:30" x14ac:dyDescent="0.3">
      <c r="A22" t="s">
        <v>58</v>
      </c>
      <c r="B22" t="s">
        <v>20</v>
      </c>
      <c r="C22" t="s">
        <v>30</v>
      </c>
      <c r="D22" t="s">
        <v>36</v>
      </c>
      <c r="E22" t="s">
        <v>21</v>
      </c>
      <c r="F22">
        <v>7660</v>
      </c>
      <c r="G22">
        <v>0</v>
      </c>
      <c r="H22">
        <v>104</v>
      </c>
      <c r="I22" t="s">
        <v>23</v>
      </c>
      <c r="J22" t="s">
        <v>24</v>
      </c>
      <c r="K22" t="s">
        <v>25</v>
      </c>
      <c r="L22" t="s">
        <v>43</v>
      </c>
      <c r="M22" t="s">
        <v>33</v>
      </c>
      <c r="N22">
        <v>7660</v>
      </c>
      <c r="O22" s="1">
        <v>1.36</v>
      </c>
      <c r="P22" s="1">
        <v>0.13785113296426232</v>
      </c>
      <c r="Q22" t="s">
        <v>45</v>
      </c>
      <c r="R22" s="1">
        <v>0.28888888888888886</v>
      </c>
      <c r="S22" s="1">
        <v>1.3577023498694517E-2</v>
      </c>
      <c r="T22" s="1" t="s">
        <v>590</v>
      </c>
      <c r="U22" s="1" t="s">
        <v>590</v>
      </c>
      <c r="V22" s="1" t="s">
        <v>590</v>
      </c>
      <c r="AC22" t="s">
        <v>584</v>
      </c>
      <c r="AD22">
        <f>QUARTILE(raw_home_loan_approval_2__2[LoanAmount],1)</f>
        <v>100.25</v>
      </c>
    </row>
    <row r="23" spans="1:30" x14ac:dyDescent="0.3">
      <c r="A23" t="s">
        <v>598</v>
      </c>
      <c r="B23" t="s">
        <v>20</v>
      </c>
      <c r="C23" t="s">
        <v>30</v>
      </c>
      <c r="D23" t="s">
        <v>22</v>
      </c>
      <c r="E23" t="s">
        <v>21</v>
      </c>
      <c r="F23">
        <v>5955</v>
      </c>
      <c r="G23">
        <v>5625</v>
      </c>
      <c r="H23">
        <v>315</v>
      </c>
      <c r="I23" t="s">
        <v>23</v>
      </c>
      <c r="J23" t="s">
        <v>32</v>
      </c>
      <c r="K23" t="s">
        <v>25</v>
      </c>
      <c r="L23" t="s">
        <v>26</v>
      </c>
      <c r="M23" t="s">
        <v>27</v>
      </c>
      <c r="N23">
        <v>11580</v>
      </c>
      <c r="O23" s="1">
        <v>2.72</v>
      </c>
      <c r="P23" s="1">
        <v>0.30776340590064066</v>
      </c>
      <c r="Q23" t="s">
        <v>28</v>
      </c>
      <c r="R23" s="1">
        <v>0.875</v>
      </c>
      <c r="S23" s="1">
        <v>5.2896725440806043E-2</v>
      </c>
      <c r="T23" s="1" t="s">
        <v>590</v>
      </c>
      <c r="U23" s="1" t="s">
        <v>590</v>
      </c>
      <c r="V23" s="1" t="s">
        <v>595</v>
      </c>
      <c r="AC23" t="s">
        <v>585</v>
      </c>
      <c r="AD23">
        <f>QUARTILE(raw_home_loan_approval_2__2[LoanAmount],3)</f>
        <v>164.75</v>
      </c>
    </row>
    <row r="24" spans="1:30" x14ac:dyDescent="0.3">
      <c r="A24" t="s">
        <v>59</v>
      </c>
      <c r="B24" t="s">
        <v>20</v>
      </c>
      <c r="C24" t="s">
        <v>30</v>
      </c>
      <c r="D24" t="s">
        <v>36</v>
      </c>
      <c r="E24" t="s">
        <v>21</v>
      </c>
      <c r="F24">
        <v>2600</v>
      </c>
      <c r="G24">
        <v>1911</v>
      </c>
      <c r="H24">
        <v>116</v>
      </c>
      <c r="I24" t="s">
        <v>41</v>
      </c>
      <c r="J24" t="s">
        <v>24</v>
      </c>
      <c r="K24" t="s">
        <v>25</v>
      </c>
      <c r="L24" t="s">
        <v>43</v>
      </c>
      <c r="M24" t="s">
        <v>33</v>
      </c>
      <c r="N24">
        <v>4511</v>
      </c>
      <c r="O24" s="1">
        <v>2.57</v>
      </c>
      <c r="P24" s="1">
        <v>0.28921773883399648</v>
      </c>
      <c r="Q24" t="s">
        <v>28</v>
      </c>
      <c r="R24" s="1">
        <v>0.32222222222222224</v>
      </c>
      <c r="S24" s="1">
        <v>4.4615384615384605E-2</v>
      </c>
      <c r="T24" s="1" t="s">
        <v>590</v>
      </c>
      <c r="U24" s="1" t="s">
        <v>590</v>
      </c>
      <c r="V24" s="1" t="s">
        <v>590</v>
      </c>
      <c r="AC24" t="s">
        <v>586</v>
      </c>
      <c r="AD24">
        <f>AD23-AD22</f>
        <v>64.5</v>
      </c>
    </row>
    <row r="25" spans="1:30" x14ac:dyDescent="0.3">
      <c r="A25" t="s">
        <v>60</v>
      </c>
      <c r="B25" t="s">
        <v>20</v>
      </c>
      <c r="C25" t="s">
        <v>30</v>
      </c>
      <c r="D25" t="s">
        <v>36</v>
      </c>
      <c r="E25" t="s">
        <v>21</v>
      </c>
      <c r="F25">
        <v>3365</v>
      </c>
      <c r="G25">
        <v>1917</v>
      </c>
      <c r="H25">
        <v>112</v>
      </c>
      <c r="I25" t="s">
        <v>31</v>
      </c>
      <c r="J25" t="s">
        <v>38</v>
      </c>
      <c r="K25" t="s">
        <v>25</v>
      </c>
      <c r="L25" t="s">
        <v>43</v>
      </c>
      <c r="M25" t="s">
        <v>33</v>
      </c>
      <c r="N25">
        <v>5282</v>
      </c>
      <c r="O25" s="1">
        <v>2.12</v>
      </c>
      <c r="P25" s="1">
        <v>0.23296507292330429</v>
      </c>
      <c r="Q25" t="s">
        <v>28</v>
      </c>
      <c r="R25" s="1">
        <v>0.31111111111111112</v>
      </c>
      <c r="S25" s="1">
        <v>3.3283803863298662E-2</v>
      </c>
      <c r="T25" s="1" t="s">
        <v>590</v>
      </c>
      <c r="U25" s="1" t="s">
        <v>590</v>
      </c>
      <c r="V25" s="1" t="s">
        <v>590</v>
      </c>
      <c r="AC25" t="s">
        <v>587</v>
      </c>
      <c r="AD25">
        <f>AD22-(1.5*AD24)</f>
        <v>3.5</v>
      </c>
    </row>
    <row r="26" spans="1:30" x14ac:dyDescent="0.3">
      <c r="A26" t="s">
        <v>61</v>
      </c>
      <c r="B26" t="s">
        <v>20</v>
      </c>
      <c r="C26" t="s">
        <v>30</v>
      </c>
      <c r="D26" t="s">
        <v>22</v>
      </c>
      <c r="E26" t="s">
        <v>21</v>
      </c>
      <c r="F26">
        <v>3717</v>
      </c>
      <c r="G26">
        <v>2925</v>
      </c>
      <c r="H26">
        <v>151</v>
      </c>
      <c r="I26" t="s">
        <v>41</v>
      </c>
      <c r="J26" t="s">
        <v>32</v>
      </c>
      <c r="K26" t="s">
        <v>25</v>
      </c>
      <c r="L26" t="s">
        <v>26</v>
      </c>
      <c r="M26" t="s">
        <v>33</v>
      </c>
      <c r="N26">
        <v>6642</v>
      </c>
      <c r="O26" s="1">
        <v>2.27</v>
      </c>
      <c r="P26" s="1">
        <v>0.25204539640414586</v>
      </c>
      <c r="Q26" t="s">
        <v>28</v>
      </c>
      <c r="R26" s="1">
        <v>0.41944444444444445</v>
      </c>
      <c r="S26" s="1">
        <v>4.0624159268227066E-2</v>
      </c>
      <c r="T26" s="1" t="s">
        <v>590</v>
      </c>
      <c r="U26" s="1" t="s">
        <v>590</v>
      </c>
      <c r="V26" s="1" t="s">
        <v>590</v>
      </c>
      <c r="AC26" t="s">
        <v>588</v>
      </c>
      <c r="AD26">
        <f>AD23+(1.5*AD24)</f>
        <v>261.5</v>
      </c>
    </row>
    <row r="27" spans="1:30" x14ac:dyDescent="0.3">
      <c r="A27" t="s">
        <v>62</v>
      </c>
      <c r="B27" t="s">
        <v>20</v>
      </c>
      <c r="C27" t="s">
        <v>30</v>
      </c>
      <c r="D27" t="s">
        <v>22</v>
      </c>
      <c r="E27" t="s">
        <v>30</v>
      </c>
      <c r="F27">
        <v>9560</v>
      </c>
      <c r="G27">
        <v>0</v>
      </c>
      <c r="H27">
        <v>191</v>
      </c>
      <c r="I27" t="s">
        <v>41</v>
      </c>
      <c r="J27" t="s">
        <v>24</v>
      </c>
      <c r="K27" t="s">
        <v>25</v>
      </c>
      <c r="L27" t="s">
        <v>26</v>
      </c>
      <c r="M27" t="s">
        <v>27</v>
      </c>
      <c r="N27">
        <v>9560</v>
      </c>
      <c r="O27" s="1">
        <v>2</v>
      </c>
      <c r="P27" s="1">
        <v>0.21768848863803769</v>
      </c>
      <c r="Q27" t="s">
        <v>28</v>
      </c>
      <c r="R27" s="1">
        <v>0.53055555555555556</v>
      </c>
      <c r="S27" s="1">
        <v>1.9979079497907951E-2</v>
      </c>
      <c r="T27" s="1" t="s">
        <v>590</v>
      </c>
      <c r="U27" s="1" t="s">
        <v>590</v>
      </c>
      <c r="V27" s="1" t="s">
        <v>590</v>
      </c>
    </row>
    <row r="28" spans="1:30" x14ac:dyDescent="0.3">
      <c r="A28" t="s">
        <v>63</v>
      </c>
      <c r="B28" t="s">
        <v>20</v>
      </c>
      <c r="C28" t="s">
        <v>30</v>
      </c>
      <c r="D28" t="s">
        <v>22</v>
      </c>
      <c r="E28" t="s">
        <v>21</v>
      </c>
      <c r="F28">
        <v>2799</v>
      </c>
      <c r="G28">
        <v>2253</v>
      </c>
      <c r="H28">
        <v>122</v>
      </c>
      <c r="I28" t="s">
        <v>41</v>
      </c>
      <c r="J28" t="s">
        <v>24</v>
      </c>
      <c r="K28" t="s">
        <v>25</v>
      </c>
      <c r="L28" t="s">
        <v>26</v>
      </c>
      <c r="M28" t="s">
        <v>27</v>
      </c>
      <c r="N28">
        <v>5052</v>
      </c>
      <c r="O28" s="1">
        <v>2.41</v>
      </c>
      <c r="P28" s="1">
        <v>0.26968797217348378</v>
      </c>
      <c r="Q28" t="s">
        <v>28</v>
      </c>
      <c r="R28" s="1">
        <v>0.33888888888888891</v>
      </c>
      <c r="S28" s="1">
        <v>4.3586995355484104E-2</v>
      </c>
      <c r="T28" s="1" t="s">
        <v>590</v>
      </c>
      <c r="U28" s="1" t="s">
        <v>590</v>
      </c>
      <c r="V28" s="1" t="s">
        <v>590</v>
      </c>
    </row>
    <row r="29" spans="1:30" x14ac:dyDescent="0.3">
      <c r="A29" t="s">
        <v>64</v>
      </c>
      <c r="B29" t="s">
        <v>20</v>
      </c>
      <c r="C29" t="s">
        <v>30</v>
      </c>
      <c r="D29" t="s">
        <v>36</v>
      </c>
      <c r="E29" t="s">
        <v>21</v>
      </c>
      <c r="F29">
        <v>4226</v>
      </c>
      <c r="G29">
        <v>1040</v>
      </c>
      <c r="H29">
        <v>110</v>
      </c>
      <c r="I29" t="s">
        <v>23</v>
      </c>
      <c r="J29" t="s">
        <v>38</v>
      </c>
      <c r="K29" t="s">
        <v>25</v>
      </c>
      <c r="L29" t="s">
        <v>26</v>
      </c>
      <c r="M29" t="s">
        <v>27</v>
      </c>
      <c r="N29">
        <v>5266</v>
      </c>
      <c r="O29" s="1">
        <v>2.09</v>
      </c>
      <c r="P29" s="1">
        <v>0.22903223501997411</v>
      </c>
      <c r="Q29" t="s">
        <v>28</v>
      </c>
      <c r="R29" s="1">
        <v>0.30555555555555558</v>
      </c>
      <c r="S29" s="1">
        <v>2.602934216753431E-2</v>
      </c>
      <c r="T29" s="1" t="s">
        <v>590</v>
      </c>
      <c r="U29" s="1" t="s">
        <v>590</v>
      </c>
      <c r="V29" s="1" t="s">
        <v>590</v>
      </c>
    </row>
    <row r="30" spans="1:30" x14ac:dyDescent="0.3">
      <c r="A30" t="s">
        <v>65</v>
      </c>
      <c r="B30" t="s">
        <v>20</v>
      </c>
      <c r="C30" t="s">
        <v>21</v>
      </c>
      <c r="D30" t="s">
        <v>36</v>
      </c>
      <c r="E30" t="s">
        <v>21</v>
      </c>
      <c r="F30">
        <v>1442</v>
      </c>
      <c r="G30">
        <v>0</v>
      </c>
      <c r="H30">
        <v>35</v>
      </c>
      <c r="I30" t="s">
        <v>23</v>
      </c>
      <c r="J30" t="s">
        <v>24</v>
      </c>
      <c r="K30" t="s">
        <v>25</v>
      </c>
      <c r="L30" t="s">
        <v>26</v>
      </c>
      <c r="M30" t="s">
        <v>33</v>
      </c>
      <c r="N30">
        <v>1442</v>
      </c>
      <c r="O30" s="1">
        <v>2.4300000000000002</v>
      </c>
      <c r="P30" s="1">
        <v>0.27122176281238802</v>
      </c>
      <c r="Q30" t="s">
        <v>28</v>
      </c>
      <c r="R30" s="1">
        <v>9.7222222222222224E-2</v>
      </c>
      <c r="S30" s="1">
        <v>2.4271844660194174E-2</v>
      </c>
      <c r="T30" s="1" t="s">
        <v>590</v>
      </c>
      <c r="U30" s="1" t="s">
        <v>590</v>
      </c>
      <c r="V30" s="1" t="s">
        <v>590</v>
      </c>
    </row>
    <row r="31" spans="1:30" x14ac:dyDescent="0.3">
      <c r="A31" t="s">
        <v>66</v>
      </c>
      <c r="B31" t="s">
        <v>55</v>
      </c>
      <c r="C31" t="s">
        <v>21</v>
      </c>
      <c r="D31" t="s">
        <v>22</v>
      </c>
      <c r="E31" t="s">
        <v>21</v>
      </c>
      <c r="F31">
        <v>3750</v>
      </c>
      <c r="G31">
        <v>2083</v>
      </c>
      <c r="H31">
        <v>120</v>
      </c>
      <c r="I31" t="s">
        <v>41</v>
      </c>
      <c r="J31" t="s">
        <v>38</v>
      </c>
      <c r="K31" t="s">
        <v>25</v>
      </c>
      <c r="L31" t="s">
        <v>26</v>
      </c>
      <c r="M31" t="s">
        <v>27</v>
      </c>
      <c r="N31">
        <v>5833</v>
      </c>
      <c r="O31" s="1">
        <v>2.06</v>
      </c>
      <c r="P31" s="1">
        <v>0.22509008566576172</v>
      </c>
      <c r="Q31" t="s">
        <v>28</v>
      </c>
      <c r="R31" s="1">
        <v>0.33333333333333331</v>
      </c>
      <c r="S31" s="1">
        <v>3.2000000000000001E-2</v>
      </c>
      <c r="T31" s="1" t="s">
        <v>590</v>
      </c>
      <c r="U31" s="1" t="s">
        <v>590</v>
      </c>
      <c r="V31" s="1" t="s">
        <v>590</v>
      </c>
    </row>
    <row r="32" spans="1:30" x14ac:dyDescent="0.3">
      <c r="A32" t="s">
        <v>67</v>
      </c>
      <c r="B32" t="s">
        <v>20</v>
      </c>
      <c r="C32" t="s">
        <v>30</v>
      </c>
      <c r="D32" t="s">
        <v>22</v>
      </c>
      <c r="E32" t="s">
        <v>21</v>
      </c>
      <c r="F32">
        <v>4166</v>
      </c>
      <c r="G32">
        <v>3369</v>
      </c>
      <c r="H32">
        <v>201</v>
      </c>
      <c r="I32" t="s">
        <v>23</v>
      </c>
      <c r="J32" t="s">
        <v>32</v>
      </c>
      <c r="K32" t="s">
        <v>25</v>
      </c>
      <c r="L32" t="s">
        <v>26</v>
      </c>
      <c r="M32" t="s">
        <v>33</v>
      </c>
      <c r="N32">
        <v>7535</v>
      </c>
      <c r="O32" s="1">
        <v>2.67</v>
      </c>
      <c r="P32" s="1">
        <v>0.30119691850062774</v>
      </c>
      <c r="Q32" t="s">
        <v>28</v>
      </c>
      <c r="R32" s="1">
        <v>0.55833333333333335</v>
      </c>
      <c r="S32" s="1">
        <v>4.8247719635141621E-2</v>
      </c>
      <c r="T32" s="1" t="s">
        <v>590</v>
      </c>
      <c r="U32" s="1" t="s">
        <v>590</v>
      </c>
      <c r="V32" s="1" t="s">
        <v>590</v>
      </c>
    </row>
    <row r="33" spans="1:22" x14ac:dyDescent="0.3">
      <c r="A33" t="s">
        <v>68</v>
      </c>
      <c r="B33" t="s">
        <v>20</v>
      </c>
      <c r="C33" t="s">
        <v>21</v>
      </c>
      <c r="D33" t="s">
        <v>22</v>
      </c>
      <c r="E33" t="s">
        <v>21</v>
      </c>
      <c r="F33">
        <v>3167</v>
      </c>
      <c r="G33">
        <v>0</v>
      </c>
      <c r="H33">
        <v>74</v>
      </c>
      <c r="I33" t="s">
        <v>23</v>
      </c>
      <c r="J33" t="s">
        <v>24</v>
      </c>
      <c r="K33" t="s">
        <v>25</v>
      </c>
      <c r="L33" t="s">
        <v>26</v>
      </c>
      <c r="M33" t="s">
        <v>33</v>
      </c>
      <c r="N33">
        <v>3167</v>
      </c>
      <c r="O33" s="1">
        <v>2.34</v>
      </c>
      <c r="P33" s="1">
        <v>0.25992487352472227</v>
      </c>
      <c r="Q33" t="s">
        <v>28</v>
      </c>
      <c r="R33" s="1">
        <v>0.20555555555555555</v>
      </c>
      <c r="S33" s="1">
        <v>2.3365961477739183E-2</v>
      </c>
      <c r="T33" s="1" t="s">
        <v>590</v>
      </c>
      <c r="U33" s="1" t="s">
        <v>590</v>
      </c>
      <c r="V33" s="1" t="s">
        <v>590</v>
      </c>
    </row>
    <row r="34" spans="1:22" x14ac:dyDescent="0.3">
      <c r="A34" t="s">
        <v>69</v>
      </c>
      <c r="B34" t="s">
        <v>20</v>
      </c>
      <c r="C34" t="s">
        <v>21</v>
      </c>
      <c r="D34" t="s">
        <v>22</v>
      </c>
      <c r="E34" t="s">
        <v>30</v>
      </c>
      <c r="F34">
        <v>4692</v>
      </c>
      <c r="G34">
        <v>0</v>
      </c>
      <c r="H34">
        <v>106</v>
      </c>
      <c r="I34" t="s">
        <v>31</v>
      </c>
      <c r="J34" t="s">
        <v>32</v>
      </c>
      <c r="K34" t="s">
        <v>25</v>
      </c>
      <c r="L34" t="s">
        <v>26</v>
      </c>
      <c r="M34" t="s">
        <v>33</v>
      </c>
      <c r="N34">
        <v>4692</v>
      </c>
      <c r="O34" s="1">
        <v>2.2599999999999998</v>
      </c>
      <c r="P34" s="1">
        <v>0.25026870185128325</v>
      </c>
      <c r="Q34" t="s">
        <v>28</v>
      </c>
      <c r="R34" s="1">
        <v>0.29444444444444445</v>
      </c>
      <c r="S34" s="1">
        <v>2.2591645353793693E-2</v>
      </c>
      <c r="T34" s="1" t="s">
        <v>590</v>
      </c>
      <c r="U34" s="1" t="s">
        <v>590</v>
      </c>
      <c r="V34" s="1" t="s">
        <v>590</v>
      </c>
    </row>
    <row r="35" spans="1:22" x14ac:dyDescent="0.3">
      <c r="A35" t="s">
        <v>70</v>
      </c>
      <c r="B35" t="s">
        <v>20</v>
      </c>
      <c r="C35" t="s">
        <v>30</v>
      </c>
      <c r="D35" t="s">
        <v>22</v>
      </c>
      <c r="E35" t="s">
        <v>21</v>
      </c>
      <c r="F35">
        <v>3500</v>
      </c>
      <c r="G35">
        <v>1667</v>
      </c>
      <c r="H35">
        <v>114</v>
      </c>
      <c r="I35" t="s">
        <v>41</v>
      </c>
      <c r="J35" t="s">
        <v>24</v>
      </c>
      <c r="K35" t="s">
        <v>25</v>
      </c>
      <c r="L35" t="s">
        <v>26</v>
      </c>
      <c r="M35" t="s">
        <v>27</v>
      </c>
      <c r="N35">
        <v>5167</v>
      </c>
      <c r="O35" s="1">
        <v>2.21</v>
      </c>
      <c r="P35" s="1">
        <v>0.24367734339966893</v>
      </c>
      <c r="Q35" t="s">
        <v>28</v>
      </c>
      <c r="R35" s="1">
        <v>0.31666666666666665</v>
      </c>
      <c r="S35" s="1">
        <v>3.2571428571428571E-2</v>
      </c>
      <c r="T35" s="1" t="s">
        <v>590</v>
      </c>
      <c r="U35" s="1" t="s">
        <v>590</v>
      </c>
      <c r="V35" s="1" t="s">
        <v>590</v>
      </c>
    </row>
    <row r="36" spans="1:22" x14ac:dyDescent="0.3">
      <c r="A36" t="s">
        <v>599</v>
      </c>
      <c r="B36" t="s">
        <v>20</v>
      </c>
      <c r="C36" t="s">
        <v>21</v>
      </c>
      <c r="D36" t="s">
        <v>22</v>
      </c>
      <c r="E36" t="s">
        <v>21</v>
      </c>
      <c r="F36">
        <v>12500</v>
      </c>
      <c r="G36">
        <v>3000</v>
      </c>
      <c r="H36">
        <v>320</v>
      </c>
      <c r="I36" t="s">
        <v>31</v>
      </c>
      <c r="J36" t="s">
        <v>42</v>
      </c>
      <c r="K36" t="s">
        <v>25</v>
      </c>
      <c r="L36" t="s">
        <v>26</v>
      </c>
      <c r="M36" t="s">
        <v>33</v>
      </c>
      <c r="N36">
        <v>15500</v>
      </c>
      <c r="O36" s="1">
        <v>2.06</v>
      </c>
      <c r="P36" s="1">
        <v>0.22599491535085717</v>
      </c>
      <c r="Q36" t="s">
        <v>28</v>
      </c>
      <c r="R36" s="1">
        <v>0.88888888888888884</v>
      </c>
      <c r="S36" s="1">
        <v>2.5600000000000001E-2</v>
      </c>
      <c r="T36" s="1" t="s">
        <v>595</v>
      </c>
      <c r="U36" s="1" t="s">
        <v>590</v>
      </c>
      <c r="V36" s="1" t="s">
        <v>595</v>
      </c>
    </row>
    <row r="37" spans="1:22" x14ac:dyDescent="0.3">
      <c r="A37" t="s">
        <v>71</v>
      </c>
      <c r="B37" t="s">
        <v>20</v>
      </c>
      <c r="C37" t="s">
        <v>30</v>
      </c>
      <c r="D37" t="s">
        <v>22</v>
      </c>
      <c r="E37" t="s">
        <v>21</v>
      </c>
      <c r="F37">
        <v>2275</v>
      </c>
      <c r="G37">
        <v>2067</v>
      </c>
      <c r="H37">
        <v>128</v>
      </c>
      <c r="I37" t="s">
        <v>23</v>
      </c>
      <c r="J37" t="s">
        <v>24</v>
      </c>
      <c r="K37" t="s">
        <v>25</v>
      </c>
      <c r="L37" t="s">
        <v>26</v>
      </c>
      <c r="M37" t="s">
        <v>27</v>
      </c>
      <c r="N37">
        <v>4342</v>
      </c>
      <c r="O37" s="1">
        <v>2.95</v>
      </c>
      <c r="P37" s="1">
        <v>0.33616428032568879</v>
      </c>
      <c r="Q37" t="s">
        <v>28</v>
      </c>
      <c r="R37" s="1">
        <v>0.35555555555555557</v>
      </c>
      <c r="S37" s="1">
        <v>5.6263736263736264E-2</v>
      </c>
      <c r="T37" s="1" t="s">
        <v>590</v>
      </c>
      <c r="U37" s="1" t="s">
        <v>590</v>
      </c>
      <c r="V37" s="1" t="s">
        <v>590</v>
      </c>
    </row>
    <row r="38" spans="1:22" x14ac:dyDescent="0.3">
      <c r="A38" t="s">
        <v>72</v>
      </c>
      <c r="B38" t="s">
        <v>20</v>
      </c>
      <c r="C38" t="s">
        <v>30</v>
      </c>
      <c r="D38" t="s">
        <v>22</v>
      </c>
      <c r="E38" t="s">
        <v>21</v>
      </c>
      <c r="F38">
        <v>1828</v>
      </c>
      <c r="G38">
        <v>1330</v>
      </c>
      <c r="H38">
        <v>100</v>
      </c>
      <c r="I38" t="s">
        <v>23</v>
      </c>
      <c r="J38" t="s">
        <v>24</v>
      </c>
      <c r="K38" t="s">
        <v>25</v>
      </c>
      <c r="L38" t="s">
        <v>43</v>
      </c>
      <c r="M38" t="s">
        <v>33</v>
      </c>
      <c r="N38">
        <v>3158</v>
      </c>
      <c r="O38" s="1">
        <v>3.17</v>
      </c>
      <c r="P38" s="1">
        <v>0.36342632409585807</v>
      </c>
      <c r="Q38" t="s">
        <v>28</v>
      </c>
      <c r="R38" s="1">
        <v>0.27777777777777779</v>
      </c>
      <c r="S38" s="1">
        <v>5.4704595185995623E-2</v>
      </c>
      <c r="T38" s="1" t="s">
        <v>590</v>
      </c>
      <c r="U38" s="1" t="s">
        <v>590</v>
      </c>
      <c r="V38" s="1" t="s">
        <v>590</v>
      </c>
    </row>
    <row r="39" spans="1:22" x14ac:dyDescent="0.3">
      <c r="A39" t="s">
        <v>73</v>
      </c>
      <c r="B39" t="s">
        <v>55</v>
      </c>
      <c r="C39" t="s">
        <v>30</v>
      </c>
      <c r="D39" t="s">
        <v>22</v>
      </c>
      <c r="E39" t="s">
        <v>21</v>
      </c>
      <c r="F39">
        <v>3667</v>
      </c>
      <c r="G39">
        <v>1459</v>
      </c>
      <c r="H39">
        <v>144</v>
      </c>
      <c r="I39" t="s">
        <v>41</v>
      </c>
      <c r="J39" t="s">
        <v>24</v>
      </c>
      <c r="K39" t="s">
        <v>25</v>
      </c>
      <c r="L39" t="s">
        <v>26</v>
      </c>
      <c r="M39" t="s">
        <v>27</v>
      </c>
      <c r="N39">
        <v>5126</v>
      </c>
      <c r="O39" s="1">
        <v>2.81</v>
      </c>
      <c r="P39" s="1">
        <v>0.31886231066500204</v>
      </c>
      <c r="Q39" t="s">
        <v>28</v>
      </c>
      <c r="R39" s="1">
        <v>0.4</v>
      </c>
      <c r="S39" s="1">
        <v>3.9269157349331882E-2</v>
      </c>
      <c r="T39" s="1" t="s">
        <v>590</v>
      </c>
      <c r="U39" s="1" t="s">
        <v>590</v>
      </c>
      <c r="V39" s="1" t="s">
        <v>590</v>
      </c>
    </row>
    <row r="40" spans="1:22" x14ac:dyDescent="0.3">
      <c r="A40" t="s">
        <v>600</v>
      </c>
      <c r="B40" t="s">
        <v>20</v>
      </c>
      <c r="C40" t="s">
        <v>21</v>
      </c>
      <c r="D40" t="s">
        <v>22</v>
      </c>
      <c r="E40" t="s">
        <v>21</v>
      </c>
      <c r="F40">
        <v>4166</v>
      </c>
      <c r="G40">
        <v>7210</v>
      </c>
      <c r="H40">
        <v>184</v>
      </c>
      <c r="I40" t="s">
        <v>23</v>
      </c>
      <c r="J40" t="s">
        <v>24</v>
      </c>
      <c r="K40" t="s">
        <v>25</v>
      </c>
      <c r="L40" t="s">
        <v>26</v>
      </c>
      <c r="M40" t="s">
        <v>27</v>
      </c>
      <c r="N40">
        <v>11376</v>
      </c>
      <c r="O40" s="1">
        <v>1.62</v>
      </c>
      <c r="P40" s="1">
        <v>0.1702419541693615</v>
      </c>
      <c r="Q40" t="s">
        <v>45</v>
      </c>
      <c r="R40" s="1">
        <v>0.51111111111111107</v>
      </c>
      <c r="S40" s="1">
        <v>4.4167066730676906E-2</v>
      </c>
      <c r="T40" s="1" t="s">
        <v>590</v>
      </c>
      <c r="U40" s="1" t="s">
        <v>595</v>
      </c>
      <c r="V40" s="1" t="s">
        <v>590</v>
      </c>
    </row>
    <row r="41" spans="1:22" x14ac:dyDescent="0.3">
      <c r="A41" t="s">
        <v>74</v>
      </c>
      <c r="B41" t="s">
        <v>20</v>
      </c>
      <c r="C41" t="s">
        <v>21</v>
      </c>
      <c r="D41" t="s">
        <v>36</v>
      </c>
      <c r="E41" t="s">
        <v>21</v>
      </c>
      <c r="F41">
        <v>3748</v>
      </c>
      <c r="G41">
        <v>1668</v>
      </c>
      <c r="H41">
        <v>110</v>
      </c>
      <c r="I41" t="s">
        <v>41</v>
      </c>
      <c r="J41" t="s">
        <v>24</v>
      </c>
      <c r="K41" t="s">
        <v>25</v>
      </c>
      <c r="L41" t="s">
        <v>26</v>
      </c>
      <c r="M41" t="s">
        <v>27</v>
      </c>
      <c r="N41">
        <v>5416</v>
      </c>
      <c r="O41" s="1">
        <v>2.0299999999999998</v>
      </c>
      <c r="P41" s="1">
        <v>0.22181765409483081</v>
      </c>
      <c r="Q41" t="s">
        <v>28</v>
      </c>
      <c r="R41" s="1">
        <v>0.30555555555555558</v>
      </c>
      <c r="S41" s="1">
        <v>2.934898612593383E-2</v>
      </c>
      <c r="T41" s="1" t="s">
        <v>590</v>
      </c>
      <c r="U41" s="1" t="s">
        <v>590</v>
      </c>
      <c r="V41" s="1" t="s">
        <v>590</v>
      </c>
    </row>
    <row r="42" spans="1:22" x14ac:dyDescent="0.3">
      <c r="A42" t="s">
        <v>75</v>
      </c>
      <c r="B42" t="s">
        <v>20</v>
      </c>
      <c r="C42" t="s">
        <v>21</v>
      </c>
      <c r="D42" t="s">
        <v>22</v>
      </c>
      <c r="E42" t="s">
        <v>21</v>
      </c>
      <c r="F42">
        <v>3600</v>
      </c>
      <c r="G42">
        <v>0</v>
      </c>
      <c r="H42">
        <v>80</v>
      </c>
      <c r="I42" t="s">
        <v>23</v>
      </c>
      <c r="J42" t="s">
        <v>24</v>
      </c>
      <c r="K42" t="s">
        <v>25</v>
      </c>
      <c r="L42" t="s">
        <v>26</v>
      </c>
      <c r="M42" t="s">
        <v>33</v>
      </c>
      <c r="N42">
        <v>3600</v>
      </c>
      <c r="O42" s="1">
        <v>2.2200000000000002</v>
      </c>
      <c r="P42" s="1">
        <v>0.24566178089448201</v>
      </c>
      <c r="Q42" t="s">
        <v>28</v>
      </c>
      <c r="R42" s="1">
        <v>0.22222222222222221</v>
      </c>
      <c r="S42" s="1">
        <v>2.2222222222222223E-2</v>
      </c>
      <c r="T42" s="1" t="s">
        <v>590</v>
      </c>
      <c r="U42" s="1" t="s">
        <v>590</v>
      </c>
      <c r="V42" s="1" t="s">
        <v>590</v>
      </c>
    </row>
    <row r="43" spans="1:22" x14ac:dyDescent="0.3">
      <c r="A43" t="s">
        <v>76</v>
      </c>
      <c r="B43" t="s">
        <v>20</v>
      </c>
      <c r="C43" t="s">
        <v>21</v>
      </c>
      <c r="D43" t="s">
        <v>22</v>
      </c>
      <c r="E43" t="s">
        <v>21</v>
      </c>
      <c r="F43">
        <v>1800</v>
      </c>
      <c r="G43">
        <v>1213</v>
      </c>
      <c r="H43">
        <v>47</v>
      </c>
      <c r="I43" t="s">
        <v>23</v>
      </c>
      <c r="J43" t="s">
        <v>24</v>
      </c>
      <c r="K43" t="s">
        <v>25</v>
      </c>
      <c r="L43" t="s">
        <v>26</v>
      </c>
      <c r="M43" t="s">
        <v>27</v>
      </c>
      <c r="N43">
        <v>3013</v>
      </c>
      <c r="O43" s="1">
        <v>1.56</v>
      </c>
      <c r="P43" s="1">
        <v>0.16306723559028083</v>
      </c>
      <c r="Q43" t="s">
        <v>45</v>
      </c>
      <c r="R43" s="1">
        <v>0.13055555555555556</v>
      </c>
      <c r="S43" s="1">
        <v>2.6111111111111113E-2</v>
      </c>
      <c r="T43" s="1" t="s">
        <v>590</v>
      </c>
      <c r="U43" s="1" t="s">
        <v>590</v>
      </c>
      <c r="V43" s="1" t="s">
        <v>590</v>
      </c>
    </row>
    <row r="44" spans="1:22" x14ac:dyDescent="0.3">
      <c r="A44" t="s">
        <v>77</v>
      </c>
      <c r="B44" t="s">
        <v>20</v>
      </c>
      <c r="C44" t="s">
        <v>30</v>
      </c>
      <c r="D44" t="s">
        <v>22</v>
      </c>
      <c r="E44" t="s">
        <v>21</v>
      </c>
      <c r="F44">
        <v>2400</v>
      </c>
      <c r="G44">
        <v>0</v>
      </c>
      <c r="H44">
        <v>75</v>
      </c>
      <c r="I44" t="s">
        <v>23</v>
      </c>
      <c r="J44" t="s">
        <v>24</v>
      </c>
      <c r="K44" t="s">
        <v>25</v>
      </c>
      <c r="L44" t="s">
        <v>26</v>
      </c>
      <c r="M44" t="s">
        <v>27</v>
      </c>
      <c r="N44">
        <v>2400</v>
      </c>
      <c r="O44" s="1">
        <v>3.12</v>
      </c>
      <c r="P44" s="1">
        <v>0.35824341177631158</v>
      </c>
      <c r="Q44" t="s">
        <v>28</v>
      </c>
      <c r="R44" s="1">
        <v>0.20833333333333337</v>
      </c>
      <c r="S44" s="1">
        <v>3.125E-2</v>
      </c>
      <c r="T44" s="1" t="s">
        <v>590</v>
      </c>
      <c r="U44" s="1" t="s">
        <v>590</v>
      </c>
      <c r="V44" s="1" t="s">
        <v>590</v>
      </c>
    </row>
    <row r="45" spans="1:22" x14ac:dyDescent="0.3">
      <c r="A45" t="s">
        <v>78</v>
      </c>
      <c r="B45" t="s">
        <v>20</v>
      </c>
      <c r="C45" t="s">
        <v>30</v>
      </c>
      <c r="D45" t="s">
        <v>22</v>
      </c>
      <c r="E45" t="s">
        <v>21</v>
      </c>
      <c r="F45">
        <v>3941</v>
      </c>
      <c r="G45">
        <v>2336</v>
      </c>
      <c r="H45">
        <v>134</v>
      </c>
      <c r="I45" t="s">
        <v>41</v>
      </c>
      <c r="J45" t="s">
        <v>24</v>
      </c>
      <c r="K45" t="s">
        <v>25</v>
      </c>
      <c r="L45" t="s">
        <v>26</v>
      </c>
      <c r="M45" t="s">
        <v>27</v>
      </c>
      <c r="N45">
        <v>6277</v>
      </c>
      <c r="O45" s="1">
        <v>2.13</v>
      </c>
      <c r="P45" s="1">
        <v>0.23475694871730299</v>
      </c>
      <c r="Q45" t="s">
        <v>28</v>
      </c>
      <c r="R45" s="1">
        <v>0.37222222222222223</v>
      </c>
      <c r="S45" s="1">
        <v>3.400152245622938E-2</v>
      </c>
      <c r="T45" s="1" t="s">
        <v>590</v>
      </c>
      <c r="U45" s="1" t="s">
        <v>590</v>
      </c>
      <c r="V45" s="1" t="s">
        <v>590</v>
      </c>
    </row>
    <row r="46" spans="1:22" x14ac:dyDescent="0.3">
      <c r="A46" t="s">
        <v>79</v>
      </c>
      <c r="B46" t="s">
        <v>20</v>
      </c>
      <c r="C46" t="s">
        <v>30</v>
      </c>
      <c r="D46" t="s">
        <v>36</v>
      </c>
      <c r="E46" t="s">
        <v>30</v>
      </c>
      <c r="F46">
        <v>4695</v>
      </c>
      <c r="G46">
        <v>0</v>
      </c>
      <c r="H46">
        <v>96</v>
      </c>
      <c r="I46" t="s">
        <v>23</v>
      </c>
      <c r="J46" t="s">
        <v>24</v>
      </c>
      <c r="K46" t="s">
        <v>25</v>
      </c>
      <c r="L46" t="s">
        <v>26</v>
      </c>
      <c r="M46" t="s">
        <v>27</v>
      </c>
      <c r="N46">
        <v>4695</v>
      </c>
      <c r="O46" s="1">
        <v>2.04</v>
      </c>
      <c r="P46" s="1">
        <v>0.22352727494573199</v>
      </c>
      <c r="Q46" t="s">
        <v>28</v>
      </c>
      <c r="R46" s="1">
        <v>0.26666666666666666</v>
      </c>
      <c r="S46" s="1">
        <v>2.0447284345047924E-2</v>
      </c>
      <c r="T46" s="1" t="s">
        <v>590</v>
      </c>
      <c r="U46" s="1" t="s">
        <v>590</v>
      </c>
      <c r="V46" s="1" t="s">
        <v>590</v>
      </c>
    </row>
    <row r="47" spans="1:22" x14ac:dyDescent="0.3">
      <c r="A47" t="s">
        <v>80</v>
      </c>
      <c r="B47" t="s">
        <v>55</v>
      </c>
      <c r="C47" t="s">
        <v>21</v>
      </c>
      <c r="D47" t="s">
        <v>22</v>
      </c>
      <c r="E47" t="s">
        <v>21</v>
      </c>
      <c r="F47">
        <v>3410</v>
      </c>
      <c r="G47">
        <v>0</v>
      </c>
      <c r="H47">
        <v>88</v>
      </c>
      <c r="I47" t="s">
        <v>23</v>
      </c>
      <c r="J47" t="s">
        <v>24</v>
      </c>
      <c r="K47" t="s">
        <v>25</v>
      </c>
      <c r="L47" t="s">
        <v>26</v>
      </c>
      <c r="M47" t="s">
        <v>27</v>
      </c>
      <c r="N47">
        <v>3410</v>
      </c>
      <c r="O47" s="1">
        <v>2.58</v>
      </c>
      <c r="P47" s="1">
        <v>0.2903592025845384</v>
      </c>
      <c r="Q47" t="s">
        <v>28</v>
      </c>
      <c r="R47" s="1">
        <v>0.24444444444444444</v>
      </c>
      <c r="S47" s="1">
        <v>2.5806451612903222E-2</v>
      </c>
      <c r="T47" s="1" t="s">
        <v>590</v>
      </c>
      <c r="U47" s="1" t="s">
        <v>590</v>
      </c>
      <c r="V47" s="1" t="s">
        <v>590</v>
      </c>
    </row>
    <row r="48" spans="1:22" x14ac:dyDescent="0.3">
      <c r="A48" t="s">
        <v>81</v>
      </c>
      <c r="B48" t="s">
        <v>20</v>
      </c>
      <c r="C48" t="s">
        <v>30</v>
      </c>
      <c r="D48" t="s">
        <v>22</v>
      </c>
      <c r="E48" t="s">
        <v>21</v>
      </c>
      <c r="F48">
        <v>5649</v>
      </c>
      <c r="G48">
        <v>0</v>
      </c>
      <c r="H48">
        <v>44</v>
      </c>
      <c r="I48" t="s">
        <v>23</v>
      </c>
      <c r="J48" t="s">
        <v>32</v>
      </c>
      <c r="K48" t="s">
        <v>25</v>
      </c>
      <c r="L48" t="s">
        <v>26</v>
      </c>
      <c r="M48" t="s">
        <v>27</v>
      </c>
      <c r="N48">
        <v>5649</v>
      </c>
      <c r="O48" s="1">
        <v>0.78</v>
      </c>
      <c r="P48" s="1">
        <v>6.5670984448904818E-2</v>
      </c>
      <c r="Q48" t="s">
        <v>45</v>
      </c>
      <c r="R48" s="1">
        <v>0.12222222222222222</v>
      </c>
      <c r="S48" s="1">
        <v>7.7889892016286067E-3</v>
      </c>
      <c r="T48" s="1" t="s">
        <v>590</v>
      </c>
      <c r="U48" s="1" t="s">
        <v>590</v>
      </c>
      <c r="V48" s="1" t="s">
        <v>590</v>
      </c>
    </row>
    <row r="49" spans="1:22" x14ac:dyDescent="0.3">
      <c r="A49" t="s">
        <v>82</v>
      </c>
      <c r="B49" t="s">
        <v>20</v>
      </c>
      <c r="C49" t="s">
        <v>30</v>
      </c>
      <c r="D49" t="s">
        <v>22</v>
      </c>
      <c r="E49" t="s">
        <v>21</v>
      </c>
      <c r="F49">
        <v>5821</v>
      </c>
      <c r="G49">
        <v>0</v>
      </c>
      <c r="H49">
        <v>144</v>
      </c>
      <c r="I49" t="s">
        <v>23</v>
      </c>
      <c r="J49" t="s">
        <v>24</v>
      </c>
      <c r="K49" t="s">
        <v>25</v>
      </c>
      <c r="L49" t="s">
        <v>26</v>
      </c>
      <c r="M49" t="s">
        <v>27</v>
      </c>
      <c r="N49">
        <v>5821</v>
      </c>
      <c r="O49" s="1">
        <v>2.4700000000000002</v>
      </c>
      <c r="P49" s="1">
        <v>0.27703520909259788</v>
      </c>
      <c r="Q49" t="s">
        <v>28</v>
      </c>
      <c r="R49" s="1">
        <v>0.4</v>
      </c>
      <c r="S49" s="1">
        <v>2.4738017522762411E-2</v>
      </c>
      <c r="T49" s="1" t="s">
        <v>590</v>
      </c>
      <c r="U49" s="1" t="s">
        <v>590</v>
      </c>
      <c r="V49" s="1" t="s">
        <v>590</v>
      </c>
    </row>
    <row r="50" spans="1:22" x14ac:dyDescent="0.3">
      <c r="A50" t="s">
        <v>83</v>
      </c>
      <c r="B50" t="s">
        <v>55</v>
      </c>
      <c r="C50" t="s">
        <v>30</v>
      </c>
      <c r="D50" t="s">
        <v>22</v>
      </c>
      <c r="E50" t="s">
        <v>21</v>
      </c>
      <c r="F50">
        <v>2645</v>
      </c>
      <c r="G50">
        <v>3440</v>
      </c>
      <c r="H50">
        <v>120</v>
      </c>
      <c r="I50" t="s">
        <v>23</v>
      </c>
      <c r="J50" t="s">
        <v>24</v>
      </c>
      <c r="K50" t="s">
        <v>25</v>
      </c>
      <c r="L50" t="s">
        <v>43</v>
      </c>
      <c r="M50" t="s">
        <v>33</v>
      </c>
      <c r="N50">
        <v>6085</v>
      </c>
      <c r="O50" s="1">
        <v>1.97</v>
      </c>
      <c r="P50" s="1">
        <v>0.21446540457276145</v>
      </c>
      <c r="Q50" t="s">
        <v>28</v>
      </c>
      <c r="R50" s="1">
        <v>0.33333333333333331</v>
      </c>
      <c r="S50" s="1">
        <v>4.5368620037807186E-2</v>
      </c>
      <c r="T50" s="1" t="s">
        <v>590</v>
      </c>
      <c r="U50" s="1" t="s">
        <v>590</v>
      </c>
      <c r="V50" s="1" t="s">
        <v>590</v>
      </c>
    </row>
    <row r="51" spans="1:22" x14ac:dyDescent="0.3">
      <c r="A51" t="s">
        <v>84</v>
      </c>
      <c r="B51" t="s">
        <v>55</v>
      </c>
      <c r="C51" t="s">
        <v>21</v>
      </c>
      <c r="D51" t="s">
        <v>22</v>
      </c>
      <c r="E51" t="s">
        <v>21</v>
      </c>
      <c r="F51">
        <v>4000</v>
      </c>
      <c r="G51">
        <v>2275</v>
      </c>
      <c r="H51">
        <v>144</v>
      </c>
      <c r="I51" t="s">
        <v>41</v>
      </c>
      <c r="J51" t="s">
        <v>24</v>
      </c>
      <c r="K51" t="s">
        <v>25</v>
      </c>
      <c r="L51" t="s">
        <v>26</v>
      </c>
      <c r="M51" t="s">
        <v>27</v>
      </c>
      <c r="N51">
        <v>6275</v>
      </c>
      <c r="O51" s="1">
        <v>2.29</v>
      </c>
      <c r="P51" s="1">
        <v>0.25471523475393409</v>
      </c>
      <c r="Q51" t="s">
        <v>28</v>
      </c>
      <c r="R51" s="1">
        <v>0.4</v>
      </c>
      <c r="S51" s="1">
        <v>3.5999999999999997E-2</v>
      </c>
      <c r="T51" s="1" t="s">
        <v>590</v>
      </c>
      <c r="U51" s="1" t="s">
        <v>590</v>
      </c>
      <c r="V51" s="1" t="s">
        <v>590</v>
      </c>
    </row>
    <row r="52" spans="1:22" x14ac:dyDescent="0.3">
      <c r="A52" t="s">
        <v>85</v>
      </c>
      <c r="B52" t="s">
        <v>55</v>
      </c>
      <c r="C52" t="s">
        <v>30</v>
      </c>
      <c r="D52" t="s">
        <v>36</v>
      </c>
      <c r="E52" t="s">
        <v>21</v>
      </c>
      <c r="F52">
        <v>1928</v>
      </c>
      <c r="G52">
        <v>1644</v>
      </c>
      <c r="H52">
        <v>100</v>
      </c>
      <c r="I52" t="s">
        <v>41</v>
      </c>
      <c r="J52" t="s">
        <v>24</v>
      </c>
      <c r="K52" t="s">
        <v>25</v>
      </c>
      <c r="L52" t="s">
        <v>26</v>
      </c>
      <c r="M52" t="s">
        <v>27</v>
      </c>
      <c r="N52">
        <v>3572</v>
      </c>
      <c r="O52" s="1">
        <v>2.8</v>
      </c>
      <c r="P52" s="1">
        <v>0.31765816539501635</v>
      </c>
      <c r="Q52" t="s">
        <v>28</v>
      </c>
      <c r="R52" s="1">
        <v>0.27777777777777779</v>
      </c>
      <c r="S52" s="1">
        <v>5.1867219917012451E-2</v>
      </c>
      <c r="T52" s="1" t="s">
        <v>590</v>
      </c>
      <c r="U52" s="1" t="s">
        <v>590</v>
      </c>
      <c r="V52" s="1" t="s">
        <v>590</v>
      </c>
    </row>
    <row r="53" spans="1:22" x14ac:dyDescent="0.3">
      <c r="A53" t="s">
        <v>86</v>
      </c>
      <c r="B53" t="s">
        <v>55</v>
      </c>
      <c r="C53" t="s">
        <v>21</v>
      </c>
      <c r="D53" t="s">
        <v>22</v>
      </c>
      <c r="E53" t="s">
        <v>21</v>
      </c>
      <c r="F53">
        <v>3086</v>
      </c>
      <c r="G53">
        <v>0</v>
      </c>
      <c r="H53">
        <v>120</v>
      </c>
      <c r="I53" t="s">
        <v>41</v>
      </c>
      <c r="J53" t="s">
        <v>24</v>
      </c>
      <c r="K53" t="s">
        <v>25</v>
      </c>
      <c r="L53" t="s">
        <v>26</v>
      </c>
      <c r="M53" t="s">
        <v>27</v>
      </c>
      <c r="N53">
        <v>3086</v>
      </c>
      <c r="O53" s="1">
        <v>3.89</v>
      </c>
      <c r="P53" s="1">
        <v>0.45345989155647198</v>
      </c>
      <c r="Q53" t="s">
        <v>28</v>
      </c>
      <c r="R53" s="1">
        <v>0.33333333333333331</v>
      </c>
      <c r="S53" s="1">
        <v>3.8885288399222291E-2</v>
      </c>
      <c r="T53" s="1" t="s">
        <v>590</v>
      </c>
      <c r="U53" s="1" t="s">
        <v>590</v>
      </c>
      <c r="V53" s="1" t="s">
        <v>590</v>
      </c>
    </row>
    <row r="54" spans="1:22" x14ac:dyDescent="0.3">
      <c r="A54" t="s">
        <v>87</v>
      </c>
      <c r="B54" t="s">
        <v>55</v>
      </c>
      <c r="C54" t="s">
        <v>21</v>
      </c>
      <c r="D54" t="s">
        <v>22</v>
      </c>
      <c r="E54" t="s">
        <v>21</v>
      </c>
      <c r="F54">
        <v>4230</v>
      </c>
      <c r="G54">
        <v>0</v>
      </c>
      <c r="H54">
        <v>112</v>
      </c>
      <c r="I54" t="s">
        <v>41</v>
      </c>
      <c r="J54" t="s">
        <v>24</v>
      </c>
      <c r="K54" t="s">
        <v>25</v>
      </c>
      <c r="L54" t="s">
        <v>26</v>
      </c>
      <c r="M54" t="s">
        <v>33</v>
      </c>
      <c r="N54">
        <v>4230</v>
      </c>
      <c r="O54" s="1">
        <v>2.65</v>
      </c>
      <c r="P54" s="1">
        <v>0.29872808153927238</v>
      </c>
      <c r="Q54" t="s">
        <v>28</v>
      </c>
      <c r="R54" s="1">
        <v>0.31111111111111112</v>
      </c>
      <c r="S54" s="1">
        <v>2.6477541371158392E-2</v>
      </c>
      <c r="T54" s="1" t="s">
        <v>590</v>
      </c>
      <c r="U54" s="1" t="s">
        <v>590</v>
      </c>
      <c r="V54" s="1" t="s">
        <v>590</v>
      </c>
    </row>
    <row r="55" spans="1:22" x14ac:dyDescent="0.3">
      <c r="A55" t="s">
        <v>88</v>
      </c>
      <c r="B55" t="s">
        <v>20</v>
      </c>
      <c r="C55" t="s">
        <v>30</v>
      </c>
      <c r="D55" t="s">
        <v>22</v>
      </c>
      <c r="E55" t="s">
        <v>21</v>
      </c>
      <c r="F55">
        <v>4616</v>
      </c>
      <c r="G55">
        <v>0</v>
      </c>
      <c r="H55">
        <v>134</v>
      </c>
      <c r="I55" t="s">
        <v>23</v>
      </c>
      <c r="J55" t="s">
        <v>38</v>
      </c>
      <c r="K55" t="s">
        <v>25</v>
      </c>
      <c r="L55" t="s">
        <v>26</v>
      </c>
      <c r="M55" t="s">
        <v>33</v>
      </c>
      <c r="N55">
        <v>4616</v>
      </c>
      <c r="O55" s="1">
        <v>2.9</v>
      </c>
      <c r="P55" s="1">
        <v>0.33055202276458306</v>
      </c>
      <c r="Q55" t="s">
        <v>28</v>
      </c>
      <c r="R55" s="1">
        <v>0.37222222222222223</v>
      </c>
      <c r="S55" s="1">
        <v>2.9029462738301561E-2</v>
      </c>
      <c r="T55" s="1" t="s">
        <v>590</v>
      </c>
      <c r="U55" s="1" t="s">
        <v>590</v>
      </c>
      <c r="V55" s="1" t="s">
        <v>590</v>
      </c>
    </row>
    <row r="56" spans="1:22" x14ac:dyDescent="0.3">
      <c r="A56" t="s">
        <v>601</v>
      </c>
      <c r="B56" t="s">
        <v>55</v>
      </c>
      <c r="C56" t="s">
        <v>30</v>
      </c>
      <c r="D56" t="s">
        <v>22</v>
      </c>
      <c r="E56" t="s">
        <v>30</v>
      </c>
      <c r="F56">
        <v>11500</v>
      </c>
      <c r="G56">
        <v>0</v>
      </c>
      <c r="H56">
        <v>286</v>
      </c>
      <c r="I56" t="s">
        <v>23</v>
      </c>
      <c r="J56" t="s">
        <v>32</v>
      </c>
      <c r="K56" t="s">
        <v>25</v>
      </c>
      <c r="L56" t="s">
        <v>43</v>
      </c>
      <c r="M56" t="s">
        <v>33</v>
      </c>
      <c r="N56">
        <v>11500</v>
      </c>
      <c r="O56" s="1">
        <v>2.4900000000000002</v>
      </c>
      <c r="P56" s="1">
        <v>0.2786756852279898</v>
      </c>
      <c r="Q56" t="s">
        <v>28</v>
      </c>
      <c r="R56" s="1">
        <v>0.7944444444444444</v>
      </c>
      <c r="S56" s="1">
        <v>2.4869565217391303E-2</v>
      </c>
      <c r="T56" s="1" t="s">
        <v>595</v>
      </c>
      <c r="U56" s="1" t="s">
        <v>590</v>
      </c>
      <c r="V56" s="1" t="s">
        <v>595</v>
      </c>
    </row>
    <row r="57" spans="1:22" x14ac:dyDescent="0.3">
      <c r="A57" t="s">
        <v>89</v>
      </c>
      <c r="B57" t="s">
        <v>20</v>
      </c>
      <c r="C57" t="s">
        <v>30</v>
      </c>
      <c r="D57" t="s">
        <v>22</v>
      </c>
      <c r="E57" t="s">
        <v>21</v>
      </c>
      <c r="F57">
        <v>2708</v>
      </c>
      <c r="G57">
        <v>1167</v>
      </c>
      <c r="H57">
        <v>97</v>
      </c>
      <c r="I57" t="s">
        <v>41</v>
      </c>
      <c r="J57" t="s">
        <v>38</v>
      </c>
      <c r="K57" t="s">
        <v>25</v>
      </c>
      <c r="L57" t="s">
        <v>26</v>
      </c>
      <c r="M57" t="s">
        <v>27</v>
      </c>
      <c r="N57">
        <v>3875</v>
      </c>
      <c r="O57" s="1">
        <v>2.5</v>
      </c>
      <c r="P57" s="1">
        <v>0.28070455949948625</v>
      </c>
      <c r="Q57" t="s">
        <v>28</v>
      </c>
      <c r="R57" s="1">
        <v>0.26944444444444443</v>
      </c>
      <c r="S57" s="1">
        <v>3.5819793205317578E-2</v>
      </c>
      <c r="T57" s="1" t="s">
        <v>590</v>
      </c>
      <c r="U57" s="1" t="s">
        <v>590</v>
      </c>
      <c r="V57" s="1" t="s">
        <v>590</v>
      </c>
    </row>
    <row r="58" spans="1:22" x14ac:dyDescent="0.3">
      <c r="A58" t="s">
        <v>90</v>
      </c>
      <c r="B58" t="s">
        <v>20</v>
      </c>
      <c r="C58" t="s">
        <v>30</v>
      </c>
      <c r="D58" t="s">
        <v>22</v>
      </c>
      <c r="E58" t="s">
        <v>21</v>
      </c>
      <c r="F58">
        <v>2132</v>
      </c>
      <c r="G58">
        <v>1591</v>
      </c>
      <c r="H58">
        <v>96</v>
      </c>
      <c r="I58" t="s">
        <v>41</v>
      </c>
      <c r="J58" t="s">
        <v>24</v>
      </c>
      <c r="K58" t="s">
        <v>25</v>
      </c>
      <c r="L58" t="s">
        <v>26</v>
      </c>
      <c r="M58" t="s">
        <v>27</v>
      </c>
      <c r="N58">
        <v>3723</v>
      </c>
      <c r="O58" s="1">
        <v>2.58</v>
      </c>
      <c r="P58" s="1">
        <v>0.29009987830076051</v>
      </c>
      <c r="Q58" t="s">
        <v>28</v>
      </c>
      <c r="R58" s="1">
        <v>0.26666666666666666</v>
      </c>
      <c r="S58" s="1">
        <v>4.5028142589118199E-2</v>
      </c>
      <c r="T58" s="1" t="s">
        <v>590</v>
      </c>
      <c r="U58" s="1" t="s">
        <v>590</v>
      </c>
      <c r="V58" s="1" t="s">
        <v>590</v>
      </c>
    </row>
    <row r="59" spans="1:22" x14ac:dyDescent="0.3">
      <c r="A59" t="s">
        <v>91</v>
      </c>
      <c r="B59" t="s">
        <v>20</v>
      </c>
      <c r="C59" t="s">
        <v>30</v>
      </c>
      <c r="D59" t="s">
        <v>22</v>
      </c>
      <c r="E59" t="s">
        <v>21</v>
      </c>
      <c r="F59">
        <v>3366</v>
      </c>
      <c r="G59">
        <v>2200</v>
      </c>
      <c r="H59">
        <v>135</v>
      </c>
      <c r="I59" t="s">
        <v>31</v>
      </c>
      <c r="J59" t="s">
        <v>24</v>
      </c>
      <c r="K59" t="s">
        <v>25</v>
      </c>
      <c r="L59" t="s">
        <v>26</v>
      </c>
      <c r="M59" t="s">
        <v>33</v>
      </c>
      <c r="N59">
        <v>5566</v>
      </c>
      <c r="O59" s="1">
        <v>2.4300000000000002</v>
      </c>
      <c r="P59" s="1">
        <v>0.27100423927922512</v>
      </c>
      <c r="Q59" t="s">
        <v>28</v>
      </c>
      <c r="R59" s="1">
        <v>0.375</v>
      </c>
      <c r="S59" s="1">
        <v>4.0106951871657755E-2</v>
      </c>
      <c r="T59" s="1" t="s">
        <v>590</v>
      </c>
      <c r="U59" s="1" t="s">
        <v>590</v>
      </c>
      <c r="V59" s="1" t="s">
        <v>590</v>
      </c>
    </row>
    <row r="60" spans="1:22" x14ac:dyDescent="0.3">
      <c r="A60" t="s">
        <v>92</v>
      </c>
      <c r="B60" t="s">
        <v>20</v>
      </c>
      <c r="C60" t="s">
        <v>30</v>
      </c>
      <c r="D60" t="s">
        <v>22</v>
      </c>
      <c r="E60" t="s">
        <v>21</v>
      </c>
      <c r="F60">
        <v>8080</v>
      </c>
      <c r="G60">
        <v>2250</v>
      </c>
      <c r="H60">
        <v>180</v>
      </c>
      <c r="I60" t="s">
        <v>23</v>
      </c>
      <c r="J60" t="s">
        <v>32</v>
      </c>
      <c r="K60" t="s">
        <v>25</v>
      </c>
      <c r="L60" t="s">
        <v>26</v>
      </c>
      <c r="M60" t="s">
        <v>27</v>
      </c>
      <c r="N60">
        <v>10330</v>
      </c>
      <c r="O60" s="1">
        <v>1.74</v>
      </c>
      <c r="P60" s="1">
        <v>0.1858373324640154</v>
      </c>
      <c r="Q60" t="s">
        <v>45</v>
      </c>
      <c r="R60" s="1">
        <v>0.5</v>
      </c>
      <c r="S60" s="1">
        <v>2.2277227722772276E-2</v>
      </c>
      <c r="T60" s="1" t="s">
        <v>590</v>
      </c>
      <c r="U60" s="1" t="s">
        <v>590</v>
      </c>
      <c r="V60" s="1" t="s">
        <v>590</v>
      </c>
    </row>
    <row r="61" spans="1:22" x14ac:dyDescent="0.3">
      <c r="A61" t="s">
        <v>93</v>
      </c>
      <c r="B61" t="s">
        <v>20</v>
      </c>
      <c r="C61" t="s">
        <v>30</v>
      </c>
      <c r="D61" t="s">
        <v>36</v>
      </c>
      <c r="E61" t="s">
        <v>21</v>
      </c>
      <c r="F61">
        <v>3357</v>
      </c>
      <c r="G61">
        <v>2859</v>
      </c>
      <c r="H61">
        <v>144</v>
      </c>
      <c r="I61" t="s">
        <v>23</v>
      </c>
      <c r="J61" t="s">
        <v>38</v>
      </c>
      <c r="K61" t="s">
        <v>25</v>
      </c>
      <c r="L61" t="s">
        <v>26</v>
      </c>
      <c r="M61" t="s">
        <v>27</v>
      </c>
      <c r="N61">
        <v>6216</v>
      </c>
      <c r="O61" s="1">
        <v>2.3199999999999998</v>
      </c>
      <c r="P61" s="1">
        <v>0.25743152668313773</v>
      </c>
      <c r="Q61" t="s">
        <v>28</v>
      </c>
      <c r="R61" s="1">
        <v>0.4</v>
      </c>
      <c r="S61" s="1">
        <v>4.2895442359249331E-2</v>
      </c>
      <c r="T61" s="1" t="s">
        <v>590</v>
      </c>
      <c r="U61" s="1" t="s">
        <v>590</v>
      </c>
      <c r="V61" s="1" t="s">
        <v>590</v>
      </c>
    </row>
    <row r="62" spans="1:22" x14ac:dyDescent="0.3">
      <c r="A62" t="s">
        <v>94</v>
      </c>
      <c r="B62" t="s">
        <v>20</v>
      </c>
      <c r="C62" t="s">
        <v>30</v>
      </c>
      <c r="D62" t="s">
        <v>22</v>
      </c>
      <c r="E62" t="s">
        <v>21</v>
      </c>
      <c r="F62">
        <v>2500</v>
      </c>
      <c r="G62">
        <v>3796</v>
      </c>
      <c r="H62">
        <v>120</v>
      </c>
      <c r="I62" t="s">
        <v>23</v>
      </c>
      <c r="J62" t="s">
        <v>24</v>
      </c>
      <c r="K62" t="s">
        <v>25</v>
      </c>
      <c r="L62" t="s">
        <v>26</v>
      </c>
      <c r="M62" t="s">
        <v>27</v>
      </c>
      <c r="N62">
        <v>6296</v>
      </c>
      <c r="O62" s="1">
        <v>1.91</v>
      </c>
      <c r="P62" s="1">
        <v>0.20622354757608913</v>
      </c>
      <c r="Q62" t="s">
        <v>28</v>
      </c>
      <c r="R62" s="1">
        <v>0.33333333333333331</v>
      </c>
      <c r="S62" s="1">
        <v>4.8000000000000001E-2</v>
      </c>
      <c r="T62" s="1" t="s">
        <v>590</v>
      </c>
      <c r="U62" s="1" t="s">
        <v>590</v>
      </c>
      <c r="V62" s="1" t="s">
        <v>590</v>
      </c>
    </row>
    <row r="63" spans="1:22" x14ac:dyDescent="0.3">
      <c r="A63" t="s">
        <v>95</v>
      </c>
      <c r="B63" t="s">
        <v>20</v>
      </c>
      <c r="C63" t="s">
        <v>30</v>
      </c>
      <c r="D63" t="s">
        <v>22</v>
      </c>
      <c r="E63" t="s">
        <v>21</v>
      </c>
      <c r="F63">
        <v>3029</v>
      </c>
      <c r="G63">
        <v>0</v>
      </c>
      <c r="H63">
        <v>99</v>
      </c>
      <c r="I63" t="s">
        <v>23</v>
      </c>
      <c r="J63" t="s">
        <v>42</v>
      </c>
      <c r="K63" t="s">
        <v>25</v>
      </c>
      <c r="L63" t="s">
        <v>26</v>
      </c>
      <c r="M63" t="s">
        <v>27</v>
      </c>
      <c r="N63">
        <v>3029</v>
      </c>
      <c r="O63" s="1">
        <v>3.27</v>
      </c>
      <c r="P63" s="1">
        <v>0.3761268996287595</v>
      </c>
      <c r="Q63" t="s">
        <v>28</v>
      </c>
      <c r="R63" s="1">
        <v>0.27500000000000002</v>
      </c>
      <c r="S63" s="1">
        <v>3.2684054143281613E-2</v>
      </c>
      <c r="T63" s="1" t="s">
        <v>590</v>
      </c>
      <c r="U63" s="1" t="s">
        <v>590</v>
      </c>
      <c r="V63" s="1" t="s">
        <v>590</v>
      </c>
    </row>
    <row r="64" spans="1:22" x14ac:dyDescent="0.3">
      <c r="A64" t="s">
        <v>96</v>
      </c>
      <c r="B64" t="s">
        <v>20</v>
      </c>
      <c r="C64" t="s">
        <v>30</v>
      </c>
      <c r="D64" t="s">
        <v>36</v>
      </c>
      <c r="E64" t="s">
        <v>30</v>
      </c>
      <c r="F64">
        <v>2609</v>
      </c>
      <c r="G64">
        <v>3449</v>
      </c>
      <c r="H64">
        <v>165</v>
      </c>
      <c r="I64" t="s">
        <v>31</v>
      </c>
      <c r="J64" t="s">
        <v>24</v>
      </c>
      <c r="K64" t="s">
        <v>97</v>
      </c>
      <c r="L64" t="s">
        <v>43</v>
      </c>
      <c r="M64" t="s">
        <v>33</v>
      </c>
      <c r="N64">
        <v>6058</v>
      </c>
      <c r="O64" s="1">
        <v>2.72</v>
      </c>
      <c r="P64" s="1">
        <v>0.30819537742665498</v>
      </c>
      <c r="Q64" t="s">
        <v>28</v>
      </c>
      <c r="R64" s="1">
        <v>0.91666666666666652</v>
      </c>
      <c r="S64" s="1">
        <v>6.3242621694135678E-2</v>
      </c>
      <c r="T64" s="1" t="s">
        <v>590</v>
      </c>
      <c r="U64" s="1" t="s">
        <v>590</v>
      </c>
      <c r="V64" s="1" t="s">
        <v>590</v>
      </c>
    </row>
    <row r="65" spans="1:22" x14ac:dyDescent="0.3">
      <c r="A65" t="s">
        <v>98</v>
      </c>
      <c r="B65" t="s">
        <v>20</v>
      </c>
      <c r="C65" t="s">
        <v>30</v>
      </c>
      <c r="D65" t="s">
        <v>22</v>
      </c>
      <c r="E65" t="s">
        <v>21</v>
      </c>
      <c r="F65">
        <v>4945</v>
      </c>
      <c r="G65">
        <v>0</v>
      </c>
      <c r="H65">
        <v>128</v>
      </c>
      <c r="I65" t="s">
        <v>31</v>
      </c>
      <c r="J65" t="s">
        <v>32</v>
      </c>
      <c r="K65" t="s">
        <v>25</v>
      </c>
      <c r="L65" t="s">
        <v>43</v>
      </c>
      <c r="M65" t="s">
        <v>33</v>
      </c>
      <c r="N65">
        <v>4945</v>
      </c>
      <c r="O65" s="1">
        <v>2.59</v>
      </c>
      <c r="P65" s="1">
        <v>0.29133540512094408</v>
      </c>
      <c r="Q65" t="s">
        <v>28</v>
      </c>
      <c r="R65" s="1">
        <v>0.35555555555555557</v>
      </c>
      <c r="S65" s="1">
        <v>2.5884732052578359E-2</v>
      </c>
      <c r="T65" s="1" t="s">
        <v>590</v>
      </c>
      <c r="U65" s="1" t="s">
        <v>590</v>
      </c>
      <c r="V65" s="1" t="s">
        <v>590</v>
      </c>
    </row>
    <row r="66" spans="1:22" x14ac:dyDescent="0.3">
      <c r="A66" t="s">
        <v>99</v>
      </c>
      <c r="B66" t="s">
        <v>55</v>
      </c>
      <c r="C66" t="s">
        <v>21</v>
      </c>
      <c r="D66" t="s">
        <v>22</v>
      </c>
      <c r="E66" t="s">
        <v>21</v>
      </c>
      <c r="F66">
        <v>4166</v>
      </c>
      <c r="G66">
        <v>0</v>
      </c>
      <c r="H66">
        <v>116</v>
      </c>
      <c r="I66" t="s">
        <v>41</v>
      </c>
      <c r="J66" t="s">
        <v>24</v>
      </c>
      <c r="K66" t="s">
        <v>25</v>
      </c>
      <c r="L66" t="s">
        <v>43</v>
      </c>
      <c r="M66" t="s">
        <v>33</v>
      </c>
      <c r="N66">
        <v>4166</v>
      </c>
      <c r="O66" s="1">
        <v>2.78</v>
      </c>
      <c r="P66" s="1">
        <v>0.31577428959831799</v>
      </c>
      <c r="Q66" t="s">
        <v>28</v>
      </c>
      <c r="R66" s="1">
        <v>0.32222222222222224</v>
      </c>
      <c r="S66" s="1">
        <v>2.7844455112818051E-2</v>
      </c>
      <c r="T66" s="1" t="s">
        <v>590</v>
      </c>
      <c r="U66" s="1" t="s">
        <v>590</v>
      </c>
      <c r="V66" s="1" t="s">
        <v>590</v>
      </c>
    </row>
    <row r="67" spans="1:22" x14ac:dyDescent="0.3">
      <c r="A67" t="s">
        <v>100</v>
      </c>
      <c r="B67" t="s">
        <v>20</v>
      </c>
      <c r="C67" t="s">
        <v>30</v>
      </c>
      <c r="D67" t="s">
        <v>22</v>
      </c>
      <c r="E67" t="s">
        <v>21</v>
      </c>
      <c r="F67">
        <v>5726</v>
      </c>
      <c r="G67">
        <v>4595</v>
      </c>
      <c r="H67">
        <v>258</v>
      </c>
      <c r="I67" t="s">
        <v>41</v>
      </c>
      <c r="J67" t="s">
        <v>24</v>
      </c>
      <c r="K67" t="s">
        <v>25</v>
      </c>
      <c r="L67" t="s">
        <v>26</v>
      </c>
      <c r="M67" t="s">
        <v>33</v>
      </c>
      <c r="N67">
        <v>10321</v>
      </c>
      <c r="O67" s="1">
        <v>2.5</v>
      </c>
      <c r="P67" s="1">
        <v>0.28027207589134207</v>
      </c>
      <c r="Q67" t="s">
        <v>28</v>
      </c>
      <c r="R67" s="1">
        <v>0.71666666666666667</v>
      </c>
      <c r="S67" s="1">
        <v>4.5057631854697869E-2</v>
      </c>
      <c r="T67" s="1" t="s">
        <v>590</v>
      </c>
      <c r="U67" s="1" t="s">
        <v>590</v>
      </c>
      <c r="V67" s="1" t="s">
        <v>590</v>
      </c>
    </row>
    <row r="68" spans="1:22" x14ac:dyDescent="0.3">
      <c r="A68" t="s">
        <v>101</v>
      </c>
      <c r="B68" t="s">
        <v>20</v>
      </c>
      <c r="C68" t="s">
        <v>21</v>
      </c>
      <c r="D68" t="s">
        <v>36</v>
      </c>
      <c r="E68" t="s">
        <v>21</v>
      </c>
      <c r="F68">
        <v>3200</v>
      </c>
      <c r="G68">
        <v>2254</v>
      </c>
      <c r="H68">
        <v>126</v>
      </c>
      <c r="I68" t="s">
        <v>23</v>
      </c>
      <c r="J68" t="s">
        <v>24</v>
      </c>
      <c r="K68" t="s">
        <v>97</v>
      </c>
      <c r="L68" t="s">
        <v>43</v>
      </c>
      <c r="M68" t="s">
        <v>33</v>
      </c>
      <c r="N68">
        <v>5454</v>
      </c>
      <c r="O68" s="1">
        <v>2.31</v>
      </c>
      <c r="P68" s="1">
        <v>0.25663698938867407</v>
      </c>
      <c r="Q68" t="s">
        <v>28</v>
      </c>
      <c r="R68" s="1">
        <v>0.7</v>
      </c>
      <c r="S68" s="1">
        <v>3.9375E-2</v>
      </c>
      <c r="T68" s="1" t="s">
        <v>590</v>
      </c>
      <c r="U68" s="1" t="s">
        <v>590</v>
      </c>
      <c r="V68" s="1" t="s">
        <v>590</v>
      </c>
    </row>
    <row r="69" spans="1:22" x14ac:dyDescent="0.3">
      <c r="A69" t="s">
        <v>602</v>
      </c>
      <c r="B69" t="s">
        <v>20</v>
      </c>
      <c r="C69" t="s">
        <v>30</v>
      </c>
      <c r="D69" t="s">
        <v>22</v>
      </c>
      <c r="E69" t="s">
        <v>21</v>
      </c>
      <c r="F69">
        <v>10750</v>
      </c>
      <c r="G69">
        <v>0</v>
      </c>
      <c r="H69">
        <v>312</v>
      </c>
      <c r="I69" t="s">
        <v>23</v>
      </c>
      <c r="J69" t="s">
        <v>32</v>
      </c>
      <c r="K69" t="s">
        <v>25</v>
      </c>
      <c r="L69" t="s">
        <v>26</v>
      </c>
      <c r="M69" t="s">
        <v>27</v>
      </c>
      <c r="N69">
        <v>10750</v>
      </c>
      <c r="O69" s="1">
        <v>2.9</v>
      </c>
      <c r="P69" s="1">
        <v>0.33047461881390255</v>
      </c>
      <c r="Q69" t="s">
        <v>28</v>
      </c>
      <c r="R69" s="1">
        <v>0.8666666666666667</v>
      </c>
      <c r="S69" s="1">
        <v>2.9023255813953489E-2</v>
      </c>
      <c r="T69" s="1" t="s">
        <v>595</v>
      </c>
      <c r="U69" s="1" t="s">
        <v>590</v>
      </c>
      <c r="V69" s="1" t="s">
        <v>595</v>
      </c>
    </row>
    <row r="70" spans="1:22" x14ac:dyDescent="0.3">
      <c r="A70" t="s">
        <v>102</v>
      </c>
      <c r="B70" t="s">
        <v>20</v>
      </c>
      <c r="C70" t="s">
        <v>30</v>
      </c>
      <c r="D70" t="s">
        <v>36</v>
      </c>
      <c r="E70" t="s">
        <v>30</v>
      </c>
      <c r="F70">
        <v>7100</v>
      </c>
      <c r="G70">
        <v>0</v>
      </c>
      <c r="H70">
        <v>125</v>
      </c>
      <c r="I70" t="s">
        <v>23</v>
      </c>
      <c r="J70" t="s">
        <v>42</v>
      </c>
      <c r="K70" t="s">
        <v>103</v>
      </c>
      <c r="L70" t="s">
        <v>26</v>
      </c>
      <c r="M70" t="s">
        <v>27</v>
      </c>
      <c r="N70">
        <v>7100</v>
      </c>
      <c r="O70" s="1">
        <v>1.76</v>
      </c>
      <c r="P70" s="1">
        <v>0.18809024267538815</v>
      </c>
      <c r="Q70" t="s">
        <v>45</v>
      </c>
      <c r="R70" s="1">
        <v>2.0833333333333335</v>
      </c>
      <c r="S70" s="1">
        <v>1.7605633802816902E-2</v>
      </c>
      <c r="T70" s="1" t="s">
        <v>590</v>
      </c>
      <c r="U70" s="1" t="s">
        <v>590</v>
      </c>
      <c r="V70" s="1" t="s">
        <v>590</v>
      </c>
    </row>
    <row r="71" spans="1:22" x14ac:dyDescent="0.3">
      <c r="A71" t="s">
        <v>104</v>
      </c>
      <c r="B71" t="s">
        <v>55</v>
      </c>
      <c r="C71" t="s">
        <v>21</v>
      </c>
      <c r="D71" t="s">
        <v>22</v>
      </c>
      <c r="E71" t="s">
        <v>21</v>
      </c>
      <c r="F71">
        <v>4300</v>
      </c>
      <c r="G71">
        <v>0</v>
      </c>
      <c r="H71">
        <v>136</v>
      </c>
      <c r="I71" t="s">
        <v>41</v>
      </c>
      <c r="J71" t="s">
        <v>24</v>
      </c>
      <c r="K71" t="s">
        <v>25</v>
      </c>
      <c r="L71" t="s">
        <v>43</v>
      </c>
      <c r="M71" t="s">
        <v>33</v>
      </c>
      <c r="N71">
        <v>4300</v>
      </c>
      <c r="O71" s="1">
        <v>3.16</v>
      </c>
      <c r="P71" s="1">
        <v>0.36295613120857423</v>
      </c>
      <c r="Q71" t="s">
        <v>28</v>
      </c>
      <c r="R71" s="1">
        <v>0.37777777777777777</v>
      </c>
      <c r="S71" s="1">
        <v>3.1627906976744183E-2</v>
      </c>
      <c r="T71" s="1" t="s">
        <v>590</v>
      </c>
      <c r="U71" s="1" t="s">
        <v>590</v>
      </c>
      <c r="V71" s="1" t="s">
        <v>590</v>
      </c>
    </row>
    <row r="72" spans="1:22" x14ac:dyDescent="0.3">
      <c r="A72" t="s">
        <v>105</v>
      </c>
      <c r="B72" t="s">
        <v>20</v>
      </c>
      <c r="C72" t="s">
        <v>30</v>
      </c>
      <c r="D72" t="s">
        <v>22</v>
      </c>
      <c r="E72" t="s">
        <v>21</v>
      </c>
      <c r="F72">
        <v>3208</v>
      </c>
      <c r="G72">
        <v>3066</v>
      </c>
      <c r="H72">
        <v>172</v>
      </c>
      <c r="I72" t="s">
        <v>23</v>
      </c>
      <c r="J72" t="s">
        <v>24</v>
      </c>
      <c r="K72" t="s">
        <v>25</v>
      </c>
      <c r="L72" t="s">
        <v>26</v>
      </c>
      <c r="M72" t="s">
        <v>27</v>
      </c>
      <c r="N72">
        <v>6274</v>
      </c>
      <c r="O72" s="1">
        <v>2.74</v>
      </c>
      <c r="P72" s="1">
        <v>0.31041533607861665</v>
      </c>
      <c r="Q72" t="s">
        <v>28</v>
      </c>
      <c r="R72" s="1">
        <v>0.4777777777777778</v>
      </c>
      <c r="S72" s="1">
        <v>5.3615960099750622E-2</v>
      </c>
      <c r="T72" s="1" t="s">
        <v>590</v>
      </c>
      <c r="U72" s="1" t="s">
        <v>590</v>
      </c>
      <c r="V72" s="1" t="s">
        <v>590</v>
      </c>
    </row>
    <row r="73" spans="1:22" x14ac:dyDescent="0.3">
      <c r="A73" t="s">
        <v>106</v>
      </c>
      <c r="B73" t="s">
        <v>20</v>
      </c>
      <c r="C73" t="s">
        <v>30</v>
      </c>
      <c r="D73" t="s">
        <v>36</v>
      </c>
      <c r="E73" t="s">
        <v>30</v>
      </c>
      <c r="F73">
        <v>1875</v>
      </c>
      <c r="G73">
        <v>1875</v>
      </c>
      <c r="H73">
        <v>97</v>
      </c>
      <c r="I73" t="s">
        <v>41</v>
      </c>
      <c r="J73" t="s">
        <v>38</v>
      </c>
      <c r="K73" t="s">
        <v>25</v>
      </c>
      <c r="L73" t="s">
        <v>26</v>
      </c>
      <c r="M73" t="s">
        <v>27</v>
      </c>
      <c r="N73">
        <v>3750</v>
      </c>
      <c r="O73" s="1">
        <v>2.59</v>
      </c>
      <c r="P73" s="1">
        <v>0.29111011926893132</v>
      </c>
      <c r="Q73" t="s">
        <v>28</v>
      </c>
      <c r="R73" s="1">
        <v>0.26944444444444443</v>
      </c>
      <c r="S73" s="1">
        <v>5.1733333333333333E-2</v>
      </c>
      <c r="T73" s="1" t="s">
        <v>590</v>
      </c>
      <c r="U73" s="1" t="s">
        <v>590</v>
      </c>
      <c r="V73" s="1" t="s">
        <v>590</v>
      </c>
    </row>
    <row r="74" spans="1:22" x14ac:dyDescent="0.3">
      <c r="A74" t="s">
        <v>107</v>
      </c>
      <c r="B74" t="s">
        <v>20</v>
      </c>
      <c r="C74" t="s">
        <v>21</v>
      </c>
      <c r="D74" t="s">
        <v>22</v>
      </c>
      <c r="E74" t="s">
        <v>21</v>
      </c>
      <c r="F74">
        <v>3500</v>
      </c>
      <c r="G74">
        <v>0</v>
      </c>
      <c r="H74">
        <v>81</v>
      </c>
      <c r="I74" t="s">
        <v>41</v>
      </c>
      <c r="J74" t="s">
        <v>24</v>
      </c>
      <c r="K74" t="s">
        <v>108</v>
      </c>
      <c r="L74" t="s">
        <v>26</v>
      </c>
      <c r="M74" t="s">
        <v>27</v>
      </c>
      <c r="N74">
        <v>3500</v>
      </c>
      <c r="O74" s="1">
        <v>2.31</v>
      </c>
      <c r="P74" s="1">
        <v>0.25714263292287076</v>
      </c>
      <c r="Q74" t="s">
        <v>28</v>
      </c>
      <c r="R74" s="1">
        <v>0.27</v>
      </c>
      <c r="S74" s="1">
        <v>2.3142857142857146E-2</v>
      </c>
      <c r="T74" s="1" t="s">
        <v>590</v>
      </c>
      <c r="U74" s="1" t="s">
        <v>590</v>
      </c>
      <c r="V74" s="1" t="s">
        <v>590</v>
      </c>
    </row>
    <row r="75" spans="1:22" x14ac:dyDescent="0.3">
      <c r="A75" t="s">
        <v>109</v>
      </c>
      <c r="B75" t="s">
        <v>20</v>
      </c>
      <c r="C75" t="s">
        <v>30</v>
      </c>
      <c r="D75" t="s">
        <v>36</v>
      </c>
      <c r="E75" t="s">
        <v>21</v>
      </c>
      <c r="F75">
        <v>4755</v>
      </c>
      <c r="G75">
        <v>0</v>
      </c>
      <c r="H75">
        <v>95</v>
      </c>
      <c r="I75" t="s">
        <v>41</v>
      </c>
      <c r="J75" t="s">
        <v>42</v>
      </c>
      <c r="K75" t="s">
        <v>25</v>
      </c>
      <c r="L75" t="s">
        <v>43</v>
      </c>
      <c r="M75" t="s">
        <v>33</v>
      </c>
      <c r="N75">
        <v>4755</v>
      </c>
      <c r="O75" s="1">
        <v>2</v>
      </c>
      <c r="P75" s="1">
        <v>0.21768711697237728</v>
      </c>
      <c r="Q75" t="s">
        <v>28</v>
      </c>
      <c r="R75" s="1">
        <v>0.2638888888888889</v>
      </c>
      <c r="S75" s="1">
        <v>1.9978969505783387E-2</v>
      </c>
      <c r="T75" s="1" t="s">
        <v>590</v>
      </c>
      <c r="U75" s="1" t="s">
        <v>590</v>
      </c>
      <c r="V75" s="1" t="s">
        <v>590</v>
      </c>
    </row>
    <row r="76" spans="1:22" x14ac:dyDescent="0.3">
      <c r="A76" t="s">
        <v>110</v>
      </c>
      <c r="B76" t="s">
        <v>20</v>
      </c>
      <c r="C76" t="s">
        <v>30</v>
      </c>
      <c r="D76" t="s">
        <v>22</v>
      </c>
      <c r="E76" t="s">
        <v>30</v>
      </c>
      <c r="F76">
        <v>5266</v>
      </c>
      <c r="G76">
        <v>1774</v>
      </c>
      <c r="H76">
        <v>187</v>
      </c>
      <c r="I76" t="s">
        <v>41</v>
      </c>
      <c r="J76" t="s">
        <v>42</v>
      </c>
      <c r="K76" t="s">
        <v>25</v>
      </c>
      <c r="L76" t="s">
        <v>26</v>
      </c>
      <c r="M76" t="s">
        <v>27</v>
      </c>
      <c r="N76">
        <v>7040</v>
      </c>
      <c r="O76" s="1">
        <v>2.66</v>
      </c>
      <c r="P76" s="1">
        <v>0.2997875649722847</v>
      </c>
      <c r="Q76" t="s">
        <v>28</v>
      </c>
      <c r="R76" s="1">
        <v>0.51944444444444449</v>
      </c>
      <c r="S76" s="1">
        <v>3.5510824154956322E-2</v>
      </c>
      <c r="T76" s="1" t="s">
        <v>590</v>
      </c>
      <c r="U76" s="1" t="s">
        <v>590</v>
      </c>
      <c r="V76" s="1" t="s">
        <v>590</v>
      </c>
    </row>
    <row r="77" spans="1:22" x14ac:dyDescent="0.3">
      <c r="A77" t="s">
        <v>111</v>
      </c>
      <c r="B77" t="s">
        <v>20</v>
      </c>
      <c r="C77" t="s">
        <v>21</v>
      </c>
      <c r="D77" t="s">
        <v>22</v>
      </c>
      <c r="E77" t="s">
        <v>21</v>
      </c>
      <c r="F77">
        <v>3750</v>
      </c>
      <c r="G77">
        <v>0</v>
      </c>
      <c r="H77">
        <v>113</v>
      </c>
      <c r="I77" t="s">
        <v>23</v>
      </c>
      <c r="J77" t="s">
        <v>24</v>
      </c>
      <c r="K77" t="s">
        <v>112</v>
      </c>
      <c r="L77" t="s">
        <v>26</v>
      </c>
      <c r="M77" t="s">
        <v>33</v>
      </c>
      <c r="N77">
        <v>3750</v>
      </c>
      <c r="O77" s="1">
        <v>3.01</v>
      </c>
      <c r="P77" s="1">
        <v>0.34431793004877453</v>
      </c>
      <c r="Q77" t="s">
        <v>28</v>
      </c>
      <c r="R77" s="1">
        <v>0.23541666666666664</v>
      </c>
      <c r="S77" s="1">
        <v>3.0133333333333335E-2</v>
      </c>
      <c r="T77" s="1" t="s">
        <v>590</v>
      </c>
      <c r="U77" s="1" t="s">
        <v>590</v>
      </c>
      <c r="V77" s="1" t="s">
        <v>590</v>
      </c>
    </row>
    <row r="78" spans="1:22" x14ac:dyDescent="0.3">
      <c r="A78" t="s">
        <v>113</v>
      </c>
      <c r="B78" t="s">
        <v>20</v>
      </c>
      <c r="C78" t="s">
        <v>21</v>
      </c>
      <c r="D78" t="s">
        <v>22</v>
      </c>
      <c r="E78" t="s">
        <v>21</v>
      </c>
      <c r="F78">
        <v>3750</v>
      </c>
      <c r="G78">
        <v>4750</v>
      </c>
      <c r="H78">
        <v>176</v>
      </c>
      <c r="I78" t="s">
        <v>23</v>
      </c>
      <c r="J78" t="s">
        <v>24</v>
      </c>
      <c r="K78" t="s">
        <v>25</v>
      </c>
      <c r="L78" t="s">
        <v>26</v>
      </c>
      <c r="M78" t="s">
        <v>33</v>
      </c>
      <c r="N78">
        <v>8500</v>
      </c>
      <c r="O78" s="1">
        <v>2.0699999999999998</v>
      </c>
      <c r="P78" s="1">
        <v>0.22675214225948873</v>
      </c>
      <c r="Q78" t="s">
        <v>28</v>
      </c>
      <c r="R78" s="1">
        <v>0.48888888888888887</v>
      </c>
      <c r="S78" s="1">
        <v>4.6933333333333334E-2</v>
      </c>
      <c r="T78" s="1" t="s">
        <v>590</v>
      </c>
      <c r="U78" s="1" t="s">
        <v>590</v>
      </c>
      <c r="V78" s="1" t="s">
        <v>590</v>
      </c>
    </row>
    <row r="79" spans="1:22" x14ac:dyDescent="0.3">
      <c r="A79" t="s">
        <v>114</v>
      </c>
      <c r="B79" t="s">
        <v>20</v>
      </c>
      <c r="C79" t="s">
        <v>30</v>
      </c>
      <c r="D79" t="s">
        <v>22</v>
      </c>
      <c r="E79" t="s">
        <v>30</v>
      </c>
      <c r="F79">
        <v>1000</v>
      </c>
      <c r="G79">
        <v>3022</v>
      </c>
      <c r="H79">
        <v>110</v>
      </c>
      <c r="I79" t="s">
        <v>23</v>
      </c>
      <c r="J79" t="s">
        <v>32</v>
      </c>
      <c r="K79" t="s">
        <v>25</v>
      </c>
      <c r="L79" t="s">
        <v>26</v>
      </c>
      <c r="M79" t="s">
        <v>33</v>
      </c>
      <c r="N79">
        <v>4022</v>
      </c>
      <c r="O79" s="1">
        <v>2.73</v>
      </c>
      <c r="P79" s="1">
        <v>0.30960287622911864</v>
      </c>
      <c r="Q79" t="s">
        <v>28</v>
      </c>
      <c r="R79" s="1">
        <v>0.30555555555555558</v>
      </c>
      <c r="S79" s="1">
        <v>0.11</v>
      </c>
      <c r="T79" s="1" t="s">
        <v>590</v>
      </c>
      <c r="U79" s="1" t="s">
        <v>590</v>
      </c>
      <c r="V79" s="1" t="s">
        <v>590</v>
      </c>
    </row>
    <row r="80" spans="1:22" x14ac:dyDescent="0.3">
      <c r="A80" t="s">
        <v>115</v>
      </c>
      <c r="B80" t="s">
        <v>20</v>
      </c>
      <c r="C80" t="s">
        <v>30</v>
      </c>
      <c r="D80" t="s">
        <v>22</v>
      </c>
      <c r="E80" t="s">
        <v>21</v>
      </c>
      <c r="F80">
        <v>3167</v>
      </c>
      <c r="G80">
        <v>4000</v>
      </c>
      <c r="H80">
        <v>180</v>
      </c>
      <c r="I80" t="s">
        <v>41</v>
      </c>
      <c r="J80" t="s">
        <v>42</v>
      </c>
      <c r="K80" t="s">
        <v>108</v>
      </c>
      <c r="L80" t="s">
        <v>43</v>
      </c>
      <c r="M80" t="s">
        <v>33</v>
      </c>
      <c r="N80">
        <v>7167</v>
      </c>
      <c r="O80" s="1">
        <v>2.5099999999999998</v>
      </c>
      <c r="P80" s="1">
        <v>0.28173778277927347</v>
      </c>
      <c r="Q80" t="s">
        <v>28</v>
      </c>
      <c r="R80" s="1">
        <v>0.6</v>
      </c>
      <c r="S80" s="1">
        <v>5.6836122513419643E-2</v>
      </c>
      <c r="T80" s="1" t="s">
        <v>590</v>
      </c>
      <c r="U80" s="1" t="s">
        <v>590</v>
      </c>
      <c r="V80" s="1" t="s">
        <v>590</v>
      </c>
    </row>
    <row r="81" spans="1:22" x14ac:dyDescent="0.3">
      <c r="A81" t="s">
        <v>116</v>
      </c>
      <c r="B81" t="s">
        <v>20</v>
      </c>
      <c r="C81" t="s">
        <v>30</v>
      </c>
      <c r="D81" t="s">
        <v>36</v>
      </c>
      <c r="E81" t="s">
        <v>30</v>
      </c>
      <c r="F81">
        <v>3333</v>
      </c>
      <c r="G81">
        <v>2166</v>
      </c>
      <c r="H81">
        <v>130</v>
      </c>
      <c r="I81" t="s">
        <v>41</v>
      </c>
      <c r="J81" t="s">
        <v>42</v>
      </c>
      <c r="K81" t="s">
        <v>25</v>
      </c>
      <c r="L81" t="s">
        <v>26</v>
      </c>
      <c r="M81" t="s">
        <v>27</v>
      </c>
      <c r="N81">
        <v>5499</v>
      </c>
      <c r="O81" s="1">
        <v>2.36</v>
      </c>
      <c r="P81" s="1">
        <v>0.26335054777607875</v>
      </c>
      <c r="Q81" t="s">
        <v>28</v>
      </c>
      <c r="R81" s="1">
        <v>0.3611111111111111</v>
      </c>
      <c r="S81" s="1">
        <v>3.9003900390039002E-2</v>
      </c>
      <c r="T81" s="1" t="s">
        <v>590</v>
      </c>
      <c r="U81" s="1" t="s">
        <v>590</v>
      </c>
      <c r="V81" s="1" t="s">
        <v>590</v>
      </c>
    </row>
    <row r="82" spans="1:22" x14ac:dyDescent="0.3">
      <c r="A82" t="s">
        <v>117</v>
      </c>
      <c r="B82" t="s">
        <v>55</v>
      </c>
      <c r="C82" t="s">
        <v>21</v>
      </c>
      <c r="D82" t="s">
        <v>22</v>
      </c>
      <c r="E82" t="s">
        <v>21</v>
      </c>
      <c r="F82">
        <v>3846</v>
      </c>
      <c r="G82">
        <v>0</v>
      </c>
      <c r="H82">
        <v>111</v>
      </c>
      <c r="I82" t="s">
        <v>41</v>
      </c>
      <c r="J82" t="s">
        <v>24</v>
      </c>
      <c r="K82" t="s">
        <v>25</v>
      </c>
      <c r="L82" t="s">
        <v>26</v>
      </c>
      <c r="M82" t="s">
        <v>27</v>
      </c>
      <c r="N82">
        <v>3846</v>
      </c>
      <c r="O82" s="1">
        <v>2.89</v>
      </c>
      <c r="P82" s="1">
        <v>0.32845312063333382</v>
      </c>
      <c r="Q82" t="s">
        <v>28</v>
      </c>
      <c r="R82" s="1">
        <v>0.30833333333333335</v>
      </c>
      <c r="S82" s="1">
        <v>2.8861154446177848E-2</v>
      </c>
      <c r="T82" s="1" t="s">
        <v>590</v>
      </c>
      <c r="U82" s="1" t="s">
        <v>590</v>
      </c>
      <c r="V82" s="1" t="s">
        <v>590</v>
      </c>
    </row>
    <row r="83" spans="1:22" x14ac:dyDescent="0.3">
      <c r="A83" t="s">
        <v>118</v>
      </c>
      <c r="B83" t="s">
        <v>20</v>
      </c>
      <c r="C83" t="s">
        <v>30</v>
      </c>
      <c r="D83" t="s">
        <v>22</v>
      </c>
      <c r="E83" t="s">
        <v>30</v>
      </c>
      <c r="F83">
        <v>2395</v>
      </c>
      <c r="G83">
        <v>0</v>
      </c>
      <c r="H83">
        <v>128</v>
      </c>
      <c r="I83" t="s">
        <v>41</v>
      </c>
      <c r="J83" t="s">
        <v>32</v>
      </c>
      <c r="K83" t="s">
        <v>25</v>
      </c>
      <c r="L83" t="s">
        <v>26</v>
      </c>
      <c r="M83" t="s">
        <v>27</v>
      </c>
      <c r="N83">
        <v>2395</v>
      </c>
      <c r="O83" s="1">
        <v>5.34</v>
      </c>
      <c r="P83" s="1">
        <v>0.63502391397157887</v>
      </c>
      <c r="Q83" t="s">
        <v>28</v>
      </c>
      <c r="R83" s="1">
        <v>0.35555555555555557</v>
      </c>
      <c r="S83" s="1">
        <v>5.3444676409185807E-2</v>
      </c>
      <c r="T83" s="1" t="s">
        <v>590</v>
      </c>
      <c r="U83" s="1" t="s">
        <v>590</v>
      </c>
      <c r="V83" s="1" t="s">
        <v>590</v>
      </c>
    </row>
    <row r="84" spans="1:22" x14ac:dyDescent="0.3">
      <c r="A84" t="s">
        <v>119</v>
      </c>
      <c r="B84" t="s">
        <v>55</v>
      </c>
      <c r="C84" t="s">
        <v>30</v>
      </c>
      <c r="D84" t="s">
        <v>22</v>
      </c>
      <c r="E84" t="s">
        <v>21</v>
      </c>
      <c r="F84">
        <v>1378</v>
      </c>
      <c r="G84">
        <v>1881</v>
      </c>
      <c r="H84">
        <v>167</v>
      </c>
      <c r="I84" t="s">
        <v>23</v>
      </c>
      <c r="J84" t="s">
        <v>38</v>
      </c>
      <c r="K84" t="s">
        <v>25</v>
      </c>
      <c r="L84" t="s">
        <v>26</v>
      </c>
      <c r="M84" t="s">
        <v>33</v>
      </c>
      <c r="N84">
        <v>3259</v>
      </c>
      <c r="O84" s="1">
        <v>5.12</v>
      </c>
      <c r="P84" s="1">
        <v>0.60756414530683445</v>
      </c>
      <c r="Q84" t="s">
        <v>28</v>
      </c>
      <c r="R84" s="1">
        <v>0.46388888888888891</v>
      </c>
      <c r="S84" s="1">
        <v>0.12119013062409288</v>
      </c>
      <c r="T84" s="1" t="s">
        <v>590</v>
      </c>
      <c r="U84" s="1" t="s">
        <v>590</v>
      </c>
      <c r="V84" s="1" t="s">
        <v>590</v>
      </c>
    </row>
    <row r="85" spans="1:22" x14ac:dyDescent="0.3">
      <c r="A85" t="s">
        <v>603</v>
      </c>
      <c r="B85" t="s">
        <v>20</v>
      </c>
      <c r="C85" t="s">
        <v>30</v>
      </c>
      <c r="D85" t="s">
        <v>22</v>
      </c>
      <c r="E85" t="s">
        <v>21</v>
      </c>
      <c r="F85">
        <v>6000</v>
      </c>
      <c r="G85">
        <v>2250</v>
      </c>
      <c r="H85">
        <v>265</v>
      </c>
      <c r="I85" t="s">
        <v>41</v>
      </c>
      <c r="J85" t="s">
        <v>24</v>
      </c>
      <c r="K85" t="s">
        <v>25</v>
      </c>
      <c r="L85" t="s">
        <v>26</v>
      </c>
      <c r="M85" t="s">
        <v>33</v>
      </c>
      <c r="N85">
        <v>8250</v>
      </c>
      <c r="O85" s="1">
        <v>3.21</v>
      </c>
      <c r="P85" s="1">
        <v>0.36910793279847415</v>
      </c>
      <c r="Q85" t="s">
        <v>28</v>
      </c>
      <c r="R85" s="1">
        <v>0.73611111111111116</v>
      </c>
      <c r="S85" s="1">
        <v>4.4166666666666667E-2</v>
      </c>
      <c r="T85" s="1" t="s">
        <v>590</v>
      </c>
      <c r="U85" s="1" t="s">
        <v>590</v>
      </c>
      <c r="V85" s="1" t="s">
        <v>595</v>
      </c>
    </row>
    <row r="86" spans="1:22" x14ac:dyDescent="0.3">
      <c r="A86" t="s">
        <v>120</v>
      </c>
      <c r="B86" t="s">
        <v>20</v>
      </c>
      <c r="C86" t="s">
        <v>30</v>
      </c>
      <c r="D86" t="s">
        <v>22</v>
      </c>
      <c r="E86" t="s">
        <v>21</v>
      </c>
      <c r="F86">
        <v>3988</v>
      </c>
      <c r="G86">
        <v>0</v>
      </c>
      <c r="H86">
        <v>50</v>
      </c>
      <c r="I86" t="s">
        <v>23</v>
      </c>
      <c r="J86" t="s">
        <v>32</v>
      </c>
      <c r="K86" t="s">
        <v>53</v>
      </c>
      <c r="L86" t="s">
        <v>26</v>
      </c>
      <c r="M86" t="s">
        <v>27</v>
      </c>
      <c r="N86">
        <v>3988</v>
      </c>
      <c r="O86" s="1">
        <v>1.25</v>
      </c>
      <c r="P86" s="1">
        <v>0.12488907849644489</v>
      </c>
      <c r="Q86" t="s">
        <v>45</v>
      </c>
      <c r="R86" s="1">
        <v>0.20833333333333337</v>
      </c>
      <c r="S86" s="1">
        <v>1.2537612838515549E-2</v>
      </c>
      <c r="T86" s="1" t="s">
        <v>590</v>
      </c>
      <c r="U86" s="1" t="s">
        <v>590</v>
      </c>
      <c r="V86" s="1" t="s">
        <v>590</v>
      </c>
    </row>
    <row r="87" spans="1:22" x14ac:dyDescent="0.3">
      <c r="A87" t="s">
        <v>121</v>
      </c>
      <c r="B87" t="s">
        <v>20</v>
      </c>
      <c r="C87" t="s">
        <v>21</v>
      </c>
      <c r="D87" t="s">
        <v>22</v>
      </c>
      <c r="E87" t="s">
        <v>21</v>
      </c>
      <c r="F87">
        <v>2366</v>
      </c>
      <c r="G87">
        <v>2531</v>
      </c>
      <c r="H87">
        <v>136</v>
      </c>
      <c r="I87" t="s">
        <v>41</v>
      </c>
      <c r="J87" t="s">
        <v>24</v>
      </c>
      <c r="K87" t="s">
        <v>25</v>
      </c>
      <c r="L87" t="s">
        <v>26</v>
      </c>
      <c r="M87" t="s">
        <v>27</v>
      </c>
      <c r="N87">
        <v>4897</v>
      </c>
      <c r="O87" s="1">
        <v>2.78</v>
      </c>
      <c r="P87" s="1">
        <v>0.31487204630330823</v>
      </c>
      <c r="Q87" t="s">
        <v>28</v>
      </c>
      <c r="R87" s="1">
        <v>0.37777777777777777</v>
      </c>
      <c r="S87" s="1">
        <v>5.7480980557903634E-2</v>
      </c>
      <c r="T87" s="1" t="s">
        <v>590</v>
      </c>
      <c r="U87" s="1" t="s">
        <v>590</v>
      </c>
      <c r="V87" s="1" t="s">
        <v>590</v>
      </c>
    </row>
    <row r="88" spans="1:22" x14ac:dyDescent="0.3">
      <c r="A88" t="s">
        <v>122</v>
      </c>
      <c r="B88" t="s">
        <v>20</v>
      </c>
      <c r="C88" t="s">
        <v>30</v>
      </c>
      <c r="D88" t="s">
        <v>36</v>
      </c>
      <c r="E88" t="s">
        <v>21</v>
      </c>
      <c r="F88">
        <v>3333</v>
      </c>
      <c r="G88">
        <v>2000</v>
      </c>
      <c r="H88">
        <v>99</v>
      </c>
      <c r="I88" t="s">
        <v>41</v>
      </c>
      <c r="J88" t="s">
        <v>38</v>
      </c>
      <c r="K88" t="s">
        <v>25</v>
      </c>
      <c r="L88" t="s">
        <v>26</v>
      </c>
      <c r="M88" t="s">
        <v>27</v>
      </c>
      <c r="N88">
        <v>5333</v>
      </c>
      <c r="O88" s="1">
        <v>1.86</v>
      </c>
      <c r="P88" s="1">
        <v>0.20003738848645811</v>
      </c>
      <c r="Q88" t="s">
        <v>28</v>
      </c>
      <c r="R88" s="1">
        <v>0.27500000000000002</v>
      </c>
      <c r="S88" s="1">
        <v>2.9702970297029705E-2</v>
      </c>
      <c r="T88" s="1" t="s">
        <v>590</v>
      </c>
      <c r="U88" s="1" t="s">
        <v>590</v>
      </c>
      <c r="V88" s="1" t="s">
        <v>590</v>
      </c>
    </row>
    <row r="89" spans="1:22" x14ac:dyDescent="0.3">
      <c r="A89" t="s">
        <v>123</v>
      </c>
      <c r="B89" t="s">
        <v>20</v>
      </c>
      <c r="C89" t="s">
        <v>30</v>
      </c>
      <c r="D89" t="s">
        <v>22</v>
      </c>
      <c r="E89" t="s">
        <v>21</v>
      </c>
      <c r="F89">
        <v>2500</v>
      </c>
      <c r="G89">
        <v>2118</v>
      </c>
      <c r="H89">
        <v>104</v>
      </c>
      <c r="I89" t="s">
        <v>41</v>
      </c>
      <c r="J89" t="s">
        <v>24</v>
      </c>
      <c r="K89" t="s">
        <v>25</v>
      </c>
      <c r="L89" t="s">
        <v>26</v>
      </c>
      <c r="M89" t="s">
        <v>27</v>
      </c>
      <c r="N89">
        <v>4618</v>
      </c>
      <c r="O89" s="1">
        <v>2.25</v>
      </c>
      <c r="P89" s="1">
        <v>0.24938237182078293</v>
      </c>
      <c r="Q89" t="s">
        <v>28</v>
      </c>
      <c r="R89" s="1">
        <v>0.28888888888888886</v>
      </c>
      <c r="S89" s="1">
        <v>4.1599999999999998E-2</v>
      </c>
      <c r="T89" s="1" t="s">
        <v>590</v>
      </c>
      <c r="U89" s="1" t="s">
        <v>590</v>
      </c>
      <c r="V89" s="1" t="s">
        <v>590</v>
      </c>
    </row>
    <row r="90" spans="1:22" x14ac:dyDescent="0.3">
      <c r="A90" t="s">
        <v>124</v>
      </c>
      <c r="B90" t="s">
        <v>20</v>
      </c>
      <c r="C90" t="s">
        <v>21</v>
      </c>
      <c r="D90" t="s">
        <v>22</v>
      </c>
      <c r="E90" t="s">
        <v>21</v>
      </c>
      <c r="F90">
        <v>8566</v>
      </c>
      <c r="G90">
        <v>0</v>
      </c>
      <c r="H90">
        <v>210</v>
      </c>
      <c r="I90" t="s">
        <v>23</v>
      </c>
      <c r="J90" t="s">
        <v>24</v>
      </c>
      <c r="K90" t="s">
        <v>25</v>
      </c>
      <c r="L90" t="s">
        <v>26</v>
      </c>
      <c r="M90" t="s">
        <v>27</v>
      </c>
      <c r="N90">
        <v>8566</v>
      </c>
      <c r="O90" s="1">
        <v>2.4500000000000002</v>
      </c>
      <c r="P90" s="1">
        <v>0.27426061685045455</v>
      </c>
      <c r="Q90" t="s">
        <v>28</v>
      </c>
      <c r="R90" s="1">
        <v>0.58333333333333337</v>
      </c>
      <c r="S90" s="1">
        <v>2.4515526500116739E-2</v>
      </c>
      <c r="T90" s="1" t="s">
        <v>590</v>
      </c>
      <c r="U90" s="1" t="s">
        <v>590</v>
      </c>
      <c r="V90" s="1" t="s">
        <v>590</v>
      </c>
    </row>
    <row r="91" spans="1:22" x14ac:dyDescent="0.3">
      <c r="A91" t="s">
        <v>125</v>
      </c>
      <c r="B91" t="s">
        <v>20</v>
      </c>
      <c r="C91" t="s">
        <v>30</v>
      </c>
      <c r="D91" t="s">
        <v>22</v>
      </c>
      <c r="E91" t="s">
        <v>21</v>
      </c>
      <c r="F91">
        <v>5695</v>
      </c>
      <c r="G91">
        <v>4167</v>
      </c>
      <c r="H91">
        <v>175</v>
      </c>
      <c r="I91" t="s">
        <v>41</v>
      </c>
      <c r="J91" t="s">
        <v>24</v>
      </c>
      <c r="K91" t="s">
        <v>25</v>
      </c>
      <c r="L91" t="s">
        <v>26</v>
      </c>
      <c r="M91" t="s">
        <v>27</v>
      </c>
      <c r="N91">
        <v>9862</v>
      </c>
      <c r="O91" s="1">
        <v>1.77</v>
      </c>
      <c r="P91" s="1">
        <v>0.18982671531260401</v>
      </c>
      <c r="Q91" t="s">
        <v>45</v>
      </c>
      <c r="R91" s="1">
        <v>0.4861111111111111</v>
      </c>
      <c r="S91" s="1">
        <v>3.0728709394205439E-2</v>
      </c>
      <c r="T91" s="1" t="s">
        <v>590</v>
      </c>
      <c r="U91" s="1" t="s">
        <v>590</v>
      </c>
      <c r="V91" s="1" t="s">
        <v>590</v>
      </c>
    </row>
    <row r="92" spans="1:22" x14ac:dyDescent="0.3">
      <c r="A92" t="s">
        <v>126</v>
      </c>
      <c r="B92" t="s">
        <v>20</v>
      </c>
      <c r="C92" t="s">
        <v>30</v>
      </c>
      <c r="D92" t="s">
        <v>22</v>
      </c>
      <c r="E92" t="s">
        <v>21</v>
      </c>
      <c r="F92">
        <v>2958</v>
      </c>
      <c r="G92">
        <v>2900</v>
      </c>
      <c r="H92">
        <v>131</v>
      </c>
      <c r="I92" t="s">
        <v>41</v>
      </c>
      <c r="J92" t="s">
        <v>24</v>
      </c>
      <c r="K92" t="s">
        <v>25</v>
      </c>
      <c r="L92" t="s">
        <v>26</v>
      </c>
      <c r="M92" t="s">
        <v>27</v>
      </c>
      <c r="N92">
        <v>5858</v>
      </c>
      <c r="O92" s="1">
        <v>2.2400000000000002</v>
      </c>
      <c r="P92" s="1">
        <v>0.24741213742157295</v>
      </c>
      <c r="Q92" t="s">
        <v>28</v>
      </c>
      <c r="R92" s="1">
        <v>0.36388888888888887</v>
      </c>
      <c r="S92" s="1">
        <v>4.4286680189317106E-2</v>
      </c>
      <c r="T92" s="1" t="s">
        <v>590</v>
      </c>
      <c r="U92" s="1" t="s">
        <v>590</v>
      </c>
      <c r="V92" s="1" t="s">
        <v>590</v>
      </c>
    </row>
    <row r="93" spans="1:22" x14ac:dyDescent="0.3">
      <c r="A93" t="s">
        <v>127</v>
      </c>
      <c r="B93" t="s">
        <v>20</v>
      </c>
      <c r="C93" t="s">
        <v>30</v>
      </c>
      <c r="D93" t="s">
        <v>22</v>
      </c>
      <c r="E93" t="s">
        <v>21</v>
      </c>
      <c r="F93">
        <v>6250</v>
      </c>
      <c r="G93">
        <v>5654</v>
      </c>
      <c r="H93">
        <v>188</v>
      </c>
      <c r="I93" t="s">
        <v>41</v>
      </c>
      <c r="J93" t="s">
        <v>38</v>
      </c>
      <c r="K93" t="s">
        <v>97</v>
      </c>
      <c r="L93" t="s">
        <v>26</v>
      </c>
      <c r="M93" t="s">
        <v>27</v>
      </c>
      <c r="N93">
        <v>11904</v>
      </c>
      <c r="O93" s="1">
        <v>1.58</v>
      </c>
      <c r="P93" s="1">
        <v>0.16548578073794326</v>
      </c>
      <c r="Q93" t="s">
        <v>45</v>
      </c>
      <c r="R93" s="1">
        <v>1.0444444444444445</v>
      </c>
      <c r="S93" s="1">
        <v>3.0079999999999999E-2</v>
      </c>
      <c r="T93" s="1" t="s">
        <v>590</v>
      </c>
      <c r="U93" s="1" t="s">
        <v>590</v>
      </c>
      <c r="V93" s="1" t="s">
        <v>590</v>
      </c>
    </row>
    <row r="94" spans="1:22" x14ac:dyDescent="0.3">
      <c r="A94" t="s">
        <v>128</v>
      </c>
      <c r="B94" t="s">
        <v>20</v>
      </c>
      <c r="C94" t="s">
        <v>30</v>
      </c>
      <c r="D94" t="s">
        <v>36</v>
      </c>
      <c r="E94" t="s">
        <v>21</v>
      </c>
      <c r="F94">
        <v>3273</v>
      </c>
      <c r="G94">
        <v>1820</v>
      </c>
      <c r="H94">
        <v>81</v>
      </c>
      <c r="I94" t="s">
        <v>23</v>
      </c>
      <c r="J94" t="s">
        <v>38</v>
      </c>
      <c r="K94" t="s">
        <v>25</v>
      </c>
      <c r="L94" t="s">
        <v>26</v>
      </c>
      <c r="M94" t="s">
        <v>27</v>
      </c>
      <c r="N94">
        <v>5093</v>
      </c>
      <c r="O94" s="1">
        <v>1.59</v>
      </c>
      <c r="P94" s="1">
        <v>0.16687215337344319</v>
      </c>
      <c r="Q94" t="s">
        <v>45</v>
      </c>
      <c r="R94" s="1">
        <v>0.22500000000000001</v>
      </c>
      <c r="S94" s="1">
        <v>2.4747937671860679E-2</v>
      </c>
      <c r="T94" s="1" t="s">
        <v>590</v>
      </c>
      <c r="U94" s="1" t="s">
        <v>590</v>
      </c>
      <c r="V94" s="1" t="s">
        <v>590</v>
      </c>
    </row>
    <row r="95" spans="1:22" x14ac:dyDescent="0.3">
      <c r="A95" t="s">
        <v>129</v>
      </c>
      <c r="B95" t="s">
        <v>20</v>
      </c>
      <c r="C95" t="s">
        <v>21</v>
      </c>
      <c r="D95" t="s">
        <v>22</v>
      </c>
      <c r="E95" t="s">
        <v>21</v>
      </c>
      <c r="F95">
        <v>4133</v>
      </c>
      <c r="G95">
        <v>0</v>
      </c>
      <c r="H95">
        <v>122</v>
      </c>
      <c r="I95" t="s">
        <v>41</v>
      </c>
      <c r="J95" t="s">
        <v>24</v>
      </c>
      <c r="K95" t="s">
        <v>25</v>
      </c>
      <c r="L95" t="s">
        <v>26</v>
      </c>
      <c r="M95" t="s">
        <v>27</v>
      </c>
      <c r="N95">
        <v>4133</v>
      </c>
      <c r="O95" s="1">
        <v>2.95</v>
      </c>
      <c r="P95" s="1">
        <v>0.33665072056230699</v>
      </c>
      <c r="Q95" t="s">
        <v>28</v>
      </c>
      <c r="R95" s="1">
        <v>0.33888888888888891</v>
      </c>
      <c r="S95" s="1">
        <v>2.9518509557222357E-2</v>
      </c>
      <c r="T95" s="1" t="s">
        <v>590</v>
      </c>
      <c r="U95" s="1" t="s">
        <v>590</v>
      </c>
      <c r="V95" s="1" t="s">
        <v>590</v>
      </c>
    </row>
    <row r="96" spans="1:22" x14ac:dyDescent="0.3">
      <c r="A96" t="s">
        <v>130</v>
      </c>
      <c r="B96" t="s">
        <v>20</v>
      </c>
      <c r="C96" t="s">
        <v>21</v>
      </c>
      <c r="D96" t="s">
        <v>36</v>
      </c>
      <c r="E96" t="s">
        <v>21</v>
      </c>
      <c r="F96">
        <v>3620</v>
      </c>
      <c r="G96">
        <v>0</v>
      </c>
      <c r="H96">
        <v>25</v>
      </c>
      <c r="I96" t="s">
        <v>41</v>
      </c>
      <c r="J96" t="s">
        <v>24</v>
      </c>
      <c r="K96" t="s">
        <v>50</v>
      </c>
      <c r="L96" t="s">
        <v>26</v>
      </c>
      <c r="M96" t="s">
        <v>27</v>
      </c>
      <c r="N96">
        <v>3620</v>
      </c>
      <c r="O96" s="1">
        <v>0.69</v>
      </c>
      <c r="P96" s="1">
        <v>5.4660560970867966E-2</v>
      </c>
      <c r="Q96" t="s">
        <v>45</v>
      </c>
      <c r="R96" s="1">
        <v>0.20833333333333337</v>
      </c>
      <c r="S96" s="1">
        <v>6.9060773480662981E-3</v>
      </c>
      <c r="T96" s="1" t="s">
        <v>590</v>
      </c>
      <c r="U96" s="1" t="s">
        <v>590</v>
      </c>
      <c r="V96" s="1" t="s">
        <v>590</v>
      </c>
    </row>
    <row r="97" spans="1:22" x14ac:dyDescent="0.3">
      <c r="A97" t="s">
        <v>131</v>
      </c>
      <c r="B97" t="s">
        <v>20</v>
      </c>
      <c r="C97" t="s">
        <v>21</v>
      </c>
      <c r="D97" t="s">
        <v>22</v>
      </c>
      <c r="E97" t="s">
        <v>21</v>
      </c>
      <c r="F97">
        <v>6782</v>
      </c>
      <c r="G97">
        <v>0</v>
      </c>
      <c r="H97">
        <v>128</v>
      </c>
      <c r="I97" t="s">
        <v>23</v>
      </c>
      <c r="J97" t="s">
        <v>24</v>
      </c>
      <c r="K97" t="s">
        <v>25</v>
      </c>
      <c r="L97" t="s">
        <v>26</v>
      </c>
      <c r="M97" t="s">
        <v>33</v>
      </c>
      <c r="N97">
        <v>6782</v>
      </c>
      <c r="O97" s="1">
        <v>1.89</v>
      </c>
      <c r="P97" s="1">
        <v>0.20390112875693059</v>
      </c>
      <c r="Q97" t="s">
        <v>28</v>
      </c>
      <c r="R97" s="1">
        <v>0.35555555555555557</v>
      </c>
      <c r="S97" s="1">
        <v>1.8873488646416987E-2</v>
      </c>
      <c r="T97" s="1" t="s">
        <v>590</v>
      </c>
      <c r="U97" s="1" t="s">
        <v>590</v>
      </c>
      <c r="V97" s="1" t="s">
        <v>590</v>
      </c>
    </row>
    <row r="98" spans="1:22" x14ac:dyDescent="0.3">
      <c r="A98" t="s">
        <v>132</v>
      </c>
      <c r="B98" t="s">
        <v>55</v>
      </c>
      <c r="C98" t="s">
        <v>30</v>
      </c>
      <c r="D98" t="s">
        <v>22</v>
      </c>
      <c r="E98" t="s">
        <v>21</v>
      </c>
      <c r="F98">
        <v>2484</v>
      </c>
      <c r="G98">
        <v>2302</v>
      </c>
      <c r="H98">
        <v>137</v>
      </c>
      <c r="I98" t="s">
        <v>41</v>
      </c>
      <c r="J98" t="s">
        <v>24</v>
      </c>
      <c r="K98" t="s">
        <v>25</v>
      </c>
      <c r="L98" t="s">
        <v>26</v>
      </c>
      <c r="M98" t="s">
        <v>27</v>
      </c>
      <c r="N98">
        <v>4786</v>
      </c>
      <c r="O98" s="1">
        <v>2.86</v>
      </c>
      <c r="P98" s="1">
        <v>0.32551009179411522</v>
      </c>
      <c r="Q98" t="s">
        <v>28</v>
      </c>
      <c r="R98" s="1">
        <v>0.38055555555555554</v>
      </c>
      <c r="S98" s="1">
        <v>5.5152979066022546E-2</v>
      </c>
      <c r="T98" s="1" t="s">
        <v>590</v>
      </c>
      <c r="U98" s="1" t="s">
        <v>590</v>
      </c>
      <c r="V98" s="1" t="s">
        <v>590</v>
      </c>
    </row>
    <row r="99" spans="1:22" x14ac:dyDescent="0.3">
      <c r="A99" t="s">
        <v>133</v>
      </c>
      <c r="B99" t="s">
        <v>20</v>
      </c>
      <c r="C99" t="s">
        <v>30</v>
      </c>
      <c r="D99" t="s">
        <v>22</v>
      </c>
      <c r="E99" t="s">
        <v>21</v>
      </c>
      <c r="F99">
        <v>1977</v>
      </c>
      <c r="G99">
        <v>997</v>
      </c>
      <c r="H99">
        <v>50</v>
      </c>
      <c r="I99" t="s">
        <v>41</v>
      </c>
      <c r="J99" t="s">
        <v>24</v>
      </c>
      <c r="K99" t="s">
        <v>25</v>
      </c>
      <c r="L99" t="s">
        <v>26</v>
      </c>
      <c r="M99" t="s">
        <v>27</v>
      </c>
      <c r="N99">
        <v>2974</v>
      </c>
      <c r="O99" s="1">
        <v>1.68</v>
      </c>
      <c r="P99" s="1">
        <v>0.17819783116942306</v>
      </c>
      <c r="Q99" t="s">
        <v>45</v>
      </c>
      <c r="R99" s="1">
        <v>0.1388888888888889</v>
      </c>
      <c r="S99" s="1">
        <v>2.5290844714213456E-2</v>
      </c>
      <c r="T99" s="1" t="s">
        <v>590</v>
      </c>
      <c r="U99" s="1" t="s">
        <v>590</v>
      </c>
      <c r="V99" s="1" t="s">
        <v>590</v>
      </c>
    </row>
    <row r="100" spans="1:22" x14ac:dyDescent="0.3">
      <c r="A100" t="s">
        <v>134</v>
      </c>
      <c r="B100" t="s">
        <v>20</v>
      </c>
      <c r="C100" t="s">
        <v>30</v>
      </c>
      <c r="D100" t="s">
        <v>36</v>
      </c>
      <c r="E100" t="s">
        <v>21</v>
      </c>
      <c r="F100">
        <v>4188</v>
      </c>
      <c r="G100">
        <v>0</v>
      </c>
      <c r="H100">
        <v>115</v>
      </c>
      <c r="I100" t="s">
        <v>41</v>
      </c>
      <c r="J100" t="s">
        <v>24</v>
      </c>
      <c r="K100" t="s">
        <v>97</v>
      </c>
      <c r="L100" t="s">
        <v>26</v>
      </c>
      <c r="M100" t="s">
        <v>27</v>
      </c>
      <c r="N100">
        <v>4188</v>
      </c>
      <c r="O100" s="1">
        <v>2.75</v>
      </c>
      <c r="P100" s="1">
        <v>0.31097252642698703</v>
      </c>
      <c r="Q100" t="s">
        <v>28</v>
      </c>
      <c r="R100" s="1">
        <v>0.63888888888888884</v>
      </c>
      <c r="S100" s="1">
        <v>2.7459407831900668E-2</v>
      </c>
      <c r="T100" s="1" t="s">
        <v>590</v>
      </c>
      <c r="U100" s="1" t="s">
        <v>590</v>
      </c>
      <c r="V100" s="1" t="s">
        <v>590</v>
      </c>
    </row>
    <row r="101" spans="1:22" x14ac:dyDescent="0.3">
      <c r="A101" t="s">
        <v>135</v>
      </c>
      <c r="B101" t="s">
        <v>20</v>
      </c>
      <c r="C101" t="s">
        <v>30</v>
      </c>
      <c r="D101" t="s">
        <v>22</v>
      </c>
      <c r="E101" t="s">
        <v>21</v>
      </c>
      <c r="F101">
        <v>1759</v>
      </c>
      <c r="G101">
        <v>3541</v>
      </c>
      <c r="H101">
        <v>131</v>
      </c>
      <c r="I101" t="s">
        <v>41</v>
      </c>
      <c r="J101" t="s">
        <v>24</v>
      </c>
      <c r="K101" t="s">
        <v>25</v>
      </c>
      <c r="L101" t="s">
        <v>26</v>
      </c>
      <c r="M101" t="s">
        <v>27</v>
      </c>
      <c r="N101">
        <v>5300</v>
      </c>
      <c r="O101" s="1">
        <v>2.4700000000000002</v>
      </c>
      <c r="P101" s="1">
        <v>0.27677287308591941</v>
      </c>
      <c r="Q101" t="s">
        <v>28</v>
      </c>
      <c r="R101" s="1">
        <v>0.36388888888888887</v>
      </c>
      <c r="S101" s="1">
        <v>7.4474133030130757E-2</v>
      </c>
      <c r="T101" s="1" t="s">
        <v>590</v>
      </c>
      <c r="U101" s="1" t="s">
        <v>590</v>
      </c>
      <c r="V101" s="1" t="s">
        <v>590</v>
      </c>
    </row>
    <row r="102" spans="1:22" x14ac:dyDescent="0.3">
      <c r="A102" t="s">
        <v>136</v>
      </c>
      <c r="B102" t="s">
        <v>20</v>
      </c>
      <c r="C102" t="s">
        <v>30</v>
      </c>
      <c r="D102" t="s">
        <v>36</v>
      </c>
      <c r="E102" t="s">
        <v>21</v>
      </c>
      <c r="F102">
        <v>4288</v>
      </c>
      <c r="G102">
        <v>3263</v>
      </c>
      <c r="H102">
        <v>133</v>
      </c>
      <c r="I102" t="s">
        <v>23</v>
      </c>
      <c r="J102" t="s">
        <v>38</v>
      </c>
      <c r="K102" t="s">
        <v>97</v>
      </c>
      <c r="L102" t="s">
        <v>26</v>
      </c>
      <c r="M102" t="s">
        <v>27</v>
      </c>
      <c r="N102">
        <v>7551</v>
      </c>
      <c r="O102" s="1">
        <v>1.76</v>
      </c>
      <c r="P102" s="1">
        <v>0.18818910089539631</v>
      </c>
      <c r="Q102" t="s">
        <v>45</v>
      </c>
      <c r="R102" s="1">
        <v>0.73888888888888893</v>
      </c>
      <c r="S102" s="1">
        <v>3.1016791044776119E-2</v>
      </c>
      <c r="T102" s="1" t="s">
        <v>590</v>
      </c>
      <c r="U102" s="1" t="s">
        <v>590</v>
      </c>
      <c r="V102" s="1" t="s">
        <v>590</v>
      </c>
    </row>
    <row r="103" spans="1:22" x14ac:dyDescent="0.3">
      <c r="A103" t="s">
        <v>137</v>
      </c>
      <c r="B103" t="s">
        <v>20</v>
      </c>
      <c r="C103" t="s">
        <v>21</v>
      </c>
      <c r="D103" t="s">
        <v>22</v>
      </c>
      <c r="E103" t="s">
        <v>21</v>
      </c>
      <c r="F103">
        <v>4843</v>
      </c>
      <c r="G103">
        <v>3806</v>
      </c>
      <c r="H103">
        <v>151</v>
      </c>
      <c r="I103" t="s">
        <v>41</v>
      </c>
      <c r="J103" t="s">
        <v>24</v>
      </c>
      <c r="K103" t="s">
        <v>25</v>
      </c>
      <c r="L103" t="s">
        <v>26</v>
      </c>
      <c r="M103" t="s">
        <v>27</v>
      </c>
      <c r="N103">
        <v>8649</v>
      </c>
      <c r="O103" s="1">
        <v>1.75</v>
      </c>
      <c r="P103" s="1">
        <v>0.18625746561608444</v>
      </c>
      <c r="Q103" t="s">
        <v>45</v>
      </c>
      <c r="R103" s="1">
        <v>0.41944444444444445</v>
      </c>
      <c r="S103" s="1">
        <v>3.117902126780921E-2</v>
      </c>
      <c r="T103" s="1" t="s">
        <v>590</v>
      </c>
      <c r="U103" s="1" t="s">
        <v>590</v>
      </c>
      <c r="V103" s="1" t="s">
        <v>590</v>
      </c>
    </row>
    <row r="104" spans="1:22" x14ac:dyDescent="0.3">
      <c r="A104" t="s">
        <v>604</v>
      </c>
      <c r="B104" t="s">
        <v>20</v>
      </c>
      <c r="C104" t="s">
        <v>30</v>
      </c>
      <c r="D104" t="s">
        <v>22</v>
      </c>
      <c r="E104" t="s">
        <v>21</v>
      </c>
      <c r="F104">
        <v>13650</v>
      </c>
      <c r="G104">
        <v>0</v>
      </c>
      <c r="H104">
        <v>128</v>
      </c>
      <c r="I104" t="s">
        <v>23</v>
      </c>
      <c r="J104" t="s">
        <v>24</v>
      </c>
      <c r="K104" t="s">
        <v>25</v>
      </c>
      <c r="L104" t="s">
        <v>26</v>
      </c>
      <c r="M104" t="s">
        <v>27</v>
      </c>
      <c r="N104">
        <v>13650</v>
      </c>
      <c r="O104" s="1">
        <v>0.94</v>
      </c>
      <c r="P104" s="1">
        <v>8.5478009888314957E-2</v>
      </c>
      <c r="Q104" t="s">
        <v>45</v>
      </c>
      <c r="R104" s="1">
        <v>0.35555555555555557</v>
      </c>
      <c r="S104" s="1">
        <v>9.3772893772893773E-3</v>
      </c>
      <c r="T104" s="1" t="s">
        <v>595</v>
      </c>
      <c r="U104" s="1" t="s">
        <v>590</v>
      </c>
      <c r="V104" s="1" t="s">
        <v>590</v>
      </c>
    </row>
    <row r="105" spans="1:22" x14ac:dyDescent="0.3">
      <c r="A105" t="s">
        <v>138</v>
      </c>
      <c r="B105" t="s">
        <v>20</v>
      </c>
      <c r="C105" t="s">
        <v>30</v>
      </c>
      <c r="D105" t="s">
        <v>22</v>
      </c>
      <c r="E105" t="s">
        <v>21</v>
      </c>
      <c r="F105">
        <v>4652</v>
      </c>
      <c r="G105">
        <v>3583</v>
      </c>
      <c r="H105">
        <v>128</v>
      </c>
      <c r="I105" t="s">
        <v>41</v>
      </c>
      <c r="J105" t="s">
        <v>24</v>
      </c>
      <c r="K105" t="s">
        <v>25</v>
      </c>
      <c r="L105" t="s">
        <v>26</v>
      </c>
      <c r="M105" t="s">
        <v>27</v>
      </c>
      <c r="N105">
        <v>8235</v>
      </c>
      <c r="O105" s="1">
        <v>1.55</v>
      </c>
      <c r="P105" s="1">
        <v>0.16237314266328398</v>
      </c>
      <c r="Q105" t="s">
        <v>45</v>
      </c>
      <c r="R105" s="1">
        <v>0.35555555555555557</v>
      </c>
      <c r="S105" s="1">
        <v>2.7515047291487533E-2</v>
      </c>
      <c r="T105" s="1" t="s">
        <v>590</v>
      </c>
      <c r="U105" s="1" t="s">
        <v>590</v>
      </c>
      <c r="V105" s="1" t="s">
        <v>590</v>
      </c>
    </row>
    <row r="106" spans="1:22" x14ac:dyDescent="0.3">
      <c r="A106" t="s">
        <v>139</v>
      </c>
      <c r="B106" t="s">
        <v>20</v>
      </c>
      <c r="C106" t="s">
        <v>30</v>
      </c>
      <c r="D106" t="s">
        <v>22</v>
      </c>
      <c r="E106" t="s">
        <v>21</v>
      </c>
      <c r="F106">
        <v>3816</v>
      </c>
      <c r="G106">
        <v>754</v>
      </c>
      <c r="H106">
        <v>160</v>
      </c>
      <c r="I106" t="s">
        <v>23</v>
      </c>
      <c r="J106" t="s">
        <v>24</v>
      </c>
      <c r="K106" t="s">
        <v>25</v>
      </c>
      <c r="L106" t="s">
        <v>26</v>
      </c>
      <c r="M106" t="s">
        <v>27</v>
      </c>
      <c r="N106">
        <v>4570</v>
      </c>
      <c r="O106" s="1">
        <v>3.5</v>
      </c>
      <c r="P106" s="1">
        <v>0.40514452883278834</v>
      </c>
      <c r="Q106" t="s">
        <v>28</v>
      </c>
      <c r="R106" s="1">
        <v>0.44444444444444442</v>
      </c>
      <c r="S106" s="1">
        <v>4.1928721174004195E-2</v>
      </c>
      <c r="T106" s="1" t="s">
        <v>590</v>
      </c>
      <c r="U106" s="1" t="s">
        <v>590</v>
      </c>
      <c r="V106" s="1" t="s">
        <v>590</v>
      </c>
    </row>
    <row r="107" spans="1:22" x14ac:dyDescent="0.3">
      <c r="A107" t="s">
        <v>140</v>
      </c>
      <c r="B107" t="s">
        <v>20</v>
      </c>
      <c r="C107" t="s">
        <v>30</v>
      </c>
      <c r="D107" t="s">
        <v>22</v>
      </c>
      <c r="E107" t="s">
        <v>21</v>
      </c>
      <c r="F107">
        <v>3052</v>
      </c>
      <c r="G107">
        <v>1030</v>
      </c>
      <c r="H107">
        <v>100</v>
      </c>
      <c r="I107" t="s">
        <v>23</v>
      </c>
      <c r="J107" t="s">
        <v>32</v>
      </c>
      <c r="K107" t="s">
        <v>25</v>
      </c>
      <c r="L107" t="s">
        <v>26</v>
      </c>
      <c r="M107" t="s">
        <v>27</v>
      </c>
      <c r="N107">
        <v>4082</v>
      </c>
      <c r="O107" s="1">
        <v>2.4500000000000002</v>
      </c>
      <c r="P107" s="1">
        <v>0.27403949722274024</v>
      </c>
      <c r="Q107" t="s">
        <v>28</v>
      </c>
      <c r="R107" s="1">
        <v>0.27777777777777779</v>
      </c>
      <c r="S107" s="1">
        <v>3.2765399737876802E-2</v>
      </c>
      <c r="T107" s="1" t="s">
        <v>590</v>
      </c>
      <c r="U107" s="1" t="s">
        <v>590</v>
      </c>
      <c r="V107" s="1" t="s">
        <v>590</v>
      </c>
    </row>
    <row r="108" spans="1:22" x14ac:dyDescent="0.3">
      <c r="A108" t="s">
        <v>605</v>
      </c>
      <c r="B108" t="s">
        <v>20</v>
      </c>
      <c r="C108" t="s">
        <v>30</v>
      </c>
      <c r="D108" t="s">
        <v>22</v>
      </c>
      <c r="E108" t="s">
        <v>21</v>
      </c>
      <c r="F108">
        <v>11417</v>
      </c>
      <c r="G108">
        <v>1126</v>
      </c>
      <c r="H108">
        <v>225</v>
      </c>
      <c r="I108" t="s">
        <v>23</v>
      </c>
      <c r="J108" t="s">
        <v>38</v>
      </c>
      <c r="K108" t="s">
        <v>25</v>
      </c>
      <c r="L108" t="s">
        <v>26</v>
      </c>
      <c r="M108" t="s">
        <v>27</v>
      </c>
      <c r="N108">
        <v>12543</v>
      </c>
      <c r="O108" s="1">
        <v>1.79</v>
      </c>
      <c r="P108" s="1">
        <v>0.19223868697686655</v>
      </c>
      <c r="Q108" t="s">
        <v>45</v>
      </c>
      <c r="R108" s="1">
        <v>0.625</v>
      </c>
      <c r="S108" s="1">
        <v>1.9707453796969431E-2</v>
      </c>
      <c r="T108" s="1" t="s">
        <v>595</v>
      </c>
      <c r="U108" s="1" t="s">
        <v>590</v>
      </c>
      <c r="V108" s="1" t="s">
        <v>590</v>
      </c>
    </row>
    <row r="109" spans="1:22" x14ac:dyDescent="0.3">
      <c r="A109" t="s">
        <v>141</v>
      </c>
      <c r="B109" t="s">
        <v>20</v>
      </c>
      <c r="C109" t="s">
        <v>21</v>
      </c>
      <c r="D109" t="s">
        <v>36</v>
      </c>
      <c r="E109" t="s">
        <v>21</v>
      </c>
      <c r="F109">
        <v>7333</v>
      </c>
      <c r="G109">
        <v>0</v>
      </c>
      <c r="H109">
        <v>120</v>
      </c>
      <c r="I109" t="s">
        <v>31</v>
      </c>
      <c r="J109" t="s">
        <v>24</v>
      </c>
      <c r="K109" t="s">
        <v>25</v>
      </c>
      <c r="L109" t="s">
        <v>26</v>
      </c>
      <c r="M109" t="s">
        <v>33</v>
      </c>
      <c r="N109">
        <v>7333</v>
      </c>
      <c r="O109" s="1">
        <v>1.64</v>
      </c>
      <c r="P109" s="1">
        <v>0.1726110895012391</v>
      </c>
      <c r="Q109" t="s">
        <v>45</v>
      </c>
      <c r="R109" s="1">
        <v>0.33333333333333331</v>
      </c>
      <c r="S109" s="1">
        <v>1.636438019909996E-2</v>
      </c>
      <c r="T109" s="1" t="s">
        <v>590</v>
      </c>
      <c r="U109" s="1" t="s">
        <v>590</v>
      </c>
      <c r="V109" s="1" t="s">
        <v>590</v>
      </c>
    </row>
    <row r="110" spans="1:22" x14ac:dyDescent="0.3">
      <c r="A110" t="s">
        <v>142</v>
      </c>
      <c r="B110" t="s">
        <v>20</v>
      </c>
      <c r="C110" t="s">
        <v>30</v>
      </c>
      <c r="D110" t="s">
        <v>22</v>
      </c>
      <c r="E110" t="s">
        <v>21</v>
      </c>
      <c r="F110">
        <v>3800</v>
      </c>
      <c r="G110">
        <v>3600</v>
      </c>
      <c r="H110">
        <v>216</v>
      </c>
      <c r="I110" t="s">
        <v>23</v>
      </c>
      <c r="J110" t="s">
        <v>38</v>
      </c>
      <c r="K110" t="s">
        <v>25</v>
      </c>
      <c r="L110" t="s">
        <v>43</v>
      </c>
      <c r="M110" t="s">
        <v>33</v>
      </c>
      <c r="N110">
        <v>7400</v>
      </c>
      <c r="O110" s="1">
        <v>2.92</v>
      </c>
      <c r="P110" s="1">
        <v>0.33254390435255921</v>
      </c>
      <c r="Q110" t="s">
        <v>28</v>
      </c>
      <c r="R110" s="1">
        <v>0.6</v>
      </c>
      <c r="S110" s="1">
        <v>5.6842105263157895E-2</v>
      </c>
      <c r="T110" s="1" t="s">
        <v>590</v>
      </c>
      <c r="U110" s="1" t="s">
        <v>590</v>
      </c>
      <c r="V110" s="1" t="s">
        <v>590</v>
      </c>
    </row>
    <row r="111" spans="1:22" x14ac:dyDescent="0.3">
      <c r="A111" t="s">
        <v>143</v>
      </c>
      <c r="B111" t="s">
        <v>20</v>
      </c>
      <c r="C111" t="s">
        <v>30</v>
      </c>
      <c r="D111" t="s">
        <v>36</v>
      </c>
      <c r="E111" t="s">
        <v>21</v>
      </c>
      <c r="F111">
        <v>2071</v>
      </c>
      <c r="G111">
        <v>754</v>
      </c>
      <c r="H111">
        <v>94</v>
      </c>
      <c r="I111" t="s">
        <v>41</v>
      </c>
      <c r="J111" t="s">
        <v>42</v>
      </c>
      <c r="K111" t="s">
        <v>112</v>
      </c>
      <c r="L111" t="s">
        <v>26</v>
      </c>
      <c r="M111" t="s">
        <v>27</v>
      </c>
      <c r="N111">
        <v>2825</v>
      </c>
      <c r="O111" s="1">
        <v>3.33</v>
      </c>
      <c r="P111" s="1">
        <v>0.38348806066159047</v>
      </c>
      <c r="Q111" t="s">
        <v>28</v>
      </c>
      <c r="R111" s="1">
        <v>0.19583333333333333</v>
      </c>
      <c r="S111" s="1">
        <v>4.5388701110574602E-2</v>
      </c>
      <c r="T111" s="1" t="s">
        <v>590</v>
      </c>
      <c r="U111" s="1" t="s">
        <v>590</v>
      </c>
      <c r="V111" s="1" t="s">
        <v>590</v>
      </c>
    </row>
    <row r="112" spans="1:22" x14ac:dyDescent="0.3">
      <c r="A112" t="s">
        <v>144</v>
      </c>
      <c r="B112" t="s">
        <v>20</v>
      </c>
      <c r="C112" t="s">
        <v>21</v>
      </c>
      <c r="D112" t="s">
        <v>22</v>
      </c>
      <c r="E112" t="s">
        <v>21</v>
      </c>
      <c r="F112">
        <v>5316</v>
      </c>
      <c r="G112">
        <v>0</v>
      </c>
      <c r="H112">
        <v>136</v>
      </c>
      <c r="I112" t="s">
        <v>23</v>
      </c>
      <c r="J112" t="s">
        <v>24</v>
      </c>
      <c r="K112" t="s">
        <v>25</v>
      </c>
      <c r="L112" t="s">
        <v>26</v>
      </c>
      <c r="M112" t="s">
        <v>27</v>
      </c>
      <c r="N112">
        <v>5316</v>
      </c>
      <c r="O112" s="1">
        <v>2.56</v>
      </c>
      <c r="P112" s="1">
        <v>0.28757444222642203</v>
      </c>
      <c r="Q112" t="s">
        <v>28</v>
      </c>
      <c r="R112" s="1">
        <v>0.37777777777777777</v>
      </c>
      <c r="S112" s="1">
        <v>2.5583145221971408E-2</v>
      </c>
      <c r="T112" s="1" t="s">
        <v>590</v>
      </c>
      <c r="U112" s="1" t="s">
        <v>590</v>
      </c>
      <c r="V112" s="1" t="s">
        <v>590</v>
      </c>
    </row>
    <row r="113" spans="1:22" x14ac:dyDescent="0.3">
      <c r="A113" t="s">
        <v>145</v>
      </c>
      <c r="B113" t="s">
        <v>55</v>
      </c>
      <c r="C113" t="s">
        <v>30</v>
      </c>
      <c r="D113" t="s">
        <v>22</v>
      </c>
      <c r="E113" t="s">
        <v>21</v>
      </c>
      <c r="F113">
        <v>2929</v>
      </c>
      <c r="G113">
        <v>2333</v>
      </c>
      <c r="H113">
        <v>139</v>
      </c>
      <c r="I113" t="s">
        <v>41</v>
      </c>
      <c r="J113" t="s">
        <v>24</v>
      </c>
      <c r="K113" t="s">
        <v>25</v>
      </c>
      <c r="L113" t="s">
        <v>26</v>
      </c>
      <c r="M113" t="s">
        <v>27</v>
      </c>
      <c r="N113">
        <v>5262</v>
      </c>
      <c r="O113" s="1">
        <v>2.64</v>
      </c>
      <c r="P113" s="1">
        <v>0.29795827393458107</v>
      </c>
      <c r="Q113" t="s">
        <v>28</v>
      </c>
      <c r="R113" s="1">
        <v>0.38611111111111113</v>
      </c>
      <c r="S113" s="1">
        <v>4.7456469784909527E-2</v>
      </c>
      <c r="T113" s="1" t="s">
        <v>590</v>
      </c>
      <c r="U113" s="1" t="s">
        <v>590</v>
      </c>
      <c r="V113" s="1" t="s">
        <v>590</v>
      </c>
    </row>
    <row r="114" spans="1:22" x14ac:dyDescent="0.3">
      <c r="A114" t="s">
        <v>146</v>
      </c>
      <c r="B114" t="s">
        <v>20</v>
      </c>
      <c r="C114" t="s">
        <v>30</v>
      </c>
      <c r="D114" t="s">
        <v>36</v>
      </c>
      <c r="E114" t="s">
        <v>21</v>
      </c>
      <c r="F114">
        <v>3572</v>
      </c>
      <c r="G114">
        <v>4114</v>
      </c>
      <c r="H114">
        <v>152</v>
      </c>
      <c r="I114" t="s">
        <v>31</v>
      </c>
      <c r="J114" t="s">
        <v>24</v>
      </c>
      <c r="K114" t="s">
        <v>25</v>
      </c>
      <c r="L114" t="s">
        <v>43</v>
      </c>
      <c r="M114" t="s">
        <v>33</v>
      </c>
      <c r="N114">
        <v>7686</v>
      </c>
      <c r="O114" s="1">
        <v>1.98</v>
      </c>
      <c r="P114" s="1">
        <v>0.21515866923058863</v>
      </c>
      <c r="Q114" t="s">
        <v>28</v>
      </c>
      <c r="R114" s="1">
        <v>0.42222222222222222</v>
      </c>
      <c r="S114" s="1">
        <v>4.2553191489361701E-2</v>
      </c>
      <c r="T114" s="1" t="s">
        <v>590</v>
      </c>
      <c r="U114" s="1" t="s">
        <v>590</v>
      </c>
      <c r="V114" s="1" t="s">
        <v>590</v>
      </c>
    </row>
    <row r="115" spans="1:22" x14ac:dyDescent="0.3">
      <c r="A115" t="s">
        <v>147</v>
      </c>
      <c r="B115" t="s">
        <v>55</v>
      </c>
      <c r="C115" t="s">
        <v>21</v>
      </c>
      <c r="D115" t="s">
        <v>22</v>
      </c>
      <c r="E115" t="s">
        <v>30</v>
      </c>
      <c r="F115">
        <v>7451</v>
      </c>
      <c r="G115">
        <v>0</v>
      </c>
      <c r="H115">
        <v>128</v>
      </c>
      <c r="I115" t="s">
        <v>41</v>
      </c>
      <c r="J115" t="s">
        <v>32</v>
      </c>
      <c r="K115" t="s">
        <v>25</v>
      </c>
      <c r="L115" t="s">
        <v>26</v>
      </c>
      <c r="M115" t="s">
        <v>27</v>
      </c>
      <c r="N115">
        <v>7451</v>
      </c>
      <c r="O115" s="1">
        <v>1.72</v>
      </c>
      <c r="P115" s="1">
        <v>0.18276865131685627</v>
      </c>
      <c r="Q115" t="s">
        <v>45</v>
      </c>
      <c r="R115" s="1">
        <v>0.35555555555555557</v>
      </c>
      <c r="S115" s="1">
        <v>1.7178902160783788E-2</v>
      </c>
      <c r="T115" s="1" t="s">
        <v>590</v>
      </c>
      <c r="U115" s="1" t="s">
        <v>590</v>
      </c>
      <c r="V115" s="1" t="s">
        <v>590</v>
      </c>
    </row>
    <row r="116" spans="1:22" x14ac:dyDescent="0.3">
      <c r="A116" t="s">
        <v>148</v>
      </c>
      <c r="B116" t="s">
        <v>20</v>
      </c>
      <c r="C116" t="s">
        <v>21</v>
      </c>
      <c r="D116" t="s">
        <v>22</v>
      </c>
      <c r="E116" t="s">
        <v>21</v>
      </c>
      <c r="F116">
        <v>5050</v>
      </c>
      <c r="G116">
        <v>0</v>
      </c>
      <c r="H116">
        <v>118</v>
      </c>
      <c r="I116" t="s">
        <v>41</v>
      </c>
      <c r="J116" t="s">
        <v>24</v>
      </c>
      <c r="K116" t="s">
        <v>25</v>
      </c>
      <c r="L116" t="s">
        <v>26</v>
      </c>
      <c r="M116" t="s">
        <v>27</v>
      </c>
      <c r="N116">
        <v>5050</v>
      </c>
      <c r="O116" s="1">
        <v>2.34</v>
      </c>
      <c r="P116" s="1">
        <v>0.25992955193693168</v>
      </c>
      <c r="Q116" t="s">
        <v>28</v>
      </c>
      <c r="R116" s="1">
        <v>0.32777777777777778</v>
      </c>
      <c r="S116" s="1">
        <v>2.3366336633663366E-2</v>
      </c>
      <c r="T116" s="1" t="s">
        <v>590</v>
      </c>
      <c r="U116" s="1" t="s">
        <v>590</v>
      </c>
      <c r="V116" s="1" t="s">
        <v>590</v>
      </c>
    </row>
    <row r="117" spans="1:22" x14ac:dyDescent="0.3">
      <c r="A117" t="s">
        <v>606</v>
      </c>
      <c r="B117" t="s">
        <v>20</v>
      </c>
      <c r="C117" t="s">
        <v>30</v>
      </c>
      <c r="D117" t="s">
        <v>22</v>
      </c>
      <c r="E117" t="s">
        <v>21</v>
      </c>
      <c r="F117">
        <v>14583</v>
      </c>
      <c r="G117">
        <v>0</v>
      </c>
      <c r="H117">
        <v>185</v>
      </c>
      <c r="I117" t="s">
        <v>31</v>
      </c>
      <c r="J117" t="s">
        <v>32</v>
      </c>
      <c r="K117" t="s">
        <v>97</v>
      </c>
      <c r="L117" t="s">
        <v>26</v>
      </c>
      <c r="M117" t="s">
        <v>27</v>
      </c>
      <c r="N117">
        <v>14583</v>
      </c>
      <c r="O117" s="1">
        <v>1.27</v>
      </c>
      <c r="P117" s="1">
        <v>0.12673960558038247</v>
      </c>
      <c r="Q117" t="s">
        <v>45</v>
      </c>
      <c r="R117" s="1">
        <v>1.0277777777777777</v>
      </c>
      <c r="S117" s="1">
        <v>1.2686004251525747E-2</v>
      </c>
      <c r="T117" s="1" t="s">
        <v>595</v>
      </c>
      <c r="U117" s="1" t="s">
        <v>590</v>
      </c>
      <c r="V117" s="1" t="s">
        <v>590</v>
      </c>
    </row>
    <row r="118" spans="1:22" x14ac:dyDescent="0.3">
      <c r="A118" t="s">
        <v>149</v>
      </c>
      <c r="B118" t="s">
        <v>55</v>
      </c>
      <c r="C118" t="s">
        <v>30</v>
      </c>
      <c r="D118" t="s">
        <v>22</v>
      </c>
      <c r="E118" t="s">
        <v>21</v>
      </c>
      <c r="F118">
        <v>3167</v>
      </c>
      <c r="G118">
        <v>2283</v>
      </c>
      <c r="H118">
        <v>154</v>
      </c>
      <c r="I118" t="s">
        <v>41</v>
      </c>
      <c r="J118" t="s">
        <v>24</v>
      </c>
      <c r="K118" t="s">
        <v>25</v>
      </c>
      <c r="L118" t="s">
        <v>26</v>
      </c>
      <c r="M118" t="s">
        <v>27</v>
      </c>
      <c r="N118">
        <v>5450</v>
      </c>
      <c r="O118" s="1">
        <v>2.83</v>
      </c>
      <c r="P118" s="1">
        <v>0.32091747656933661</v>
      </c>
      <c r="Q118" t="s">
        <v>28</v>
      </c>
      <c r="R118" s="1">
        <v>0.42777777777777776</v>
      </c>
      <c r="S118" s="1">
        <v>4.8626460372592349E-2</v>
      </c>
      <c r="T118" s="1" t="s">
        <v>590</v>
      </c>
      <c r="U118" s="1" t="s">
        <v>590</v>
      </c>
      <c r="V118" s="1" t="s">
        <v>590</v>
      </c>
    </row>
    <row r="119" spans="1:22" x14ac:dyDescent="0.3">
      <c r="A119" t="s">
        <v>150</v>
      </c>
      <c r="B119" t="s">
        <v>20</v>
      </c>
      <c r="C119" t="s">
        <v>30</v>
      </c>
      <c r="D119" t="s">
        <v>22</v>
      </c>
      <c r="E119" t="s">
        <v>21</v>
      </c>
      <c r="F119">
        <v>2214</v>
      </c>
      <c r="G119">
        <v>1398</v>
      </c>
      <c r="H119">
        <v>85</v>
      </c>
      <c r="I119" t="s">
        <v>23</v>
      </c>
      <c r="J119" t="s">
        <v>32</v>
      </c>
      <c r="K119" t="s">
        <v>25</v>
      </c>
      <c r="L119" t="s">
        <v>26</v>
      </c>
      <c r="M119" t="s">
        <v>27</v>
      </c>
      <c r="N119">
        <v>3612</v>
      </c>
      <c r="O119" s="1">
        <v>2.35</v>
      </c>
      <c r="P119" s="1">
        <v>0.26200381164860398</v>
      </c>
      <c r="Q119" t="s">
        <v>28</v>
      </c>
      <c r="R119" s="1">
        <v>0.2361111111111111</v>
      </c>
      <c r="S119" s="1">
        <v>3.8392050587172537E-2</v>
      </c>
      <c r="T119" s="1" t="s">
        <v>590</v>
      </c>
      <c r="U119" s="1" t="s">
        <v>590</v>
      </c>
      <c r="V119" s="1" t="s">
        <v>590</v>
      </c>
    </row>
    <row r="120" spans="1:22" x14ac:dyDescent="0.3">
      <c r="A120" t="s">
        <v>151</v>
      </c>
      <c r="B120" t="s">
        <v>20</v>
      </c>
      <c r="C120" t="s">
        <v>30</v>
      </c>
      <c r="D120" t="s">
        <v>22</v>
      </c>
      <c r="E120" t="s">
        <v>21</v>
      </c>
      <c r="F120">
        <v>5568</v>
      </c>
      <c r="G120">
        <v>2142</v>
      </c>
      <c r="H120">
        <v>175</v>
      </c>
      <c r="I120" t="s">
        <v>31</v>
      </c>
      <c r="J120" t="s">
        <v>24</v>
      </c>
      <c r="K120" t="s">
        <v>25</v>
      </c>
      <c r="L120" t="s">
        <v>26</v>
      </c>
      <c r="M120" t="s">
        <v>33</v>
      </c>
      <c r="N120">
        <v>7710</v>
      </c>
      <c r="O120" s="1">
        <v>2.27</v>
      </c>
      <c r="P120" s="1">
        <v>0.25159245046503032</v>
      </c>
      <c r="Q120" t="s">
        <v>28</v>
      </c>
      <c r="R120" s="1">
        <v>0.4861111111111111</v>
      </c>
      <c r="S120" s="1">
        <v>3.1429597701149427E-2</v>
      </c>
      <c r="T120" s="1" t="s">
        <v>590</v>
      </c>
      <c r="U120" s="1" t="s">
        <v>590</v>
      </c>
      <c r="V120" s="1" t="s">
        <v>590</v>
      </c>
    </row>
    <row r="121" spans="1:22" x14ac:dyDescent="0.3">
      <c r="A121" t="s">
        <v>607</v>
      </c>
      <c r="B121" t="s">
        <v>55</v>
      </c>
      <c r="C121" t="s">
        <v>21</v>
      </c>
      <c r="D121" t="s">
        <v>22</v>
      </c>
      <c r="E121" t="s">
        <v>21</v>
      </c>
      <c r="F121">
        <v>10408</v>
      </c>
      <c r="G121">
        <v>0</v>
      </c>
      <c r="H121">
        <v>259</v>
      </c>
      <c r="I121" t="s">
        <v>23</v>
      </c>
      <c r="J121" t="s">
        <v>24</v>
      </c>
      <c r="K121" t="s">
        <v>25</v>
      </c>
      <c r="L121" t="s">
        <v>26</v>
      </c>
      <c r="M121" t="s">
        <v>27</v>
      </c>
      <c r="N121">
        <v>10408</v>
      </c>
      <c r="O121" s="1">
        <v>2.4900000000000002</v>
      </c>
      <c r="P121" s="1">
        <v>0.27886447555767396</v>
      </c>
      <c r="Q121" t="s">
        <v>28</v>
      </c>
      <c r="R121" s="1">
        <v>0.71944444444444444</v>
      </c>
      <c r="S121" s="1">
        <v>2.4884704073789392E-2</v>
      </c>
      <c r="T121" s="1" t="s">
        <v>595</v>
      </c>
      <c r="U121" s="1" t="s">
        <v>590</v>
      </c>
      <c r="V121" s="1" t="s">
        <v>590</v>
      </c>
    </row>
    <row r="122" spans="1:22" x14ac:dyDescent="0.3">
      <c r="A122" t="s">
        <v>152</v>
      </c>
      <c r="B122" t="s">
        <v>20</v>
      </c>
      <c r="C122" t="s">
        <v>30</v>
      </c>
      <c r="D122" t="s">
        <v>22</v>
      </c>
      <c r="E122" t="s">
        <v>21</v>
      </c>
      <c r="F122">
        <v>5667</v>
      </c>
      <c r="G122">
        <v>2667</v>
      </c>
      <c r="H122">
        <v>180</v>
      </c>
      <c r="I122" t="s">
        <v>31</v>
      </c>
      <c r="J122" t="s">
        <v>24</v>
      </c>
      <c r="K122" t="s">
        <v>25</v>
      </c>
      <c r="L122" t="s">
        <v>26</v>
      </c>
      <c r="M122" t="s">
        <v>27</v>
      </c>
      <c r="N122">
        <v>8334</v>
      </c>
      <c r="O122" s="1">
        <v>2.16</v>
      </c>
      <c r="P122" s="1">
        <v>0.2378807610495175</v>
      </c>
      <c r="Q122" t="s">
        <v>28</v>
      </c>
      <c r="R122" s="1">
        <v>0.5</v>
      </c>
      <c r="S122" s="1">
        <v>3.1762837480148229E-2</v>
      </c>
      <c r="T122" s="1" t="s">
        <v>590</v>
      </c>
      <c r="U122" s="1" t="s">
        <v>590</v>
      </c>
      <c r="V122" s="1" t="s">
        <v>590</v>
      </c>
    </row>
    <row r="123" spans="1:22" x14ac:dyDescent="0.3">
      <c r="A123" t="s">
        <v>153</v>
      </c>
      <c r="B123" t="s">
        <v>55</v>
      </c>
      <c r="C123" t="s">
        <v>21</v>
      </c>
      <c r="D123" t="s">
        <v>22</v>
      </c>
      <c r="E123" t="s">
        <v>21</v>
      </c>
      <c r="F123">
        <v>4166</v>
      </c>
      <c r="G123">
        <v>0</v>
      </c>
      <c r="H123">
        <v>44</v>
      </c>
      <c r="I123" t="s">
        <v>41</v>
      </c>
      <c r="J123" t="s">
        <v>24</v>
      </c>
      <c r="K123" t="s">
        <v>25</v>
      </c>
      <c r="L123" t="s">
        <v>26</v>
      </c>
      <c r="M123" t="s">
        <v>27</v>
      </c>
      <c r="N123">
        <v>4166</v>
      </c>
      <c r="O123" s="1">
        <v>1.06</v>
      </c>
      <c r="P123" s="1">
        <v>0.10024817176109919</v>
      </c>
      <c r="Q123" t="s">
        <v>45</v>
      </c>
      <c r="R123" s="1">
        <v>0.12222222222222222</v>
      </c>
      <c r="S123" s="1">
        <v>1.0561689870379261E-2</v>
      </c>
      <c r="T123" s="1" t="s">
        <v>590</v>
      </c>
      <c r="U123" s="1" t="s">
        <v>590</v>
      </c>
      <c r="V123" s="1" t="s">
        <v>590</v>
      </c>
    </row>
    <row r="124" spans="1:22" x14ac:dyDescent="0.3">
      <c r="A124" t="s">
        <v>608</v>
      </c>
      <c r="B124" t="s">
        <v>55</v>
      </c>
      <c r="C124" t="s">
        <v>21</v>
      </c>
      <c r="D124" t="s">
        <v>22</v>
      </c>
      <c r="E124" t="s">
        <v>21</v>
      </c>
      <c r="F124">
        <v>2137</v>
      </c>
      <c r="G124">
        <v>8980</v>
      </c>
      <c r="H124">
        <v>137</v>
      </c>
      <c r="I124" t="s">
        <v>41</v>
      </c>
      <c r="J124" t="s">
        <v>24</v>
      </c>
      <c r="K124" t="s">
        <v>25</v>
      </c>
      <c r="L124" t="s">
        <v>43</v>
      </c>
      <c r="M124" t="s">
        <v>27</v>
      </c>
      <c r="N124">
        <v>11117</v>
      </c>
      <c r="O124" s="1">
        <v>1.23</v>
      </c>
      <c r="P124" s="1">
        <v>0.12221857502088408</v>
      </c>
      <c r="Q124" t="s">
        <v>45</v>
      </c>
      <c r="R124" s="1">
        <v>0.38055555555555554</v>
      </c>
      <c r="S124" s="1">
        <v>6.4108563406644822E-2</v>
      </c>
      <c r="T124" s="1" t="s">
        <v>590</v>
      </c>
      <c r="U124" s="1" t="s">
        <v>595</v>
      </c>
      <c r="V124" s="1" t="s">
        <v>590</v>
      </c>
    </row>
    <row r="125" spans="1:22" x14ac:dyDescent="0.3">
      <c r="A125" t="s">
        <v>154</v>
      </c>
      <c r="B125" t="s">
        <v>20</v>
      </c>
      <c r="C125" t="s">
        <v>30</v>
      </c>
      <c r="D125" t="s">
        <v>22</v>
      </c>
      <c r="E125" t="s">
        <v>21</v>
      </c>
      <c r="F125">
        <v>2957</v>
      </c>
      <c r="G125">
        <v>0</v>
      </c>
      <c r="H125">
        <v>81</v>
      </c>
      <c r="I125" t="s">
        <v>41</v>
      </c>
      <c r="J125" t="s">
        <v>38</v>
      </c>
      <c r="K125" t="s">
        <v>25</v>
      </c>
      <c r="L125" t="s">
        <v>26</v>
      </c>
      <c r="M125" t="s">
        <v>27</v>
      </c>
      <c r="N125">
        <v>2957</v>
      </c>
      <c r="O125" s="1">
        <v>2.74</v>
      </c>
      <c r="P125" s="1">
        <v>0.31013973894693536</v>
      </c>
      <c r="Q125" t="s">
        <v>28</v>
      </c>
      <c r="R125" s="1">
        <v>0.22500000000000001</v>
      </c>
      <c r="S125" s="1">
        <v>2.7392627663172135E-2</v>
      </c>
      <c r="T125" s="1" t="s">
        <v>590</v>
      </c>
      <c r="U125" s="1" t="s">
        <v>590</v>
      </c>
      <c r="V125" s="1" t="s">
        <v>590</v>
      </c>
    </row>
    <row r="126" spans="1:22" x14ac:dyDescent="0.3">
      <c r="A126" t="s">
        <v>155</v>
      </c>
      <c r="B126" t="s">
        <v>20</v>
      </c>
      <c r="C126" t="s">
        <v>30</v>
      </c>
      <c r="D126" t="s">
        <v>36</v>
      </c>
      <c r="E126" t="s">
        <v>21</v>
      </c>
      <c r="F126">
        <v>4300</v>
      </c>
      <c r="G126">
        <v>2014</v>
      </c>
      <c r="H126">
        <v>194</v>
      </c>
      <c r="I126" t="s">
        <v>31</v>
      </c>
      <c r="J126" t="s">
        <v>24</v>
      </c>
      <c r="K126" t="s">
        <v>25</v>
      </c>
      <c r="L126" t="s">
        <v>26</v>
      </c>
      <c r="M126" t="s">
        <v>27</v>
      </c>
      <c r="N126">
        <v>6314</v>
      </c>
      <c r="O126" s="1">
        <v>3.07</v>
      </c>
      <c r="P126" s="1">
        <v>0.35170099834454427</v>
      </c>
      <c r="Q126" t="s">
        <v>28</v>
      </c>
      <c r="R126" s="1">
        <v>0.53888888888888886</v>
      </c>
      <c r="S126" s="1">
        <v>4.5116279069767437E-2</v>
      </c>
      <c r="T126" s="1" t="s">
        <v>590</v>
      </c>
      <c r="U126" s="1" t="s">
        <v>590</v>
      </c>
      <c r="V126" s="1" t="s">
        <v>590</v>
      </c>
    </row>
    <row r="127" spans="1:22" x14ac:dyDescent="0.3">
      <c r="A127" t="s">
        <v>156</v>
      </c>
      <c r="B127" t="s">
        <v>55</v>
      </c>
      <c r="C127" t="s">
        <v>21</v>
      </c>
      <c r="D127" t="s">
        <v>22</v>
      </c>
      <c r="E127" t="s">
        <v>21</v>
      </c>
      <c r="F127">
        <v>3692</v>
      </c>
      <c r="G127">
        <v>0</v>
      </c>
      <c r="H127">
        <v>93</v>
      </c>
      <c r="I127" t="s">
        <v>31</v>
      </c>
      <c r="J127" t="s">
        <v>24</v>
      </c>
      <c r="K127" t="s">
        <v>25</v>
      </c>
      <c r="L127" t="s">
        <v>26</v>
      </c>
      <c r="M127" t="s">
        <v>27</v>
      </c>
      <c r="N127">
        <v>3692</v>
      </c>
      <c r="O127" s="1">
        <v>2.52</v>
      </c>
      <c r="P127" s="1">
        <v>0.28266669398706767</v>
      </c>
      <c r="Q127" t="s">
        <v>28</v>
      </c>
      <c r="R127" s="1">
        <v>0.25833333333333336</v>
      </c>
      <c r="S127" s="1">
        <v>2.5189599133261104E-2</v>
      </c>
      <c r="T127" s="1" t="s">
        <v>590</v>
      </c>
      <c r="U127" s="1" t="s">
        <v>590</v>
      </c>
      <c r="V127" s="1" t="s">
        <v>590</v>
      </c>
    </row>
    <row r="128" spans="1:22" x14ac:dyDescent="0.3">
      <c r="A128" t="s">
        <v>609</v>
      </c>
      <c r="B128" t="s">
        <v>20</v>
      </c>
      <c r="C128" t="s">
        <v>30</v>
      </c>
      <c r="D128" t="s">
        <v>22</v>
      </c>
      <c r="E128" t="s">
        <v>21</v>
      </c>
      <c r="F128">
        <v>23803</v>
      </c>
      <c r="G128">
        <v>0</v>
      </c>
      <c r="H128">
        <v>370</v>
      </c>
      <c r="I128" t="s">
        <v>31</v>
      </c>
      <c r="J128" t="s">
        <v>42</v>
      </c>
      <c r="K128" t="s">
        <v>25</v>
      </c>
      <c r="L128" t="s">
        <v>26</v>
      </c>
      <c r="M128" t="s">
        <v>27</v>
      </c>
      <c r="N128">
        <v>23803</v>
      </c>
      <c r="O128" s="1">
        <v>1.55</v>
      </c>
      <c r="P128" s="1">
        <v>0.16238370352761075</v>
      </c>
      <c r="Q128" t="s">
        <v>45</v>
      </c>
      <c r="R128" s="1">
        <v>1.0277777777777777</v>
      </c>
      <c r="S128" s="1">
        <v>1.5544259127000798E-2</v>
      </c>
      <c r="T128" s="1" t="s">
        <v>595</v>
      </c>
      <c r="U128" s="1" t="s">
        <v>590</v>
      </c>
      <c r="V128" s="1" t="s">
        <v>595</v>
      </c>
    </row>
    <row r="129" spans="1:22" x14ac:dyDescent="0.3">
      <c r="A129" t="s">
        <v>157</v>
      </c>
      <c r="B129" t="s">
        <v>20</v>
      </c>
      <c r="C129" t="s">
        <v>21</v>
      </c>
      <c r="D129" t="s">
        <v>22</v>
      </c>
      <c r="E129" t="s">
        <v>21</v>
      </c>
      <c r="F129">
        <v>3865</v>
      </c>
      <c r="G129">
        <v>1640</v>
      </c>
      <c r="H129">
        <v>128</v>
      </c>
      <c r="I129" t="s">
        <v>31</v>
      </c>
      <c r="J129" t="s">
        <v>24</v>
      </c>
      <c r="K129" t="s">
        <v>25</v>
      </c>
      <c r="L129" t="s">
        <v>26</v>
      </c>
      <c r="M129" t="s">
        <v>27</v>
      </c>
      <c r="N129">
        <v>5505</v>
      </c>
      <c r="O129" s="1">
        <v>2.33</v>
      </c>
      <c r="P129" s="1">
        <v>0.25849858810465082</v>
      </c>
      <c r="Q129" t="s">
        <v>28</v>
      </c>
      <c r="R129" s="1">
        <v>0.35555555555555557</v>
      </c>
      <c r="S129" s="1">
        <v>3.311772315653299E-2</v>
      </c>
      <c r="T129" s="1" t="s">
        <v>590</v>
      </c>
      <c r="U129" s="1" t="s">
        <v>590</v>
      </c>
      <c r="V129" s="1" t="s">
        <v>590</v>
      </c>
    </row>
    <row r="130" spans="1:22" x14ac:dyDescent="0.3">
      <c r="A130" t="s">
        <v>610</v>
      </c>
      <c r="B130" t="s">
        <v>20</v>
      </c>
      <c r="C130" t="s">
        <v>30</v>
      </c>
      <c r="D130" t="s">
        <v>22</v>
      </c>
      <c r="E130" t="s">
        <v>30</v>
      </c>
      <c r="F130">
        <v>10513</v>
      </c>
      <c r="G130">
        <v>3850</v>
      </c>
      <c r="H130">
        <v>160</v>
      </c>
      <c r="I130" t="s">
        <v>23</v>
      </c>
      <c r="J130" t="s">
        <v>32</v>
      </c>
      <c r="K130" t="s">
        <v>97</v>
      </c>
      <c r="L130" t="s">
        <v>43</v>
      </c>
      <c r="M130" t="s">
        <v>33</v>
      </c>
      <c r="N130">
        <v>14363</v>
      </c>
      <c r="O130" s="1">
        <v>1.1100000000000001</v>
      </c>
      <c r="P130" s="1">
        <v>0.10745671818415548</v>
      </c>
      <c r="Q130" t="s">
        <v>45</v>
      </c>
      <c r="R130" s="1">
        <v>0.88888888888888884</v>
      </c>
      <c r="S130" s="1">
        <v>1.5219252354228101E-2</v>
      </c>
      <c r="T130" s="1" t="s">
        <v>595</v>
      </c>
      <c r="U130" s="1" t="s">
        <v>590</v>
      </c>
      <c r="V130" s="1" t="s">
        <v>590</v>
      </c>
    </row>
    <row r="131" spans="1:22" x14ac:dyDescent="0.3">
      <c r="A131" t="s">
        <v>158</v>
      </c>
      <c r="B131" t="s">
        <v>20</v>
      </c>
      <c r="C131" t="s">
        <v>30</v>
      </c>
      <c r="D131" t="s">
        <v>22</v>
      </c>
      <c r="E131" t="s">
        <v>21</v>
      </c>
      <c r="F131">
        <v>6080</v>
      </c>
      <c r="G131">
        <v>2569</v>
      </c>
      <c r="H131">
        <v>182</v>
      </c>
      <c r="I131" t="s">
        <v>31</v>
      </c>
      <c r="J131" t="s">
        <v>24</v>
      </c>
      <c r="K131" t="s">
        <v>25</v>
      </c>
      <c r="L131" t="s">
        <v>26</v>
      </c>
      <c r="M131" t="s">
        <v>33</v>
      </c>
      <c r="N131">
        <v>8649</v>
      </c>
      <c r="O131" s="1">
        <v>2.1</v>
      </c>
      <c r="P131" s="1">
        <v>0.23095488730614083</v>
      </c>
      <c r="Q131" t="s">
        <v>28</v>
      </c>
      <c r="R131" s="1">
        <v>0.50555555555555554</v>
      </c>
      <c r="S131" s="1">
        <v>2.9934210526315789E-2</v>
      </c>
      <c r="T131" s="1" t="s">
        <v>590</v>
      </c>
      <c r="U131" s="1" t="s">
        <v>590</v>
      </c>
      <c r="V131" s="1" t="s">
        <v>590</v>
      </c>
    </row>
    <row r="132" spans="1:22" x14ac:dyDescent="0.3">
      <c r="A132" t="s">
        <v>611</v>
      </c>
      <c r="B132" t="s">
        <v>20</v>
      </c>
      <c r="C132" t="s">
        <v>21</v>
      </c>
      <c r="D132" t="s">
        <v>22</v>
      </c>
      <c r="E132" t="s">
        <v>30</v>
      </c>
      <c r="F132">
        <v>20166</v>
      </c>
      <c r="G132">
        <v>0</v>
      </c>
      <c r="H132">
        <v>650</v>
      </c>
      <c r="I132" t="s">
        <v>23</v>
      </c>
      <c r="J132" t="s">
        <v>24</v>
      </c>
      <c r="K132" t="s">
        <v>112</v>
      </c>
      <c r="L132" t="s">
        <v>26</v>
      </c>
      <c r="M132" t="s">
        <v>27</v>
      </c>
      <c r="N132">
        <v>20166</v>
      </c>
      <c r="O132" s="1">
        <v>3.22</v>
      </c>
      <c r="P132" s="1">
        <v>0.37049538932061155</v>
      </c>
      <c r="Q132" t="s">
        <v>28</v>
      </c>
      <c r="R132" s="1">
        <v>1.3541666666666667</v>
      </c>
      <c r="S132" s="1">
        <v>3.223247049489239E-2</v>
      </c>
      <c r="T132" s="1" t="s">
        <v>595</v>
      </c>
      <c r="U132" s="1" t="s">
        <v>590</v>
      </c>
      <c r="V132" s="1" t="s">
        <v>595</v>
      </c>
    </row>
    <row r="133" spans="1:22" x14ac:dyDescent="0.3">
      <c r="A133" t="s">
        <v>159</v>
      </c>
      <c r="B133" t="s">
        <v>20</v>
      </c>
      <c r="C133" t="s">
        <v>21</v>
      </c>
      <c r="D133" t="s">
        <v>22</v>
      </c>
      <c r="E133" t="s">
        <v>21</v>
      </c>
      <c r="F133">
        <v>2014</v>
      </c>
      <c r="G133">
        <v>1929</v>
      </c>
      <c r="H133">
        <v>74</v>
      </c>
      <c r="I133" t="s">
        <v>23</v>
      </c>
      <c r="J133" t="s">
        <v>24</v>
      </c>
      <c r="K133" t="s">
        <v>25</v>
      </c>
      <c r="L133" t="s">
        <v>26</v>
      </c>
      <c r="M133" t="s">
        <v>27</v>
      </c>
      <c r="N133">
        <v>3943</v>
      </c>
      <c r="O133" s="1">
        <v>1.88</v>
      </c>
      <c r="P133" s="1">
        <v>0.20257859020839811</v>
      </c>
      <c r="Q133" t="s">
        <v>28</v>
      </c>
      <c r="R133" s="1">
        <v>0.20555555555555555</v>
      </c>
      <c r="S133" s="1">
        <v>3.6742800397219465E-2</v>
      </c>
      <c r="T133" s="1" t="s">
        <v>590</v>
      </c>
      <c r="U133" s="1" t="s">
        <v>590</v>
      </c>
      <c r="V133" s="1" t="s">
        <v>590</v>
      </c>
    </row>
    <row r="134" spans="1:22" x14ac:dyDescent="0.3">
      <c r="A134" t="s">
        <v>160</v>
      </c>
      <c r="B134" t="s">
        <v>20</v>
      </c>
      <c r="C134" t="s">
        <v>21</v>
      </c>
      <c r="D134" t="s">
        <v>22</v>
      </c>
      <c r="E134" t="s">
        <v>21</v>
      </c>
      <c r="F134">
        <v>2718</v>
      </c>
      <c r="G134">
        <v>0</v>
      </c>
      <c r="H134">
        <v>70</v>
      </c>
      <c r="I134" t="s">
        <v>41</v>
      </c>
      <c r="J134" t="s">
        <v>24</v>
      </c>
      <c r="K134" t="s">
        <v>25</v>
      </c>
      <c r="L134" t="s">
        <v>26</v>
      </c>
      <c r="M134" t="s">
        <v>27</v>
      </c>
      <c r="N134">
        <v>2718</v>
      </c>
      <c r="O134" s="1">
        <v>2.58</v>
      </c>
      <c r="P134" s="1">
        <v>0.28970798187117336</v>
      </c>
      <c r="Q134" t="s">
        <v>28</v>
      </c>
      <c r="R134" s="1">
        <v>0.19444444444444445</v>
      </c>
      <c r="S134" s="1">
        <v>2.5754231052244295E-2</v>
      </c>
      <c r="T134" s="1" t="s">
        <v>590</v>
      </c>
      <c r="U134" s="1" t="s">
        <v>590</v>
      </c>
      <c r="V134" s="1" t="s">
        <v>590</v>
      </c>
    </row>
    <row r="135" spans="1:22" x14ac:dyDescent="0.3">
      <c r="A135" t="s">
        <v>161</v>
      </c>
      <c r="B135" t="s">
        <v>20</v>
      </c>
      <c r="C135" t="s">
        <v>30</v>
      </c>
      <c r="D135" t="s">
        <v>22</v>
      </c>
      <c r="E135" t="s">
        <v>30</v>
      </c>
      <c r="F135">
        <v>3459</v>
      </c>
      <c r="G135">
        <v>0</v>
      </c>
      <c r="H135">
        <v>25</v>
      </c>
      <c r="I135" t="s">
        <v>41</v>
      </c>
      <c r="J135" t="s">
        <v>24</v>
      </c>
      <c r="K135" t="s">
        <v>50</v>
      </c>
      <c r="L135" t="s">
        <v>26</v>
      </c>
      <c r="M135" t="s">
        <v>27</v>
      </c>
      <c r="N135">
        <v>3459</v>
      </c>
      <c r="O135" s="1">
        <v>0.72</v>
      </c>
      <c r="P135" s="1">
        <v>5.8669167482377785E-2</v>
      </c>
      <c r="Q135" t="s">
        <v>45</v>
      </c>
      <c r="R135" s="1">
        <v>0.20833333333333337</v>
      </c>
      <c r="S135" s="1">
        <v>7.2275224053194561E-3</v>
      </c>
      <c r="T135" s="1" t="s">
        <v>590</v>
      </c>
      <c r="U135" s="1" t="s">
        <v>590</v>
      </c>
      <c r="V135" s="1" t="s">
        <v>590</v>
      </c>
    </row>
    <row r="136" spans="1:22" x14ac:dyDescent="0.3">
      <c r="A136" t="s">
        <v>162</v>
      </c>
      <c r="B136" t="s">
        <v>20</v>
      </c>
      <c r="C136" t="s">
        <v>21</v>
      </c>
      <c r="D136" t="s">
        <v>22</v>
      </c>
      <c r="E136" t="s">
        <v>21</v>
      </c>
      <c r="F136">
        <v>4895</v>
      </c>
      <c r="G136">
        <v>0</v>
      </c>
      <c r="H136">
        <v>102</v>
      </c>
      <c r="I136" t="s">
        <v>41</v>
      </c>
      <c r="J136" t="s">
        <v>24</v>
      </c>
      <c r="K136" t="s">
        <v>25</v>
      </c>
      <c r="L136" t="s">
        <v>26</v>
      </c>
      <c r="M136" t="s">
        <v>27</v>
      </c>
      <c r="N136">
        <v>4895</v>
      </c>
      <c r="O136" s="1">
        <v>2.08</v>
      </c>
      <c r="P136" s="1">
        <v>0.22839460532432945</v>
      </c>
      <c r="Q136" t="s">
        <v>28</v>
      </c>
      <c r="R136" s="1">
        <v>0.28333333333333333</v>
      </c>
      <c r="S136" s="1">
        <v>2.0837589376915214E-2</v>
      </c>
      <c r="T136" s="1" t="s">
        <v>590</v>
      </c>
      <c r="U136" s="1" t="s">
        <v>590</v>
      </c>
      <c r="V136" s="1" t="s">
        <v>590</v>
      </c>
    </row>
    <row r="137" spans="1:22" x14ac:dyDescent="0.3">
      <c r="A137" t="s">
        <v>612</v>
      </c>
      <c r="B137" t="s">
        <v>20</v>
      </c>
      <c r="C137" t="s">
        <v>30</v>
      </c>
      <c r="D137" t="s">
        <v>22</v>
      </c>
      <c r="E137" t="s">
        <v>21</v>
      </c>
      <c r="F137">
        <v>4000</v>
      </c>
      <c r="G137">
        <v>7750</v>
      </c>
      <c r="H137">
        <v>290</v>
      </c>
      <c r="I137" t="s">
        <v>41</v>
      </c>
      <c r="J137" t="s">
        <v>42</v>
      </c>
      <c r="K137" t="s">
        <v>25</v>
      </c>
      <c r="L137" t="s">
        <v>26</v>
      </c>
      <c r="M137" t="s">
        <v>33</v>
      </c>
      <c r="N137">
        <v>11750</v>
      </c>
      <c r="O137" s="1">
        <v>2.4700000000000002</v>
      </c>
      <c r="P137" s="1">
        <v>0.27632231015591646</v>
      </c>
      <c r="Q137" t="s">
        <v>28</v>
      </c>
      <c r="R137" s="1">
        <v>0.80555555555555547</v>
      </c>
      <c r="S137" s="1">
        <v>7.2499999999999995E-2</v>
      </c>
      <c r="T137" s="1" t="s">
        <v>590</v>
      </c>
      <c r="U137" s="1" t="s">
        <v>595</v>
      </c>
      <c r="V137" s="1" t="s">
        <v>595</v>
      </c>
    </row>
    <row r="138" spans="1:22" x14ac:dyDescent="0.3">
      <c r="A138" t="s">
        <v>163</v>
      </c>
      <c r="B138" t="s">
        <v>55</v>
      </c>
      <c r="C138" t="s">
        <v>30</v>
      </c>
      <c r="D138" t="s">
        <v>22</v>
      </c>
      <c r="E138" t="s">
        <v>21</v>
      </c>
      <c r="F138">
        <v>4583</v>
      </c>
      <c r="G138">
        <v>0</v>
      </c>
      <c r="H138">
        <v>84</v>
      </c>
      <c r="I138" t="s">
        <v>31</v>
      </c>
      <c r="J138" t="s">
        <v>24</v>
      </c>
      <c r="K138" t="s">
        <v>25</v>
      </c>
      <c r="L138" t="s">
        <v>26</v>
      </c>
      <c r="M138" t="s">
        <v>33</v>
      </c>
      <c r="N138">
        <v>4583</v>
      </c>
      <c r="O138" s="1">
        <v>1.83</v>
      </c>
      <c r="P138" s="1">
        <v>0.19710612223724544</v>
      </c>
      <c r="Q138" t="s">
        <v>45</v>
      </c>
      <c r="R138" s="1">
        <v>0.23333333333333336</v>
      </c>
      <c r="S138" s="1">
        <v>1.8328605716779401E-2</v>
      </c>
      <c r="T138" s="1" t="s">
        <v>590</v>
      </c>
      <c r="U138" s="1" t="s">
        <v>590</v>
      </c>
      <c r="V138" s="1" t="s">
        <v>590</v>
      </c>
    </row>
    <row r="139" spans="1:22" x14ac:dyDescent="0.3">
      <c r="A139" t="s">
        <v>164</v>
      </c>
      <c r="B139" t="s">
        <v>20</v>
      </c>
      <c r="C139" t="s">
        <v>30</v>
      </c>
      <c r="D139" t="s">
        <v>22</v>
      </c>
      <c r="E139" t="s">
        <v>30</v>
      </c>
      <c r="F139">
        <v>3316</v>
      </c>
      <c r="G139">
        <v>3500</v>
      </c>
      <c r="H139">
        <v>88</v>
      </c>
      <c r="I139" t="s">
        <v>23</v>
      </c>
      <c r="J139" t="s">
        <v>38</v>
      </c>
      <c r="K139" t="s">
        <v>25</v>
      </c>
      <c r="L139" t="s">
        <v>26</v>
      </c>
      <c r="M139" t="s">
        <v>27</v>
      </c>
      <c r="N139">
        <v>6816</v>
      </c>
      <c r="O139" s="1">
        <v>1.29</v>
      </c>
      <c r="P139" s="1">
        <v>0.12954291567291987</v>
      </c>
      <c r="Q139" t="s">
        <v>45</v>
      </c>
      <c r="R139" s="1">
        <v>0.24444444444444444</v>
      </c>
      <c r="S139" s="1">
        <v>2.653799758745477E-2</v>
      </c>
      <c r="T139" s="1" t="s">
        <v>590</v>
      </c>
      <c r="U139" s="1" t="s">
        <v>590</v>
      </c>
      <c r="V139" s="1" t="s">
        <v>590</v>
      </c>
    </row>
    <row r="140" spans="1:22" x14ac:dyDescent="0.3">
      <c r="A140" t="s">
        <v>613</v>
      </c>
      <c r="B140" t="s">
        <v>20</v>
      </c>
      <c r="C140" t="s">
        <v>21</v>
      </c>
      <c r="D140" t="s">
        <v>22</v>
      </c>
      <c r="E140" t="s">
        <v>21</v>
      </c>
      <c r="F140">
        <v>14999</v>
      </c>
      <c r="G140">
        <v>0</v>
      </c>
      <c r="H140">
        <v>242</v>
      </c>
      <c r="I140" t="s">
        <v>41</v>
      </c>
      <c r="J140" t="s">
        <v>24</v>
      </c>
      <c r="K140" t="s">
        <v>25</v>
      </c>
      <c r="L140" t="s">
        <v>43</v>
      </c>
      <c r="M140" t="s">
        <v>33</v>
      </c>
      <c r="N140">
        <v>14999</v>
      </c>
      <c r="O140" s="1">
        <v>1.61</v>
      </c>
      <c r="P140" s="1">
        <v>0.16974321462396133</v>
      </c>
      <c r="Q140" t="s">
        <v>45</v>
      </c>
      <c r="R140" s="1">
        <v>0.67222222222222228</v>
      </c>
      <c r="S140" s="1">
        <v>1.6134408960597372E-2</v>
      </c>
      <c r="T140" s="1" t="s">
        <v>595</v>
      </c>
      <c r="U140" s="1" t="s">
        <v>590</v>
      </c>
      <c r="V140" s="1" t="s">
        <v>590</v>
      </c>
    </row>
    <row r="141" spans="1:22" x14ac:dyDescent="0.3">
      <c r="A141" t="s">
        <v>165</v>
      </c>
      <c r="B141" t="s">
        <v>20</v>
      </c>
      <c r="C141" t="s">
        <v>30</v>
      </c>
      <c r="D141" t="s">
        <v>36</v>
      </c>
      <c r="E141" t="s">
        <v>21</v>
      </c>
      <c r="F141">
        <v>4200</v>
      </c>
      <c r="G141">
        <v>1430</v>
      </c>
      <c r="H141">
        <v>129</v>
      </c>
      <c r="I141" t="s">
        <v>31</v>
      </c>
      <c r="J141" t="s">
        <v>38</v>
      </c>
      <c r="K141" t="s">
        <v>25</v>
      </c>
      <c r="L141" t="s">
        <v>26</v>
      </c>
      <c r="M141" t="s">
        <v>33</v>
      </c>
      <c r="N141">
        <v>5630</v>
      </c>
      <c r="O141" s="1">
        <v>2.29</v>
      </c>
      <c r="P141" s="1">
        <v>0.2542757600301323</v>
      </c>
      <c r="Q141" t="s">
        <v>28</v>
      </c>
      <c r="R141" s="1">
        <v>0.35833333333333334</v>
      </c>
      <c r="S141" s="1">
        <v>3.0714285714285715E-2</v>
      </c>
      <c r="T141" s="1" t="s">
        <v>590</v>
      </c>
      <c r="U141" s="1" t="s">
        <v>590</v>
      </c>
      <c r="V141" s="1" t="s">
        <v>590</v>
      </c>
    </row>
    <row r="142" spans="1:22" x14ac:dyDescent="0.3">
      <c r="A142" t="s">
        <v>166</v>
      </c>
      <c r="B142" t="s">
        <v>20</v>
      </c>
      <c r="C142" t="s">
        <v>30</v>
      </c>
      <c r="D142" t="s">
        <v>22</v>
      </c>
      <c r="E142" t="s">
        <v>21</v>
      </c>
      <c r="F142">
        <v>5042</v>
      </c>
      <c r="G142">
        <v>2083</v>
      </c>
      <c r="H142">
        <v>185</v>
      </c>
      <c r="I142" t="s">
        <v>31</v>
      </c>
      <c r="J142" t="s">
        <v>38</v>
      </c>
      <c r="K142" t="s">
        <v>25</v>
      </c>
      <c r="L142" t="s">
        <v>26</v>
      </c>
      <c r="M142" t="s">
        <v>33</v>
      </c>
      <c r="N142">
        <v>7125</v>
      </c>
      <c r="O142" s="1">
        <v>2.6</v>
      </c>
      <c r="P142" s="1">
        <v>0.29233529912241463</v>
      </c>
      <c r="Q142" t="s">
        <v>28</v>
      </c>
      <c r="R142" s="1">
        <v>0.51388888888888884</v>
      </c>
      <c r="S142" s="1">
        <v>3.669178897262991E-2</v>
      </c>
      <c r="T142" s="1" t="s">
        <v>590</v>
      </c>
      <c r="U142" s="1" t="s">
        <v>590</v>
      </c>
      <c r="V142" s="1" t="s">
        <v>590</v>
      </c>
    </row>
    <row r="143" spans="1:22" x14ac:dyDescent="0.3">
      <c r="A143" t="s">
        <v>167</v>
      </c>
      <c r="B143" t="s">
        <v>20</v>
      </c>
      <c r="C143" t="s">
        <v>21</v>
      </c>
      <c r="D143" t="s">
        <v>22</v>
      </c>
      <c r="E143" t="s">
        <v>21</v>
      </c>
      <c r="F143">
        <v>5417</v>
      </c>
      <c r="G143">
        <v>0</v>
      </c>
      <c r="H143">
        <v>168</v>
      </c>
      <c r="I143" t="s">
        <v>23</v>
      </c>
      <c r="J143" t="s">
        <v>24</v>
      </c>
      <c r="K143" t="s">
        <v>25</v>
      </c>
      <c r="L143" t="s">
        <v>26</v>
      </c>
      <c r="M143" t="s">
        <v>27</v>
      </c>
      <c r="N143">
        <v>5417</v>
      </c>
      <c r="O143" s="1">
        <v>3.1</v>
      </c>
      <c r="P143" s="1">
        <v>0.35529382132776671</v>
      </c>
      <c r="Q143" t="s">
        <v>28</v>
      </c>
      <c r="R143" s="1">
        <v>0.46666666666666662</v>
      </c>
      <c r="S143" s="1">
        <v>3.1013476093778844E-2</v>
      </c>
      <c r="T143" s="1" t="s">
        <v>590</v>
      </c>
      <c r="U143" s="1" t="s">
        <v>590</v>
      </c>
      <c r="V143" s="1" t="s">
        <v>590</v>
      </c>
    </row>
    <row r="144" spans="1:22" x14ac:dyDescent="0.3">
      <c r="A144" t="s">
        <v>168</v>
      </c>
      <c r="B144" t="s">
        <v>20</v>
      </c>
      <c r="C144" t="s">
        <v>21</v>
      </c>
      <c r="D144" t="s">
        <v>22</v>
      </c>
      <c r="E144" t="s">
        <v>30</v>
      </c>
      <c r="F144">
        <v>6950</v>
      </c>
      <c r="G144">
        <v>0</v>
      </c>
      <c r="H144">
        <v>175</v>
      </c>
      <c r="I144" t="s">
        <v>41</v>
      </c>
      <c r="J144" t="s">
        <v>24</v>
      </c>
      <c r="K144" t="s">
        <v>97</v>
      </c>
      <c r="L144" t="s">
        <v>26</v>
      </c>
      <c r="M144" t="s">
        <v>27</v>
      </c>
      <c r="N144">
        <v>6950</v>
      </c>
      <c r="O144" s="1">
        <v>2.52</v>
      </c>
      <c r="P144" s="1">
        <v>0.28254519289339902</v>
      </c>
      <c r="Q144" t="s">
        <v>28</v>
      </c>
      <c r="R144" s="1">
        <v>0.97222222222222221</v>
      </c>
      <c r="S144" s="1">
        <v>2.5179856115107913E-2</v>
      </c>
      <c r="T144" s="1" t="s">
        <v>590</v>
      </c>
      <c r="U144" s="1" t="s">
        <v>590</v>
      </c>
      <c r="V144" s="1" t="s">
        <v>590</v>
      </c>
    </row>
    <row r="145" spans="1:22" x14ac:dyDescent="0.3">
      <c r="A145" t="s">
        <v>169</v>
      </c>
      <c r="B145" t="s">
        <v>20</v>
      </c>
      <c r="C145" t="s">
        <v>30</v>
      </c>
      <c r="D145" t="s">
        <v>22</v>
      </c>
      <c r="E145" t="s">
        <v>21</v>
      </c>
      <c r="F145">
        <v>2698</v>
      </c>
      <c r="G145">
        <v>2034</v>
      </c>
      <c r="H145">
        <v>122</v>
      </c>
      <c r="I145" t="s">
        <v>41</v>
      </c>
      <c r="J145" t="s">
        <v>24</v>
      </c>
      <c r="K145" t="s">
        <v>25</v>
      </c>
      <c r="L145" t="s">
        <v>26</v>
      </c>
      <c r="M145" t="s">
        <v>27</v>
      </c>
      <c r="N145">
        <v>4732</v>
      </c>
      <c r="O145" s="1">
        <v>2.58</v>
      </c>
      <c r="P145" s="1">
        <v>0.29005315937600967</v>
      </c>
      <c r="Q145" t="s">
        <v>28</v>
      </c>
      <c r="R145" s="1">
        <v>0.33888888888888891</v>
      </c>
      <c r="S145" s="1">
        <v>4.5218680504077097E-2</v>
      </c>
      <c r="T145" s="1" t="s">
        <v>590</v>
      </c>
      <c r="U145" s="1" t="s">
        <v>590</v>
      </c>
      <c r="V145" s="1" t="s">
        <v>590</v>
      </c>
    </row>
    <row r="146" spans="1:22" x14ac:dyDescent="0.3">
      <c r="A146" t="s">
        <v>614</v>
      </c>
      <c r="B146" t="s">
        <v>20</v>
      </c>
      <c r="C146" t="s">
        <v>30</v>
      </c>
      <c r="D146" t="s">
        <v>22</v>
      </c>
      <c r="E146" t="s">
        <v>21</v>
      </c>
      <c r="F146">
        <v>11757</v>
      </c>
      <c r="G146">
        <v>0</v>
      </c>
      <c r="H146">
        <v>187</v>
      </c>
      <c r="I146" t="s">
        <v>23</v>
      </c>
      <c r="J146" t="s">
        <v>38</v>
      </c>
      <c r="K146" t="s">
        <v>97</v>
      </c>
      <c r="L146" t="s">
        <v>26</v>
      </c>
      <c r="M146" t="s">
        <v>27</v>
      </c>
      <c r="N146">
        <v>11757</v>
      </c>
      <c r="O146" s="1">
        <v>1.59</v>
      </c>
      <c r="P146" s="1">
        <v>0.16688756499019983</v>
      </c>
      <c r="Q146" t="s">
        <v>45</v>
      </c>
      <c r="R146" s="1">
        <v>1.038888888888889</v>
      </c>
      <c r="S146" s="1">
        <v>1.5905418048821979E-2</v>
      </c>
      <c r="T146" s="1" t="s">
        <v>595</v>
      </c>
      <c r="U146" s="1" t="s">
        <v>590</v>
      </c>
      <c r="V146" s="1" t="s">
        <v>590</v>
      </c>
    </row>
    <row r="147" spans="1:22" x14ac:dyDescent="0.3">
      <c r="A147" t="s">
        <v>170</v>
      </c>
      <c r="B147" t="s">
        <v>55</v>
      </c>
      <c r="C147" t="s">
        <v>30</v>
      </c>
      <c r="D147" t="s">
        <v>22</v>
      </c>
      <c r="E147" t="s">
        <v>21</v>
      </c>
      <c r="F147">
        <v>2330</v>
      </c>
      <c r="G147">
        <v>4486</v>
      </c>
      <c r="H147">
        <v>100</v>
      </c>
      <c r="I147" t="s">
        <v>41</v>
      </c>
      <c r="J147" t="s">
        <v>24</v>
      </c>
      <c r="K147" t="s">
        <v>25</v>
      </c>
      <c r="L147" t="s">
        <v>26</v>
      </c>
      <c r="M147" t="s">
        <v>27</v>
      </c>
      <c r="N147">
        <v>6816</v>
      </c>
      <c r="O147" s="1">
        <v>1.47</v>
      </c>
      <c r="P147" s="1">
        <v>0.1514981632988455</v>
      </c>
      <c r="Q147" t="s">
        <v>45</v>
      </c>
      <c r="R147" s="1">
        <v>0.27777777777777779</v>
      </c>
      <c r="S147" s="1">
        <v>4.2918454935622317E-2</v>
      </c>
      <c r="T147" s="1" t="s">
        <v>590</v>
      </c>
      <c r="U147" s="1" t="s">
        <v>590</v>
      </c>
      <c r="V147" s="1" t="s">
        <v>590</v>
      </c>
    </row>
    <row r="148" spans="1:22" x14ac:dyDescent="0.3">
      <c r="A148" t="s">
        <v>615</v>
      </c>
      <c r="B148" t="s">
        <v>55</v>
      </c>
      <c r="C148" t="s">
        <v>30</v>
      </c>
      <c r="D148" t="s">
        <v>22</v>
      </c>
      <c r="E148" t="s">
        <v>21</v>
      </c>
      <c r="F148">
        <v>14866</v>
      </c>
      <c r="G148">
        <v>0</v>
      </c>
      <c r="H148">
        <v>70</v>
      </c>
      <c r="I148" t="s">
        <v>23</v>
      </c>
      <c r="J148" t="s">
        <v>38</v>
      </c>
      <c r="K148" t="s">
        <v>25</v>
      </c>
      <c r="L148" t="s">
        <v>26</v>
      </c>
      <c r="M148" t="s">
        <v>27</v>
      </c>
      <c r="N148">
        <v>14866</v>
      </c>
      <c r="O148" s="1">
        <v>0.47</v>
      </c>
      <c r="P148" s="1">
        <v>2.7258380273713377E-2</v>
      </c>
      <c r="Q148" t="s">
        <v>45</v>
      </c>
      <c r="R148" s="1">
        <v>0.19444444444444445</v>
      </c>
      <c r="S148" s="1">
        <v>4.7087313332436435E-3</v>
      </c>
      <c r="T148" s="1" t="s">
        <v>595</v>
      </c>
      <c r="U148" s="1" t="s">
        <v>590</v>
      </c>
      <c r="V148" s="1" t="s">
        <v>590</v>
      </c>
    </row>
    <row r="149" spans="1:22" x14ac:dyDescent="0.3">
      <c r="A149" t="s">
        <v>171</v>
      </c>
      <c r="B149" t="s">
        <v>20</v>
      </c>
      <c r="C149" t="s">
        <v>30</v>
      </c>
      <c r="D149" t="s">
        <v>22</v>
      </c>
      <c r="E149" t="s">
        <v>21</v>
      </c>
      <c r="F149">
        <v>1538</v>
      </c>
      <c r="G149">
        <v>1425</v>
      </c>
      <c r="H149">
        <v>30</v>
      </c>
      <c r="I149" t="s">
        <v>23</v>
      </c>
      <c r="J149" t="s">
        <v>32</v>
      </c>
      <c r="K149" t="s">
        <v>25</v>
      </c>
      <c r="L149" t="s">
        <v>26</v>
      </c>
      <c r="M149" t="s">
        <v>27</v>
      </c>
      <c r="N149">
        <v>2963</v>
      </c>
      <c r="O149" s="1">
        <v>1.01</v>
      </c>
      <c r="P149" s="1">
        <v>9.4800817224695202E-2</v>
      </c>
      <c r="Q149" t="s">
        <v>45</v>
      </c>
      <c r="R149" s="1">
        <v>8.3333333333333329E-2</v>
      </c>
      <c r="S149" s="1">
        <v>1.950585175552666E-2</v>
      </c>
      <c r="T149" s="1" t="s">
        <v>590</v>
      </c>
      <c r="U149" s="1" t="s">
        <v>590</v>
      </c>
      <c r="V149" s="1" t="s">
        <v>590</v>
      </c>
    </row>
    <row r="150" spans="1:22" x14ac:dyDescent="0.3">
      <c r="A150" t="s">
        <v>172</v>
      </c>
      <c r="B150" t="s">
        <v>55</v>
      </c>
      <c r="C150" t="s">
        <v>21</v>
      </c>
      <c r="D150" t="s">
        <v>22</v>
      </c>
      <c r="E150" t="s">
        <v>21</v>
      </c>
      <c r="F150">
        <v>10000</v>
      </c>
      <c r="G150">
        <v>1666</v>
      </c>
      <c r="H150">
        <v>225</v>
      </c>
      <c r="I150" t="s">
        <v>31</v>
      </c>
      <c r="J150" t="s">
        <v>24</v>
      </c>
      <c r="K150" t="s">
        <v>25</v>
      </c>
      <c r="L150" t="s">
        <v>26</v>
      </c>
      <c r="M150" t="s">
        <v>33</v>
      </c>
      <c r="N150">
        <v>11666</v>
      </c>
      <c r="O150" s="1">
        <v>1.93</v>
      </c>
      <c r="P150" s="1">
        <v>0.20905556571265987</v>
      </c>
      <c r="Q150" t="s">
        <v>28</v>
      </c>
      <c r="R150" s="1">
        <v>0.625</v>
      </c>
      <c r="S150" s="1">
        <v>2.2499999999999999E-2</v>
      </c>
      <c r="T150" s="1" t="s">
        <v>590</v>
      </c>
      <c r="U150" s="1" t="s">
        <v>590</v>
      </c>
      <c r="V150" s="1" t="s">
        <v>590</v>
      </c>
    </row>
    <row r="151" spans="1:22" x14ac:dyDescent="0.3">
      <c r="A151" t="s">
        <v>173</v>
      </c>
      <c r="B151" t="s">
        <v>20</v>
      </c>
      <c r="C151" t="s">
        <v>30</v>
      </c>
      <c r="D151" t="s">
        <v>22</v>
      </c>
      <c r="E151" t="s">
        <v>21</v>
      </c>
      <c r="F151">
        <v>4860</v>
      </c>
      <c r="G151">
        <v>830</v>
      </c>
      <c r="H151">
        <v>125</v>
      </c>
      <c r="I151" t="s">
        <v>41</v>
      </c>
      <c r="J151" t="s">
        <v>24</v>
      </c>
      <c r="K151" t="s">
        <v>25</v>
      </c>
      <c r="L151" t="s">
        <v>26</v>
      </c>
      <c r="M151" t="s">
        <v>27</v>
      </c>
      <c r="N151">
        <v>5690</v>
      </c>
      <c r="O151" s="1">
        <v>2.2000000000000002</v>
      </c>
      <c r="P151" s="1">
        <v>0.24249604083453599</v>
      </c>
      <c r="Q151" t="s">
        <v>28</v>
      </c>
      <c r="R151" s="1">
        <v>0.34722222222222221</v>
      </c>
      <c r="S151" s="1">
        <v>2.5720164609053499E-2</v>
      </c>
      <c r="T151" s="1" t="s">
        <v>590</v>
      </c>
      <c r="U151" s="1" t="s">
        <v>590</v>
      </c>
      <c r="V151" s="1" t="s">
        <v>590</v>
      </c>
    </row>
    <row r="152" spans="1:22" x14ac:dyDescent="0.3">
      <c r="A152" t="s">
        <v>174</v>
      </c>
      <c r="B152" t="s">
        <v>20</v>
      </c>
      <c r="C152" t="s">
        <v>21</v>
      </c>
      <c r="D152" t="s">
        <v>22</v>
      </c>
      <c r="E152" t="s">
        <v>21</v>
      </c>
      <c r="F152">
        <v>6277</v>
      </c>
      <c r="G152">
        <v>0</v>
      </c>
      <c r="H152">
        <v>118</v>
      </c>
      <c r="I152" t="s">
        <v>31</v>
      </c>
      <c r="J152" t="s">
        <v>24</v>
      </c>
      <c r="K152" t="s">
        <v>25</v>
      </c>
      <c r="L152" t="s">
        <v>43</v>
      </c>
      <c r="M152" t="s">
        <v>33</v>
      </c>
      <c r="N152">
        <v>6277</v>
      </c>
      <c r="O152" s="1">
        <v>1.88</v>
      </c>
      <c r="P152" s="1">
        <v>0.20296958366641693</v>
      </c>
      <c r="Q152" t="s">
        <v>28</v>
      </c>
      <c r="R152" s="1">
        <v>0.32777777777777778</v>
      </c>
      <c r="S152" s="1">
        <v>1.8798789230524134E-2</v>
      </c>
      <c r="T152" s="1" t="s">
        <v>590</v>
      </c>
      <c r="U152" s="1" t="s">
        <v>590</v>
      </c>
      <c r="V152" s="1" t="s">
        <v>590</v>
      </c>
    </row>
    <row r="153" spans="1:22" x14ac:dyDescent="0.3">
      <c r="A153" t="s">
        <v>175</v>
      </c>
      <c r="B153" t="s">
        <v>20</v>
      </c>
      <c r="C153" t="s">
        <v>30</v>
      </c>
      <c r="D153" t="s">
        <v>22</v>
      </c>
      <c r="E153" t="s">
        <v>30</v>
      </c>
      <c r="F153">
        <v>2577</v>
      </c>
      <c r="G153">
        <v>3750</v>
      </c>
      <c r="H153">
        <v>152</v>
      </c>
      <c r="I153" t="s">
        <v>31</v>
      </c>
      <c r="J153" t="s">
        <v>24</v>
      </c>
      <c r="K153" t="s">
        <v>25</v>
      </c>
      <c r="L153" t="s">
        <v>26</v>
      </c>
      <c r="M153" t="s">
        <v>27</v>
      </c>
      <c r="N153">
        <v>6327</v>
      </c>
      <c r="O153" s="1">
        <v>2.4</v>
      </c>
      <c r="P153" s="1">
        <v>0.26813129558191579</v>
      </c>
      <c r="Q153" t="s">
        <v>28</v>
      </c>
      <c r="R153" s="1">
        <v>0.42222222222222222</v>
      </c>
      <c r="S153" s="1">
        <v>5.8983313930927435E-2</v>
      </c>
      <c r="T153" s="1" t="s">
        <v>590</v>
      </c>
      <c r="U153" s="1" t="s">
        <v>590</v>
      </c>
      <c r="V153" s="1" t="s">
        <v>590</v>
      </c>
    </row>
    <row r="154" spans="1:22" x14ac:dyDescent="0.3">
      <c r="A154" t="s">
        <v>176</v>
      </c>
      <c r="B154" t="s">
        <v>20</v>
      </c>
      <c r="C154" t="s">
        <v>21</v>
      </c>
      <c r="D154" t="s">
        <v>22</v>
      </c>
      <c r="E154" t="s">
        <v>21</v>
      </c>
      <c r="F154">
        <v>9166</v>
      </c>
      <c r="G154">
        <v>0</v>
      </c>
      <c r="H154">
        <v>244</v>
      </c>
      <c r="I154" t="s">
        <v>23</v>
      </c>
      <c r="J154" t="s">
        <v>24</v>
      </c>
      <c r="K154" t="s">
        <v>25</v>
      </c>
      <c r="L154" t="s">
        <v>26</v>
      </c>
      <c r="M154" t="s">
        <v>33</v>
      </c>
      <c r="N154">
        <v>9166</v>
      </c>
      <c r="O154" s="1">
        <v>2.66</v>
      </c>
      <c r="P154" s="1">
        <v>0.30050609272774914</v>
      </c>
      <c r="Q154" t="s">
        <v>28</v>
      </c>
      <c r="R154" s="1">
        <v>0.67777777777777781</v>
      </c>
      <c r="S154" s="1">
        <v>2.6620117826751041E-2</v>
      </c>
      <c r="T154" s="1" t="s">
        <v>590</v>
      </c>
      <c r="U154" s="1" t="s">
        <v>590</v>
      </c>
      <c r="V154" s="1" t="s">
        <v>590</v>
      </c>
    </row>
    <row r="155" spans="1:22" x14ac:dyDescent="0.3">
      <c r="A155" t="s">
        <v>177</v>
      </c>
      <c r="B155" t="s">
        <v>20</v>
      </c>
      <c r="C155" t="s">
        <v>30</v>
      </c>
      <c r="D155" t="s">
        <v>36</v>
      </c>
      <c r="E155" t="s">
        <v>21</v>
      </c>
      <c r="F155">
        <v>2281</v>
      </c>
      <c r="G155">
        <v>0</v>
      </c>
      <c r="H155">
        <v>113</v>
      </c>
      <c r="I155" t="s">
        <v>31</v>
      </c>
      <c r="J155" t="s">
        <v>38</v>
      </c>
      <c r="K155" t="s">
        <v>25</v>
      </c>
      <c r="L155" t="s">
        <v>26</v>
      </c>
      <c r="M155" t="s">
        <v>33</v>
      </c>
      <c r="N155">
        <v>2281</v>
      </c>
      <c r="O155" s="1">
        <v>4.95</v>
      </c>
      <c r="P155" s="1">
        <v>0.58632628619798599</v>
      </c>
      <c r="Q155" t="s">
        <v>28</v>
      </c>
      <c r="R155" s="1">
        <v>0.31388888888888888</v>
      </c>
      <c r="S155" s="1">
        <v>4.9539675580885574E-2</v>
      </c>
      <c r="T155" s="1" t="s">
        <v>590</v>
      </c>
      <c r="U155" s="1" t="s">
        <v>590</v>
      </c>
      <c r="V155" s="1" t="s">
        <v>590</v>
      </c>
    </row>
    <row r="156" spans="1:22" x14ac:dyDescent="0.3">
      <c r="A156" t="s">
        <v>178</v>
      </c>
      <c r="B156" t="s">
        <v>20</v>
      </c>
      <c r="C156" t="s">
        <v>21</v>
      </c>
      <c r="D156" t="s">
        <v>22</v>
      </c>
      <c r="E156" t="s">
        <v>21</v>
      </c>
      <c r="F156">
        <v>3254</v>
      </c>
      <c r="G156">
        <v>0</v>
      </c>
      <c r="H156">
        <v>50</v>
      </c>
      <c r="I156" t="s">
        <v>23</v>
      </c>
      <c r="J156" t="s">
        <v>24</v>
      </c>
      <c r="K156" t="s">
        <v>25</v>
      </c>
      <c r="L156" t="s">
        <v>26</v>
      </c>
      <c r="M156" t="s">
        <v>27</v>
      </c>
      <c r="N156">
        <v>3254</v>
      </c>
      <c r="O156" s="1">
        <v>1.54</v>
      </c>
      <c r="P156" s="1">
        <v>0.16015701428837775</v>
      </c>
      <c r="Q156" t="s">
        <v>45</v>
      </c>
      <c r="R156" s="1">
        <v>0.1388888888888889</v>
      </c>
      <c r="S156" s="1">
        <v>1.5365703749231716E-2</v>
      </c>
      <c r="T156" s="1" t="s">
        <v>590</v>
      </c>
      <c r="U156" s="1" t="s">
        <v>590</v>
      </c>
      <c r="V156" s="1" t="s">
        <v>590</v>
      </c>
    </row>
    <row r="157" spans="1:22" x14ac:dyDescent="0.3">
      <c r="A157" t="s">
        <v>616</v>
      </c>
      <c r="B157" t="s">
        <v>20</v>
      </c>
      <c r="C157" t="s">
        <v>30</v>
      </c>
      <c r="D157" t="s">
        <v>22</v>
      </c>
      <c r="E157" t="s">
        <v>21</v>
      </c>
      <c r="F157">
        <v>39999</v>
      </c>
      <c r="G157">
        <v>0</v>
      </c>
      <c r="H157">
        <v>600</v>
      </c>
      <c r="I157" t="s">
        <v>41</v>
      </c>
      <c r="J157" t="s">
        <v>42</v>
      </c>
      <c r="K157" t="s">
        <v>97</v>
      </c>
      <c r="L157" t="s">
        <v>43</v>
      </c>
      <c r="M157" t="s">
        <v>27</v>
      </c>
      <c r="N157">
        <v>39999</v>
      </c>
      <c r="O157" s="1">
        <v>1.5</v>
      </c>
      <c r="P157" s="1">
        <v>0.15560115277367725</v>
      </c>
      <c r="Q157" t="s">
        <v>45</v>
      </c>
      <c r="R157" s="1">
        <v>3.3333333333333335</v>
      </c>
      <c r="S157" s="1">
        <v>1.5000375009375237E-2</v>
      </c>
      <c r="T157" s="1" t="s">
        <v>595</v>
      </c>
      <c r="U157" s="1" t="s">
        <v>590</v>
      </c>
      <c r="V157" s="1" t="s">
        <v>595</v>
      </c>
    </row>
    <row r="158" spans="1:22" x14ac:dyDescent="0.3">
      <c r="A158" t="s">
        <v>179</v>
      </c>
      <c r="B158" t="s">
        <v>20</v>
      </c>
      <c r="C158" t="s">
        <v>30</v>
      </c>
      <c r="D158" t="s">
        <v>22</v>
      </c>
      <c r="E158" t="s">
        <v>21</v>
      </c>
      <c r="F158">
        <v>6000</v>
      </c>
      <c r="G158">
        <v>0</v>
      </c>
      <c r="H158">
        <v>160</v>
      </c>
      <c r="I158" t="s">
        <v>31</v>
      </c>
      <c r="J158" t="s">
        <v>32</v>
      </c>
      <c r="K158" t="s">
        <v>25</v>
      </c>
      <c r="L158" t="s">
        <v>26</v>
      </c>
      <c r="M158" t="s">
        <v>27</v>
      </c>
      <c r="N158">
        <v>6000</v>
      </c>
      <c r="O158" s="1">
        <v>2.67</v>
      </c>
      <c r="P158" s="1">
        <v>0.30108658379015196</v>
      </c>
      <c r="Q158" t="s">
        <v>28</v>
      </c>
      <c r="R158" s="1">
        <v>0.44444444444444442</v>
      </c>
      <c r="S158" s="1">
        <v>2.6666666666666668E-2</v>
      </c>
      <c r="T158" s="1" t="s">
        <v>590</v>
      </c>
      <c r="U158" s="1" t="s">
        <v>590</v>
      </c>
      <c r="V158" s="1" t="s">
        <v>590</v>
      </c>
    </row>
    <row r="159" spans="1:22" x14ac:dyDescent="0.3">
      <c r="A159" t="s">
        <v>180</v>
      </c>
      <c r="B159" t="s">
        <v>20</v>
      </c>
      <c r="C159" t="s">
        <v>30</v>
      </c>
      <c r="D159" t="s">
        <v>22</v>
      </c>
      <c r="E159" t="s">
        <v>21</v>
      </c>
      <c r="F159">
        <v>9538</v>
      </c>
      <c r="G159">
        <v>0</v>
      </c>
      <c r="H159">
        <v>187</v>
      </c>
      <c r="I159" t="s">
        <v>23</v>
      </c>
      <c r="J159" t="s">
        <v>32</v>
      </c>
      <c r="K159" t="s">
        <v>25</v>
      </c>
      <c r="L159" t="s">
        <v>26</v>
      </c>
      <c r="M159" t="s">
        <v>27</v>
      </c>
      <c r="N159">
        <v>9538</v>
      </c>
      <c r="O159" s="1">
        <v>1.96</v>
      </c>
      <c r="P159" s="1">
        <v>0.21303331913528856</v>
      </c>
      <c r="Q159" t="s">
        <v>28</v>
      </c>
      <c r="R159" s="1">
        <v>0.51944444444444449</v>
      </c>
      <c r="S159" s="1">
        <v>1.9605787376808556E-2</v>
      </c>
      <c r="T159" s="1" t="s">
        <v>590</v>
      </c>
      <c r="U159" s="1" t="s">
        <v>590</v>
      </c>
      <c r="V159" s="1" t="s">
        <v>590</v>
      </c>
    </row>
    <row r="160" spans="1:22" x14ac:dyDescent="0.3">
      <c r="A160" t="s">
        <v>181</v>
      </c>
      <c r="B160" t="s">
        <v>20</v>
      </c>
      <c r="C160" t="s">
        <v>21</v>
      </c>
      <c r="D160" t="s">
        <v>22</v>
      </c>
      <c r="E160" t="s">
        <v>21</v>
      </c>
      <c r="F160">
        <v>2980</v>
      </c>
      <c r="G160">
        <v>2083</v>
      </c>
      <c r="H160">
        <v>120</v>
      </c>
      <c r="I160" t="s">
        <v>31</v>
      </c>
      <c r="J160" t="s">
        <v>24</v>
      </c>
      <c r="K160" t="s">
        <v>25</v>
      </c>
      <c r="L160" t="s">
        <v>26</v>
      </c>
      <c r="M160" t="s">
        <v>27</v>
      </c>
      <c r="N160">
        <v>5063</v>
      </c>
      <c r="O160" s="1">
        <v>2.37</v>
      </c>
      <c r="P160" s="1">
        <v>0.26410752311830266</v>
      </c>
      <c r="Q160" t="s">
        <v>28</v>
      </c>
      <c r="R160" s="1">
        <v>0.33333333333333331</v>
      </c>
      <c r="S160" s="1">
        <v>4.0268456375838931E-2</v>
      </c>
      <c r="T160" s="1" t="s">
        <v>590</v>
      </c>
      <c r="U160" s="1" t="s">
        <v>590</v>
      </c>
      <c r="V160" s="1" t="s">
        <v>590</v>
      </c>
    </row>
    <row r="161" spans="1:22" x14ac:dyDescent="0.3">
      <c r="A161" t="s">
        <v>182</v>
      </c>
      <c r="B161" t="s">
        <v>20</v>
      </c>
      <c r="C161" t="s">
        <v>30</v>
      </c>
      <c r="D161" t="s">
        <v>22</v>
      </c>
      <c r="E161" t="s">
        <v>21</v>
      </c>
      <c r="F161">
        <v>4583</v>
      </c>
      <c r="G161">
        <v>5625</v>
      </c>
      <c r="H161">
        <v>255</v>
      </c>
      <c r="I161" t="s">
        <v>41</v>
      </c>
      <c r="J161" t="s">
        <v>24</v>
      </c>
      <c r="K161" t="s">
        <v>25</v>
      </c>
      <c r="L161" t="s">
        <v>26</v>
      </c>
      <c r="M161" t="s">
        <v>27</v>
      </c>
      <c r="N161">
        <v>10208</v>
      </c>
      <c r="O161" s="1">
        <v>2.5</v>
      </c>
      <c r="P161" s="1">
        <v>0.28005795314605614</v>
      </c>
      <c r="Q161" t="s">
        <v>28</v>
      </c>
      <c r="R161" s="1">
        <v>0.70833333333333337</v>
      </c>
      <c r="S161" s="1">
        <v>5.564041021165176E-2</v>
      </c>
      <c r="T161" s="1" t="s">
        <v>590</v>
      </c>
      <c r="U161" s="1" t="s">
        <v>590</v>
      </c>
      <c r="V161" s="1" t="s">
        <v>590</v>
      </c>
    </row>
    <row r="162" spans="1:22" x14ac:dyDescent="0.3">
      <c r="A162" t="s">
        <v>183</v>
      </c>
      <c r="B162" t="s">
        <v>20</v>
      </c>
      <c r="C162" t="s">
        <v>30</v>
      </c>
      <c r="D162" t="s">
        <v>36</v>
      </c>
      <c r="E162" t="s">
        <v>21</v>
      </c>
      <c r="F162">
        <v>1863</v>
      </c>
      <c r="G162">
        <v>1041</v>
      </c>
      <c r="H162">
        <v>98</v>
      </c>
      <c r="I162" t="s">
        <v>41</v>
      </c>
      <c r="J162" t="s">
        <v>24</v>
      </c>
      <c r="K162" t="s">
        <v>25</v>
      </c>
      <c r="L162" t="s">
        <v>26</v>
      </c>
      <c r="M162" t="s">
        <v>27</v>
      </c>
      <c r="N162">
        <v>2904</v>
      </c>
      <c r="O162" s="1">
        <v>3.37</v>
      </c>
      <c r="P162" s="1">
        <v>0.38937692063428742</v>
      </c>
      <c r="Q162" t="s">
        <v>28</v>
      </c>
      <c r="R162" s="1">
        <v>0.2722222222222222</v>
      </c>
      <c r="S162" s="1">
        <v>5.2603327965646797E-2</v>
      </c>
      <c r="T162" s="1" t="s">
        <v>590</v>
      </c>
      <c r="U162" s="1" t="s">
        <v>590</v>
      </c>
      <c r="V162" s="1" t="s">
        <v>590</v>
      </c>
    </row>
    <row r="163" spans="1:22" x14ac:dyDescent="0.3">
      <c r="A163" t="s">
        <v>617</v>
      </c>
      <c r="B163" t="s">
        <v>20</v>
      </c>
      <c r="C163" t="s">
        <v>30</v>
      </c>
      <c r="D163" t="s">
        <v>22</v>
      </c>
      <c r="E163" t="s">
        <v>21</v>
      </c>
      <c r="F163">
        <v>7933</v>
      </c>
      <c r="G163">
        <v>0</v>
      </c>
      <c r="H163">
        <v>275</v>
      </c>
      <c r="I163" t="s">
        <v>23</v>
      </c>
      <c r="J163" t="s">
        <v>24</v>
      </c>
      <c r="K163" t="s">
        <v>25</v>
      </c>
      <c r="L163" t="s">
        <v>26</v>
      </c>
      <c r="M163" t="s">
        <v>33</v>
      </c>
      <c r="N163">
        <v>7933</v>
      </c>
      <c r="O163" s="1">
        <v>3.47</v>
      </c>
      <c r="P163" s="1">
        <v>0.40083446113056287</v>
      </c>
      <c r="Q163" t="s">
        <v>28</v>
      </c>
      <c r="R163" s="1">
        <v>0.76388888888888884</v>
      </c>
      <c r="S163" s="1">
        <v>3.4665322072355981E-2</v>
      </c>
      <c r="T163" s="1" t="s">
        <v>590</v>
      </c>
      <c r="U163" s="1" t="s">
        <v>590</v>
      </c>
      <c r="V163" s="1" t="s">
        <v>595</v>
      </c>
    </row>
    <row r="164" spans="1:22" x14ac:dyDescent="0.3">
      <c r="A164" t="s">
        <v>184</v>
      </c>
      <c r="B164" t="s">
        <v>20</v>
      </c>
      <c r="C164" t="s">
        <v>30</v>
      </c>
      <c r="D164" t="s">
        <v>22</v>
      </c>
      <c r="E164" t="s">
        <v>21</v>
      </c>
      <c r="F164">
        <v>3089</v>
      </c>
      <c r="G164">
        <v>1280</v>
      </c>
      <c r="H164">
        <v>121</v>
      </c>
      <c r="I164" t="s">
        <v>41</v>
      </c>
      <c r="J164" t="s">
        <v>32</v>
      </c>
      <c r="K164" t="s">
        <v>25</v>
      </c>
      <c r="L164" t="s">
        <v>43</v>
      </c>
      <c r="M164" t="s">
        <v>33</v>
      </c>
      <c r="N164">
        <v>4369</v>
      </c>
      <c r="O164" s="1">
        <v>2.77</v>
      </c>
      <c r="P164" s="1">
        <v>0.31391205317159443</v>
      </c>
      <c r="Q164" t="s">
        <v>28</v>
      </c>
      <c r="R164" s="1">
        <v>0.33611111111111114</v>
      </c>
      <c r="S164" s="1">
        <v>3.9171252832631918E-2</v>
      </c>
      <c r="T164" s="1" t="s">
        <v>590</v>
      </c>
      <c r="U164" s="1" t="s">
        <v>590</v>
      </c>
      <c r="V164" s="1" t="s">
        <v>590</v>
      </c>
    </row>
    <row r="165" spans="1:22" x14ac:dyDescent="0.3">
      <c r="A165" t="s">
        <v>185</v>
      </c>
      <c r="B165" t="s">
        <v>20</v>
      </c>
      <c r="C165" t="s">
        <v>30</v>
      </c>
      <c r="D165" t="s">
        <v>22</v>
      </c>
      <c r="E165" t="s">
        <v>21</v>
      </c>
      <c r="F165">
        <v>4167</v>
      </c>
      <c r="G165">
        <v>1447</v>
      </c>
      <c r="H165">
        <v>158</v>
      </c>
      <c r="I165" t="s">
        <v>31</v>
      </c>
      <c r="J165" t="s">
        <v>38</v>
      </c>
      <c r="K165" t="s">
        <v>25</v>
      </c>
      <c r="L165" t="s">
        <v>26</v>
      </c>
      <c r="M165" t="s">
        <v>27</v>
      </c>
      <c r="N165">
        <v>5614</v>
      </c>
      <c r="O165" s="1">
        <v>2.81</v>
      </c>
      <c r="P165" s="1">
        <v>0.31950886419687086</v>
      </c>
      <c r="Q165" t="s">
        <v>28</v>
      </c>
      <c r="R165" s="1">
        <v>0.43888888888888888</v>
      </c>
      <c r="S165" s="1">
        <v>3.7916966642668595E-2</v>
      </c>
      <c r="T165" s="1" t="s">
        <v>590</v>
      </c>
      <c r="U165" s="1" t="s">
        <v>590</v>
      </c>
      <c r="V165" s="1" t="s">
        <v>590</v>
      </c>
    </row>
    <row r="166" spans="1:22" x14ac:dyDescent="0.3">
      <c r="A166" t="s">
        <v>186</v>
      </c>
      <c r="B166" t="s">
        <v>20</v>
      </c>
      <c r="C166" t="s">
        <v>30</v>
      </c>
      <c r="D166" t="s">
        <v>22</v>
      </c>
      <c r="E166" t="s">
        <v>21</v>
      </c>
      <c r="F166">
        <v>9323</v>
      </c>
      <c r="G166">
        <v>0</v>
      </c>
      <c r="H166">
        <v>75</v>
      </c>
      <c r="I166" t="s">
        <v>23</v>
      </c>
      <c r="J166" t="s">
        <v>24</v>
      </c>
      <c r="K166" t="s">
        <v>97</v>
      </c>
      <c r="L166" t="s">
        <v>26</v>
      </c>
      <c r="M166" t="s">
        <v>27</v>
      </c>
      <c r="N166">
        <v>9323</v>
      </c>
      <c r="O166" s="1">
        <v>0.8</v>
      </c>
      <c r="P166" s="1">
        <v>6.8858859290145971E-2</v>
      </c>
      <c r="Q166" t="s">
        <v>45</v>
      </c>
      <c r="R166" s="1">
        <v>0.41666666666666674</v>
      </c>
      <c r="S166" s="1">
        <v>8.044620830204869E-3</v>
      </c>
      <c r="T166" s="1" t="s">
        <v>590</v>
      </c>
      <c r="U166" s="1" t="s">
        <v>590</v>
      </c>
      <c r="V166" s="1" t="s">
        <v>590</v>
      </c>
    </row>
    <row r="167" spans="1:22" x14ac:dyDescent="0.3">
      <c r="A167" t="s">
        <v>187</v>
      </c>
      <c r="B167" t="s">
        <v>20</v>
      </c>
      <c r="C167" t="s">
        <v>30</v>
      </c>
      <c r="D167" t="s">
        <v>22</v>
      </c>
      <c r="E167" t="s">
        <v>21</v>
      </c>
      <c r="F167">
        <v>3707</v>
      </c>
      <c r="G167">
        <v>3166</v>
      </c>
      <c r="H167">
        <v>182</v>
      </c>
      <c r="I167" t="s">
        <v>31</v>
      </c>
      <c r="J167" t="s">
        <v>24</v>
      </c>
      <c r="K167" t="s">
        <v>25</v>
      </c>
      <c r="L167" t="s">
        <v>26</v>
      </c>
      <c r="M167" t="s">
        <v>27</v>
      </c>
      <c r="N167">
        <v>6873</v>
      </c>
      <c r="O167" s="1">
        <v>2.65</v>
      </c>
      <c r="P167" s="1">
        <v>0.29876411278273851</v>
      </c>
      <c r="Q167" t="s">
        <v>28</v>
      </c>
      <c r="R167" s="1">
        <v>0.50555555555555554</v>
      </c>
      <c r="S167" s="1">
        <v>4.909630428918263E-2</v>
      </c>
      <c r="T167" s="1" t="s">
        <v>590</v>
      </c>
      <c r="U167" s="1" t="s">
        <v>590</v>
      </c>
      <c r="V167" s="1" t="s">
        <v>590</v>
      </c>
    </row>
    <row r="168" spans="1:22" x14ac:dyDescent="0.3">
      <c r="A168" t="s">
        <v>188</v>
      </c>
      <c r="B168" t="s">
        <v>55</v>
      </c>
      <c r="C168" t="s">
        <v>30</v>
      </c>
      <c r="D168" t="s">
        <v>22</v>
      </c>
      <c r="E168" t="s">
        <v>21</v>
      </c>
      <c r="F168">
        <v>4583</v>
      </c>
      <c r="G168">
        <v>0</v>
      </c>
      <c r="H168">
        <v>112</v>
      </c>
      <c r="I168" t="s">
        <v>31</v>
      </c>
      <c r="J168" t="s">
        <v>24</v>
      </c>
      <c r="K168" t="s">
        <v>25</v>
      </c>
      <c r="L168" t="s">
        <v>26</v>
      </c>
      <c r="M168" t="s">
        <v>33</v>
      </c>
      <c r="N168">
        <v>4583</v>
      </c>
      <c r="O168" s="1">
        <v>2.44</v>
      </c>
      <c r="P168" s="1">
        <v>0.27329557417761657</v>
      </c>
      <c r="Q168" t="s">
        <v>28</v>
      </c>
      <c r="R168" s="1">
        <v>0.31111111111111112</v>
      </c>
      <c r="S168" s="1">
        <v>2.4438140955705869E-2</v>
      </c>
      <c r="T168" s="1" t="s">
        <v>590</v>
      </c>
      <c r="U168" s="1" t="s">
        <v>590</v>
      </c>
      <c r="V168" s="1" t="s">
        <v>590</v>
      </c>
    </row>
    <row r="169" spans="1:22" x14ac:dyDescent="0.3">
      <c r="A169" t="s">
        <v>189</v>
      </c>
      <c r="B169" t="s">
        <v>20</v>
      </c>
      <c r="C169" t="s">
        <v>30</v>
      </c>
      <c r="D169" t="s">
        <v>22</v>
      </c>
      <c r="E169" t="s">
        <v>21</v>
      </c>
      <c r="F169">
        <v>2439</v>
      </c>
      <c r="G169">
        <v>3333</v>
      </c>
      <c r="H169">
        <v>129</v>
      </c>
      <c r="I169" t="s">
        <v>31</v>
      </c>
      <c r="J169" t="s">
        <v>24</v>
      </c>
      <c r="K169" t="s">
        <v>25</v>
      </c>
      <c r="L169" t="s">
        <v>26</v>
      </c>
      <c r="M169" t="s">
        <v>27</v>
      </c>
      <c r="N169">
        <v>5772</v>
      </c>
      <c r="O169" s="1">
        <v>2.23</v>
      </c>
      <c r="P169" s="1">
        <v>0.2472461697506472</v>
      </c>
      <c r="Q169" t="s">
        <v>28</v>
      </c>
      <c r="R169" s="1">
        <v>0.35833333333333334</v>
      </c>
      <c r="S169" s="1">
        <v>5.2890528905289051E-2</v>
      </c>
      <c r="T169" s="1" t="s">
        <v>590</v>
      </c>
      <c r="U169" s="1" t="s">
        <v>590</v>
      </c>
      <c r="V169" s="1" t="s">
        <v>590</v>
      </c>
    </row>
    <row r="170" spans="1:22" x14ac:dyDescent="0.3">
      <c r="A170" t="s">
        <v>190</v>
      </c>
      <c r="B170" t="s">
        <v>20</v>
      </c>
      <c r="C170" t="s">
        <v>21</v>
      </c>
      <c r="D170" t="s">
        <v>22</v>
      </c>
      <c r="E170" t="s">
        <v>21</v>
      </c>
      <c r="F170">
        <v>2237</v>
      </c>
      <c r="G170">
        <v>0</v>
      </c>
      <c r="H170">
        <v>63</v>
      </c>
      <c r="I170" t="s">
        <v>41</v>
      </c>
      <c r="J170" t="s">
        <v>24</v>
      </c>
      <c r="K170" t="s">
        <v>112</v>
      </c>
      <c r="L170" t="s">
        <v>43</v>
      </c>
      <c r="M170" t="s">
        <v>33</v>
      </c>
      <c r="N170">
        <v>2237</v>
      </c>
      <c r="O170" s="1">
        <v>2.82</v>
      </c>
      <c r="P170" s="1">
        <v>0.31974321167590947</v>
      </c>
      <c r="Q170" t="s">
        <v>28</v>
      </c>
      <c r="R170" s="1">
        <v>0.13125000000000001</v>
      </c>
      <c r="S170" s="1">
        <v>2.8162717925793473E-2</v>
      </c>
      <c r="T170" s="1" t="s">
        <v>590</v>
      </c>
      <c r="U170" s="1" t="s">
        <v>590</v>
      </c>
      <c r="V170" s="1" t="s">
        <v>590</v>
      </c>
    </row>
    <row r="171" spans="1:22" x14ac:dyDescent="0.3">
      <c r="A171" t="s">
        <v>191</v>
      </c>
      <c r="B171" t="s">
        <v>20</v>
      </c>
      <c r="C171" t="s">
        <v>30</v>
      </c>
      <c r="D171" t="s">
        <v>22</v>
      </c>
      <c r="E171" t="s">
        <v>21</v>
      </c>
      <c r="F171">
        <v>8000</v>
      </c>
      <c r="G171">
        <v>0</v>
      </c>
      <c r="H171">
        <v>200</v>
      </c>
      <c r="I171" t="s">
        <v>41</v>
      </c>
      <c r="J171" t="s">
        <v>38</v>
      </c>
      <c r="K171" t="s">
        <v>25</v>
      </c>
      <c r="L171" t="s">
        <v>26</v>
      </c>
      <c r="M171" t="s">
        <v>27</v>
      </c>
      <c r="N171">
        <v>8000</v>
      </c>
      <c r="O171" s="1">
        <v>2.5</v>
      </c>
      <c r="P171" s="1">
        <v>0.28030228270427571</v>
      </c>
      <c r="Q171" t="s">
        <v>28</v>
      </c>
      <c r="R171" s="1">
        <v>0.55555555555555558</v>
      </c>
      <c r="S171" s="1">
        <v>2.5000000000000001E-2</v>
      </c>
      <c r="T171" s="1" t="s">
        <v>590</v>
      </c>
      <c r="U171" s="1" t="s">
        <v>590</v>
      </c>
      <c r="V171" s="1" t="s">
        <v>590</v>
      </c>
    </row>
    <row r="172" spans="1:22" x14ac:dyDescent="0.3">
      <c r="A172" t="s">
        <v>192</v>
      </c>
      <c r="B172" t="s">
        <v>20</v>
      </c>
      <c r="C172" t="s">
        <v>30</v>
      </c>
      <c r="D172" t="s">
        <v>36</v>
      </c>
      <c r="E172" t="s">
        <v>21</v>
      </c>
      <c r="F172">
        <v>1820</v>
      </c>
      <c r="G172">
        <v>1769</v>
      </c>
      <c r="H172">
        <v>95</v>
      </c>
      <c r="I172" t="s">
        <v>31</v>
      </c>
      <c r="J172" t="s">
        <v>24</v>
      </c>
      <c r="K172" t="s">
        <v>25</v>
      </c>
      <c r="L172" t="s">
        <v>26</v>
      </c>
      <c r="M172" t="s">
        <v>27</v>
      </c>
      <c r="N172">
        <v>3589</v>
      </c>
      <c r="O172" s="1">
        <v>2.65</v>
      </c>
      <c r="P172" s="1">
        <v>0.29863115228822618</v>
      </c>
      <c r="Q172" t="s">
        <v>28</v>
      </c>
      <c r="R172" s="1">
        <v>0.2638888888888889</v>
      </c>
      <c r="S172" s="1">
        <v>5.21978021978022E-2</v>
      </c>
      <c r="T172" s="1" t="s">
        <v>590</v>
      </c>
      <c r="U172" s="1" t="s">
        <v>590</v>
      </c>
      <c r="V172" s="1" t="s">
        <v>590</v>
      </c>
    </row>
    <row r="173" spans="1:22" x14ac:dyDescent="0.3">
      <c r="A173" t="s">
        <v>618</v>
      </c>
      <c r="B173" t="s">
        <v>20</v>
      </c>
      <c r="C173" t="s">
        <v>30</v>
      </c>
      <c r="D173" t="s">
        <v>22</v>
      </c>
      <c r="E173" t="s">
        <v>21</v>
      </c>
      <c r="F173">
        <v>51763</v>
      </c>
      <c r="G173">
        <v>0</v>
      </c>
      <c r="H173">
        <v>700</v>
      </c>
      <c r="I173" t="s">
        <v>23</v>
      </c>
      <c r="J173" t="s">
        <v>42</v>
      </c>
      <c r="K173" t="s">
        <v>108</v>
      </c>
      <c r="L173" t="s">
        <v>26</v>
      </c>
      <c r="M173" t="s">
        <v>27</v>
      </c>
      <c r="N173">
        <v>51763</v>
      </c>
      <c r="O173" s="1">
        <v>1.35</v>
      </c>
      <c r="P173" s="1">
        <v>0.13717958501374089</v>
      </c>
      <c r="Q173" t="s">
        <v>45</v>
      </c>
      <c r="R173" s="1">
        <v>2.3333333333333335</v>
      </c>
      <c r="S173" s="1">
        <v>1.3523172922744044E-2</v>
      </c>
      <c r="T173" s="1" t="s">
        <v>595</v>
      </c>
      <c r="U173" s="1" t="s">
        <v>590</v>
      </c>
      <c r="V173" s="1" t="s">
        <v>595</v>
      </c>
    </row>
    <row r="174" spans="1:22" x14ac:dyDescent="0.3">
      <c r="A174" t="s">
        <v>193</v>
      </c>
      <c r="B174" t="s">
        <v>20</v>
      </c>
      <c r="C174" t="s">
        <v>30</v>
      </c>
      <c r="D174" t="s">
        <v>36</v>
      </c>
      <c r="E174" t="s">
        <v>21</v>
      </c>
      <c r="F174">
        <v>3522</v>
      </c>
      <c r="G174">
        <v>0</v>
      </c>
      <c r="H174">
        <v>81</v>
      </c>
      <c r="I174" t="s">
        <v>31</v>
      </c>
      <c r="J174" t="s">
        <v>42</v>
      </c>
      <c r="K174" t="s">
        <v>97</v>
      </c>
      <c r="L174" t="s">
        <v>26</v>
      </c>
      <c r="M174" t="s">
        <v>33</v>
      </c>
      <c r="N174">
        <v>3522</v>
      </c>
      <c r="O174" s="1">
        <v>2.2999999999999998</v>
      </c>
      <c r="P174" s="1">
        <v>0.25533987680045506</v>
      </c>
      <c r="Q174" t="s">
        <v>28</v>
      </c>
      <c r="R174" s="1">
        <v>0.45</v>
      </c>
      <c r="S174" s="1">
        <v>2.2998296422487224E-2</v>
      </c>
      <c r="T174" s="1" t="s">
        <v>590</v>
      </c>
      <c r="U174" s="1" t="s">
        <v>590</v>
      </c>
      <c r="V174" s="1" t="s">
        <v>590</v>
      </c>
    </row>
    <row r="175" spans="1:22" x14ac:dyDescent="0.3">
      <c r="A175" t="s">
        <v>194</v>
      </c>
      <c r="B175" t="s">
        <v>20</v>
      </c>
      <c r="C175" t="s">
        <v>30</v>
      </c>
      <c r="D175" t="s">
        <v>22</v>
      </c>
      <c r="E175" t="s">
        <v>21</v>
      </c>
      <c r="F175">
        <v>5708</v>
      </c>
      <c r="G175">
        <v>5625</v>
      </c>
      <c r="H175">
        <v>187</v>
      </c>
      <c r="I175" t="s">
        <v>41</v>
      </c>
      <c r="J175" t="s">
        <v>24</v>
      </c>
      <c r="K175" t="s">
        <v>25</v>
      </c>
      <c r="L175" t="s">
        <v>26</v>
      </c>
      <c r="M175" t="s">
        <v>27</v>
      </c>
      <c r="N175">
        <v>11333</v>
      </c>
      <c r="O175" s="1">
        <v>1.65</v>
      </c>
      <c r="P175" s="1">
        <v>0.17430839924374297</v>
      </c>
      <c r="Q175" t="s">
        <v>45</v>
      </c>
      <c r="R175" s="1">
        <v>0.51944444444444449</v>
      </c>
      <c r="S175" s="1">
        <v>3.2761037140854939E-2</v>
      </c>
      <c r="T175" s="1" t="s">
        <v>590</v>
      </c>
      <c r="U175" s="1" t="s">
        <v>590</v>
      </c>
      <c r="V175" s="1" t="s">
        <v>590</v>
      </c>
    </row>
    <row r="176" spans="1:22" x14ac:dyDescent="0.3">
      <c r="A176" t="s">
        <v>195</v>
      </c>
      <c r="B176" t="s">
        <v>20</v>
      </c>
      <c r="C176" t="s">
        <v>30</v>
      </c>
      <c r="D176" t="s">
        <v>36</v>
      </c>
      <c r="E176" t="s">
        <v>30</v>
      </c>
      <c r="F176">
        <v>4344</v>
      </c>
      <c r="G176">
        <v>736</v>
      </c>
      <c r="H176">
        <v>87</v>
      </c>
      <c r="I176" t="s">
        <v>41</v>
      </c>
      <c r="J176" t="s">
        <v>24</v>
      </c>
      <c r="K176" t="s">
        <v>25</v>
      </c>
      <c r="L176" t="s">
        <v>26</v>
      </c>
      <c r="M176" t="s">
        <v>33</v>
      </c>
      <c r="N176">
        <v>5080</v>
      </c>
      <c r="O176" s="1">
        <v>1.71</v>
      </c>
      <c r="P176" s="1">
        <v>0.18210873426706517</v>
      </c>
      <c r="Q176" t="s">
        <v>45</v>
      </c>
      <c r="R176" s="1">
        <v>0.24166666666666667</v>
      </c>
      <c r="S176" s="1">
        <v>2.0027624309392263E-2</v>
      </c>
      <c r="T176" s="1" t="s">
        <v>590</v>
      </c>
      <c r="U176" s="1" t="s">
        <v>590</v>
      </c>
      <c r="V176" s="1" t="s">
        <v>590</v>
      </c>
    </row>
    <row r="177" spans="1:22" x14ac:dyDescent="0.3">
      <c r="A177" t="s">
        <v>196</v>
      </c>
      <c r="B177" t="s">
        <v>20</v>
      </c>
      <c r="C177" t="s">
        <v>30</v>
      </c>
      <c r="D177" t="s">
        <v>22</v>
      </c>
      <c r="E177" t="s">
        <v>21</v>
      </c>
      <c r="F177">
        <v>3497</v>
      </c>
      <c r="G177">
        <v>1964</v>
      </c>
      <c r="H177">
        <v>116</v>
      </c>
      <c r="I177" t="s">
        <v>31</v>
      </c>
      <c r="J177" t="s">
        <v>24</v>
      </c>
      <c r="K177" t="s">
        <v>25</v>
      </c>
      <c r="L177" t="s">
        <v>26</v>
      </c>
      <c r="M177" t="s">
        <v>27</v>
      </c>
      <c r="N177">
        <v>5461</v>
      </c>
      <c r="O177" s="1">
        <v>2.12</v>
      </c>
      <c r="P177" s="1">
        <v>0.23343199010721183</v>
      </c>
      <c r="Q177" t="s">
        <v>28</v>
      </c>
      <c r="R177" s="1">
        <v>0.32222222222222224</v>
      </c>
      <c r="S177" s="1">
        <v>3.3171289676865882E-2</v>
      </c>
      <c r="T177" s="1" t="s">
        <v>590</v>
      </c>
      <c r="U177" s="1" t="s">
        <v>590</v>
      </c>
      <c r="V177" s="1" t="s">
        <v>590</v>
      </c>
    </row>
    <row r="178" spans="1:22" x14ac:dyDescent="0.3">
      <c r="A178" t="s">
        <v>197</v>
      </c>
      <c r="B178" t="s">
        <v>20</v>
      </c>
      <c r="C178" t="s">
        <v>30</v>
      </c>
      <c r="D178" t="s">
        <v>22</v>
      </c>
      <c r="E178" t="s">
        <v>21</v>
      </c>
      <c r="F178">
        <v>2045</v>
      </c>
      <c r="G178">
        <v>1619</v>
      </c>
      <c r="H178">
        <v>101</v>
      </c>
      <c r="I178" t="s">
        <v>31</v>
      </c>
      <c r="J178" t="s">
        <v>38</v>
      </c>
      <c r="K178" t="s">
        <v>25</v>
      </c>
      <c r="L178" t="s">
        <v>26</v>
      </c>
      <c r="M178" t="s">
        <v>27</v>
      </c>
      <c r="N178">
        <v>3664</v>
      </c>
      <c r="O178" s="1">
        <v>2.76</v>
      </c>
      <c r="P178" s="1">
        <v>0.312295584594107</v>
      </c>
      <c r="Q178" t="s">
        <v>28</v>
      </c>
      <c r="R178" s="1">
        <v>0.28055555555555556</v>
      </c>
      <c r="S178" s="1">
        <v>4.9388753056234719E-2</v>
      </c>
      <c r="T178" s="1" t="s">
        <v>590</v>
      </c>
      <c r="U178" s="1" t="s">
        <v>590</v>
      </c>
      <c r="V178" s="1" t="s">
        <v>590</v>
      </c>
    </row>
    <row r="179" spans="1:22" x14ac:dyDescent="0.3">
      <c r="A179" t="s">
        <v>619</v>
      </c>
      <c r="B179" t="s">
        <v>20</v>
      </c>
      <c r="C179" t="s">
        <v>30</v>
      </c>
      <c r="D179" t="s">
        <v>22</v>
      </c>
      <c r="E179" t="s">
        <v>21</v>
      </c>
      <c r="F179">
        <v>5516</v>
      </c>
      <c r="G179">
        <v>11300</v>
      </c>
      <c r="H179">
        <v>495</v>
      </c>
      <c r="I179" t="s">
        <v>41</v>
      </c>
      <c r="J179" t="s">
        <v>42</v>
      </c>
      <c r="K179" t="s">
        <v>25</v>
      </c>
      <c r="L179" t="s">
        <v>43</v>
      </c>
      <c r="M179" t="s">
        <v>33</v>
      </c>
      <c r="N179">
        <v>16816</v>
      </c>
      <c r="O179" s="1">
        <v>2.94</v>
      </c>
      <c r="P179" s="1">
        <v>0.33562491095141056</v>
      </c>
      <c r="Q179" t="s">
        <v>28</v>
      </c>
      <c r="R179" s="1">
        <v>1.375</v>
      </c>
      <c r="S179" s="1">
        <v>8.9738941261783903E-2</v>
      </c>
      <c r="T179" s="1" t="s">
        <v>590</v>
      </c>
      <c r="U179" s="1" t="s">
        <v>595</v>
      </c>
      <c r="V179" s="1" t="s">
        <v>595</v>
      </c>
    </row>
    <row r="180" spans="1:22" x14ac:dyDescent="0.3">
      <c r="A180" t="s">
        <v>198</v>
      </c>
      <c r="B180" t="s">
        <v>20</v>
      </c>
      <c r="C180" t="s">
        <v>30</v>
      </c>
      <c r="D180" t="s">
        <v>22</v>
      </c>
      <c r="E180" t="s">
        <v>21</v>
      </c>
      <c r="F180">
        <v>3750</v>
      </c>
      <c r="G180">
        <v>0</v>
      </c>
      <c r="H180">
        <v>116</v>
      </c>
      <c r="I180" t="s">
        <v>41</v>
      </c>
      <c r="J180" t="s">
        <v>32</v>
      </c>
      <c r="K180" t="s">
        <v>25</v>
      </c>
      <c r="L180" t="s">
        <v>26</v>
      </c>
      <c r="M180" t="s">
        <v>27</v>
      </c>
      <c r="N180">
        <v>3750</v>
      </c>
      <c r="O180" s="1">
        <v>3.09</v>
      </c>
      <c r="P180" s="1">
        <v>0.35429439456999512</v>
      </c>
      <c r="Q180" t="s">
        <v>28</v>
      </c>
      <c r="R180" s="1">
        <v>0.32222222222222224</v>
      </c>
      <c r="S180" s="1">
        <v>3.0933333333333337E-2</v>
      </c>
      <c r="T180" s="1" t="s">
        <v>590</v>
      </c>
      <c r="U180" s="1" t="s">
        <v>590</v>
      </c>
      <c r="V180" s="1" t="s">
        <v>590</v>
      </c>
    </row>
    <row r="181" spans="1:22" x14ac:dyDescent="0.3">
      <c r="A181" t="s">
        <v>199</v>
      </c>
      <c r="B181" t="s">
        <v>20</v>
      </c>
      <c r="C181" t="s">
        <v>21</v>
      </c>
      <c r="D181" t="s">
        <v>36</v>
      </c>
      <c r="E181" t="s">
        <v>21</v>
      </c>
      <c r="F181">
        <v>2333</v>
      </c>
      <c r="G181">
        <v>1451</v>
      </c>
      <c r="H181">
        <v>102</v>
      </c>
      <c r="I181" t="s">
        <v>23</v>
      </c>
      <c r="J181" t="s">
        <v>24</v>
      </c>
      <c r="K181" t="s">
        <v>112</v>
      </c>
      <c r="L181" t="s">
        <v>43</v>
      </c>
      <c r="M181" t="s">
        <v>33</v>
      </c>
      <c r="N181">
        <v>3784</v>
      </c>
      <c r="O181" s="1">
        <v>2.7</v>
      </c>
      <c r="P181" s="1">
        <v>0.30468978186423623</v>
      </c>
      <c r="Q181" t="s">
        <v>28</v>
      </c>
      <c r="R181" s="1">
        <v>0.21249999999999999</v>
      </c>
      <c r="S181" s="1">
        <v>4.3720531504500643E-2</v>
      </c>
      <c r="T181" s="1" t="s">
        <v>590</v>
      </c>
      <c r="U181" s="1" t="s">
        <v>590</v>
      </c>
      <c r="V181" s="1" t="s">
        <v>590</v>
      </c>
    </row>
    <row r="182" spans="1:22" x14ac:dyDescent="0.3">
      <c r="A182" t="s">
        <v>620</v>
      </c>
      <c r="B182" t="s">
        <v>20</v>
      </c>
      <c r="C182" t="s">
        <v>30</v>
      </c>
      <c r="D182" t="s">
        <v>22</v>
      </c>
      <c r="E182" t="s">
        <v>21</v>
      </c>
      <c r="F182">
        <v>6400</v>
      </c>
      <c r="G182">
        <v>7250</v>
      </c>
      <c r="H182">
        <v>180</v>
      </c>
      <c r="I182" t="s">
        <v>23</v>
      </c>
      <c r="J182" t="s">
        <v>32</v>
      </c>
      <c r="K182" t="s">
        <v>25</v>
      </c>
      <c r="L182" t="s">
        <v>43</v>
      </c>
      <c r="M182" t="s">
        <v>33</v>
      </c>
      <c r="N182">
        <v>13650</v>
      </c>
      <c r="O182" s="1">
        <v>1.32</v>
      </c>
      <c r="P182" s="1">
        <v>0.13298498379888918</v>
      </c>
      <c r="Q182" t="s">
        <v>45</v>
      </c>
      <c r="R182" s="1">
        <v>0.5</v>
      </c>
      <c r="S182" s="1">
        <v>2.8125000000000001E-2</v>
      </c>
      <c r="T182" s="1" t="s">
        <v>590</v>
      </c>
      <c r="U182" s="1" t="s">
        <v>595</v>
      </c>
      <c r="V182" s="1" t="s">
        <v>590</v>
      </c>
    </row>
    <row r="183" spans="1:22" x14ac:dyDescent="0.3">
      <c r="A183" t="s">
        <v>200</v>
      </c>
      <c r="B183" t="s">
        <v>20</v>
      </c>
      <c r="C183" t="s">
        <v>21</v>
      </c>
      <c r="D183" t="s">
        <v>22</v>
      </c>
      <c r="E183" t="s">
        <v>21</v>
      </c>
      <c r="F183">
        <v>1916</v>
      </c>
      <c r="G183">
        <v>5063</v>
      </c>
      <c r="H183">
        <v>67</v>
      </c>
      <c r="I183" t="s">
        <v>31</v>
      </c>
      <c r="J183" t="s">
        <v>24</v>
      </c>
      <c r="K183" t="s">
        <v>25</v>
      </c>
      <c r="L183" t="s">
        <v>26</v>
      </c>
      <c r="M183" t="s">
        <v>33</v>
      </c>
      <c r="N183">
        <v>6979</v>
      </c>
      <c r="O183" s="1">
        <v>0.96</v>
      </c>
      <c r="P183" s="1">
        <v>8.8258199666200188E-2</v>
      </c>
      <c r="Q183" t="s">
        <v>45</v>
      </c>
      <c r="R183" s="1">
        <v>0.18611111111111112</v>
      </c>
      <c r="S183" s="1">
        <v>3.4968684759916491E-2</v>
      </c>
      <c r="T183" s="1" t="s">
        <v>590</v>
      </c>
      <c r="U183" s="1" t="s">
        <v>590</v>
      </c>
      <c r="V183" s="1" t="s">
        <v>590</v>
      </c>
    </row>
    <row r="184" spans="1:22" x14ac:dyDescent="0.3">
      <c r="A184" t="s">
        <v>201</v>
      </c>
      <c r="B184" t="s">
        <v>20</v>
      </c>
      <c r="C184" t="s">
        <v>30</v>
      </c>
      <c r="D184" t="s">
        <v>22</v>
      </c>
      <c r="E184" t="s">
        <v>21</v>
      </c>
      <c r="F184">
        <v>4600</v>
      </c>
      <c r="G184">
        <v>0</v>
      </c>
      <c r="H184">
        <v>73</v>
      </c>
      <c r="I184" t="s">
        <v>41</v>
      </c>
      <c r="J184" t="s">
        <v>24</v>
      </c>
      <c r="K184" t="s">
        <v>97</v>
      </c>
      <c r="L184" t="s">
        <v>26</v>
      </c>
      <c r="M184" t="s">
        <v>27</v>
      </c>
      <c r="N184">
        <v>4600</v>
      </c>
      <c r="O184" s="1">
        <v>1.59</v>
      </c>
      <c r="P184" s="1">
        <v>0.16644045936425808</v>
      </c>
      <c r="Q184" t="s">
        <v>45</v>
      </c>
      <c r="R184" s="1">
        <v>0.4055555555555555</v>
      </c>
      <c r="S184" s="1">
        <v>1.5869565217391305E-2</v>
      </c>
      <c r="T184" s="1" t="s">
        <v>590</v>
      </c>
      <c r="U184" s="1" t="s">
        <v>590</v>
      </c>
      <c r="V184" s="1" t="s">
        <v>590</v>
      </c>
    </row>
    <row r="185" spans="1:22" x14ac:dyDescent="0.3">
      <c r="A185" t="s">
        <v>621</v>
      </c>
      <c r="B185" t="s">
        <v>20</v>
      </c>
      <c r="C185" t="s">
        <v>30</v>
      </c>
      <c r="D185" t="s">
        <v>22</v>
      </c>
      <c r="E185" t="s">
        <v>21</v>
      </c>
      <c r="F185">
        <v>33846</v>
      </c>
      <c r="G185">
        <v>0</v>
      </c>
      <c r="H185">
        <v>260</v>
      </c>
      <c r="I185" t="s">
        <v>41</v>
      </c>
      <c r="J185" t="s">
        <v>32</v>
      </c>
      <c r="K185" t="s">
        <v>25</v>
      </c>
      <c r="L185" t="s">
        <v>26</v>
      </c>
      <c r="M185" t="s">
        <v>33</v>
      </c>
      <c r="N185">
        <v>33846</v>
      </c>
      <c r="O185" s="1">
        <v>0.77</v>
      </c>
      <c r="P185" s="1">
        <v>6.4334935044528238E-2</v>
      </c>
      <c r="Q185" t="s">
        <v>45</v>
      </c>
      <c r="R185" s="1">
        <v>0.72222222222222221</v>
      </c>
      <c r="S185" s="1">
        <v>7.6818530993322687E-3</v>
      </c>
      <c r="T185" s="1" t="s">
        <v>595</v>
      </c>
      <c r="U185" s="1" t="s">
        <v>590</v>
      </c>
      <c r="V185" s="1" t="s">
        <v>590</v>
      </c>
    </row>
    <row r="186" spans="1:22" x14ac:dyDescent="0.3">
      <c r="A186" t="s">
        <v>202</v>
      </c>
      <c r="B186" t="s">
        <v>55</v>
      </c>
      <c r="C186" t="s">
        <v>30</v>
      </c>
      <c r="D186" t="s">
        <v>22</v>
      </c>
      <c r="E186" t="s">
        <v>21</v>
      </c>
      <c r="F186">
        <v>3625</v>
      </c>
      <c r="G186">
        <v>0</v>
      </c>
      <c r="H186">
        <v>108</v>
      </c>
      <c r="I186" t="s">
        <v>41</v>
      </c>
      <c r="J186" t="s">
        <v>24</v>
      </c>
      <c r="K186" t="s">
        <v>25</v>
      </c>
      <c r="L186" t="s">
        <v>26</v>
      </c>
      <c r="M186" t="s">
        <v>27</v>
      </c>
      <c r="N186">
        <v>3625</v>
      </c>
      <c r="O186" s="1">
        <v>2.98</v>
      </c>
      <c r="P186" s="1">
        <v>0.340075065827106</v>
      </c>
      <c r="Q186" t="s">
        <v>28</v>
      </c>
      <c r="R186" s="1">
        <v>0.3</v>
      </c>
      <c r="S186" s="1">
        <v>2.9793103448275866E-2</v>
      </c>
      <c r="T186" s="1" t="s">
        <v>590</v>
      </c>
      <c r="U186" s="1" t="s">
        <v>590</v>
      </c>
      <c r="V186" s="1" t="s">
        <v>590</v>
      </c>
    </row>
    <row r="187" spans="1:22" x14ac:dyDescent="0.3">
      <c r="A187" t="s">
        <v>622</v>
      </c>
      <c r="B187" t="s">
        <v>20</v>
      </c>
      <c r="C187" t="s">
        <v>30</v>
      </c>
      <c r="D187" t="s">
        <v>22</v>
      </c>
      <c r="E187" t="s">
        <v>30</v>
      </c>
      <c r="F187">
        <v>39147</v>
      </c>
      <c r="G187">
        <v>4750</v>
      </c>
      <c r="H187">
        <v>120</v>
      </c>
      <c r="I187" t="s">
        <v>41</v>
      </c>
      <c r="J187" t="s">
        <v>24</v>
      </c>
      <c r="K187" t="s">
        <v>25</v>
      </c>
      <c r="L187" t="s">
        <v>26</v>
      </c>
      <c r="M187" t="s">
        <v>27</v>
      </c>
      <c r="N187">
        <v>43897</v>
      </c>
      <c r="O187" s="1">
        <v>0.27</v>
      </c>
      <c r="P187" s="1">
        <v>2.6282436283127154E-3</v>
      </c>
      <c r="Q187" t="s">
        <v>45</v>
      </c>
      <c r="R187" s="1">
        <v>0.33333333333333331</v>
      </c>
      <c r="S187" s="1">
        <v>3.0653689937926278E-3</v>
      </c>
      <c r="T187" s="1" t="s">
        <v>595</v>
      </c>
      <c r="U187" s="1" t="s">
        <v>590</v>
      </c>
      <c r="V187" s="1" t="s">
        <v>590</v>
      </c>
    </row>
    <row r="188" spans="1:22" x14ac:dyDescent="0.3">
      <c r="A188" t="s">
        <v>203</v>
      </c>
      <c r="B188" t="s">
        <v>20</v>
      </c>
      <c r="C188" t="s">
        <v>30</v>
      </c>
      <c r="D188" t="s">
        <v>22</v>
      </c>
      <c r="E188" t="s">
        <v>30</v>
      </c>
      <c r="F188">
        <v>2178</v>
      </c>
      <c r="G188">
        <v>0</v>
      </c>
      <c r="H188">
        <v>66</v>
      </c>
      <c r="I188" t="s">
        <v>31</v>
      </c>
      <c r="J188" t="s">
        <v>32</v>
      </c>
      <c r="K188" t="s">
        <v>108</v>
      </c>
      <c r="L188" t="s">
        <v>43</v>
      </c>
      <c r="M188" t="s">
        <v>33</v>
      </c>
      <c r="N188">
        <v>2178</v>
      </c>
      <c r="O188" s="1">
        <v>3.03</v>
      </c>
      <c r="P188" s="1">
        <v>0.34643414979570009</v>
      </c>
      <c r="Q188" t="s">
        <v>28</v>
      </c>
      <c r="R188" s="1">
        <v>0.22</v>
      </c>
      <c r="S188" s="1">
        <v>3.0303030303030304E-2</v>
      </c>
      <c r="T188" s="1" t="s">
        <v>590</v>
      </c>
      <c r="U188" s="1" t="s">
        <v>590</v>
      </c>
      <c r="V188" s="1" t="s">
        <v>590</v>
      </c>
    </row>
    <row r="189" spans="1:22" x14ac:dyDescent="0.3">
      <c r="A189" t="s">
        <v>204</v>
      </c>
      <c r="B189" t="s">
        <v>20</v>
      </c>
      <c r="C189" t="s">
        <v>30</v>
      </c>
      <c r="D189" t="s">
        <v>22</v>
      </c>
      <c r="E189" t="s">
        <v>21</v>
      </c>
      <c r="F189">
        <v>2383</v>
      </c>
      <c r="G189">
        <v>2138</v>
      </c>
      <c r="H189">
        <v>58</v>
      </c>
      <c r="I189" t="s">
        <v>31</v>
      </c>
      <c r="J189" t="s">
        <v>24</v>
      </c>
      <c r="K189" t="s">
        <v>25</v>
      </c>
      <c r="L189" t="s">
        <v>26</v>
      </c>
      <c r="M189" t="s">
        <v>27</v>
      </c>
      <c r="N189">
        <v>4521</v>
      </c>
      <c r="O189" s="1">
        <v>1.28</v>
      </c>
      <c r="P189" s="1">
        <v>0.12852309660602226</v>
      </c>
      <c r="Q189" t="s">
        <v>45</v>
      </c>
      <c r="R189" s="1">
        <v>0.16111111111111112</v>
      </c>
      <c r="S189" s="1">
        <v>2.4339068401174991E-2</v>
      </c>
      <c r="T189" s="1" t="s">
        <v>590</v>
      </c>
      <c r="U189" s="1" t="s">
        <v>590</v>
      </c>
      <c r="V189" s="1" t="s">
        <v>590</v>
      </c>
    </row>
    <row r="190" spans="1:22" x14ac:dyDescent="0.3">
      <c r="A190" t="s">
        <v>205</v>
      </c>
      <c r="B190" t="s">
        <v>20</v>
      </c>
      <c r="C190" t="s">
        <v>30</v>
      </c>
      <c r="D190" t="s">
        <v>22</v>
      </c>
      <c r="E190" t="s">
        <v>30</v>
      </c>
      <c r="F190">
        <v>674</v>
      </c>
      <c r="G190">
        <v>5296</v>
      </c>
      <c r="H190">
        <v>168</v>
      </c>
      <c r="I190" t="s">
        <v>31</v>
      </c>
      <c r="J190" t="s">
        <v>24</v>
      </c>
      <c r="K190" t="s">
        <v>25</v>
      </c>
      <c r="L190" t="s">
        <v>26</v>
      </c>
      <c r="M190" t="s">
        <v>27</v>
      </c>
      <c r="N190">
        <v>5970</v>
      </c>
      <c r="O190" s="1">
        <v>2.81</v>
      </c>
      <c r="P190" s="1">
        <v>0.31946867922288674</v>
      </c>
      <c r="Q190" t="s">
        <v>28</v>
      </c>
      <c r="R190" s="1">
        <v>0.46666666666666662</v>
      </c>
      <c r="S190" s="1">
        <v>0.24925816023738873</v>
      </c>
      <c r="T190" s="1" t="s">
        <v>590</v>
      </c>
      <c r="U190" s="1" t="s">
        <v>590</v>
      </c>
      <c r="V190" s="1" t="s">
        <v>590</v>
      </c>
    </row>
    <row r="191" spans="1:22" x14ac:dyDescent="0.3">
      <c r="A191" t="s">
        <v>206</v>
      </c>
      <c r="B191" t="s">
        <v>20</v>
      </c>
      <c r="C191" t="s">
        <v>30</v>
      </c>
      <c r="D191" t="s">
        <v>22</v>
      </c>
      <c r="E191" t="s">
        <v>21</v>
      </c>
      <c r="F191">
        <v>9328</v>
      </c>
      <c r="G191">
        <v>0</v>
      </c>
      <c r="H191">
        <v>188</v>
      </c>
      <c r="I191" t="s">
        <v>31</v>
      </c>
      <c r="J191" t="s">
        <v>24</v>
      </c>
      <c r="K191" t="s">
        <v>97</v>
      </c>
      <c r="L191" t="s">
        <v>26</v>
      </c>
      <c r="M191" t="s">
        <v>27</v>
      </c>
      <c r="N191">
        <v>9328</v>
      </c>
      <c r="O191" s="1">
        <v>2.02</v>
      </c>
      <c r="P191" s="1">
        <v>0.21987451196575047</v>
      </c>
      <c r="Q191" t="s">
        <v>28</v>
      </c>
      <c r="R191" s="1">
        <v>1.0444444444444445</v>
      </c>
      <c r="S191" s="1">
        <v>2.0154373927958835E-2</v>
      </c>
      <c r="T191" s="1" t="s">
        <v>590</v>
      </c>
      <c r="U191" s="1" t="s">
        <v>590</v>
      </c>
      <c r="V191" s="1" t="s">
        <v>590</v>
      </c>
    </row>
    <row r="192" spans="1:22" x14ac:dyDescent="0.3">
      <c r="A192" t="s">
        <v>207</v>
      </c>
      <c r="B192" t="s">
        <v>20</v>
      </c>
      <c r="C192" t="s">
        <v>21</v>
      </c>
      <c r="D192" t="s">
        <v>36</v>
      </c>
      <c r="E192" t="s">
        <v>21</v>
      </c>
      <c r="F192">
        <v>4885</v>
      </c>
      <c r="G192">
        <v>0</v>
      </c>
      <c r="H192">
        <v>48</v>
      </c>
      <c r="I192" t="s">
        <v>31</v>
      </c>
      <c r="J192" t="s">
        <v>24</v>
      </c>
      <c r="K192" t="s">
        <v>25</v>
      </c>
      <c r="L192" t="s">
        <v>26</v>
      </c>
      <c r="M192" t="s">
        <v>27</v>
      </c>
      <c r="N192">
        <v>4885</v>
      </c>
      <c r="O192" s="1">
        <v>0.98</v>
      </c>
      <c r="P192" s="1">
        <v>9.1073666369711634E-2</v>
      </c>
      <c r="Q192" t="s">
        <v>45</v>
      </c>
      <c r="R192" s="1">
        <v>0.13333333333333333</v>
      </c>
      <c r="S192" s="1">
        <v>9.8259979529170937E-3</v>
      </c>
      <c r="T192" s="1" t="s">
        <v>590</v>
      </c>
      <c r="U192" s="1" t="s">
        <v>590</v>
      </c>
      <c r="V192" s="1" t="s">
        <v>590</v>
      </c>
    </row>
    <row r="193" spans="1:22" x14ac:dyDescent="0.3">
      <c r="A193" t="s">
        <v>623</v>
      </c>
      <c r="B193" t="s">
        <v>20</v>
      </c>
      <c r="C193" t="s">
        <v>21</v>
      </c>
      <c r="D193" t="s">
        <v>22</v>
      </c>
      <c r="E193" t="s">
        <v>21</v>
      </c>
      <c r="F193">
        <v>12000</v>
      </c>
      <c r="G193">
        <v>0</v>
      </c>
      <c r="H193">
        <v>164</v>
      </c>
      <c r="I193" t="s">
        <v>41</v>
      </c>
      <c r="J193" t="s">
        <v>24</v>
      </c>
      <c r="K193" t="s">
        <v>25</v>
      </c>
      <c r="L193" t="s">
        <v>26</v>
      </c>
      <c r="M193" t="s">
        <v>33</v>
      </c>
      <c r="N193">
        <v>12000</v>
      </c>
      <c r="O193" s="1">
        <v>1.37</v>
      </c>
      <c r="P193" s="1">
        <v>0.13896903532031732</v>
      </c>
      <c r="Q193" t="s">
        <v>45</v>
      </c>
      <c r="R193" s="1">
        <v>0.45555555555555555</v>
      </c>
      <c r="S193" s="1">
        <v>1.3666666666666667E-2</v>
      </c>
      <c r="T193" s="1" t="s">
        <v>595</v>
      </c>
      <c r="U193" s="1" t="s">
        <v>590</v>
      </c>
      <c r="V193" s="1" t="s">
        <v>590</v>
      </c>
    </row>
    <row r="194" spans="1:22" x14ac:dyDescent="0.3">
      <c r="A194" t="s">
        <v>208</v>
      </c>
      <c r="B194" t="s">
        <v>20</v>
      </c>
      <c r="C194" t="s">
        <v>30</v>
      </c>
      <c r="D194" t="s">
        <v>36</v>
      </c>
      <c r="E194" t="s">
        <v>21</v>
      </c>
      <c r="F194">
        <v>6033</v>
      </c>
      <c r="G194">
        <v>0</v>
      </c>
      <c r="H194">
        <v>160</v>
      </c>
      <c r="I194" t="s">
        <v>23</v>
      </c>
      <c r="J194" t="s">
        <v>24</v>
      </c>
      <c r="K194" t="s">
        <v>25</v>
      </c>
      <c r="L194" t="s">
        <v>26</v>
      </c>
      <c r="M194" t="s">
        <v>33</v>
      </c>
      <c r="N194">
        <v>6033</v>
      </c>
      <c r="O194" s="1">
        <v>2.65</v>
      </c>
      <c r="P194" s="1">
        <v>0.29926756987114939</v>
      </c>
      <c r="Q194" t="s">
        <v>28</v>
      </c>
      <c r="R194" s="1">
        <v>0.44444444444444442</v>
      </c>
      <c r="S194" s="1">
        <v>2.6520802254268193E-2</v>
      </c>
      <c r="T194" s="1" t="s">
        <v>590</v>
      </c>
      <c r="U194" s="1" t="s">
        <v>590</v>
      </c>
      <c r="V194" s="1" t="s">
        <v>590</v>
      </c>
    </row>
    <row r="195" spans="1:22" x14ac:dyDescent="0.3">
      <c r="A195" t="s">
        <v>209</v>
      </c>
      <c r="B195" t="s">
        <v>20</v>
      </c>
      <c r="C195" t="s">
        <v>21</v>
      </c>
      <c r="D195" t="s">
        <v>22</v>
      </c>
      <c r="E195" t="s">
        <v>21</v>
      </c>
      <c r="F195">
        <v>3858</v>
      </c>
      <c r="G195">
        <v>0</v>
      </c>
      <c r="H195">
        <v>76</v>
      </c>
      <c r="I195" t="s">
        <v>41</v>
      </c>
      <c r="J195" t="s">
        <v>24</v>
      </c>
      <c r="K195" t="s">
        <v>25</v>
      </c>
      <c r="L195" t="s">
        <v>26</v>
      </c>
      <c r="M195" t="s">
        <v>27</v>
      </c>
      <c r="N195">
        <v>3858</v>
      </c>
      <c r="O195" s="1">
        <v>1.97</v>
      </c>
      <c r="P195" s="1">
        <v>0.21419980102368957</v>
      </c>
      <c r="Q195" t="s">
        <v>28</v>
      </c>
      <c r="R195" s="1">
        <v>0.21111111111111111</v>
      </c>
      <c r="S195" s="1">
        <v>1.9699326075686883E-2</v>
      </c>
      <c r="T195" s="1" t="s">
        <v>590</v>
      </c>
      <c r="U195" s="1" t="s">
        <v>590</v>
      </c>
      <c r="V195" s="1" t="s">
        <v>590</v>
      </c>
    </row>
    <row r="196" spans="1:22" x14ac:dyDescent="0.3">
      <c r="A196" t="s">
        <v>210</v>
      </c>
      <c r="B196" t="s">
        <v>20</v>
      </c>
      <c r="C196" t="s">
        <v>21</v>
      </c>
      <c r="D196" t="s">
        <v>22</v>
      </c>
      <c r="E196" t="s">
        <v>21</v>
      </c>
      <c r="F196">
        <v>4191</v>
      </c>
      <c r="G196">
        <v>0</v>
      </c>
      <c r="H196">
        <v>120</v>
      </c>
      <c r="I196" t="s">
        <v>31</v>
      </c>
      <c r="J196" t="s">
        <v>24</v>
      </c>
      <c r="K196" t="s">
        <v>25</v>
      </c>
      <c r="L196" t="s">
        <v>26</v>
      </c>
      <c r="M196" t="s">
        <v>27</v>
      </c>
      <c r="N196">
        <v>4191</v>
      </c>
      <c r="O196" s="1">
        <v>2.86</v>
      </c>
      <c r="P196" s="1">
        <v>0.32560521527871605</v>
      </c>
      <c r="Q196" t="s">
        <v>28</v>
      </c>
      <c r="R196" s="1">
        <v>0.33333333333333331</v>
      </c>
      <c r="S196" s="1">
        <v>2.863278453829635E-2</v>
      </c>
      <c r="T196" s="1" t="s">
        <v>590</v>
      </c>
      <c r="U196" s="1" t="s">
        <v>590</v>
      </c>
      <c r="V196" s="1" t="s">
        <v>590</v>
      </c>
    </row>
    <row r="197" spans="1:22" x14ac:dyDescent="0.3">
      <c r="A197" t="s">
        <v>211</v>
      </c>
      <c r="B197" t="s">
        <v>20</v>
      </c>
      <c r="C197" t="s">
        <v>30</v>
      </c>
      <c r="D197" t="s">
        <v>22</v>
      </c>
      <c r="E197" t="s">
        <v>21</v>
      </c>
      <c r="F197">
        <v>3125</v>
      </c>
      <c r="G197">
        <v>2583</v>
      </c>
      <c r="H197">
        <v>170</v>
      </c>
      <c r="I197" t="s">
        <v>41</v>
      </c>
      <c r="J197" t="s">
        <v>32</v>
      </c>
      <c r="K197" t="s">
        <v>25</v>
      </c>
      <c r="L197" t="s">
        <v>26</v>
      </c>
      <c r="M197" t="s">
        <v>33</v>
      </c>
      <c r="N197">
        <v>5708</v>
      </c>
      <c r="O197" s="1">
        <v>2.98</v>
      </c>
      <c r="P197" s="1">
        <v>0.33994608995491565</v>
      </c>
      <c r="Q197" t="s">
        <v>28</v>
      </c>
      <c r="R197" s="1">
        <v>0.47222222222222227</v>
      </c>
      <c r="S197" s="1">
        <v>5.4399999999999997E-2</v>
      </c>
      <c r="T197" s="1" t="s">
        <v>590</v>
      </c>
      <c r="U197" s="1" t="s">
        <v>590</v>
      </c>
      <c r="V197" s="1" t="s">
        <v>590</v>
      </c>
    </row>
    <row r="198" spans="1:22" x14ac:dyDescent="0.3">
      <c r="A198" t="s">
        <v>212</v>
      </c>
      <c r="B198" t="s">
        <v>20</v>
      </c>
      <c r="C198" t="s">
        <v>21</v>
      </c>
      <c r="D198" t="s">
        <v>22</v>
      </c>
      <c r="E198" t="s">
        <v>21</v>
      </c>
      <c r="F198">
        <v>8333</v>
      </c>
      <c r="G198">
        <v>3750</v>
      </c>
      <c r="H198">
        <v>187</v>
      </c>
      <c r="I198" t="s">
        <v>31</v>
      </c>
      <c r="J198" t="s">
        <v>24</v>
      </c>
      <c r="K198" t="s">
        <v>25</v>
      </c>
      <c r="L198" t="s">
        <v>26</v>
      </c>
      <c r="M198" t="s">
        <v>27</v>
      </c>
      <c r="N198">
        <v>12083</v>
      </c>
      <c r="O198" s="1">
        <v>1.55</v>
      </c>
      <c r="P198" s="1">
        <v>0.16153607659036981</v>
      </c>
      <c r="Q198" t="s">
        <v>45</v>
      </c>
      <c r="R198" s="1">
        <v>0.51944444444444449</v>
      </c>
      <c r="S198" s="1">
        <v>2.2440897635905437E-2</v>
      </c>
      <c r="T198" s="1" t="s">
        <v>590</v>
      </c>
      <c r="U198" s="1" t="s">
        <v>590</v>
      </c>
      <c r="V198" s="1" t="s">
        <v>590</v>
      </c>
    </row>
    <row r="199" spans="1:22" x14ac:dyDescent="0.3">
      <c r="A199" t="s">
        <v>213</v>
      </c>
      <c r="B199" t="s">
        <v>55</v>
      </c>
      <c r="C199" t="s">
        <v>21</v>
      </c>
      <c r="D199" t="s">
        <v>36</v>
      </c>
      <c r="E199" t="s">
        <v>21</v>
      </c>
      <c r="F199">
        <v>1907</v>
      </c>
      <c r="G199">
        <v>2365</v>
      </c>
      <c r="H199">
        <v>120</v>
      </c>
      <c r="I199" t="s">
        <v>23</v>
      </c>
      <c r="J199" t="s">
        <v>24</v>
      </c>
      <c r="K199" t="s">
        <v>25</v>
      </c>
      <c r="L199" t="s">
        <v>26</v>
      </c>
      <c r="M199" t="s">
        <v>27</v>
      </c>
      <c r="N199">
        <v>4272</v>
      </c>
      <c r="O199" s="1">
        <v>2.81</v>
      </c>
      <c r="P199" s="1">
        <v>0.31883497572865299</v>
      </c>
      <c r="Q199" t="s">
        <v>28</v>
      </c>
      <c r="R199" s="1">
        <v>0.33333333333333331</v>
      </c>
      <c r="S199" s="1">
        <v>6.2926061877294173E-2</v>
      </c>
      <c r="T199" s="1" t="s">
        <v>590</v>
      </c>
      <c r="U199" s="1" t="s">
        <v>590</v>
      </c>
      <c r="V199" s="1" t="s">
        <v>590</v>
      </c>
    </row>
    <row r="200" spans="1:22" x14ac:dyDescent="0.3">
      <c r="A200" t="s">
        <v>214</v>
      </c>
      <c r="B200" t="s">
        <v>55</v>
      </c>
      <c r="C200" t="s">
        <v>30</v>
      </c>
      <c r="D200" t="s">
        <v>22</v>
      </c>
      <c r="E200" t="s">
        <v>21</v>
      </c>
      <c r="F200">
        <v>3416</v>
      </c>
      <c r="G200">
        <v>2816</v>
      </c>
      <c r="H200">
        <v>113</v>
      </c>
      <c r="I200" t="s">
        <v>41</v>
      </c>
      <c r="J200" t="s">
        <v>24</v>
      </c>
      <c r="K200" t="s">
        <v>25</v>
      </c>
      <c r="L200" t="s">
        <v>26</v>
      </c>
      <c r="M200" t="s">
        <v>27</v>
      </c>
      <c r="N200">
        <v>6232</v>
      </c>
      <c r="O200" s="1">
        <v>1.81</v>
      </c>
      <c r="P200" s="1">
        <v>0.19465708824257771</v>
      </c>
      <c r="Q200" t="s">
        <v>45</v>
      </c>
      <c r="R200" s="1">
        <v>0.31388888888888888</v>
      </c>
      <c r="S200" s="1">
        <v>3.3079625292740049E-2</v>
      </c>
      <c r="T200" s="1" t="s">
        <v>590</v>
      </c>
      <c r="U200" s="1" t="s">
        <v>590</v>
      </c>
      <c r="V200" s="1" t="s">
        <v>590</v>
      </c>
    </row>
    <row r="201" spans="1:22" x14ac:dyDescent="0.3">
      <c r="A201" t="s">
        <v>624</v>
      </c>
      <c r="B201" t="s">
        <v>20</v>
      </c>
      <c r="C201" t="s">
        <v>21</v>
      </c>
      <c r="D201" t="s">
        <v>22</v>
      </c>
      <c r="E201" t="s">
        <v>30</v>
      </c>
      <c r="F201">
        <v>11000</v>
      </c>
      <c r="G201">
        <v>0</v>
      </c>
      <c r="H201">
        <v>83</v>
      </c>
      <c r="I201" t="s">
        <v>23</v>
      </c>
      <c r="J201" t="s">
        <v>24</v>
      </c>
      <c r="K201" t="s">
        <v>25</v>
      </c>
      <c r="L201" t="s">
        <v>26</v>
      </c>
      <c r="M201" t="s">
        <v>33</v>
      </c>
      <c r="N201">
        <v>11000</v>
      </c>
      <c r="O201" s="1">
        <v>0.75</v>
      </c>
      <c r="P201" s="1">
        <v>6.2633965877644596E-2</v>
      </c>
      <c r="Q201" t="s">
        <v>45</v>
      </c>
      <c r="R201" s="1">
        <v>0.23055555555555557</v>
      </c>
      <c r="S201" s="1">
        <v>7.5454545454545453E-3</v>
      </c>
      <c r="T201" s="1" t="s">
        <v>595</v>
      </c>
      <c r="U201" s="1" t="s">
        <v>590</v>
      </c>
      <c r="V201" s="1" t="s">
        <v>590</v>
      </c>
    </row>
    <row r="202" spans="1:22" x14ac:dyDescent="0.3">
      <c r="A202" t="s">
        <v>215</v>
      </c>
      <c r="B202" t="s">
        <v>20</v>
      </c>
      <c r="C202" t="s">
        <v>30</v>
      </c>
      <c r="D202" t="s">
        <v>36</v>
      </c>
      <c r="E202" t="s">
        <v>21</v>
      </c>
      <c r="F202">
        <v>2600</v>
      </c>
      <c r="G202">
        <v>2500</v>
      </c>
      <c r="H202">
        <v>90</v>
      </c>
      <c r="I202" t="s">
        <v>41</v>
      </c>
      <c r="J202" t="s">
        <v>32</v>
      </c>
      <c r="K202" t="s">
        <v>25</v>
      </c>
      <c r="L202" t="s">
        <v>26</v>
      </c>
      <c r="M202" t="s">
        <v>27</v>
      </c>
      <c r="N202">
        <v>5100</v>
      </c>
      <c r="O202" s="1">
        <v>1.76</v>
      </c>
      <c r="P202" s="1">
        <v>0.18860683673717468</v>
      </c>
      <c r="Q202" t="s">
        <v>45</v>
      </c>
      <c r="R202" s="1">
        <v>0.25</v>
      </c>
      <c r="S202" s="1">
        <v>3.4615384615384617E-2</v>
      </c>
      <c r="T202" s="1" t="s">
        <v>590</v>
      </c>
      <c r="U202" s="1" t="s">
        <v>590</v>
      </c>
      <c r="V202" s="1" t="s">
        <v>590</v>
      </c>
    </row>
    <row r="203" spans="1:22" x14ac:dyDescent="0.3">
      <c r="A203" t="s">
        <v>216</v>
      </c>
      <c r="B203" t="s">
        <v>20</v>
      </c>
      <c r="C203" t="s">
        <v>21</v>
      </c>
      <c r="D203" t="s">
        <v>22</v>
      </c>
      <c r="E203" t="s">
        <v>21</v>
      </c>
      <c r="F203">
        <v>4923</v>
      </c>
      <c r="G203">
        <v>0</v>
      </c>
      <c r="H203">
        <v>166</v>
      </c>
      <c r="I203" t="s">
        <v>41</v>
      </c>
      <c r="J203" t="s">
        <v>38</v>
      </c>
      <c r="K203" t="s">
        <v>25</v>
      </c>
      <c r="L203" t="s">
        <v>43</v>
      </c>
      <c r="M203" t="s">
        <v>27</v>
      </c>
      <c r="N203">
        <v>4923</v>
      </c>
      <c r="O203" s="1">
        <v>3.37</v>
      </c>
      <c r="P203" s="1">
        <v>0.38903672805604134</v>
      </c>
      <c r="Q203" t="s">
        <v>28</v>
      </c>
      <c r="R203" s="1">
        <v>0.46111111111111114</v>
      </c>
      <c r="S203" s="1">
        <v>3.3719276863700992E-2</v>
      </c>
      <c r="T203" s="1" t="s">
        <v>590</v>
      </c>
      <c r="U203" s="1" t="s">
        <v>590</v>
      </c>
      <c r="V203" s="1" t="s">
        <v>590</v>
      </c>
    </row>
    <row r="204" spans="1:22" x14ac:dyDescent="0.3">
      <c r="A204" t="s">
        <v>217</v>
      </c>
      <c r="B204" t="s">
        <v>20</v>
      </c>
      <c r="C204" t="s">
        <v>30</v>
      </c>
      <c r="D204" t="s">
        <v>36</v>
      </c>
      <c r="E204" t="s">
        <v>21</v>
      </c>
      <c r="F204">
        <v>3992</v>
      </c>
      <c r="G204">
        <v>0</v>
      </c>
      <c r="H204">
        <v>128</v>
      </c>
      <c r="I204" t="s">
        <v>23</v>
      </c>
      <c r="J204" t="s">
        <v>42</v>
      </c>
      <c r="K204" t="s">
        <v>97</v>
      </c>
      <c r="L204" t="s">
        <v>26</v>
      </c>
      <c r="M204" t="s">
        <v>33</v>
      </c>
      <c r="N204">
        <v>3992</v>
      </c>
      <c r="O204" s="1">
        <v>3.21</v>
      </c>
      <c r="P204" s="1">
        <v>0.3683960638598433</v>
      </c>
      <c r="Q204" t="s">
        <v>28</v>
      </c>
      <c r="R204" s="1">
        <v>0.71111111111111114</v>
      </c>
      <c r="S204" s="1">
        <v>3.2064128256513023E-2</v>
      </c>
      <c r="T204" s="1" t="s">
        <v>590</v>
      </c>
      <c r="U204" s="1" t="s">
        <v>590</v>
      </c>
      <c r="V204" s="1" t="s">
        <v>590</v>
      </c>
    </row>
    <row r="205" spans="1:22" x14ac:dyDescent="0.3">
      <c r="A205" t="s">
        <v>218</v>
      </c>
      <c r="B205" t="s">
        <v>20</v>
      </c>
      <c r="C205" t="s">
        <v>30</v>
      </c>
      <c r="D205" t="s">
        <v>36</v>
      </c>
      <c r="E205" t="s">
        <v>21</v>
      </c>
      <c r="F205">
        <v>3500</v>
      </c>
      <c r="G205">
        <v>1083</v>
      </c>
      <c r="H205">
        <v>135</v>
      </c>
      <c r="I205" t="s">
        <v>23</v>
      </c>
      <c r="J205" t="s">
        <v>32</v>
      </c>
      <c r="K205" t="s">
        <v>25</v>
      </c>
      <c r="L205" t="s">
        <v>26</v>
      </c>
      <c r="M205" t="s">
        <v>27</v>
      </c>
      <c r="N205">
        <v>4583</v>
      </c>
      <c r="O205" s="1">
        <v>2.95</v>
      </c>
      <c r="P205" s="1">
        <v>0.33587976684292142</v>
      </c>
      <c r="Q205" t="s">
        <v>28</v>
      </c>
      <c r="R205" s="1">
        <v>0.375</v>
      </c>
      <c r="S205" s="1">
        <v>3.8571428571428569E-2</v>
      </c>
      <c r="T205" s="1" t="s">
        <v>590</v>
      </c>
      <c r="U205" s="1" t="s">
        <v>590</v>
      </c>
      <c r="V205" s="1" t="s">
        <v>590</v>
      </c>
    </row>
    <row r="206" spans="1:22" x14ac:dyDescent="0.3">
      <c r="A206" t="s">
        <v>219</v>
      </c>
      <c r="B206" t="s">
        <v>20</v>
      </c>
      <c r="C206" t="s">
        <v>30</v>
      </c>
      <c r="D206" t="s">
        <v>36</v>
      </c>
      <c r="E206" t="s">
        <v>21</v>
      </c>
      <c r="F206">
        <v>3917</v>
      </c>
      <c r="G206">
        <v>0</v>
      </c>
      <c r="H206">
        <v>124</v>
      </c>
      <c r="I206" t="s">
        <v>41</v>
      </c>
      <c r="J206" t="s">
        <v>38</v>
      </c>
      <c r="K206" t="s">
        <v>25</v>
      </c>
      <c r="L206" t="s">
        <v>26</v>
      </c>
      <c r="M206" t="s">
        <v>27</v>
      </c>
      <c r="N206">
        <v>3917</v>
      </c>
      <c r="O206" s="1">
        <v>3.17</v>
      </c>
      <c r="P206" s="1">
        <v>0.36331744494285978</v>
      </c>
      <c r="Q206" t="s">
        <v>28</v>
      </c>
      <c r="R206" s="1">
        <v>0.34444444444444444</v>
      </c>
      <c r="S206" s="1">
        <v>3.1656880265509321E-2</v>
      </c>
      <c r="T206" s="1" t="s">
        <v>590</v>
      </c>
      <c r="U206" s="1" t="s">
        <v>590</v>
      </c>
      <c r="V206" s="1" t="s">
        <v>590</v>
      </c>
    </row>
    <row r="207" spans="1:22" x14ac:dyDescent="0.3">
      <c r="A207" t="s">
        <v>220</v>
      </c>
      <c r="B207" t="s">
        <v>55</v>
      </c>
      <c r="C207" t="s">
        <v>21</v>
      </c>
      <c r="D207" t="s">
        <v>36</v>
      </c>
      <c r="E207" t="s">
        <v>21</v>
      </c>
      <c r="F207">
        <v>4408</v>
      </c>
      <c r="G207">
        <v>0</v>
      </c>
      <c r="H207">
        <v>120</v>
      </c>
      <c r="I207" t="s">
        <v>41</v>
      </c>
      <c r="J207" t="s">
        <v>24</v>
      </c>
      <c r="K207" t="s">
        <v>25</v>
      </c>
      <c r="L207" t="s">
        <v>26</v>
      </c>
      <c r="M207" t="s">
        <v>27</v>
      </c>
      <c r="N207">
        <v>4408</v>
      </c>
      <c r="O207" s="1">
        <v>2.72</v>
      </c>
      <c r="P207" s="1">
        <v>0.30802725783697815</v>
      </c>
      <c r="Q207" t="s">
        <v>28</v>
      </c>
      <c r="R207" s="1">
        <v>0.33333333333333331</v>
      </c>
      <c r="S207" s="1">
        <v>2.7223230490018149E-2</v>
      </c>
      <c r="T207" s="1" t="s">
        <v>590</v>
      </c>
      <c r="U207" s="1" t="s">
        <v>590</v>
      </c>
      <c r="V207" s="1" t="s">
        <v>590</v>
      </c>
    </row>
    <row r="208" spans="1:22" x14ac:dyDescent="0.3">
      <c r="A208" t="s">
        <v>221</v>
      </c>
      <c r="B208" t="s">
        <v>55</v>
      </c>
      <c r="C208" t="s">
        <v>21</v>
      </c>
      <c r="D208" t="s">
        <v>22</v>
      </c>
      <c r="E208" t="s">
        <v>21</v>
      </c>
      <c r="F208">
        <v>3244</v>
      </c>
      <c r="G208">
        <v>0</v>
      </c>
      <c r="H208">
        <v>80</v>
      </c>
      <c r="I208" t="s">
        <v>23</v>
      </c>
      <c r="J208" t="s">
        <v>24</v>
      </c>
      <c r="K208" t="s">
        <v>25</v>
      </c>
      <c r="L208" t="s">
        <v>26</v>
      </c>
      <c r="M208" t="s">
        <v>27</v>
      </c>
      <c r="N208">
        <v>3244</v>
      </c>
      <c r="O208" s="1">
        <v>2.4700000000000002</v>
      </c>
      <c r="P208" s="1">
        <v>0.27607366411097167</v>
      </c>
      <c r="Q208" t="s">
        <v>28</v>
      </c>
      <c r="R208" s="1">
        <v>0.22222222222222221</v>
      </c>
      <c r="S208" s="1">
        <v>2.4660912453760789E-2</v>
      </c>
      <c r="T208" s="1" t="s">
        <v>590</v>
      </c>
      <c r="U208" s="1" t="s">
        <v>590</v>
      </c>
      <c r="V208" s="1" t="s">
        <v>590</v>
      </c>
    </row>
    <row r="209" spans="1:22" x14ac:dyDescent="0.3">
      <c r="A209" t="s">
        <v>222</v>
      </c>
      <c r="B209" t="s">
        <v>20</v>
      </c>
      <c r="C209" t="s">
        <v>21</v>
      </c>
      <c r="D209" t="s">
        <v>36</v>
      </c>
      <c r="E209" t="s">
        <v>21</v>
      </c>
      <c r="F209">
        <v>3975</v>
      </c>
      <c r="G209">
        <v>2531</v>
      </c>
      <c r="H209">
        <v>55</v>
      </c>
      <c r="I209" t="s">
        <v>31</v>
      </c>
      <c r="J209" t="s">
        <v>24</v>
      </c>
      <c r="K209" t="s">
        <v>25</v>
      </c>
      <c r="L209" t="s">
        <v>26</v>
      </c>
      <c r="M209" t="s">
        <v>27</v>
      </c>
      <c r="N209">
        <v>6506</v>
      </c>
      <c r="O209" s="1">
        <v>0.85</v>
      </c>
      <c r="P209" s="1">
        <v>7.3960750712768475E-2</v>
      </c>
      <c r="Q209" t="s">
        <v>45</v>
      </c>
      <c r="R209" s="1">
        <v>0.15277777777777779</v>
      </c>
      <c r="S209" s="1">
        <v>1.3836477987421384E-2</v>
      </c>
      <c r="T209" s="1" t="s">
        <v>590</v>
      </c>
      <c r="U209" s="1" t="s">
        <v>590</v>
      </c>
      <c r="V209" s="1" t="s">
        <v>590</v>
      </c>
    </row>
    <row r="210" spans="1:22" x14ac:dyDescent="0.3">
      <c r="A210" t="s">
        <v>223</v>
      </c>
      <c r="B210" t="s">
        <v>20</v>
      </c>
      <c r="C210" t="s">
        <v>21</v>
      </c>
      <c r="D210" t="s">
        <v>22</v>
      </c>
      <c r="E210" t="s">
        <v>21</v>
      </c>
      <c r="F210">
        <v>2479</v>
      </c>
      <c r="G210">
        <v>0</v>
      </c>
      <c r="H210">
        <v>59</v>
      </c>
      <c r="I210" t="s">
        <v>23</v>
      </c>
      <c r="J210" t="s">
        <v>24</v>
      </c>
      <c r="K210" t="s">
        <v>25</v>
      </c>
      <c r="L210" t="s">
        <v>26</v>
      </c>
      <c r="M210" t="s">
        <v>27</v>
      </c>
      <c r="N210">
        <v>2479</v>
      </c>
      <c r="O210" s="1">
        <v>2.38</v>
      </c>
      <c r="P210" s="1">
        <v>0.26533657982477227</v>
      </c>
      <c r="Q210" t="s">
        <v>28</v>
      </c>
      <c r="R210" s="1">
        <v>0.16388888888888889</v>
      </c>
      <c r="S210" s="1">
        <v>2.3799919322307381E-2</v>
      </c>
      <c r="T210" s="1" t="s">
        <v>590</v>
      </c>
      <c r="U210" s="1" t="s">
        <v>590</v>
      </c>
      <c r="V210" s="1" t="s">
        <v>590</v>
      </c>
    </row>
    <row r="211" spans="1:22" x14ac:dyDescent="0.3">
      <c r="A211" t="s">
        <v>224</v>
      </c>
      <c r="B211" t="s">
        <v>20</v>
      </c>
      <c r="C211" t="s">
        <v>21</v>
      </c>
      <c r="D211" t="s">
        <v>22</v>
      </c>
      <c r="E211" t="s">
        <v>21</v>
      </c>
      <c r="F211">
        <v>3418</v>
      </c>
      <c r="G211">
        <v>0</v>
      </c>
      <c r="H211">
        <v>127</v>
      </c>
      <c r="I211" t="s">
        <v>41</v>
      </c>
      <c r="J211" t="s">
        <v>24</v>
      </c>
      <c r="K211" t="s">
        <v>25</v>
      </c>
      <c r="L211" t="s">
        <v>26</v>
      </c>
      <c r="M211" t="s">
        <v>33</v>
      </c>
      <c r="N211">
        <v>3418</v>
      </c>
      <c r="O211" s="1">
        <v>3.72</v>
      </c>
      <c r="P211" s="1">
        <v>0.43189755071799563</v>
      </c>
      <c r="Q211" t="s">
        <v>28</v>
      </c>
      <c r="R211" s="1">
        <v>0.3527777777777778</v>
      </c>
      <c r="S211" s="1">
        <v>3.7156231714452898E-2</v>
      </c>
      <c r="T211" s="1" t="s">
        <v>590</v>
      </c>
      <c r="U211" s="1" t="s">
        <v>590</v>
      </c>
      <c r="V211" s="1" t="s">
        <v>590</v>
      </c>
    </row>
    <row r="212" spans="1:22" x14ac:dyDescent="0.3">
      <c r="A212" t="s">
        <v>225</v>
      </c>
      <c r="B212" t="s">
        <v>55</v>
      </c>
      <c r="C212" t="s">
        <v>21</v>
      </c>
      <c r="D212" t="s">
        <v>22</v>
      </c>
      <c r="E212" t="s">
        <v>21</v>
      </c>
      <c r="F212">
        <v>10000</v>
      </c>
      <c r="G212">
        <v>0</v>
      </c>
      <c r="H212">
        <v>214</v>
      </c>
      <c r="I212" t="s">
        <v>41</v>
      </c>
      <c r="J212" t="s">
        <v>24</v>
      </c>
      <c r="K212" t="s">
        <v>25</v>
      </c>
      <c r="L212" t="s">
        <v>26</v>
      </c>
      <c r="M212" t="s">
        <v>33</v>
      </c>
      <c r="N212">
        <v>10000</v>
      </c>
      <c r="O212" s="1">
        <v>2.14</v>
      </c>
      <c r="P212" s="1">
        <v>0.23540819235878305</v>
      </c>
      <c r="Q212" t="s">
        <v>28</v>
      </c>
      <c r="R212" s="1">
        <v>0.59444444444444444</v>
      </c>
      <c r="S212" s="1">
        <v>2.1399999999999999E-2</v>
      </c>
      <c r="T212" s="1" t="s">
        <v>590</v>
      </c>
      <c r="U212" s="1" t="s">
        <v>590</v>
      </c>
      <c r="V212" s="1" t="s">
        <v>590</v>
      </c>
    </row>
    <row r="213" spans="1:22" x14ac:dyDescent="0.3">
      <c r="A213" t="s">
        <v>226</v>
      </c>
      <c r="B213" t="s">
        <v>20</v>
      </c>
      <c r="C213" t="s">
        <v>30</v>
      </c>
      <c r="D213" t="s">
        <v>22</v>
      </c>
      <c r="E213" t="s">
        <v>21</v>
      </c>
      <c r="F213">
        <v>3430</v>
      </c>
      <c r="G213">
        <v>1250</v>
      </c>
      <c r="H213">
        <v>128</v>
      </c>
      <c r="I213" t="s">
        <v>41</v>
      </c>
      <c r="J213" t="s">
        <v>42</v>
      </c>
      <c r="K213" t="s">
        <v>25</v>
      </c>
      <c r="L213" t="s">
        <v>43</v>
      </c>
      <c r="M213" t="s">
        <v>33</v>
      </c>
      <c r="N213">
        <v>4680</v>
      </c>
      <c r="O213" s="1">
        <v>2.74</v>
      </c>
      <c r="P213" s="1">
        <v>0.30961347654333193</v>
      </c>
      <c r="Q213" t="s">
        <v>28</v>
      </c>
      <c r="R213" s="1">
        <v>0.35555555555555557</v>
      </c>
      <c r="S213" s="1">
        <v>3.7317784256559766E-2</v>
      </c>
      <c r="T213" s="1" t="s">
        <v>590</v>
      </c>
      <c r="U213" s="1" t="s">
        <v>590</v>
      </c>
      <c r="V213" s="1" t="s">
        <v>590</v>
      </c>
    </row>
    <row r="214" spans="1:22" x14ac:dyDescent="0.3">
      <c r="A214" t="s">
        <v>227</v>
      </c>
      <c r="B214" t="s">
        <v>20</v>
      </c>
      <c r="C214" t="s">
        <v>30</v>
      </c>
      <c r="D214" t="s">
        <v>22</v>
      </c>
      <c r="E214" t="s">
        <v>30</v>
      </c>
      <c r="F214">
        <v>7787</v>
      </c>
      <c r="G214">
        <v>0</v>
      </c>
      <c r="H214">
        <v>240</v>
      </c>
      <c r="I214" t="s">
        <v>23</v>
      </c>
      <c r="J214" t="s">
        <v>32</v>
      </c>
      <c r="K214" t="s">
        <v>25</v>
      </c>
      <c r="L214" t="s">
        <v>26</v>
      </c>
      <c r="M214" t="s">
        <v>27</v>
      </c>
      <c r="N214">
        <v>7787</v>
      </c>
      <c r="O214" s="1">
        <v>3.08</v>
      </c>
      <c r="P214" s="1">
        <v>0.35288852490671618</v>
      </c>
      <c r="Q214" t="s">
        <v>28</v>
      </c>
      <c r="R214" s="1">
        <v>0.66666666666666663</v>
      </c>
      <c r="S214" s="1">
        <v>3.0820598433286245E-2</v>
      </c>
      <c r="T214" s="1" t="s">
        <v>590</v>
      </c>
      <c r="U214" s="1" t="s">
        <v>590</v>
      </c>
      <c r="V214" s="1" t="s">
        <v>590</v>
      </c>
    </row>
    <row r="215" spans="1:22" x14ac:dyDescent="0.3">
      <c r="A215" t="s">
        <v>228</v>
      </c>
      <c r="B215" t="s">
        <v>20</v>
      </c>
      <c r="C215" t="s">
        <v>30</v>
      </c>
      <c r="D215" t="s">
        <v>36</v>
      </c>
      <c r="E215" t="s">
        <v>30</v>
      </c>
      <c r="F215">
        <v>5703</v>
      </c>
      <c r="G215">
        <v>0</v>
      </c>
      <c r="H215">
        <v>130</v>
      </c>
      <c r="I215" t="s">
        <v>31</v>
      </c>
      <c r="J215" t="s">
        <v>42</v>
      </c>
      <c r="K215" t="s">
        <v>25</v>
      </c>
      <c r="L215" t="s">
        <v>26</v>
      </c>
      <c r="M215" t="s">
        <v>27</v>
      </c>
      <c r="N215">
        <v>5703</v>
      </c>
      <c r="O215" s="1">
        <v>2.2799999999999998</v>
      </c>
      <c r="P215" s="1">
        <v>0.25280490383474458</v>
      </c>
      <c r="Q215" t="s">
        <v>28</v>
      </c>
      <c r="R215" s="1">
        <v>0.3611111111111111</v>
      </c>
      <c r="S215" s="1">
        <v>2.2795020164825531E-2</v>
      </c>
      <c r="T215" s="1" t="s">
        <v>590</v>
      </c>
      <c r="U215" s="1" t="s">
        <v>590</v>
      </c>
      <c r="V215" s="1" t="s">
        <v>590</v>
      </c>
    </row>
    <row r="216" spans="1:22" x14ac:dyDescent="0.3">
      <c r="A216" t="s">
        <v>229</v>
      </c>
      <c r="B216" t="s">
        <v>20</v>
      </c>
      <c r="C216" t="s">
        <v>30</v>
      </c>
      <c r="D216" t="s">
        <v>22</v>
      </c>
      <c r="E216" t="s">
        <v>21</v>
      </c>
      <c r="F216">
        <v>3173</v>
      </c>
      <c r="G216">
        <v>3021</v>
      </c>
      <c r="H216">
        <v>137</v>
      </c>
      <c r="I216" t="s">
        <v>23</v>
      </c>
      <c r="J216" t="s">
        <v>24</v>
      </c>
      <c r="K216" t="s">
        <v>25</v>
      </c>
      <c r="L216" t="s">
        <v>26</v>
      </c>
      <c r="M216" t="s">
        <v>27</v>
      </c>
      <c r="N216">
        <v>6194</v>
      </c>
      <c r="O216" s="1">
        <v>2.21</v>
      </c>
      <c r="P216" s="1">
        <v>0.24436430003883583</v>
      </c>
      <c r="Q216" t="s">
        <v>28</v>
      </c>
      <c r="R216" s="1">
        <v>0.38055555555555554</v>
      </c>
      <c r="S216" s="1">
        <v>4.3176804286164515E-2</v>
      </c>
      <c r="T216" s="1" t="s">
        <v>590</v>
      </c>
      <c r="U216" s="1" t="s">
        <v>590</v>
      </c>
      <c r="V216" s="1" t="s">
        <v>590</v>
      </c>
    </row>
    <row r="217" spans="1:22" x14ac:dyDescent="0.3">
      <c r="A217" t="s">
        <v>230</v>
      </c>
      <c r="B217" t="s">
        <v>20</v>
      </c>
      <c r="C217" t="s">
        <v>30</v>
      </c>
      <c r="D217" t="s">
        <v>36</v>
      </c>
      <c r="E217" t="s">
        <v>21</v>
      </c>
      <c r="F217">
        <v>3850</v>
      </c>
      <c r="G217">
        <v>983</v>
      </c>
      <c r="H217">
        <v>100</v>
      </c>
      <c r="I217" t="s">
        <v>41</v>
      </c>
      <c r="J217" t="s">
        <v>42</v>
      </c>
      <c r="K217" t="s">
        <v>25</v>
      </c>
      <c r="L217" t="s">
        <v>26</v>
      </c>
      <c r="M217" t="s">
        <v>27</v>
      </c>
      <c r="N217">
        <v>4833</v>
      </c>
      <c r="O217" s="1">
        <v>2.0699999999999998</v>
      </c>
      <c r="P217" s="1">
        <v>0.22656757505519159</v>
      </c>
      <c r="Q217" t="s">
        <v>28</v>
      </c>
      <c r="R217" s="1">
        <v>0.27777777777777779</v>
      </c>
      <c r="S217" s="1">
        <v>2.5974025974025976E-2</v>
      </c>
      <c r="T217" s="1" t="s">
        <v>590</v>
      </c>
      <c r="U217" s="1" t="s">
        <v>590</v>
      </c>
      <c r="V217" s="1" t="s">
        <v>590</v>
      </c>
    </row>
    <row r="218" spans="1:22" x14ac:dyDescent="0.3">
      <c r="A218" t="s">
        <v>231</v>
      </c>
      <c r="B218" t="s">
        <v>20</v>
      </c>
      <c r="C218" t="s">
        <v>30</v>
      </c>
      <c r="D218" t="s">
        <v>22</v>
      </c>
      <c r="E218" t="s">
        <v>21</v>
      </c>
      <c r="F218">
        <v>150</v>
      </c>
      <c r="G218">
        <v>1800</v>
      </c>
      <c r="H218">
        <v>135</v>
      </c>
      <c r="I218" t="s">
        <v>31</v>
      </c>
      <c r="J218" t="s">
        <v>24</v>
      </c>
      <c r="K218" t="s">
        <v>25</v>
      </c>
      <c r="L218" t="s">
        <v>26</v>
      </c>
      <c r="M218" t="s">
        <v>33</v>
      </c>
      <c r="N218">
        <v>1950</v>
      </c>
      <c r="O218" s="1">
        <v>6.92</v>
      </c>
      <c r="P218" s="1">
        <v>0.83188565767560652</v>
      </c>
      <c r="Q218" t="s">
        <v>28</v>
      </c>
      <c r="R218" s="1">
        <v>0.375</v>
      </c>
      <c r="S218" s="1">
        <v>0.9</v>
      </c>
      <c r="T218" s="1" t="s">
        <v>590</v>
      </c>
      <c r="U218" s="1" t="s">
        <v>590</v>
      </c>
      <c r="V218" s="1" t="s">
        <v>590</v>
      </c>
    </row>
    <row r="219" spans="1:22" x14ac:dyDescent="0.3">
      <c r="A219" t="s">
        <v>232</v>
      </c>
      <c r="B219" t="s">
        <v>20</v>
      </c>
      <c r="C219" t="s">
        <v>30</v>
      </c>
      <c r="D219" t="s">
        <v>22</v>
      </c>
      <c r="E219" t="s">
        <v>21</v>
      </c>
      <c r="F219">
        <v>3727</v>
      </c>
      <c r="G219">
        <v>1775</v>
      </c>
      <c r="H219">
        <v>131</v>
      </c>
      <c r="I219" t="s">
        <v>41</v>
      </c>
      <c r="J219" t="s">
        <v>24</v>
      </c>
      <c r="K219" t="s">
        <v>25</v>
      </c>
      <c r="L219" t="s">
        <v>26</v>
      </c>
      <c r="M219" t="s">
        <v>27</v>
      </c>
      <c r="N219">
        <v>5502</v>
      </c>
      <c r="O219" s="1">
        <v>2.38</v>
      </c>
      <c r="P219" s="1">
        <v>0.26545635335722129</v>
      </c>
      <c r="Q219" t="s">
        <v>28</v>
      </c>
      <c r="R219" s="1">
        <v>0.36388888888888887</v>
      </c>
      <c r="S219" s="1">
        <v>3.514891333512208E-2</v>
      </c>
      <c r="T219" s="1" t="s">
        <v>590</v>
      </c>
      <c r="U219" s="1" t="s">
        <v>590</v>
      </c>
      <c r="V219" s="1" t="s">
        <v>590</v>
      </c>
    </row>
    <row r="220" spans="1:22" x14ac:dyDescent="0.3">
      <c r="A220" t="s">
        <v>233</v>
      </c>
      <c r="B220" t="s">
        <v>20</v>
      </c>
      <c r="C220" t="s">
        <v>30</v>
      </c>
      <c r="D220" t="s">
        <v>22</v>
      </c>
      <c r="E220" t="s">
        <v>21</v>
      </c>
      <c r="F220">
        <v>5000</v>
      </c>
      <c r="G220">
        <v>0</v>
      </c>
      <c r="H220">
        <v>72</v>
      </c>
      <c r="I220" t="s">
        <v>41</v>
      </c>
      <c r="J220" t="s">
        <v>38</v>
      </c>
      <c r="K220" t="s">
        <v>25</v>
      </c>
      <c r="L220" t="s">
        <v>43</v>
      </c>
      <c r="M220" t="s">
        <v>33</v>
      </c>
      <c r="N220">
        <v>5000</v>
      </c>
      <c r="O220" s="1">
        <v>1.44</v>
      </c>
      <c r="P220" s="1">
        <v>0.14811412779810285</v>
      </c>
      <c r="Q220" t="s">
        <v>45</v>
      </c>
      <c r="R220" s="1">
        <v>0.2</v>
      </c>
      <c r="S220" s="1">
        <v>1.44E-2</v>
      </c>
      <c r="T220" s="1" t="s">
        <v>590</v>
      </c>
      <c r="U220" s="1" t="s">
        <v>590</v>
      </c>
      <c r="V220" s="1" t="s">
        <v>590</v>
      </c>
    </row>
    <row r="221" spans="1:22" x14ac:dyDescent="0.3">
      <c r="A221" t="s">
        <v>234</v>
      </c>
      <c r="B221" t="s">
        <v>55</v>
      </c>
      <c r="C221" t="s">
        <v>30</v>
      </c>
      <c r="D221" t="s">
        <v>22</v>
      </c>
      <c r="E221" t="s">
        <v>21</v>
      </c>
      <c r="F221">
        <v>4283</v>
      </c>
      <c r="G221">
        <v>2383</v>
      </c>
      <c r="H221">
        <v>127</v>
      </c>
      <c r="I221" t="s">
        <v>41</v>
      </c>
      <c r="J221" t="s">
        <v>38</v>
      </c>
      <c r="K221" t="s">
        <v>25</v>
      </c>
      <c r="L221" t="s">
        <v>26</v>
      </c>
      <c r="M221" t="s">
        <v>27</v>
      </c>
      <c r="N221">
        <v>6666</v>
      </c>
      <c r="O221" s="1">
        <v>1.91</v>
      </c>
      <c r="P221" s="1">
        <v>0.20612608665972193</v>
      </c>
      <c r="Q221" t="s">
        <v>28</v>
      </c>
      <c r="R221" s="1">
        <v>0.3527777777777778</v>
      </c>
      <c r="S221" s="1">
        <v>2.9652113004903103E-2</v>
      </c>
      <c r="T221" s="1" t="s">
        <v>590</v>
      </c>
      <c r="U221" s="1" t="s">
        <v>590</v>
      </c>
      <c r="V221" s="1" t="s">
        <v>590</v>
      </c>
    </row>
    <row r="222" spans="1:22" x14ac:dyDescent="0.3">
      <c r="A222" t="s">
        <v>235</v>
      </c>
      <c r="B222" t="s">
        <v>20</v>
      </c>
      <c r="C222" t="s">
        <v>30</v>
      </c>
      <c r="D222" t="s">
        <v>22</v>
      </c>
      <c r="E222" t="s">
        <v>21</v>
      </c>
      <c r="F222">
        <v>2221</v>
      </c>
      <c r="G222">
        <v>0</v>
      </c>
      <c r="H222">
        <v>60</v>
      </c>
      <c r="I222" t="s">
        <v>23</v>
      </c>
      <c r="J222" t="s">
        <v>24</v>
      </c>
      <c r="K222" t="s">
        <v>25</v>
      </c>
      <c r="L222" t="s">
        <v>43</v>
      </c>
      <c r="M222" t="s">
        <v>33</v>
      </c>
      <c r="N222">
        <v>2221</v>
      </c>
      <c r="O222" s="1">
        <v>2.7</v>
      </c>
      <c r="P222" s="1">
        <v>0.30542873403952009</v>
      </c>
      <c r="Q222" t="s">
        <v>28</v>
      </c>
      <c r="R222" s="1">
        <v>0.16666666666666666</v>
      </c>
      <c r="S222" s="1">
        <v>2.7014858171994598E-2</v>
      </c>
      <c r="T222" s="1" t="s">
        <v>590</v>
      </c>
      <c r="U222" s="1" t="s">
        <v>590</v>
      </c>
      <c r="V222" s="1" t="s">
        <v>590</v>
      </c>
    </row>
    <row r="223" spans="1:22" x14ac:dyDescent="0.3">
      <c r="A223" t="s">
        <v>236</v>
      </c>
      <c r="B223" t="s">
        <v>20</v>
      </c>
      <c r="C223" t="s">
        <v>30</v>
      </c>
      <c r="D223" t="s">
        <v>22</v>
      </c>
      <c r="E223" t="s">
        <v>21</v>
      </c>
      <c r="F223">
        <v>4009</v>
      </c>
      <c r="G223">
        <v>1717</v>
      </c>
      <c r="H223">
        <v>116</v>
      </c>
      <c r="I223" t="s">
        <v>41</v>
      </c>
      <c r="J223" t="s">
        <v>38</v>
      </c>
      <c r="K223" t="s">
        <v>25</v>
      </c>
      <c r="L223" t="s">
        <v>26</v>
      </c>
      <c r="M223" t="s">
        <v>27</v>
      </c>
      <c r="N223">
        <v>5726</v>
      </c>
      <c r="O223" s="1">
        <v>2.0299999999999998</v>
      </c>
      <c r="P223" s="1">
        <v>0.22117265212639867</v>
      </c>
      <c r="Q223" t="s">
        <v>28</v>
      </c>
      <c r="R223" s="1">
        <v>0.32222222222222224</v>
      </c>
      <c r="S223" s="1">
        <v>2.8934896482913443E-2</v>
      </c>
      <c r="T223" s="1" t="s">
        <v>590</v>
      </c>
      <c r="U223" s="1" t="s">
        <v>590</v>
      </c>
      <c r="V223" s="1" t="s">
        <v>590</v>
      </c>
    </row>
    <row r="224" spans="1:22" x14ac:dyDescent="0.3">
      <c r="A224" t="s">
        <v>237</v>
      </c>
      <c r="B224" t="s">
        <v>20</v>
      </c>
      <c r="C224" t="s">
        <v>21</v>
      </c>
      <c r="D224" t="s">
        <v>22</v>
      </c>
      <c r="E224" t="s">
        <v>21</v>
      </c>
      <c r="F224">
        <v>2971</v>
      </c>
      <c r="G224">
        <v>2791</v>
      </c>
      <c r="H224">
        <v>144</v>
      </c>
      <c r="I224" t="s">
        <v>41</v>
      </c>
      <c r="J224" t="s">
        <v>24</v>
      </c>
      <c r="K224" t="s">
        <v>25</v>
      </c>
      <c r="L224" t="s">
        <v>26</v>
      </c>
      <c r="M224" t="s">
        <v>27</v>
      </c>
      <c r="N224">
        <v>5762</v>
      </c>
      <c r="O224" s="1">
        <v>2.5</v>
      </c>
      <c r="P224" s="1">
        <v>0.28019406871042357</v>
      </c>
      <c r="Q224" t="s">
        <v>28</v>
      </c>
      <c r="R224" s="1">
        <v>0.4</v>
      </c>
      <c r="S224" s="1">
        <v>4.8468529114776171E-2</v>
      </c>
      <c r="T224" s="1" t="s">
        <v>590</v>
      </c>
      <c r="U224" s="1" t="s">
        <v>590</v>
      </c>
      <c r="V224" s="1" t="s">
        <v>590</v>
      </c>
    </row>
    <row r="225" spans="1:22" x14ac:dyDescent="0.3">
      <c r="A225" t="s">
        <v>238</v>
      </c>
      <c r="B225" t="s">
        <v>20</v>
      </c>
      <c r="C225" t="s">
        <v>30</v>
      </c>
      <c r="D225" t="s">
        <v>22</v>
      </c>
      <c r="E225" t="s">
        <v>21</v>
      </c>
      <c r="F225">
        <v>7578</v>
      </c>
      <c r="G225">
        <v>1010</v>
      </c>
      <c r="H225">
        <v>175</v>
      </c>
      <c r="I225" t="s">
        <v>41</v>
      </c>
      <c r="J225" t="s">
        <v>24</v>
      </c>
      <c r="K225" t="s">
        <v>25</v>
      </c>
      <c r="L225" t="s">
        <v>26</v>
      </c>
      <c r="M225" t="s">
        <v>27</v>
      </c>
      <c r="N225">
        <v>8588</v>
      </c>
      <c r="O225" s="1">
        <v>2.04</v>
      </c>
      <c r="P225" s="1">
        <v>0.22265416301801905</v>
      </c>
      <c r="Q225" t="s">
        <v>28</v>
      </c>
      <c r="R225" s="1">
        <v>0.4861111111111111</v>
      </c>
      <c r="S225" s="1">
        <v>2.3093164423330693E-2</v>
      </c>
      <c r="T225" s="1" t="s">
        <v>590</v>
      </c>
      <c r="U225" s="1" t="s">
        <v>590</v>
      </c>
      <c r="V225" s="1" t="s">
        <v>590</v>
      </c>
    </row>
    <row r="226" spans="1:22" x14ac:dyDescent="0.3">
      <c r="A226" t="s">
        <v>239</v>
      </c>
      <c r="B226" t="s">
        <v>20</v>
      </c>
      <c r="C226" t="s">
        <v>30</v>
      </c>
      <c r="D226" t="s">
        <v>22</v>
      </c>
      <c r="E226" t="s">
        <v>21</v>
      </c>
      <c r="F226">
        <v>6250</v>
      </c>
      <c r="G226">
        <v>0</v>
      </c>
      <c r="H226">
        <v>128</v>
      </c>
      <c r="I226" t="s">
        <v>41</v>
      </c>
      <c r="J226" t="s">
        <v>24</v>
      </c>
      <c r="K226" t="s">
        <v>25</v>
      </c>
      <c r="L226" t="s">
        <v>26</v>
      </c>
      <c r="M226" t="s">
        <v>27</v>
      </c>
      <c r="N226">
        <v>6250</v>
      </c>
      <c r="O226" s="1">
        <v>2.0499999999999998</v>
      </c>
      <c r="P226" s="1">
        <v>0.22393525815937937</v>
      </c>
      <c r="Q226" t="s">
        <v>28</v>
      </c>
      <c r="R226" s="1">
        <v>0.35555555555555557</v>
      </c>
      <c r="S226" s="1">
        <v>2.0480000000000002E-2</v>
      </c>
      <c r="T226" s="1" t="s">
        <v>590</v>
      </c>
      <c r="U226" s="1" t="s">
        <v>590</v>
      </c>
      <c r="V226" s="1" t="s">
        <v>590</v>
      </c>
    </row>
    <row r="227" spans="1:22" x14ac:dyDescent="0.3">
      <c r="A227" t="s">
        <v>240</v>
      </c>
      <c r="B227" t="s">
        <v>20</v>
      </c>
      <c r="C227" t="s">
        <v>30</v>
      </c>
      <c r="D227" t="s">
        <v>22</v>
      </c>
      <c r="E227" t="s">
        <v>21</v>
      </c>
      <c r="F227">
        <v>3250</v>
      </c>
      <c r="G227">
        <v>0</v>
      </c>
      <c r="H227">
        <v>170</v>
      </c>
      <c r="I227" t="s">
        <v>31</v>
      </c>
      <c r="J227" t="s">
        <v>24</v>
      </c>
      <c r="K227" t="s">
        <v>25</v>
      </c>
      <c r="L227" t="s">
        <v>26</v>
      </c>
      <c r="M227" t="s">
        <v>33</v>
      </c>
      <c r="N227">
        <v>3250</v>
      </c>
      <c r="O227" s="1">
        <v>5.23</v>
      </c>
      <c r="P227" s="1">
        <v>0.62084506203440171</v>
      </c>
      <c r="Q227" t="s">
        <v>28</v>
      </c>
      <c r="R227" s="1">
        <v>0.47222222222222227</v>
      </c>
      <c r="S227" s="1">
        <v>5.2307692307692305E-2</v>
      </c>
      <c r="T227" s="1" t="s">
        <v>590</v>
      </c>
      <c r="U227" s="1" t="s">
        <v>590</v>
      </c>
      <c r="V227" s="1" t="s">
        <v>590</v>
      </c>
    </row>
    <row r="228" spans="1:22" x14ac:dyDescent="0.3">
      <c r="A228" t="s">
        <v>241</v>
      </c>
      <c r="B228" t="s">
        <v>20</v>
      </c>
      <c r="C228" t="s">
        <v>30</v>
      </c>
      <c r="D228" t="s">
        <v>36</v>
      </c>
      <c r="E228" t="s">
        <v>30</v>
      </c>
      <c r="F228">
        <v>4735</v>
      </c>
      <c r="G228">
        <v>0</v>
      </c>
      <c r="H228">
        <v>138</v>
      </c>
      <c r="I228" t="s">
        <v>23</v>
      </c>
      <c r="J228" t="s">
        <v>24</v>
      </c>
      <c r="K228" t="s">
        <v>25</v>
      </c>
      <c r="L228" t="s">
        <v>26</v>
      </c>
      <c r="M228" t="s">
        <v>33</v>
      </c>
      <c r="N228">
        <v>4735</v>
      </c>
      <c r="O228" s="1">
        <v>2.91</v>
      </c>
      <c r="P228" s="1">
        <v>0.33198869142364057</v>
      </c>
      <c r="Q228" t="s">
        <v>28</v>
      </c>
      <c r="R228" s="1">
        <v>0.38333333333333336</v>
      </c>
      <c r="S228" s="1">
        <v>2.9144667370644139E-2</v>
      </c>
      <c r="T228" s="1" t="s">
        <v>590</v>
      </c>
      <c r="U228" s="1" t="s">
        <v>590</v>
      </c>
      <c r="V228" s="1" t="s">
        <v>590</v>
      </c>
    </row>
    <row r="229" spans="1:22" x14ac:dyDescent="0.3">
      <c r="A229" t="s">
        <v>242</v>
      </c>
      <c r="B229" t="s">
        <v>20</v>
      </c>
      <c r="C229" t="s">
        <v>30</v>
      </c>
      <c r="D229" t="s">
        <v>22</v>
      </c>
      <c r="E229" t="s">
        <v>21</v>
      </c>
      <c r="F229">
        <v>6250</v>
      </c>
      <c r="G229">
        <v>1695</v>
      </c>
      <c r="H229">
        <v>210</v>
      </c>
      <c r="I229" t="s">
        <v>41</v>
      </c>
      <c r="J229" t="s">
        <v>38</v>
      </c>
      <c r="K229" t="s">
        <v>25</v>
      </c>
      <c r="L229" t="s">
        <v>26</v>
      </c>
      <c r="M229" t="s">
        <v>27</v>
      </c>
      <c r="N229">
        <v>7945</v>
      </c>
      <c r="O229" s="1">
        <v>2.64</v>
      </c>
      <c r="P229" s="1">
        <v>0.29815663826262756</v>
      </c>
      <c r="Q229" t="s">
        <v>28</v>
      </c>
      <c r="R229" s="1">
        <v>0.58333333333333337</v>
      </c>
      <c r="S229" s="1">
        <v>3.3599999999999998E-2</v>
      </c>
      <c r="T229" s="1" t="s">
        <v>590</v>
      </c>
      <c r="U229" s="1" t="s">
        <v>590</v>
      </c>
      <c r="V229" s="1" t="s">
        <v>590</v>
      </c>
    </row>
    <row r="230" spans="1:22" x14ac:dyDescent="0.3">
      <c r="A230" t="s">
        <v>243</v>
      </c>
      <c r="B230" t="s">
        <v>20</v>
      </c>
      <c r="C230" t="s">
        <v>30</v>
      </c>
      <c r="D230" t="s">
        <v>22</v>
      </c>
      <c r="E230" t="s">
        <v>21</v>
      </c>
      <c r="F230">
        <v>4758</v>
      </c>
      <c r="G230">
        <v>0</v>
      </c>
      <c r="H230">
        <v>158</v>
      </c>
      <c r="I230" t="s">
        <v>41</v>
      </c>
      <c r="J230" t="s">
        <v>24</v>
      </c>
      <c r="K230" t="s">
        <v>112</v>
      </c>
      <c r="L230" t="s">
        <v>26</v>
      </c>
      <c r="M230" t="s">
        <v>27</v>
      </c>
      <c r="N230">
        <v>4758</v>
      </c>
      <c r="O230" s="1">
        <v>3.32</v>
      </c>
      <c r="P230" s="1">
        <v>0.38265120545376713</v>
      </c>
      <c r="Q230" t="s">
        <v>28</v>
      </c>
      <c r="R230" s="1">
        <v>0.32916666666666666</v>
      </c>
      <c r="S230" s="1">
        <v>3.3207229928541401E-2</v>
      </c>
      <c r="T230" s="1" t="s">
        <v>590</v>
      </c>
      <c r="U230" s="1" t="s">
        <v>590</v>
      </c>
      <c r="V230" s="1" t="s">
        <v>590</v>
      </c>
    </row>
    <row r="231" spans="1:22" x14ac:dyDescent="0.3">
      <c r="A231" t="s">
        <v>244</v>
      </c>
      <c r="B231" t="s">
        <v>20</v>
      </c>
      <c r="C231" t="s">
        <v>21</v>
      </c>
      <c r="D231" t="s">
        <v>22</v>
      </c>
      <c r="E231" t="s">
        <v>30</v>
      </c>
      <c r="F231">
        <v>6400</v>
      </c>
      <c r="G231">
        <v>0</v>
      </c>
      <c r="H231">
        <v>200</v>
      </c>
      <c r="I231" t="s">
        <v>31</v>
      </c>
      <c r="J231" t="s">
        <v>24</v>
      </c>
      <c r="K231" t="s">
        <v>25</v>
      </c>
      <c r="L231" t="s">
        <v>26</v>
      </c>
      <c r="M231" t="s">
        <v>27</v>
      </c>
      <c r="N231">
        <v>6400</v>
      </c>
      <c r="O231" s="1">
        <v>3.12</v>
      </c>
      <c r="P231" s="1">
        <v>0.35824341177631158</v>
      </c>
      <c r="Q231" t="s">
        <v>28</v>
      </c>
      <c r="R231" s="1">
        <v>0.55555555555555558</v>
      </c>
      <c r="S231" s="1">
        <v>3.125E-2</v>
      </c>
      <c r="T231" s="1" t="s">
        <v>590</v>
      </c>
      <c r="U231" s="1" t="s">
        <v>590</v>
      </c>
      <c r="V231" s="1" t="s">
        <v>590</v>
      </c>
    </row>
    <row r="232" spans="1:22" x14ac:dyDescent="0.3">
      <c r="A232" t="s">
        <v>245</v>
      </c>
      <c r="B232" t="s">
        <v>20</v>
      </c>
      <c r="C232" t="s">
        <v>30</v>
      </c>
      <c r="D232" t="s">
        <v>22</v>
      </c>
      <c r="E232" t="s">
        <v>21</v>
      </c>
      <c r="F232">
        <v>2491</v>
      </c>
      <c r="G232">
        <v>2054</v>
      </c>
      <c r="H232">
        <v>104</v>
      </c>
      <c r="I232" t="s">
        <v>41</v>
      </c>
      <c r="J232" t="s">
        <v>32</v>
      </c>
      <c r="K232" t="s">
        <v>25</v>
      </c>
      <c r="L232" t="s">
        <v>26</v>
      </c>
      <c r="M232" t="s">
        <v>27</v>
      </c>
      <c r="N232">
        <v>4545</v>
      </c>
      <c r="O232" s="1">
        <v>2.29</v>
      </c>
      <c r="P232" s="1">
        <v>0.25389318726512605</v>
      </c>
      <c r="Q232" t="s">
        <v>28</v>
      </c>
      <c r="R232" s="1">
        <v>0.28888888888888886</v>
      </c>
      <c r="S232" s="1">
        <v>4.1750301083902049E-2</v>
      </c>
      <c r="T232" s="1" t="s">
        <v>590</v>
      </c>
      <c r="U232" s="1" t="s">
        <v>590</v>
      </c>
      <c r="V232" s="1" t="s">
        <v>590</v>
      </c>
    </row>
    <row r="233" spans="1:22" x14ac:dyDescent="0.3">
      <c r="A233" t="s">
        <v>246</v>
      </c>
      <c r="B233" t="s">
        <v>20</v>
      </c>
      <c r="C233" t="s">
        <v>30</v>
      </c>
      <c r="D233" t="s">
        <v>22</v>
      </c>
      <c r="E233" t="s">
        <v>21</v>
      </c>
      <c r="F233">
        <v>3716</v>
      </c>
      <c r="G233">
        <v>0</v>
      </c>
      <c r="H233">
        <v>42</v>
      </c>
      <c r="I233" t="s">
        <v>31</v>
      </c>
      <c r="J233" t="s">
        <v>24</v>
      </c>
      <c r="K233" t="s">
        <v>97</v>
      </c>
      <c r="L233" t="s">
        <v>26</v>
      </c>
      <c r="M233" t="s">
        <v>27</v>
      </c>
      <c r="N233">
        <v>3716</v>
      </c>
      <c r="O233" s="1">
        <v>1.1299999999999999</v>
      </c>
      <c r="P233" s="1">
        <v>0.10948620219763948</v>
      </c>
      <c r="Q233" t="s">
        <v>45</v>
      </c>
      <c r="R233" s="1">
        <v>0.23333333333333336</v>
      </c>
      <c r="S233" s="1">
        <v>1.1302475780409042E-2</v>
      </c>
      <c r="T233" s="1" t="s">
        <v>590</v>
      </c>
      <c r="U233" s="1" t="s">
        <v>590</v>
      </c>
      <c r="V233" s="1" t="s">
        <v>590</v>
      </c>
    </row>
    <row r="234" spans="1:22" x14ac:dyDescent="0.3">
      <c r="A234" t="s">
        <v>247</v>
      </c>
      <c r="B234" t="s">
        <v>20</v>
      </c>
      <c r="C234" t="s">
        <v>21</v>
      </c>
      <c r="D234" t="s">
        <v>36</v>
      </c>
      <c r="E234" t="s">
        <v>21</v>
      </c>
      <c r="F234">
        <v>3189</v>
      </c>
      <c r="G234">
        <v>2598</v>
      </c>
      <c r="H234">
        <v>120</v>
      </c>
      <c r="I234" t="s">
        <v>31</v>
      </c>
      <c r="J234" t="s">
        <v>24</v>
      </c>
      <c r="K234" t="s">
        <v>25</v>
      </c>
      <c r="L234" t="s">
        <v>26</v>
      </c>
      <c r="M234" t="s">
        <v>27</v>
      </c>
      <c r="N234">
        <v>5787</v>
      </c>
      <c r="O234" s="1">
        <v>2.0699999999999998</v>
      </c>
      <c r="P234" s="1">
        <v>0.22712938179250841</v>
      </c>
      <c r="Q234" t="s">
        <v>28</v>
      </c>
      <c r="R234" s="1">
        <v>0.33333333333333331</v>
      </c>
      <c r="S234" s="1">
        <v>3.7629350893697081E-2</v>
      </c>
      <c r="T234" s="1" t="s">
        <v>590</v>
      </c>
      <c r="U234" s="1" t="s">
        <v>590</v>
      </c>
      <c r="V234" s="1" t="s">
        <v>590</v>
      </c>
    </row>
    <row r="235" spans="1:22" x14ac:dyDescent="0.3">
      <c r="A235" t="s">
        <v>625</v>
      </c>
      <c r="B235" t="s">
        <v>55</v>
      </c>
      <c r="C235" t="s">
        <v>21</v>
      </c>
      <c r="D235" t="s">
        <v>22</v>
      </c>
      <c r="E235" t="s">
        <v>21</v>
      </c>
      <c r="F235">
        <v>8333</v>
      </c>
      <c r="G235">
        <v>0</v>
      </c>
      <c r="H235">
        <v>280</v>
      </c>
      <c r="I235" t="s">
        <v>41</v>
      </c>
      <c r="J235" t="s">
        <v>24</v>
      </c>
      <c r="K235" t="s">
        <v>25</v>
      </c>
      <c r="L235" t="s">
        <v>26</v>
      </c>
      <c r="M235" t="s">
        <v>27</v>
      </c>
      <c r="N235">
        <v>8333</v>
      </c>
      <c r="O235" s="1">
        <v>3.36</v>
      </c>
      <c r="P235" s="1">
        <v>0.38756603743823798</v>
      </c>
      <c r="Q235" t="s">
        <v>28</v>
      </c>
      <c r="R235" s="1">
        <v>0.77777777777777779</v>
      </c>
      <c r="S235" s="1">
        <v>3.3601344053762153E-2</v>
      </c>
      <c r="T235" s="1" t="s">
        <v>590</v>
      </c>
      <c r="U235" s="1" t="s">
        <v>590</v>
      </c>
      <c r="V235" s="1" t="s">
        <v>595</v>
      </c>
    </row>
    <row r="236" spans="1:22" x14ac:dyDescent="0.3">
      <c r="A236" t="s">
        <v>248</v>
      </c>
      <c r="B236" t="s">
        <v>20</v>
      </c>
      <c r="C236" t="s">
        <v>30</v>
      </c>
      <c r="D236" t="s">
        <v>22</v>
      </c>
      <c r="E236" t="s">
        <v>21</v>
      </c>
      <c r="F236">
        <v>3155</v>
      </c>
      <c r="G236">
        <v>1779</v>
      </c>
      <c r="H236">
        <v>140</v>
      </c>
      <c r="I236" t="s">
        <v>41</v>
      </c>
      <c r="J236" t="s">
        <v>32</v>
      </c>
      <c r="K236" t="s">
        <v>25</v>
      </c>
      <c r="L236" t="s">
        <v>26</v>
      </c>
      <c r="M236" t="s">
        <v>27</v>
      </c>
      <c r="N236">
        <v>4934</v>
      </c>
      <c r="O236" s="1">
        <v>2.84</v>
      </c>
      <c r="P236" s="1">
        <v>0.32238480557575999</v>
      </c>
      <c r="Q236" t="s">
        <v>28</v>
      </c>
      <c r="R236" s="1">
        <v>0.3888888888888889</v>
      </c>
      <c r="S236" s="1">
        <v>4.4374009508716325E-2</v>
      </c>
      <c r="T236" s="1" t="s">
        <v>590</v>
      </c>
      <c r="U236" s="1" t="s">
        <v>590</v>
      </c>
      <c r="V236" s="1" t="s">
        <v>590</v>
      </c>
    </row>
    <row r="237" spans="1:22" x14ac:dyDescent="0.3">
      <c r="A237" t="s">
        <v>249</v>
      </c>
      <c r="B237" t="s">
        <v>20</v>
      </c>
      <c r="C237" t="s">
        <v>30</v>
      </c>
      <c r="D237" t="s">
        <v>22</v>
      </c>
      <c r="E237" t="s">
        <v>21</v>
      </c>
      <c r="F237">
        <v>5500</v>
      </c>
      <c r="G237">
        <v>1260</v>
      </c>
      <c r="H237">
        <v>170</v>
      </c>
      <c r="I237" t="s">
        <v>31</v>
      </c>
      <c r="J237" t="s">
        <v>32</v>
      </c>
      <c r="K237" t="s">
        <v>25</v>
      </c>
      <c r="L237" t="s">
        <v>26</v>
      </c>
      <c r="M237" t="s">
        <v>27</v>
      </c>
      <c r="N237">
        <v>6760</v>
      </c>
      <c r="O237" s="1">
        <v>2.5099999999999998</v>
      </c>
      <c r="P237" s="1">
        <v>0.2821470431556849</v>
      </c>
      <c r="Q237" t="s">
        <v>28</v>
      </c>
      <c r="R237" s="1">
        <v>0.47222222222222227</v>
      </c>
      <c r="S237" s="1">
        <v>3.090909090909091E-2</v>
      </c>
      <c r="T237" s="1" t="s">
        <v>590</v>
      </c>
      <c r="U237" s="1" t="s">
        <v>590</v>
      </c>
      <c r="V237" s="1" t="s">
        <v>590</v>
      </c>
    </row>
    <row r="238" spans="1:22" x14ac:dyDescent="0.3">
      <c r="A238" t="s">
        <v>250</v>
      </c>
      <c r="B238" t="s">
        <v>20</v>
      </c>
      <c r="C238" t="s">
        <v>30</v>
      </c>
      <c r="D238" t="s">
        <v>22</v>
      </c>
      <c r="E238" t="s">
        <v>21</v>
      </c>
      <c r="F238">
        <v>5746</v>
      </c>
      <c r="G238">
        <v>0</v>
      </c>
      <c r="H238">
        <v>255</v>
      </c>
      <c r="I238" t="s">
        <v>23</v>
      </c>
      <c r="J238" t="s">
        <v>24</v>
      </c>
      <c r="K238" t="s">
        <v>25</v>
      </c>
      <c r="L238" t="s">
        <v>26</v>
      </c>
      <c r="M238" t="s">
        <v>33</v>
      </c>
      <c r="N238">
        <v>5746</v>
      </c>
      <c r="O238" s="1">
        <v>4.4400000000000004</v>
      </c>
      <c r="P238" s="1">
        <v>0.52196590183887215</v>
      </c>
      <c r="Q238" t="s">
        <v>28</v>
      </c>
      <c r="R238" s="1">
        <v>0.70833333333333337</v>
      </c>
      <c r="S238" s="1">
        <v>4.4378698224852069E-2</v>
      </c>
      <c r="T238" s="1" t="s">
        <v>590</v>
      </c>
      <c r="U238" s="1" t="s">
        <v>590</v>
      </c>
      <c r="V238" s="1" t="s">
        <v>590</v>
      </c>
    </row>
    <row r="239" spans="1:22" x14ac:dyDescent="0.3">
      <c r="A239" t="s">
        <v>251</v>
      </c>
      <c r="B239" t="s">
        <v>55</v>
      </c>
      <c r="C239" t="s">
        <v>21</v>
      </c>
      <c r="D239" t="s">
        <v>22</v>
      </c>
      <c r="E239" t="s">
        <v>30</v>
      </c>
      <c r="F239">
        <v>3463</v>
      </c>
      <c r="G239">
        <v>0</v>
      </c>
      <c r="H239">
        <v>122</v>
      </c>
      <c r="I239" t="s">
        <v>23</v>
      </c>
      <c r="J239" t="s">
        <v>24</v>
      </c>
      <c r="K239" t="s">
        <v>25</v>
      </c>
      <c r="L239" t="s">
        <v>26</v>
      </c>
      <c r="M239" t="s">
        <v>27</v>
      </c>
      <c r="N239">
        <v>3463</v>
      </c>
      <c r="O239" s="1">
        <v>3.52</v>
      </c>
      <c r="P239" s="1">
        <v>0.40787095714271038</v>
      </c>
      <c r="Q239" t="s">
        <v>28</v>
      </c>
      <c r="R239" s="1">
        <v>0.33888888888888891</v>
      </c>
      <c r="S239" s="1">
        <v>3.5229569737222063E-2</v>
      </c>
      <c r="T239" s="1" t="s">
        <v>590</v>
      </c>
      <c r="U239" s="1" t="s">
        <v>590</v>
      </c>
      <c r="V239" s="1" t="s">
        <v>590</v>
      </c>
    </row>
    <row r="240" spans="1:22" x14ac:dyDescent="0.3">
      <c r="A240" t="s">
        <v>252</v>
      </c>
      <c r="B240" t="s">
        <v>55</v>
      </c>
      <c r="C240" t="s">
        <v>21</v>
      </c>
      <c r="D240" t="s">
        <v>22</v>
      </c>
      <c r="E240" t="s">
        <v>21</v>
      </c>
      <c r="F240">
        <v>3812</v>
      </c>
      <c r="G240">
        <v>0</v>
      </c>
      <c r="H240">
        <v>112</v>
      </c>
      <c r="I240" t="s">
        <v>31</v>
      </c>
      <c r="J240" t="s">
        <v>32</v>
      </c>
      <c r="K240" t="s">
        <v>25</v>
      </c>
      <c r="L240" t="s">
        <v>26</v>
      </c>
      <c r="M240" t="s">
        <v>27</v>
      </c>
      <c r="N240">
        <v>3812</v>
      </c>
      <c r="O240" s="1">
        <v>2.94</v>
      </c>
      <c r="P240" s="1">
        <v>0.33493467957743411</v>
      </c>
      <c r="Q240" t="s">
        <v>28</v>
      </c>
      <c r="R240" s="1">
        <v>0.31111111111111112</v>
      </c>
      <c r="S240" s="1">
        <v>2.9380902413431269E-2</v>
      </c>
      <c r="T240" s="1" t="s">
        <v>590</v>
      </c>
      <c r="U240" s="1" t="s">
        <v>590</v>
      </c>
      <c r="V240" s="1" t="s">
        <v>590</v>
      </c>
    </row>
    <row r="241" spans="1:22" x14ac:dyDescent="0.3">
      <c r="A241" t="s">
        <v>253</v>
      </c>
      <c r="B241" t="s">
        <v>20</v>
      </c>
      <c r="C241" t="s">
        <v>30</v>
      </c>
      <c r="D241" t="s">
        <v>22</v>
      </c>
      <c r="E241" t="s">
        <v>21</v>
      </c>
      <c r="F241">
        <v>3315</v>
      </c>
      <c r="G241">
        <v>0</v>
      </c>
      <c r="H241">
        <v>96</v>
      </c>
      <c r="I241" t="s">
        <v>41</v>
      </c>
      <c r="J241" t="s">
        <v>32</v>
      </c>
      <c r="K241" t="s">
        <v>25</v>
      </c>
      <c r="L241" t="s">
        <v>26</v>
      </c>
      <c r="M241" t="s">
        <v>27</v>
      </c>
      <c r="N241">
        <v>3315</v>
      </c>
      <c r="O241" s="1">
        <v>2.9</v>
      </c>
      <c r="P241" s="1">
        <v>0.32967675360963783</v>
      </c>
      <c r="Q241" t="s">
        <v>28</v>
      </c>
      <c r="R241" s="1">
        <v>0.26666666666666666</v>
      </c>
      <c r="S241" s="1">
        <v>2.8959276018099549E-2</v>
      </c>
      <c r="T241" s="1" t="s">
        <v>590</v>
      </c>
      <c r="U241" s="1" t="s">
        <v>590</v>
      </c>
      <c r="V241" s="1" t="s">
        <v>590</v>
      </c>
    </row>
    <row r="242" spans="1:22" x14ac:dyDescent="0.3">
      <c r="A242" t="s">
        <v>254</v>
      </c>
      <c r="B242" t="s">
        <v>20</v>
      </c>
      <c r="C242" t="s">
        <v>30</v>
      </c>
      <c r="D242" t="s">
        <v>22</v>
      </c>
      <c r="E242" t="s">
        <v>21</v>
      </c>
      <c r="F242">
        <v>5819</v>
      </c>
      <c r="G242">
        <v>5000</v>
      </c>
      <c r="H242">
        <v>120</v>
      </c>
      <c r="I242" t="s">
        <v>31</v>
      </c>
      <c r="J242" t="s">
        <v>38</v>
      </c>
      <c r="K242" t="s">
        <v>25</v>
      </c>
      <c r="L242" t="s">
        <v>26</v>
      </c>
      <c r="M242" t="s">
        <v>27</v>
      </c>
      <c r="N242">
        <v>10819</v>
      </c>
      <c r="O242" s="1">
        <v>1.1100000000000001</v>
      </c>
      <c r="P242" s="1">
        <v>0.10685643525642138</v>
      </c>
      <c r="Q242" t="s">
        <v>45</v>
      </c>
      <c r="R242" s="1">
        <v>0.33333333333333331</v>
      </c>
      <c r="S242" s="1">
        <v>2.0622100017185084E-2</v>
      </c>
      <c r="T242" s="1" t="s">
        <v>590</v>
      </c>
      <c r="U242" s="1" t="s">
        <v>590</v>
      </c>
      <c r="V242" s="1" t="s">
        <v>590</v>
      </c>
    </row>
    <row r="243" spans="1:22" x14ac:dyDescent="0.3">
      <c r="A243" t="s">
        <v>255</v>
      </c>
      <c r="B243" t="s">
        <v>20</v>
      </c>
      <c r="C243" t="s">
        <v>30</v>
      </c>
      <c r="D243" t="s">
        <v>36</v>
      </c>
      <c r="E243" t="s">
        <v>21</v>
      </c>
      <c r="F243">
        <v>2510</v>
      </c>
      <c r="G243">
        <v>1983</v>
      </c>
      <c r="H243">
        <v>140</v>
      </c>
      <c r="I243" t="s">
        <v>23</v>
      </c>
      <c r="J243" t="s">
        <v>32</v>
      </c>
      <c r="K243" t="s">
        <v>97</v>
      </c>
      <c r="L243" t="s">
        <v>26</v>
      </c>
      <c r="M243" t="s">
        <v>33</v>
      </c>
      <c r="N243">
        <v>4493</v>
      </c>
      <c r="O243" s="1">
        <v>3.12</v>
      </c>
      <c r="P243" s="1">
        <v>0.35711584146923786</v>
      </c>
      <c r="Q243" t="s">
        <v>28</v>
      </c>
      <c r="R243" s="1">
        <v>0.77777777777777779</v>
      </c>
      <c r="S243" s="1">
        <v>5.5776892430278877E-2</v>
      </c>
      <c r="T243" s="1" t="s">
        <v>590</v>
      </c>
      <c r="U243" s="1" t="s">
        <v>590</v>
      </c>
      <c r="V243" s="1" t="s">
        <v>590</v>
      </c>
    </row>
    <row r="244" spans="1:22" x14ac:dyDescent="0.3">
      <c r="A244" t="s">
        <v>256</v>
      </c>
      <c r="B244" t="s">
        <v>20</v>
      </c>
      <c r="C244" t="s">
        <v>21</v>
      </c>
      <c r="D244" t="s">
        <v>22</v>
      </c>
      <c r="E244" t="s">
        <v>21</v>
      </c>
      <c r="F244">
        <v>2965</v>
      </c>
      <c r="G244">
        <v>5701</v>
      </c>
      <c r="H244">
        <v>155</v>
      </c>
      <c r="I244" t="s">
        <v>23</v>
      </c>
      <c r="J244" t="s">
        <v>24</v>
      </c>
      <c r="K244" t="s">
        <v>103</v>
      </c>
      <c r="L244" t="s">
        <v>26</v>
      </c>
      <c r="M244" t="s">
        <v>27</v>
      </c>
      <c r="N244">
        <v>8666</v>
      </c>
      <c r="O244" s="1">
        <v>1.79</v>
      </c>
      <c r="P244" s="1">
        <v>0.19158646258350928</v>
      </c>
      <c r="Q244" t="s">
        <v>45</v>
      </c>
      <c r="R244" s="1">
        <v>2.5833333333333335</v>
      </c>
      <c r="S244" s="1">
        <v>5.2276559865092755E-2</v>
      </c>
      <c r="T244" s="1" t="s">
        <v>590</v>
      </c>
      <c r="U244" s="1" t="s">
        <v>590</v>
      </c>
      <c r="V244" s="1" t="s">
        <v>590</v>
      </c>
    </row>
    <row r="245" spans="1:22" x14ac:dyDescent="0.3">
      <c r="A245" t="s">
        <v>257</v>
      </c>
      <c r="B245" t="s">
        <v>20</v>
      </c>
      <c r="C245" t="s">
        <v>30</v>
      </c>
      <c r="D245" t="s">
        <v>22</v>
      </c>
      <c r="E245" t="s">
        <v>30</v>
      </c>
      <c r="F245">
        <v>6250</v>
      </c>
      <c r="G245">
        <v>1300</v>
      </c>
      <c r="H245">
        <v>108</v>
      </c>
      <c r="I245" t="s">
        <v>31</v>
      </c>
      <c r="J245" t="s">
        <v>38</v>
      </c>
      <c r="K245" t="s">
        <v>25</v>
      </c>
      <c r="L245" t="s">
        <v>26</v>
      </c>
      <c r="M245" t="s">
        <v>27</v>
      </c>
      <c r="N245">
        <v>7550</v>
      </c>
      <c r="O245" s="1">
        <v>1.43</v>
      </c>
      <c r="P245" s="1">
        <v>0.14692488037173218</v>
      </c>
      <c r="Q245" t="s">
        <v>45</v>
      </c>
      <c r="R245" s="1">
        <v>0.3</v>
      </c>
      <c r="S245" s="1">
        <v>1.728E-2</v>
      </c>
      <c r="T245" s="1" t="s">
        <v>590</v>
      </c>
      <c r="U245" s="1" t="s">
        <v>590</v>
      </c>
      <c r="V245" s="1" t="s">
        <v>590</v>
      </c>
    </row>
    <row r="246" spans="1:22" x14ac:dyDescent="0.3">
      <c r="A246" t="s">
        <v>258</v>
      </c>
      <c r="B246" t="s">
        <v>20</v>
      </c>
      <c r="C246" t="s">
        <v>30</v>
      </c>
      <c r="D246" t="s">
        <v>36</v>
      </c>
      <c r="E246" t="s">
        <v>21</v>
      </c>
      <c r="F246">
        <v>3406</v>
      </c>
      <c r="G246">
        <v>4417</v>
      </c>
      <c r="H246">
        <v>123</v>
      </c>
      <c r="I246" t="s">
        <v>41</v>
      </c>
      <c r="J246" t="s">
        <v>24</v>
      </c>
      <c r="K246" t="s">
        <v>25</v>
      </c>
      <c r="L246" t="s">
        <v>26</v>
      </c>
      <c r="M246" t="s">
        <v>27</v>
      </c>
      <c r="N246">
        <v>7823</v>
      </c>
      <c r="O246" s="1">
        <v>1.57</v>
      </c>
      <c r="P246" s="1">
        <v>0.16461106567954339</v>
      </c>
      <c r="Q246" t="s">
        <v>45</v>
      </c>
      <c r="R246" s="1">
        <v>0.34166666666666667</v>
      </c>
      <c r="S246" s="1">
        <v>3.611274221961245E-2</v>
      </c>
      <c r="T246" s="1" t="s">
        <v>590</v>
      </c>
      <c r="U246" s="1" t="s">
        <v>590</v>
      </c>
      <c r="V246" s="1" t="s">
        <v>590</v>
      </c>
    </row>
    <row r="247" spans="1:22" x14ac:dyDescent="0.3">
      <c r="A247" t="s">
        <v>259</v>
      </c>
      <c r="B247" t="s">
        <v>20</v>
      </c>
      <c r="C247" t="s">
        <v>21</v>
      </c>
      <c r="D247" t="s">
        <v>22</v>
      </c>
      <c r="E247" t="s">
        <v>30</v>
      </c>
      <c r="F247">
        <v>6050</v>
      </c>
      <c r="G247">
        <v>4333</v>
      </c>
      <c r="H247">
        <v>120</v>
      </c>
      <c r="I247" t="s">
        <v>23</v>
      </c>
      <c r="J247" t="s">
        <v>24</v>
      </c>
      <c r="K247" t="s">
        <v>97</v>
      </c>
      <c r="L247" t="s">
        <v>26</v>
      </c>
      <c r="M247" t="s">
        <v>33</v>
      </c>
      <c r="N247">
        <v>10383</v>
      </c>
      <c r="O247" s="1">
        <v>1.1599999999999999</v>
      </c>
      <c r="P247" s="1">
        <v>0.11266467368600495</v>
      </c>
      <c r="Q247" t="s">
        <v>45</v>
      </c>
      <c r="R247" s="1">
        <v>0.66666666666666663</v>
      </c>
      <c r="S247" s="1">
        <v>1.9834710743801658E-2</v>
      </c>
      <c r="T247" s="1" t="s">
        <v>590</v>
      </c>
      <c r="U247" s="1" t="s">
        <v>590</v>
      </c>
      <c r="V247" s="1" t="s">
        <v>590</v>
      </c>
    </row>
    <row r="248" spans="1:22" x14ac:dyDescent="0.3">
      <c r="A248" t="s">
        <v>260</v>
      </c>
      <c r="B248" t="s">
        <v>20</v>
      </c>
      <c r="C248" t="s">
        <v>30</v>
      </c>
      <c r="D248" t="s">
        <v>22</v>
      </c>
      <c r="E248" t="s">
        <v>21</v>
      </c>
      <c r="F248">
        <v>9703</v>
      </c>
      <c r="G248">
        <v>0</v>
      </c>
      <c r="H248">
        <v>112</v>
      </c>
      <c r="I248" t="s">
        <v>23</v>
      </c>
      <c r="J248" t="s">
        <v>38</v>
      </c>
      <c r="K248" t="s">
        <v>25</v>
      </c>
      <c r="L248" t="s">
        <v>26</v>
      </c>
      <c r="M248" t="s">
        <v>27</v>
      </c>
      <c r="N248">
        <v>9703</v>
      </c>
      <c r="O248" s="1">
        <v>1.1499999999999999</v>
      </c>
      <c r="P248" s="1">
        <v>0.11248345671509982</v>
      </c>
      <c r="Q248" t="s">
        <v>45</v>
      </c>
      <c r="R248" s="1">
        <v>0.31111111111111112</v>
      </c>
      <c r="S248" s="1">
        <v>1.1542821807688343E-2</v>
      </c>
      <c r="T248" s="1" t="s">
        <v>590</v>
      </c>
      <c r="U248" s="1" t="s">
        <v>590</v>
      </c>
      <c r="V248" s="1" t="s">
        <v>590</v>
      </c>
    </row>
    <row r="249" spans="1:22" x14ac:dyDescent="0.3">
      <c r="A249" t="s">
        <v>261</v>
      </c>
      <c r="B249" t="s">
        <v>20</v>
      </c>
      <c r="C249" t="s">
        <v>30</v>
      </c>
      <c r="D249" t="s">
        <v>36</v>
      </c>
      <c r="E249" t="s">
        <v>21</v>
      </c>
      <c r="F249">
        <v>6608</v>
      </c>
      <c r="G249">
        <v>0</v>
      </c>
      <c r="H249">
        <v>137</v>
      </c>
      <c r="I249" t="s">
        <v>23</v>
      </c>
      <c r="J249" t="s">
        <v>32</v>
      </c>
      <c r="K249" t="s">
        <v>97</v>
      </c>
      <c r="L249" t="s">
        <v>26</v>
      </c>
      <c r="M249" t="s">
        <v>27</v>
      </c>
      <c r="N249">
        <v>6608</v>
      </c>
      <c r="O249" s="1">
        <v>2.0699999999999998</v>
      </c>
      <c r="P249" s="1">
        <v>0.22708340038390257</v>
      </c>
      <c r="Q249" t="s">
        <v>28</v>
      </c>
      <c r="R249" s="1">
        <v>0.76111111111111107</v>
      </c>
      <c r="S249" s="1">
        <v>2.0732445520581115E-2</v>
      </c>
      <c r="T249" s="1" t="s">
        <v>590</v>
      </c>
      <c r="U249" s="1" t="s">
        <v>590</v>
      </c>
      <c r="V249" s="1" t="s">
        <v>590</v>
      </c>
    </row>
    <row r="250" spans="1:22" x14ac:dyDescent="0.3">
      <c r="A250" t="s">
        <v>262</v>
      </c>
      <c r="B250" t="s">
        <v>20</v>
      </c>
      <c r="C250" t="s">
        <v>30</v>
      </c>
      <c r="D250" t="s">
        <v>22</v>
      </c>
      <c r="E250" t="s">
        <v>21</v>
      </c>
      <c r="F250">
        <v>2882</v>
      </c>
      <c r="G250">
        <v>1843</v>
      </c>
      <c r="H250">
        <v>123</v>
      </c>
      <c r="I250" t="s">
        <v>41</v>
      </c>
      <c r="J250" t="s">
        <v>32</v>
      </c>
      <c r="K250" t="s">
        <v>112</v>
      </c>
      <c r="L250" t="s">
        <v>26</v>
      </c>
      <c r="M250" t="s">
        <v>27</v>
      </c>
      <c r="N250">
        <v>4725</v>
      </c>
      <c r="O250" s="1">
        <v>2.6</v>
      </c>
      <c r="P250" s="1">
        <v>0.29316875480505628</v>
      </c>
      <c r="Q250" t="s">
        <v>28</v>
      </c>
      <c r="R250" s="1">
        <v>0.25624999999999998</v>
      </c>
      <c r="S250" s="1">
        <v>4.2678695350451074E-2</v>
      </c>
      <c r="T250" s="1" t="s">
        <v>590</v>
      </c>
      <c r="U250" s="1" t="s">
        <v>590</v>
      </c>
      <c r="V250" s="1" t="s">
        <v>590</v>
      </c>
    </row>
    <row r="251" spans="1:22" x14ac:dyDescent="0.3">
      <c r="A251" t="s">
        <v>263</v>
      </c>
      <c r="B251" t="s">
        <v>20</v>
      </c>
      <c r="C251" t="s">
        <v>30</v>
      </c>
      <c r="D251" t="s">
        <v>22</v>
      </c>
      <c r="E251" t="s">
        <v>21</v>
      </c>
      <c r="F251">
        <v>1809</v>
      </c>
      <c r="G251">
        <v>1868</v>
      </c>
      <c r="H251">
        <v>90</v>
      </c>
      <c r="I251" t="s">
        <v>23</v>
      </c>
      <c r="J251" t="s">
        <v>24</v>
      </c>
      <c r="K251" t="s">
        <v>25</v>
      </c>
      <c r="L251" t="s">
        <v>26</v>
      </c>
      <c r="M251" t="s">
        <v>27</v>
      </c>
      <c r="N251">
        <v>3677</v>
      </c>
      <c r="O251" s="1">
        <v>2.4500000000000002</v>
      </c>
      <c r="P251" s="1">
        <v>0.27377362680158679</v>
      </c>
      <c r="Q251" t="s">
        <v>28</v>
      </c>
      <c r="R251" s="1">
        <v>0.25</v>
      </c>
      <c r="S251" s="1">
        <v>4.975124378109453E-2</v>
      </c>
      <c r="T251" s="1" t="s">
        <v>590</v>
      </c>
      <c r="U251" s="1" t="s">
        <v>590</v>
      </c>
      <c r="V251" s="1" t="s">
        <v>590</v>
      </c>
    </row>
    <row r="252" spans="1:22" x14ac:dyDescent="0.3">
      <c r="A252" t="s">
        <v>264</v>
      </c>
      <c r="B252" t="s">
        <v>20</v>
      </c>
      <c r="C252" t="s">
        <v>30</v>
      </c>
      <c r="D252" t="s">
        <v>36</v>
      </c>
      <c r="E252" t="s">
        <v>21</v>
      </c>
      <c r="F252">
        <v>1668</v>
      </c>
      <c r="G252">
        <v>3890</v>
      </c>
      <c r="H252">
        <v>201</v>
      </c>
      <c r="I252" t="s">
        <v>41</v>
      </c>
      <c r="J252" t="s">
        <v>24</v>
      </c>
      <c r="K252" t="s">
        <v>25</v>
      </c>
      <c r="L252" t="s">
        <v>43</v>
      </c>
      <c r="M252" t="s">
        <v>33</v>
      </c>
      <c r="N252">
        <v>5558</v>
      </c>
      <c r="O252" s="1">
        <v>3.62</v>
      </c>
      <c r="P252" s="1">
        <v>0.41952494003194257</v>
      </c>
      <c r="Q252" t="s">
        <v>28</v>
      </c>
      <c r="R252" s="1">
        <v>0.55833333333333335</v>
      </c>
      <c r="S252" s="1">
        <v>0.12050359712230216</v>
      </c>
      <c r="T252" s="1" t="s">
        <v>590</v>
      </c>
      <c r="U252" s="1" t="s">
        <v>590</v>
      </c>
      <c r="V252" s="1" t="s">
        <v>590</v>
      </c>
    </row>
    <row r="253" spans="1:22" x14ac:dyDescent="0.3">
      <c r="A253" t="s">
        <v>265</v>
      </c>
      <c r="B253" t="s">
        <v>55</v>
      </c>
      <c r="C253" t="s">
        <v>21</v>
      </c>
      <c r="D253" t="s">
        <v>22</v>
      </c>
      <c r="E253" t="s">
        <v>21</v>
      </c>
      <c r="F253">
        <v>3427</v>
      </c>
      <c r="G253">
        <v>0</v>
      </c>
      <c r="H253">
        <v>138</v>
      </c>
      <c r="I253" t="s">
        <v>23</v>
      </c>
      <c r="J253" t="s">
        <v>38</v>
      </c>
      <c r="K253" t="s">
        <v>25</v>
      </c>
      <c r="L253" t="s">
        <v>26</v>
      </c>
      <c r="M253" t="s">
        <v>33</v>
      </c>
      <c r="N253">
        <v>3427</v>
      </c>
      <c r="O253" s="1">
        <v>4.03</v>
      </c>
      <c r="P253" s="1">
        <v>0.47070879936347743</v>
      </c>
      <c r="Q253" t="s">
        <v>28</v>
      </c>
      <c r="R253" s="1">
        <v>0.38333333333333336</v>
      </c>
      <c r="S253" s="1">
        <v>4.0268456375838931E-2</v>
      </c>
      <c r="T253" s="1" t="s">
        <v>590</v>
      </c>
      <c r="U253" s="1" t="s">
        <v>590</v>
      </c>
      <c r="V253" s="1" t="s">
        <v>590</v>
      </c>
    </row>
    <row r="254" spans="1:22" x14ac:dyDescent="0.3">
      <c r="A254" t="s">
        <v>266</v>
      </c>
      <c r="B254" t="s">
        <v>20</v>
      </c>
      <c r="C254" t="s">
        <v>21</v>
      </c>
      <c r="D254" t="s">
        <v>36</v>
      </c>
      <c r="E254" t="s">
        <v>30</v>
      </c>
      <c r="F254">
        <v>2583</v>
      </c>
      <c r="G254">
        <v>2167</v>
      </c>
      <c r="H254">
        <v>104</v>
      </c>
      <c r="I254" t="s">
        <v>31</v>
      </c>
      <c r="J254" t="s">
        <v>24</v>
      </c>
      <c r="K254" t="s">
        <v>25</v>
      </c>
      <c r="L254" t="s">
        <v>26</v>
      </c>
      <c r="M254" t="s">
        <v>27</v>
      </c>
      <c r="N254">
        <v>4750</v>
      </c>
      <c r="O254" s="1">
        <v>2.19</v>
      </c>
      <c r="P254" s="1">
        <v>0.24157784804953783</v>
      </c>
      <c r="Q254" t="s">
        <v>28</v>
      </c>
      <c r="R254" s="1">
        <v>0.28888888888888886</v>
      </c>
      <c r="S254" s="1">
        <v>4.0263259775454897E-2</v>
      </c>
      <c r="T254" s="1" t="s">
        <v>590</v>
      </c>
      <c r="U254" s="1" t="s">
        <v>590</v>
      </c>
      <c r="V254" s="1" t="s">
        <v>590</v>
      </c>
    </row>
    <row r="255" spans="1:22" x14ac:dyDescent="0.3">
      <c r="A255" t="s">
        <v>626</v>
      </c>
      <c r="B255" t="s">
        <v>20</v>
      </c>
      <c r="C255" t="s">
        <v>30</v>
      </c>
      <c r="D255" t="s">
        <v>36</v>
      </c>
      <c r="E255" t="s">
        <v>21</v>
      </c>
      <c r="F255">
        <v>2661</v>
      </c>
      <c r="G255">
        <v>7101</v>
      </c>
      <c r="H255">
        <v>279</v>
      </c>
      <c r="I255" t="s">
        <v>41</v>
      </c>
      <c r="J255" t="s">
        <v>32</v>
      </c>
      <c r="K255" t="s">
        <v>97</v>
      </c>
      <c r="L255" t="s">
        <v>26</v>
      </c>
      <c r="M255" t="s">
        <v>27</v>
      </c>
      <c r="N255">
        <v>9762</v>
      </c>
      <c r="O255" s="1">
        <v>2.86</v>
      </c>
      <c r="P255" s="1">
        <v>0.32494956745850895</v>
      </c>
      <c r="Q255" t="s">
        <v>28</v>
      </c>
      <c r="R255" s="1">
        <v>1.55</v>
      </c>
      <c r="S255" s="1">
        <v>0.10484780157835399</v>
      </c>
      <c r="T255" s="1" t="s">
        <v>590</v>
      </c>
      <c r="U255" s="1" t="s">
        <v>595</v>
      </c>
      <c r="V255" s="1" t="s">
        <v>595</v>
      </c>
    </row>
    <row r="256" spans="1:22" x14ac:dyDescent="0.3">
      <c r="A256" t="s">
        <v>627</v>
      </c>
      <c r="B256" t="s">
        <v>20</v>
      </c>
      <c r="C256" t="s">
        <v>21</v>
      </c>
      <c r="D256" t="s">
        <v>22</v>
      </c>
      <c r="E256" t="s">
        <v>30</v>
      </c>
      <c r="F256">
        <v>16250</v>
      </c>
      <c r="G256">
        <v>0</v>
      </c>
      <c r="H256">
        <v>192</v>
      </c>
      <c r="I256" t="s">
        <v>23</v>
      </c>
      <c r="J256" t="s">
        <v>24</v>
      </c>
      <c r="K256" t="s">
        <v>25</v>
      </c>
      <c r="L256" t="s">
        <v>43</v>
      </c>
      <c r="M256" t="s">
        <v>33</v>
      </c>
      <c r="N256">
        <v>16250</v>
      </c>
      <c r="O256" s="1">
        <v>1.18</v>
      </c>
      <c r="P256" s="1">
        <v>0.11588247319108248</v>
      </c>
      <c r="Q256" t="s">
        <v>45</v>
      </c>
      <c r="R256" s="1">
        <v>0.53333333333333333</v>
      </c>
      <c r="S256" s="1">
        <v>1.1815384615384616E-2</v>
      </c>
      <c r="T256" s="1" t="s">
        <v>595</v>
      </c>
      <c r="U256" s="1" t="s">
        <v>590</v>
      </c>
      <c r="V256" s="1" t="s">
        <v>590</v>
      </c>
    </row>
    <row r="257" spans="1:22" x14ac:dyDescent="0.3">
      <c r="A257" t="s">
        <v>267</v>
      </c>
      <c r="B257" t="s">
        <v>55</v>
      </c>
      <c r="C257" t="s">
        <v>21</v>
      </c>
      <c r="D257" t="s">
        <v>22</v>
      </c>
      <c r="E257" t="s">
        <v>21</v>
      </c>
      <c r="F257">
        <v>3083</v>
      </c>
      <c r="G257">
        <v>0</v>
      </c>
      <c r="H257">
        <v>255</v>
      </c>
      <c r="I257" t="s">
        <v>31</v>
      </c>
      <c r="J257" t="s">
        <v>42</v>
      </c>
      <c r="K257" t="s">
        <v>25</v>
      </c>
      <c r="L257" t="s">
        <v>26</v>
      </c>
      <c r="M257" t="s">
        <v>27</v>
      </c>
      <c r="N257">
        <v>3083</v>
      </c>
      <c r="O257" s="1">
        <v>8.27</v>
      </c>
      <c r="P257" s="1">
        <v>1</v>
      </c>
      <c r="Q257" t="s">
        <v>28</v>
      </c>
      <c r="R257" s="1">
        <v>0.70833333333333337</v>
      </c>
      <c r="S257" s="1">
        <v>8.2711644502108342E-2</v>
      </c>
      <c r="T257" s="1" t="s">
        <v>590</v>
      </c>
      <c r="U257" s="1" t="s">
        <v>590</v>
      </c>
      <c r="V257" s="1" t="s">
        <v>590</v>
      </c>
    </row>
    <row r="258" spans="1:22" x14ac:dyDescent="0.3">
      <c r="A258" t="s">
        <v>268</v>
      </c>
      <c r="B258" t="s">
        <v>20</v>
      </c>
      <c r="C258" t="s">
        <v>21</v>
      </c>
      <c r="D258" t="s">
        <v>36</v>
      </c>
      <c r="E258" t="s">
        <v>21</v>
      </c>
      <c r="F258">
        <v>6045</v>
      </c>
      <c r="G258">
        <v>0</v>
      </c>
      <c r="H258">
        <v>115</v>
      </c>
      <c r="I258" t="s">
        <v>31</v>
      </c>
      <c r="J258" t="s">
        <v>24</v>
      </c>
      <c r="K258" t="s">
        <v>25</v>
      </c>
      <c r="L258" t="s">
        <v>43</v>
      </c>
      <c r="M258" t="s">
        <v>33</v>
      </c>
      <c r="N258">
        <v>6045</v>
      </c>
      <c r="O258" s="1">
        <v>1.9</v>
      </c>
      <c r="P258" s="1">
        <v>0.20577792769412392</v>
      </c>
      <c r="Q258" t="s">
        <v>28</v>
      </c>
      <c r="R258" s="1">
        <v>0.31944444444444442</v>
      </c>
      <c r="S258" s="1">
        <v>1.9023986765922249E-2</v>
      </c>
      <c r="T258" s="1" t="s">
        <v>590</v>
      </c>
      <c r="U258" s="1" t="s">
        <v>590</v>
      </c>
      <c r="V258" s="1" t="s">
        <v>590</v>
      </c>
    </row>
    <row r="259" spans="1:22" x14ac:dyDescent="0.3">
      <c r="A259" t="s">
        <v>269</v>
      </c>
      <c r="B259" t="s">
        <v>20</v>
      </c>
      <c r="C259" t="s">
        <v>30</v>
      </c>
      <c r="D259" t="s">
        <v>22</v>
      </c>
      <c r="E259" t="s">
        <v>21</v>
      </c>
      <c r="F259">
        <v>5250</v>
      </c>
      <c r="G259">
        <v>0</v>
      </c>
      <c r="H259">
        <v>94</v>
      </c>
      <c r="I259" t="s">
        <v>23</v>
      </c>
      <c r="J259" t="s">
        <v>42</v>
      </c>
      <c r="K259" t="s">
        <v>25</v>
      </c>
      <c r="L259" t="s">
        <v>26</v>
      </c>
      <c r="M259" t="s">
        <v>33</v>
      </c>
      <c r="N259">
        <v>5250</v>
      </c>
      <c r="O259" s="1">
        <v>1.79</v>
      </c>
      <c r="P259" s="1">
        <v>0.19182054379583116</v>
      </c>
      <c r="Q259" t="s">
        <v>45</v>
      </c>
      <c r="R259" s="1">
        <v>0.26111111111111113</v>
      </c>
      <c r="S259" s="1">
        <v>1.7904761904761906E-2</v>
      </c>
      <c r="T259" s="1" t="s">
        <v>590</v>
      </c>
      <c r="U259" s="1" t="s">
        <v>590</v>
      </c>
      <c r="V259" s="1" t="s">
        <v>590</v>
      </c>
    </row>
    <row r="260" spans="1:22" x14ac:dyDescent="0.3">
      <c r="A260" t="s">
        <v>628</v>
      </c>
      <c r="B260" t="s">
        <v>20</v>
      </c>
      <c r="C260" t="s">
        <v>30</v>
      </c>
      <c r="D260" t="s">
        <v>22</v>
      </c>
      <c r="E260" t="s">
        <v>21</v>
      </c>
      <c r="F260">
        <v>14683</v>
      </c>
      <c r="G260">
        <v>2100</v>
      </c>
      <c r="H260">
        <v>304</v>
      </c>
      <c r="I260" t="s">
        <v>31</v>
      </c>
      <c r="J260" t="s">
        <v>24</v>
      </c>
      <c r="K260" t="s">
        <v>25</v>
      </c>
      <c r="L260" t="s">
        <v>26</v>
      </c>
      <c r="M260" t="s">
        <v>33</v>
      </c>
      <c r="N260">
        <v>16783</v>
      </c>
      <c r="O260" s="1">
        <v>1.81</v>
      </c>
      <c r="P260" s="1">
        <v>0.19442446832066804</v>
      </c>
      <c r="Q260" t="s">
        <v>45</v>
      </c>
      <c r="R260" s="1">
        <v>0.84444444444444444</v>
      </c>
      <c r="S260" s="1">
        <v>2.0704215759722127E-2</v>
      </c>
      <c r="T260" s="1" t="s">
        <v>595</v>
      </c>
      <c r="U260" s="1" t="s">
        <v>590</v>
      </c>
      <c r="V260" s="1" t="s">
        <v>595</v>
      </c>
    </row>
    <row r="261" spans="1:22" x14ac:dyDescent="0.3">
      <c r="A261" t="s">
        <v>270</v>
      </c>
      <c r="B261" t="s">
        <v>20</v>
      </c>
      <c r="C261" t="s">
        <v>30</v>
      </c>
      <c r="D261" t="s">
        <v>36</v>
      </c>
      <c r="E261" t="s">
        <v>21</v>
      </c>
      <c r="F261">
        <v>4931</v>
      </c>
      <c r="G261">
        <v>0</v>
      </c>
      <c r="H261">
        <v>128</v>
      </c>
      <c r="I261" t="s">
        <v>41</v>
      </c>
      <c r="J261" t="s">
        <v>42</v>
      </c>
      <c r="K261" t="s">
        <v>25</v>
      </c>
      <c r="L261" t="s">
        <v>26</v>
      </c>
      <c r="M261" t="s">
        <v>33</v>
      </c>
      <c r="N261">
        <v>4931</v>
      </c>
      <c r="O261" s="1">
        <v>2.6</v>
      </c>
      <c r="P261" s="1">
        <v>0.29225188594468521</v>
      </c>
      <c r="Q261" t="s">
        <v>28</v>
      </c>
      <c r="R261" s="1">
        <v>0.35555555555555557</v>
      </c>
      <c r="S261" s="1">
        <v>2.595822348408031E-2</v>
      </c>
      <c r="T261" s="1" t="s">
        <v>590</v>
      </c>
      <c r="U261" s="1" t="s">
        <v>590</v>
      </c>
      <c r="V261" s="1" t="s">
        <v>590</v>
      </c>
    </row>
    <row r="262" spans="1:22" x14ac:dyDescent="0.3">
      <c r="A262" t="s">
        <v>629</v>
      </c>
      <c r="B262" t="s">
        <v>20</v>
      </c>
      <c r="C262" t="s">
        <v>30</v>
      </c>
      <c r="D262" t="s">
        <v>22</v>
      </c>
      <c r="E262" t="s">
        <v>21</v>
      </c>
      <c r="F262">
        <v>6083</v>
      </c>
      <c r="G262">
        <v>4250</v>
      </c>
      <c r="H262">
        <v>330</v>
      </c>
      <c r="I262" t="s">
        <v>23</v>
      </c>
      <c r="J262" t="s">
        <v>32</v>
      </c>
      <c r="K262" t="s">
        <v>25</v>
      </c>
      <c r="L262" t="s">
        <v>26</v>
      </c>
      <c r="M262" t="s">
        <v>27</v>
      </c>
      <c r="N262">
        <v>10333</v>
      </c>
      <c r="O262" s="1">
        <v>3.19</v>
      </c>
      <c r="P262" s="1">
        <v>0.36680464099306959</v>
      </c>
      <c r="Q262" t="s">
        <v>28</v>
      </c>
      <c r="R262" s="1">
        <v>0.91666666666666652</v>
      </c>
      <c r="S262" s="1">
        <v>5.4249547920433995E-2</v>
      </c>
      <c r="T262" s="1" t="s">
        <v>590</v>
      </c>
      <c r="U262" s="1" t="s">
        <v>590</v>
      </c>
      <c r="V262" s="1" t="s">
        <v>595</v>
      </c>
    </row>
    <row r="263" spans="1:22" x14ac:dyDescent="0.3">
      <c r="A263" t="s">
        <v>271</v>
      </c>
      <c r="B263" t="s">
        <v>20</v>
      </c>
      <c r="C263" t="s">
        <v>21</v>
      </c>
      <c r="D263" t="s">
        <v>22</v>
      </c>
      <c r="E263" t="s">
        <v>21</v>
      </c>
      <c r="F263">
        <v>2060</v>
      </c>
      <c r="G263">
        <v>2209</v>
      </c>
      <c r="H263">
        <v>134</v>
      </c>
      <c r="I263" t="s">
        <v>41</v>
      </c>
      <c r="J263" t="s">
        <v>24</v>
      </c>
      <c r="K263" t="s">
        <v>25</v>
      </c>
      <c r="L263" t="s">
        <v>26</v>
      </c>
      <c r="M263" t="s">
        <v>27</v>
      </c>
      <c r="N263">
        <v>4269</v>
      </c>
      <c r="O263" s="1">
        <v>3.14</v>
      </c>
      <c r="P263" s="1">
        <v>0.35997787119581115</v>
      </c>
      <c r="Q263" t="s">
        <v>28</v>
      </c>
      <c r="R263" s="1">
        <v>0.37222222222222223</v>
      </c>
      <c r="S263" s="1">
        <v>6.5048543689320393E-2</v>
      </c>
      <c r="T263" s="1" t="s">
        <v>590</v>
      </c>
      <c r="U263" s="1" t="s">
        <v>590</v>
      </c>
      <c r="V263" s="1" t="s">
        <v>590</v>
      </c>
    </row>
    <row r="264" spans="1:22" x14ac:dyDescent="0.3">
      <c r="A264" t="s">
        <v>272</v>
      </c>
      <c r="B264" t="s">
        <v>55</v>
      </c>
      <c r="C264" t="s">
        <v>21</v>
      </c>
      <c r="D264" t="s">
        <v>22</v>
      </c>
      <c r="E264" t="s">
        <v>21</v>
      </c>
      <c r="F264">
        <v>3481</v>
      </c>
      <c r="G264">
        <v>0</v>
      </c>
      <c r="H264">
        <v>155</v>
      </c>
      <c r="I264" t="s">
        <v>41</v>
      </c>
      <c r="J264" t="s">
        <v>32</v>
      </c>
      <c r="K264" t="s">
        <v>273</v>
      </c>
      <c r="L264" t="s">
        <v>26</v>
      </c>
      <c r="M264" t="s">
        <v>33</v>
      </c>
      <c r="N264">
        <v>3481</v>
      </c>
      <c r="O264" s="1">
        <v>4.45</v>
      </c>
      <c r="P264" s="1">
        <v>0.52382073136485086</v>
      </c>
      <c r="Q264" t="s">
        <v>28</v>
      </c>
      <c r="R264" s="1">
        <v>4.3055555555555554</v>
      </c>
      <c r="S264" s="1">
        <v>4.4527434645216885E-2</v>
      </c>
      <c r="T264" s="1" t="s">
        <v>590</v>
      </c>
      <c r="U264" s="1" t="s">
        <v>590</v>
      </c>
      <c r="V264" s="1" t="s">
        <v>590</v>
      </c>
    </row>
    <row r="265" spans="1:22" x14ac:dyDescent="0.3">
      <c r="A265" t="s">
        <v>274</v>
      </c>
      <c r="B265" t="s">
        <v>55</v>
      </c>
      <c r="C265" t="s">
        <v>21</v>
      </c>
      <c r="D265" t="s">
        <v>22</v>
      </c>
      <c r="E265" t="s">
        <v>21</v>
      </c>
      <c r="F265">
        <v>7200</v>
      </c>
      <c r="G265">
        <v>0</v>
      </c>
      <c r="H265">
        <v>120</v>
      </c>
      <c r="I265" t="s">
        <v>31</v>
      </c>
      <c r="J265" t="s">
        <v>24</v>
      </c>
      <c r="K265" t="s">
        <v>25</v>
      </c>
      <c r="L265" t="s">
        <v>26</v>
      </c>
      <c r="M265" t="s">
        <v>27</v>
      </c>
      <c r="N265">
        <v>7200</v>
      </c>
      <c r="O265" s="1">
        <v>1.67</v>
      </c>
      <c r="P265" s="1">
        <v>0.17638077727489454</v>
      </c>
      <c r="Q265" t="s">
        <v>45</v>
      </c>
      <c r="R265" s="1">
        <v>0.33333333333333331</v>
      </c>
      <c r="S265" s="1">
        <v>1.6666666666666666E-2</v>
      </c>
      <c r="T265" s="1" t="s">
        <v>590</v>
      </c>
      <c r="U265" s="1" t="s">
        <v>590</v>
      </c>
      <c r="V265" s="1" t="s">
        <v>590</v>
      </c>
    </row>
    <row r="266" spans="1:22" x14ac:dyDescent="0.3">
      <c r="A266" t="s">
        <v>275</v>
      </c>
      <c r="B266" t="s">
        <v>20</v>
      </c>
      <c r="C266" t="s">
        <v>21</v>
      </c>
      <c r="D266" t="s">
        <v>22</v>
      </c>
      <c r="E266" t="s">
        <v>30</v>
      </c>
      <c r="F266">
        <v>5166</v>
      </c>
      <c r="G266">
        <v>0</v>
      </c>
      <c r="H266">
        <v>128</v>
      </c>
      <c r="I266" t="s">
        <v>41</v>
      </c>
      <c r="J266" t="s">
        <v>24</v>
      </c>
      <c r="K266" t="s">
        <v>25</v>
      </c>
      <c r="L266" t="s">
        <v>26</v>
      </c>
      <c r="M266" t="s">
        <v>27</v>
      </c>
      <c r="N266">
        <v>5166</v>
      </c>
      <c r="O266" s="1">
        <v>2.48</v>
      </c>
      <c r="P266" s="1">
        <v>0.27752621461498911</v>
      </c>
      <c r="Q266" t="s">
        <v>28</v>
      </c>
      <c r="R266" s="1">
        <v>0.35555555555555557</v>
      </c>
      <c r="S266" s="1">
        <v>2.4777390631049168E-2</v>
      </c>
      <c r="T266" s="1" t="s">
        <v>590</v>
      </c>
      <c r="U266" s="1" t="s">
        <v>590</v>
      </c>
      <c r="V266" s="1" t="s">
        <v>590</v>
      </c>
    </row>
    <row r="267" spans="1:22" x14ac:dyDescent="0.3">
      <c r="A267" t="s">
        <v>276</v>
      </c>
      <c r="B267" t="s">
        <v>20</v>
      </c>
      <c r="C267" t="s">
        <v>21</v>
      </c>
      <c r="D267" t="s">
        <v>22</v>
      </c>
      <c r="E267" t="s">
        <v>21</v>
      </c>
      <c r="F267">
        <v>4095</v>
      </c>
      <c r="G267">
        <v>3447</v>
      </c>
      <c r="H267">
        <v>151</v>
      </c>
      <c r="I267" t="s">
        <v>31</v>
      </c>
      <c r="J267" t="s">
        <v>24</v>
      </c>
      <c r="K267" t="s">
        <v>25</v>
      </c>
      <c r="L267" t="s">
        <v>26</v>
      </c>
      <c r="M267" t="s">
        <v>27</v>
      </c>
      <c r="N267">
        <v>7542</v>
      </c>
      <c r="O267" s="1">
        <v>2</v>
      </c>
      <c r="P267" s="1">
        <v>0.21821393697836855</v>
      </c>
      <c r="Q267" t="s">
        <v>28</v>
      </c>
      <c r="R267" s="1">
        <v>0.41944444444444445</v>
      </c>
      <c r="S267" s="1">
        <v>3.6874236874236875E-2</v>
      </c>
      <c r="T267" s="1" t="s">
        <v>590</v>
      </c>
      <c r="U267" s="1" t="s">
        <v>590</v>
      </c>
      <c r="V267" s="1" t="s">
        <v>590</v>
      </c>
    </row>
    <row r="268" spans="1:22" x14ac:dyDescent="0.3">
      <c r="A268" t="s">
        <v>277</v>
      </c>
      <c r="B268" t="s">
        <v>20</v>
      </c>
      <c r="C268" t="s">
        <v>30</v>
      </c>
      <c r="D268" t="s">
        <v>22</v>
      </c>
      <c r="E268" t="s">
        <v>21</v>
      </c>
      <c r="F268">
        <v>4708</v>
      </c>
      <c r="G268">
        <v>1387</v>
      </c>
      <c r="H268">
        <v>150</v>
      </c>
      <c r="I268" t="s">
        <v>41</v>
      </c>
      <c r="J268" t="s">
        <v>38</v>
      </c>
      <c r="K268" t="s">
        <v>25</v>
      </c>
      <c r="L268" t="s">
        <v>26</v>
      </c>
      <c r="M268" t="s">
        <v>27</v>
      </c>
      <c r="N268">
        <v>6095</v>
      </c>
      <c r="O268" s="1">
        <v>2.46</v>
      </c>
      <c r="P268" s="1">
        <v>0.27544295062103147</v>
      </c>
      <c r="Q268" t="s">
        <v>28</v>
      </c>
      <c r="R268" s="1">
        <v>0.41666666666666674</v>
      </c>
      <c r="S268" s="1">
        <v>3.1860662701784198E-2</v>
      </c>
      <c r="T268" s="1" t="s">
        <v>590</v>
      </c>
      <c r="U268" s="1" t="s">
        <v>590</v>
      </c>
      <c r="V268" s="1" t="s">
        <v>590</v>
      </c>
    </row>
    <row r="269" spans="1:22" x14ac:dyDescent="0.3">
      <c r="A269" t="s">
        <v>278</v>
      </c>
      <c r="B269" t="s">
        <v>20</v>
      </c>
      <c r="C269" t="s">
        <v>30</v>
      </c>
      <c r="D269" t="s">
        <v>22</v>
      </c>
      <c r="E269" t="s">
        <v>21</v>
      </c>
      <c r="F269">
        <v>4333</v>
      </c>
      <c r="G269">
        <v>1811</v>
      </c>
      <c r="H269">
        <v>160</v>
      </c>
      <c r="I269" t="s">
        <v>23</v>
      </c>
      <c r="J269" t="s">
        <v>42</v>
      </c>
      <c r="K269" t="s">
        <v>25</v>
      </c>
      <c r="L269" t="s">
        <v>43</v>
      </c>
      <c r="M269" t="s">
        <v>27</v>
      </c>
      <c r="N269">
        <v>6144</v>
      </c>
      <c r="O269" s="1">
        <v>2.6</v>
      </c>
      <c r="P269" s="1">
        <v>0.29329247088294841</v>
      </c>
      <c r="Q269" t="s">
        <v>28</v>
      </c>
      <c r="R269" s="1">
        <v>0.44444444444444442</v>
      </c>
      <c r="S269" s="1">
        <v>3.6925917378259863E-2</v>
      </c>
      <c r="T269" s="1" t="s">
        <v>590</v>
      </c>
      <c r="U269" s="1" t="s">
        <v>590</v>
      </c>
      <c r="V269" s="1" t="s">
        <v>590</v>
      </c>
    </row>
    <row r="270" spans="1:22" x14ac:dyDescent="0.3">
      <c r="A270" t="s">
        <v>279</v>
      </c>
      <c r="B270" t="s">
        <v>55</v>
      </c>
      <c r="C270" t="s">
        <v>21</v>
      </c>
      <c r="D270" t="s">
        <v>22</v>
      </c>
      <c r="E270" t="s">
        <v>21</v>
      </c>
      <c r="F270">
        <v>3418</v>
      </c>
      <c r="G270">
        <v>0</v>
      </c>
      <c r="H270">
        <v>135</v>
      </c>
      <c r="I270" t="s">
        <v>31</v>
      </c>
      <c r="J270" t="s">
        <v>24</v>
      </c>
      <c r="K270" t="s">
        <v>25</v>
      </c>
      <c r="L270" t="s">
        <v>26</v>
      </c>
      <c r="M270" t="s">
        <v>33</v>
      </c>
      <c r="N270">
        <v>3418</v>
      </c>
      <c r="O270" s="1">
        <v>3.95</v>
      </c>
      <c r="P270" s="1">
        <v>0.46108556862677441</v>
      </c>
      <c r="Q270" t="s">
        <v>28</v>
      </c>
      <c r="R270" s="1">
        <v>0.375</v>
      </c>
      <c r="S270" s="1">
        <v>3.9496781743709769E-2</v>
      </c>
      <c r="T270" s="1" t="s">
        <v>590</v>
      </c>
      <c r="U270" s="1" t="s">
        <v>590</v>
      </c>
      <c r="V270" s="1" t="s">
        <v>590</v>
      </c>
    </row>
    <row r="271" spans="1:22" x14ac:dyDescent="0.3">
      <c r="A271" t="s">
        <v>280</v>
      </c>
      <c r="B271" t="s">
        <v>55</v>
      </c>
      <c r="C271" t="s">
        <v>21</v>
      </c>
      <c r="D271" t="s">
        <v>22</v>
      </c>
      <c r="E271" t="s">
        <v>21</v>
      </c>
      <c r="F271">
        <v>2876</v>
      </c>
      <c r="G271">
        <v>1560</v>
      </c>
      <c r="H271">
        <v>90</v>
      </c>
      <c r="I271" t="s">
        <v>23</v>
      </c>
      <c r="J271" t="s">
        <v>32</v>
      </c>
      <c r="K271" t="s">
        <v>25</v>
      </c>
      <c r="L271" t="s">
        <v>26</v>
      </c>
      <c r="M271" t="s">
        <v>27</v>
      </c>
      <c r="N271">
        <v>4436</v>
      </c>
      <c r="O271" s="1">
        <v>2.0299999999999998</v>
      </c>
      <c r="P271" s="1">
        <v>0.2215477435661134</v>
      </c>
      <c r="Q271" t="s">
        <v>28</v>
      </c>
      <c r="R271" s="1">
        <v>0.25</v>
      </c>
      <c r="S271" s="1">
        <v>3.129346314325452E-2</v>
      </c>
      <c r="T271" s="1" t="s">
        <v>590</v>
      </c>
      <c r="U271" s="1" t="s">
        <v>590</v>
      </c>
      <c r="V271" s="1" t="s">
        <v>590</v>
      </c>
    </row>
    <row r="272" spans="1:22" x14ac:dyDescent="0.3">
      <c r="A272" t="s">
        <v>281</v>
      </c>
      <c r="B272" t="s">
        <v>55</v>
      </c>
      <c r="C272" t="s">
        <v>21</v>
      </c>
      <c r="D272" t="s">
        <v>22</v>
      </c>
      <c r="E272" t="s">
        <v>21</v>
      </c>
      <c r="F272">
        <v>3237</v>
      </c>
      <c r="G272">
        <v>0</v>
      </c>
      <c r="H272">
        <v>30</v>
      </c>
      <c r="I272" t="s">
        <v>23</v>
      </c>
      <c r="J272" t="s">
        <v>24</v>
      </c>
      <c r="K272" t="s">
        <v>25</v>
      </c>
      <c r="L272" t="s">
        <v>26</v>
      </c>
      <c r="M272" t="s">
        <v>27</v>
      </c>
      <c r="N272">
        <v>3237</v>
      </c>
      <c r="O272" s="1">
        <v>0.93</v>
      </c>
      <c r="P272" s="1">
        <v>8.4113119998391134E-2</v>
      </c>
      <c r="Q272" t="s">
        <v>45</v>
      </c>
      <c r="R272" s="1">
        <v>8.3333333333333329E-2</v>
      </c>
      <c r="S272" s="1">
        <v>9.2678405931417972E-3</v>
      </c>
      <c r="T272" s="1" t="s">
        <v>590</v>
      </c>
      <c r="U272" s="1" t="s">
        <v>590</v>
      </c>
      <c r="V272" s="1" t="s">
        <v>590</v>
      </c>
    </row>
    <row r="273" spans="1:22" x14ac:dyDescent="0.3">
      <c r="A273" t="s">
        <v>630</v>
      </c>
      <c r="B273" t="s">
        <v>20</v>
      </c>
      <c r="C273" t="s">
        <v>30</v>
      </c>
      <c r="D273" t="s">
        <v>22</v>
      </c>
      <c r="E273" t="s">
        <v>21</v>
      </c>
      <c r="F273">
        <v>11146</v>
      </c>
      <c r="G273">
        <v>0</v>
      </c>
      <c r="H273">
        <v>136</v>
      </c>
      <c r="I273" t="s">
        <v>23</v>
      </c>
      <c r="J273" t="s">
        <v>24</v>
      </c>
      <c r="K273" t="s">
        <v>25</v>
      </c>
      <c r="L273" t="s">
        <v>26</v>
      </c>
      <c r="M273" t="s">
        <v>27</v>
      </c>
      <c r="N273">
        <v>11146</v>
      </c>
      <c r="O273" s="1">
        <v>1.22</v>
      </c>
      <c r="P273" s="1">
        <v>0.12069988453989863</v>
      </c>
      <c r="Q273" t="s">
        <v>45</v>
      </c>
      <c r="R273" s="1">
        <v>0.37777777777777777</v>
      </c>
      <c r="S273" s="1">
        <v>1.2201686703750225E-2</v>
      </c>
      <c r="T273" s="1" t="s">
        <v>595</v>
      </c>
      <c r="U273" s="1" t="s">
        <v>590</v>
      </c>
      <c r="V273" s="1" t="s">
        <v>590</v>
      </c>
    </row>
    <row r="274" spans="1:22" x14ac:dyDescent="0.3">
      <c r="A274" t="s">
        <v>282</v>
      </c>
      <c r="B274" t="s">
        <v>20</v>
      </c>
      <c r="C274" t="s">
        <v>21</v>
      </c>
      <c r="D274" t="s">
        <v>22</v>
      </c>
      <c r="E274" t="s">
        <v>21</v>
      </c>
      <c r="F274">
        <v>2833</v>
      </c>
      <c r="G274">
        <v>1857</v>
      </c>
      <c r="H274">
        <v>126</v>
      </c>
      <c r="I274" t="s">
        <v>31</v>
      </c>
      <c r="J274" t="s">
        <v>24</v>
      </c>
      <c r="K274" t="s">
        <v>25</v>
      </c>
      <c r="L274" t="s">
        <v>26</v>
      </c>
      <c r="M274" t="s">
        <v>27</v>
      </c>
      <c r="N274">
        <v>4690</v>
      </c>
      <c r="O274" s="1">
        <v>2.69</v>
      </c>
      <c r="P274" s="1">
        <v>0.30356829138249536</v>
      </c>
      <c r="Q274" t="s">
        <v>28</v>
      </c>
      <c r="R274" s="1">
        <v>0.35</v>
      </c>
      <c r="S274" s="1">
        <v>4.4475820684786442E-2</v>
      </c>
      <c r="T274" s="1" t="s">
        <v>590</v>
      </c>
      <c r="U274" s="1" t="s">
        <v>590</v>
      </c>
      <c r="V274" s="1" t="s">
        <v>590</v>
      </c>
    </row>
    <row r="275" spans="1:22" x14ac:dyDescent="0.3">
      <c r="A275" t="s">
        <v>283</v>
      </c>
      <c r="B275" t="s">
        <v>20</v>
      </c>
      <c r="C275" t="s">
        <v>30</v>
      </c>
      <c r="D275" t="s">
        <v>22</v>
      </c>
      <c r="E275" t="s">
        <v>21</v>
      </c>
      <c r="F275">
        <v>2620</v>
      </c>
      <c r="G275">
        <v>2223</v>
      </c>
      <c r="H275">
        <v>150</v>
      </c>
      <c r="I275" t="s">
        <v>41</v>
      </c>
      <c r="J275" t="s">
        <v>24</v>
      </c>
      <c r="K275" t="s">
        <v>25</v>
      </c>
      <c r="L275" t="s">
        <v>26</v>
      </c>
      <c r="M275" t="s">
        <v>27</v>
      </c>
      <c r="N275">
        <v>4843</v>
      </c>
      <c r="O275" s="1">
        <v>3.1</v>
      </c>
      <c r="P275" s="1">
        <v>0.35478329557757371</v>
      </c>
      <c r="Q275" t="s">
        <v>28</v>
      </c>
      <c r="R275" s="1">
        <v>0.41666666666666674</v>
      </c>
      <c r="S275" s="1">
        <v>5.7251908396946563E-2</v>
      </c>
      <c r="T275" s="1" t="s">
        <v>590</v>
      </c>
      <c r="U275" s="1" t="s">
        <v>590</v>
      </c>
      <c r="V275" s="1" t="s">
        <v>590</v>
      </c>
    </row>
    <row r="276" spans="1:22" x14ac:dyDescent="0.3">
      <c r="A276" t="s">
        <v>284</v>
      </c>
      <c r="B276" t="s">
        <v>20</v>
      </c>
      <c r="C276" t="s">
        <v>30</v>
      </c>
      <c r="D276" t="s">
        <v>22</v>
      </c>
      <c r="E276" t="s">
        <v>21</v>
      </c>
      <c r="F276">
        <v>3900</v>
      </c>
      <c r="G276">
        <v>0</v>
      </c>
      <c r="H276">
        <v>90</v>
      </c>
      <c r="I276" t="s">
        <v>41</v>
      </c>
      <c r="J276" t="s">
        <v>38</v>
      </c>
      <c r="K276" t="s">
        <v>25</v>
      </c>
      <c r="L276" t="s">
        <v>26</v>
      </c>
      <c r="M276" t="s">
        <v>27</v>
      </c>
      <c r="N276">
        <v>3900</v>
      </c>
      <c r="O276" s="1">
        <v>2.31</v>
      </c>
      <c r="P276" s="1">
        <v>0.25632039683595703</v>
      </c>
      <c r="Q276" t="s">
        <v>28</v>
      </c>
      <c r="R276" s="1">
        <v>0.25</v>
      </c>
      <c r="S276" s="1">
        <v>2.3076923076923082E-2</v>
      </c>
      <c r="T276" s="1" t="s">
        <v>590</v>
      </c>
      <c r="U276" s="1" t="s">
        <v>590</v>
      </c>
      <c r="V276" s="1" t="s">
        <v>590</v>
      </c>
    </row>
    <row r="277" spans="1:22" x14ac:dyDescent="0.3">
      <c r="A277" t="s">
        <v>285</v>
      </c>
      <c r="B277" t="s">
        <v>20</v>
      </c>
      <c r="C277" t="s">
        <v>30</v>
      </c>
      <c r="D277" t="s">
        <v>22</v>
      </c>
      <c r="E277" t="s">
        <v>21</v>
      </c>
      <c r="F277">
        <v>2750</v>
      </c>
      <c r="G277">
        <v>1842</v>
      </c>
      <c r="H277">
        <v>115</v>
      </c>
      <c r="I277" t="s">
        <v>41</v>
      </c>
      <c r="J277" t="s">
        <v>32</v>
      </c>
      <c r="K277" t="s">
        <v>25</v>
      </c>
      <c r="L277" t="s">
        <v>26</v>
      </c>
      <c r="M277" t="s">
        <v>27</v>
      </c>
      <c r="N277">
        <v>4592</v>
      </c>
      <c r="O277" s="1">
        <v>2.5</v>
      </c>
      <c r="P277" s="1">
        <v>0.28084542646087524</v>
      </c>
      <c r="Q277" t="s">
        <v>28</v>
      </c>
      <c r="R277" s="1">
        <v>0.31944444444444442</v>
      </c>
      <c r="S277" s="1">
        <v>4.1818181818181817E-2</v>
      </c>
      <c r="T277" s="1" t="s">
        <v>590</v>
      </c>
      <c r="U277" s="1" t="s">
        <v>590</v>
      </c>
      <c r="V277" s="1" t="s">
        <v>590</v>
      </c>
    </row>
    <row r="278" spans="1:22" x14ac:dyDescent="0.3">
      <c r="A278" t="s">
        <v>286</v>
      </c>
      <c r="B278" t="s">
        <v>20</v>
      </c>
      <c r="C278" t="s">
        <v>30</v>
      </c>
      <c r="D278" t="s">
        <v>22</v>
      </c>
      <c r="E278" t="s">
        <v>21</v>
      </c>
      <c r="F278">
        <v>3993</v>
      </c>
      <c r="G278">
        <v>3274</v>
      </c>
      <c r="H278">
        <v>207</v>
      </c>
      <c r="I278" t="s">
        <v>41</v>
      </c>
      <c r="J278" t="s">
        <v>24</v>
      </c>
      <c r="K278" t="s">
        <v>25</v>
      </c>
      <c r="L278" t="s">
        <v>26</v>
      </c>
      <c r="M278" t="s">
        <v>27</v>
      </c>
      <c r="N278">
        <v>7267</v>
      </c>
      <c r="O278" s="1">
        <v>2.85</v>
      </c>
      <c r="P278" s="1">
        <v>0.32376140682700716</v>
      </c>
      <c r="Q278" t="s">
        <v>28</v>
      </c>
      <c r="R278" s="1">
        <v>0.57499999999999996</v>
      </c>
      <c r="S278" s="1">
        <v>5.1840721262208865E-2</v>
      </c>
      <c r="T278" s="1" t="s">
        <v>590</v>
      </c>
      <c r="U278" s="1" t="s">
        <v>590</v>
      </c>
      <c r="V278" s="1" t="s">
        <v>590</v>
      </c>
    </row>
    <row r="279" spans="1:22" x14ac:dyDescent="0.3">
      <c r="A279" t="s">
        <v>287</v>
      </c>
      <c r="B279" t="s">
        <v>20</v>
      </c>
      <c r="C279" t="s">
        <v>30</v>
      </c>
      <c r="D279" t="s">
        <v>22</v>
      </c>
      <c r="E279" t="s">
        <v>21</v>
      </c>
      <c r="F279">
        <v>3103</v>
      </c>
      <c r="G279">
        <v>1300</v>
      </c>
      <c r="H279">
        <v>80</v>
      </c>
      <c r="I279" t="s">
        <v>23</v>
      </c>
      <c r="J279" t="s">
        <v>24</v>
      </c>
      <c r="K279" t="s">
        <v>25</v>
      </c>
      <c r="L279" t="s">
        <v>26</v>
      </c>
      <c r="M279" t="s">
        <v>27</v>
      </c>
      <c r="N279">
        <v>4403</v>
      </c>
      <c r="O279" s="1">
        <v>1.82</v>
      </c>
      <c r="P279" s="1">
        <v>0.19512110780201897</v>
      </c>
      <c r="Q279" t="s">
        <v>45</v>
      </c>
      <c r="R279" s="1">
        <v>0.22222222222222221</v>
      </c>
      <c r="S279" s="1">
        <v>2.5781501772478246E-2</v>
      </c>
      <c r="T279" s="1" t="s">
        <v>590</v>
      </c>
      <c r="U279" s="1" t="s">
        <v>590</v>
      </c>
      <c r="V279" s="1" t="s">
        <v>590</v>
      </c>
    </row>
    <row r="280" spans="1:22" x14ac:dyDescent="0.3">
      <c r="A280" t="s">
        <v>631</v>
      </c>
      <c r="B280" t="s">
        <v>20</v>
      </c>
      <c r="C280" t="s">
        <v>30</v>
      </c>
      <c r="D280" t="s">
        <v>22</v>
      </c>
      <c r="E280" t="s">
        <v>21</v>
      </c>
      <c r="F280">
        <v>14583</v>
      </c>
      <c r="G280">
        <v>0</v>
      </c>
      <c r="H280">
        <v>436</v>
      </c>
      <c r="I280" t="s">
        <v>41</v>
      </c>
      <c r="J280" t="s">
        <v>24</v>
      </c>
      <c r="K280" t="s">
        <v>25</v>
      </c>
      <c r="L280" t="s">
        <v>26</v>
      </c>
      <c r="M280" t="s">
        <v>27</v>
      </c>
      <c r="N280">
        <v>14583</v>
      </c>
      <c r="O280" s="1">
        <v>2.99</v>
      </c>
      <c r="P280" s="1">
        <v>0.34138101979782481</v>
      </c>
      <c r="Q280" t="s">
        <v>28</v>
      </c>
      <c r="R280" s="1">
        <v>1.211111111111111</v>
      </c>
      <c r="S280" s="1">
        <v>2.9897826236028251E-2</v>
      </c>
      <c r="T280" s="1" t="s">
        <v>595</v>
      </c>
      <c r="U280" s="1" t="s">
        <v>590</v>
      </c>
      <c r="V280" s="1" t="s">
        <v>595</v>
      </c>
    </row>
    <row r="281" spans="1:22" x14ac:dyDescent="0.3">
      <c r="A281" t="s">
        <v>288</v>
      </c>
      <c r="B281" t="s">
        <v>55</v>
      </c>
      <c r="C281" t="s">
        <v>30</v>
      </c>
      <c r="D281" t="s">
        <v>36</v>
      </c>
      <c r="E281" t="s">
        <v>21</v>
      </c>
      <c r="F281">
        <v>4100</v>
      </c>
      <c r="G281">
        <v>0</v>
      </c>
      <c r="H281">
        <v>124</v>
      </c>
      <c r="I281" t="s">
        <v>31</v>
      </c>
      <c r="J281" t="s">
        <v>24</v>
      </c>
      <c r="K281" t="s">
        <v>25</v>
      </c>
      <c r="L281" t="s">
        <v>26</v>
      </c>
      <c r="M281" t="s">
        <v>27</v>
      </c>
      <c r="N281">
        <v>4100</v>
      </c>
      <c r="O281" s="1">
        <v>3.02</v>
      </c>
      <c r="P281" s="1">
        <v>0.34569679099886191</v>
      </c>
      <c r="Q281" t="s">
        <v>28</v>
      </c>
      <c r="R281" s="1">
        <v>0.34444444444444444</v>
      </c>
      <c r="S281" s="1">
        <v>3.0243902439024389E-2</v>
      </c>
      <c r="T281" s="1" t="s">
        <v>590</v>
      </c>
      <c r="U281" s="1" t="s">
        <v>590</v>
      </c>
      <c r="V281" s="1" t="s">
        <v>590</v>
      </c>
    </row>
    <row r="282" spans="1:22" x14ac:dyDescent="0.3">
      <c r="A282" t="s">
        <v>289</v>
      </c>
      <c r="B282" t="s">
        <v>20</v>
      </c>
      <c r="C282" t="s">
        <v>21</v>
      </c>
      <c r="D282" t="s">
        <v>36</v>
      </c>
      <c r="E282" t="s">
        <v>30</v>
      </c>
      <c r="F282">
        <v>4053</v>
      </c>
      <c r="G282">
        <v>2426</v>
      </c>
      <c r="H282">
        <v>158</v>
      </c>
      <c r="I282" t="s">
        <v>23</v>
      </c>
      <c r="J282" t="s">
        <v>32</v>
      </c>
      <c r="K282" t="s">
        <v>25</v>
      </c>
      <c r="L282" t="s">
        <v>43</v>
      </c>
      <c r="M282" t="s">
        <v>33</v>
      </c>
      <c r="N282">
        <v>6479</v>
      </c>
      <c r="O282" s="1">
        <v>2.44</v>
      </c>
      <c r="P282" s="1">
        <v>0.27265132451785579</v>
      </c>
      <c r="Q282" t="s">
        <v>28</v>
      </c>
      <c r="R282" s="1">
        <v>0.43888888888888888</v>
      </c>
      <c r="S282" s="1">
        <v>3.8983469035282506E-2</v>
      </c>
      <c r="T282" s="1" t="s">
        <v>590</v>
      </c>
      <c r="U282" s="1" t="s">
        <v>590</v>
      </c>
      <c r="V282" s="1" t="s">
        <v>590</v>
      </c>
    </row>
    <row r="283" spans="1:22" x14ac:dyDescent="0.3">
      <c r="A283" t="s">
        <v>290</v>
      </c>
      <c r="B283" t="s">
        <v>20</v>
      </c>
      <c r="C283" t="s">
        <v>30</v>
      </c>
      <c r="D283" t="s">
        <v>22</v>
      </c>
      <c r="E283" t="s">
        <v>21</v>
      </c>
      <c r="F283">
        <v>3927</v>
      </c>
      <c r="G283">
        <v>800</v>
      </c>
      <c r="H283">
        <v>112</v>
      </c>
      <c r="I283" t="s">
        <v>41</v>
      </c>
      <c r="J283" t="s">
        <v>24</v>
      </c>
      <c r="K283" t="s">
        <v>25</v>
      </c>
      <c r="L283" t="s">
        <v>26</v>
      </c>
      <c r="M283" t="s">
        <v>27</v>
      </c>
      <c r="N283">
        <v>4727</v>
      </c>
      <c r="O283" s="1">
        <v>2.37</v>
      </c>
      <c r="P283" s="1">
        <v>0.26401164688384599</v>
      </c>
      <c r="Q283" t="s">
        <v>28</v>
      </c>
      <c r="R283" s="1">
        <v>0.31111111111111112</v>
      </c>
      <c r="S283" s="1">
        <v>2.8520499108734401E-2</v>
      </c>
      <c r="T283" s="1" t="s">
        <v>590</v>
      </c>
      <c r="U283" s="1" t="s">
        <v>590</v>
      </c>
      <c r="V283" s="1" t="s">
        <v>590</v>
      </c>
    </row>
    <row r="284" spans="1:22" x14ac:dyDescent="0.3">
      <c r="A284" t="s">
        <v>291</v>
      </c>
      <c r="B284" t="s">
        <v>20</v>
      </c>
      <c r="C284" t="s">
        <v>30</v>
      </c>
      <c r="D284" t="s">
        <v>22</v>
      </c>
      <c r="E284" t="s">
        <v>21</v>
      </c>
      <c r="F284">
        <v>2301</v>
      </c>
      <c r="G284">
        <v>986</v>
      </c>
      <c r="H284">
        <v>78</v>
      </c>
      <c r="I284" t="s">
        <v>23</v>
      </c>
      <c r="J284" t="s">
        <v>38</v>
      </c>
      <c r="K284" t="s">
        <v>97</v>
      </c>
      <c r="L284" t="s">
        <v>26</v>
      </c>
      <c r="M284" t="s">
        <v>27</v>
      </c>
      <c r="N284">
        <v>3287</v>
      </c>
      <c r="O284" s="1">
        <v>2.37</v>
      </c>
      <c r="P284" s="1">
        <v>0.26446271038297364</v>
      </c>
      <c r="Q284" t="s">
        <v>28</v>
      </c>
      <c r="R284" s="1">
        <v>0.43333333333333335</v>
      </c>
      <c r="S284" s="1">
        <v>3.3898305084745763E-2</v>
      </c>
      <c r="T284" s="1" t="s">
        <v>590</v>
      </c>
      <c r="U284" s="1" t="s">
        <v>590</v>
      </c>
      <c r="V284" s="1" t="s">
        <v>590</v>
      </c>
    </row>
    <row r="285" spans="1:22" x14ac:dyDescent="0.3">
      <c r="A285" t="s">
        <v>292</v>
      </c>
      <c r="B285" t="s">
        <v>55</v>
      </c>
      <c r="C285" t="s">
        <v>21</v>
      </c>
      <c r="D285" t="s">
        <v>22</v>
      </c>
      <c r="E285" t="s">
        <v>21</v>
      </c>
      <c r="F285">
        <v>1811</v>
      </c>
      <c r="G285">
        <v>1666</v>
      </c>
      <c r="H285">
        <v>54</v>
      </c>
      <c r="I285" t="s">
        <v>23</v>
      </c>
      <c r="J285" t="s">
        <v>24</v>
      </c>
      <c r="K285" t="s">
        <v>25</v>
      </c>
      <c r="L285" t="s">
        <v>26</v>
      </c>
      <c r="M285" t="s">
        <v>27</v>
      </c>
      <c r="N285">
        <v>3477</v>
      </c>
      <c r="O285" s="1">
        <v>1.55</v>
      </c>
      <c r="P285" s="1">
        <v>0.16221373857097543</v>
      </c>
      <c r="Q285" t="s">
        <v>45</v>
      </c>
      <c r="R285" s="1">
        <v>0.15</v>
      </c>
      <c r="S285" s="1">
        <v>2.9817780231916068E-2</v>
      </c>
      <c r="T285" s="1" t="s">
        <v>590</v>
      </c>
      <c r="U285" s="1" t="s">
        <v>590</v>
      </c>
      <c r="V285" s="1" t="s">
        <v>590</v>
      </c>
    </row>
    <row r="286" spans="1:22" x14ac:dyDescent="0.3">
      <c r="A286" t="s">
        <v>632</v>
      </c>
      <c r="B286" t="s">
        <v>20</v>
      </c>
      <c r="C286" t="s">
        <v>30</v>
      </c>
      <c r="D286" t="s">
        <v>22</v>
      </c>
      <c r="E286" t="s">
        <v>21</v>
      </c>
      <c r="F286">
        <v>20667</v>
      </c>
      <c r="G286">
        <v>0</v>
      </c>
      <c r="H286">
        <v>128</v>
      </c>
      <c r="I286" t="s">
        <v>31</v>
      </c>
      <c r="J286" t="s">
        <v>24</v>
      </c>
      <c r="K286" t="s">
        <v>25</v>
      </c>
      <c r="L286" t="s">
        <v>26</v>
      </c>
      <c r="M286" t="s">
        <v>33</v>
      </c>
      <c r="N286">
        <v>20667</v>
      </c>
      <c r="O286" s="1">
        <v>0.62</v>
      </c>
      <c r="P286" s="1">
        <v>4.5773665356244192E-2</v>
      </c>
      <c r="Q286" t="s">
        <v>45</v>
      </c>
      <c r="R286" s="1">
        <v>0.35555555555555557</v>
      </c>
      <c r="S286" s="1">
        <v>6.193448492766246E-3</v>
      </c>
      <c r="T286" s="1" t="s">
        <v>595</v>
      </c>
      <c r="U286" s="1" t="s">
        <v>590</v>
      </c>
      <c r="V286" s="1" t="s">
        <v>590</v>
      </c>
    </row>
    <row r="287" spans="1:22" x14ac:dyDescent="0.3">
      <c r="A287" t="s">
        <v>293</v>
      </c>
      <c r="B287" t="s">
        <v>20</v>
      </c>
      <c r="C287" t="s">
        <v>21</v>
      </c>
      <c r="D287" t="s">
        <v>22</v>
      </c>
      <c r="E287" t="s">
        <v>21</v>
      </c>
      <c r="F287">
        <v>3158</v>
      </c>
      <c r="G287">
        <v>3053</v>
      </c>
      <c r="H287">
        <v>89</v>
      </c>
      <c r="I287" t="s">
        <v>31</v>
      </c>
      <c r="J287" t="s">
        <v>24</v>
      </c>
      <c r="K287" t="s">
        <v>25</v>
      </c>
      <c r="L287" t="s">
        <v>26</v>
      </c>
      <c r="M287" t="s">
        <v>27</v>
      </c>
      <c r="N287">
        <v>6211</v>
      </c>
      <c r="O287" s="1">
        <v>1.43</v>
      </c>
      <c r="P287" s="1">
        <v>0.14723389875968249</v>
      </c>
      <c r="Q287" t="s">
        <v>45</v>
      </c>
      <c r="R287" s="1">
        <v>0.24722222222222223</v>
      </c>
      <c r="S287" s="1">
        <v>2.8182393920202661E-2</v>
      </c>
      <c r="T287" s="1" t="s">
        <v>590</v>
      </c>
      <c r="U287" s="1" t="s">
        <v>590</v>
      </c>
      <c r="V287" s="1" t="s">
        <v>590</v>
      </c>
    </row>
    <row r="288" spans="1:22" x14ac:dyDescent="0.3">
      <c r="A288" t="s">
        <v>294</v>
      </c>
      <c r="B288" t="s">
        <v>55</v>
      </c>
      <c r="C288" t="s">
        <v>21</v>
      </c>
      <c r="D288" t="s">
        <v>22</v>
      </c>
      <c r="E288" t="s">
        <v>30</v>
      </c>
      <c r="F288">
        <v>2600</v>
      </c>
      <c r="G288">
        <v>1717</v>
      </c>
      <c r="H288">
        <v>99</v>
      </c>
      <c r="I288" t="s">
        <v>41</v>
      </c>
      <c r="J288" t="s">
        <v>24</v>
      </c>
      <c r="K288" t="s">
        <v>108</v>
      </c>
      <c r="L288" t="s">
        <v>26</v>
      </c>
      <c r="M288" t="s">
        <v>33</v>
      </c>
      <c r="N288">
        <v>4317</v>
      </c>
      <c r="O288" s="1">
        <v>2.29</v>
      </c>
      <c r="P288" s="1">
        <v>0.25452050547127425</v>
      </c>
      <c r="Q288" t="s">
        <v>28</v>
      </c>
      <c r="R288" s="1">
        <v>0.33</v>
      </c>
      <c r="S288" s="1">
        <v>3.8076923076923078E-2</v>
      </c>
      <c r="T288" s="1" t="s">
        <v>590</v>
      </c>
      <c r="U288" s="1" t="s">
        <v>590</v>
      </c>
      <c r="V288" s="1" t="s">
        <v>590</v>
      </c>
    </row>
    <row r="289" spans="1:22" x14ac:dyDescent="0.3">
      <c r="A289" t="s">
        <v>295</v>
      </c>
      <c r="B289" t="s">
        <v>20</v>
      </c>
      <c r="C289" t="s">
        <v>30</v>
      </c>
      <c r="D289" t="s">
        <v>22</v>
      </c>
      <c r="E289" t="s">
        <v>21</v>
      </c>
      <c r="F289">
        <v>3704</v>
      </c>
      <c r="G289">
        <v>2000</v>
      </c>
      <c r="H289">
        <v>120</v>
      </c>
      <c r="I289" t="s">
        <v>31</v>
      </c>
      <c r="J289" t="s">
        <v>24</v>
      </c>
      <c r="K289" t="s">
        <v>25</v>
      </c>
      <c r="L289" t="s">
        <v>26</v>
      </c>
      <c r="M289" t="s">
        <v>27</v>
      </c>
      <c r="N289">
        <v>5704</v>
      </c>
      <c r="O289" s="1">
        <v>2.1</v>
      </c>
      <c r="P289" s="1">
        <v>0.23089219807515896</v>
      </c>
      <c r="Q289" t="s">
        <v>28</v>
      </c>
      <c r="R289" s="1">
        <v>0.33333333333333331</v>
      </c>
      <c r="S289" s="1">
        <v>3.2397408207343416E-2</v>
      </c>
      <c r="T289" s="1" t="s">
        <v>590</v>
      </c>
      <c r="U289" s="1" t="s">
        <v>590</v>
      </c>
      <c r="V289" s="1" t="s">
        <v>590</v>
      </c>
    </row>
    <row r="290" spans="1:22" x14ac:dyDescent="0.3">
      <c r="A290" t="s">
        <v>296</v>
      </c>
      <c r="B290" t="s">
        <v>55</v>
      </c>
      <c r="C290" t="s">
        <v>21</v>
      </c>
      <c r="D290" t="s">
        <v>22</v>
      </c>
      <c r="E290" t="s">
        <v>21</v>
      </c>
      <c r="F290">
        <v>4124</v>
      </c>
      <c r="G290">
        <v>0</v>
      </c>
      <c r="H290">
        <v>115</v>
      </c>
      <c r="I290" t="s">
        <v>41</v>
      </c>
      <c r="J290" t="s">
        <v>24</v>
      </c>
      <c r="K290" t="s">
        <v>25</v>
      </c>
      <c r="L290" t="s">
        <v>26</v>
      </c>
      <c r="M290" t="s">
        <v>27</v>
      </c>
      <c r="N290">
        <v>4124</v>
      </c>
      <c r="O290" s="1">
        <v>2.79</v>
      </c>
      <c r="P290" s="1">
        <v>0.31628674190727196</v>
      </c>
      <c r="Q290" t="s">
        <v>28</v>
      </c>
      <c r="R290" s="1">
        <v>0.31944444444444442</v>
      </c>
      <c r="S290" s="1">
        <v>2.7885548011639186E-2</v>
      </c>
      <c r="T290" s="1" t="s">
        <v>590</v>
      </c>
      <c r="U290" s="1" t="s">
        <v>590</v>
      </c>
      <c r="V290" s="1" t="s">
        <v>590</v>
      </c>
    </row>
    <row r="291" spans="1:22" x14ac:dyDescent="0.3">
      <c r="A291" t="s">
        <v>297</v>
      </c>
      <c r="B291" t="s">
        <v>20</v>
      </c>
      <c r="C291" t="s">
        <v>21</v>
      </c>
      <c r="D291" t="s">
        <v>22</v>
      </c>
      <c r="E291" t="s">
        <v>21</v>
      </c>
      <c r="F291">
        <v>9508</v>
      </c>
      <c r="G291">
        <v>0</v>
      </c>
      <c r="H291">
        <v>187</v>
      </c>
      <c r="I291" t="s">
        <v>31</v>
      </c>
      <c r="J291" t="s">
        <v>24</v>
      </c>
      <c r="K291" t="s">
        <v>25</v>
      </c>
      <c r="L291" t="s">
        <v>26</v>
      </c>
      <c r="M291" t="s">
        <v>27</v>
      </c>
      <c r="N291">
        <v>9508</v>
      </c>
      <c r="O291" s="1">
        <v>1.97</v>
      </c>
      <c r="P291" s="1">
        <v>0.21380476071938348</v>
      </c>
      <c r="Q291" t="s">
        <v>28</v>
      </c>
      <c r="R291" s="1">
        <v>0.51944444444444449</v>
      </c>
      <c r="S291" s="1">
        <v>1.9667648296171649E-2</v>
      </c>
      <c r="T291" s="1" t="s">
        <v>590</v>
      </c>
      <c r="U291" s="1" t="s">
        <v>590</v>
      </c>
      <c r="V291" s="1" t="s">
        <v>590</v>
      </c>
    </row>
    <row r="292" spans="1:22" x14ac:dyDescent="0.3">
      <c r="A292" t="s">
        <v>298</v>
      </c>
      <c r="B292" t="s">
        <v>20</v>
      </c>
      <c r="C292" t="s">
        <v>30</v>
      </c>
      <c r="D292" t="s">
        <v>22</v>
      </c>
      <c r="E292" t="s">
        <v>21</v>
      </c>
      <c r="F292">
        <v>3075</v>
      </c>
      <c r="G292">
        <v>2416</v>
      </c>
      <c r="H292">
        <v>139</v>
      </c>
      <c r="I292" t="s">
        <v>31</v>
      </c>
      <c r="J292" t="s">
        <v>24</v>
      </c>
      <c r="K292" t="s">
        <v>25</v>
      </c>
      <c r="L292" t="s">
        <v>26</v>
      </c>
      <c r="M292" t="s">
        <v>27</v>
      </c>
      <c r="N292">
        <v>5491</v>
      </c>
      <c r="O292" s="1">
        <v>2.5299999999999998</v>
      </c>
      <c r="P292" s="1">
        <v>0.28421992095302495</v>
      </c>
      <c r="Q292" t="s">
        <v>28</v>
      </c>
      <c r="R292" s="1">
        <v>0.38611111111111113</v>
      </c>
      <c r="S292" s="1">
        <v>4.5203252032520326E-2</v>
      </c>
      <c r="T292" s="1" t="s">
        <v>590</v>
      </c>
      <c r="U292" s="1" t="s">
        <v>590</v>
      </c>
      <c r="V292" s="1" t="s">
        <v>590</v>
      </c>
    </row>
    <row r="293" spans="1:22" x14ac:dyDescent="0.3">
      <c r="A293" t="s">
        <v>299</v>
      </c>
      <c r="B293" t="s">
        <v>20</v>
      </c>
      <c r="C293" t="s">
        <v>30</v>
      </c>
      <c r="D293" t="s">
        <v>22</v>
      </c>
      <c r="E293" t="s">
        <v>21</v>
      </c>
      <c r="F293">
        <v>4400</v>
      </c>
      <c r="G293">
        <v>0</v>
      </c>
      <c r="H293">
        <v>127</v>
      </c>
      <c r="I293" t="s">
        <v>41</v>
      </c>
      <c r="J293" t="s">
        <v>38</v>
      </c>
      <c r="K293" t="s">
        <v>25</v>
      </c>
      <c r="L293" t="s">
        <v>43</v>
      </c>
      <c r="M293" t="s">
        <v>33</v>
      </c>
      <c r="N293">
        <v>4400</v>
      </c>
      <c r="O293" s="1">
        <v>2.89</v>
      </c>
      <c r="P293" s="1">
        <v>0.32848407158517062</v>
      </c>
      <c r="Q293" t="s">
        <v>28</v>
      </c>
      <c r="R293" s="1">
        <v>0.3527777777777778</v>
      </c>
      <c r="S293" s="1">
        <v>2.8863636363636359E-2</v>
      </c>
      <c r="T293" s="1" t="s">
        <v>590</v>
      </c>
      <c r="U293" s="1" t="s">
        <v>590</v>
      </c>
      <c r="V293" s="1" t="s">
        <v>590</v>
      </c>
    </row>
    <row r="294" spans="1:22" x14ac:dyDescent="0.3">
      <c r="A294" t="s">
        <v>300</v>
      </c>
      <c r="B294" t="s">
        <v>20</v>
      </c>
      <c r="C294" t="s">
        <v>30</v>
      </c>
      <c r="D294" t="s">
        <v>22</v>
      </c>
      <c r="E294" t="s">
        <v>21</v>
      </c>
      <c r="F294">
        <v>3153</v>
      </c>
      <c r="G294">
        <v>1560</v>
      </c>
      <c r="H294">
        <v>134</v>
      </c>
      <c r="I294" t="s">
        <v>23</v>
      </c>
      <c r="J294" t="s">
        <v>38</v>
      </c>
      <c r="K294" t="s">
        <v>25</v>
      </c>
      <c r="L294" t="s">
        <v>26</v>
      </c>
      <c r="M294" t="s">
        <v>27</v>
      </c>
      <c r="N294">
        <v>4713</v>
      </c>
      <c r="O294" s="1">
        <v>2.84</v>
      </c>
      <c r="P294" s="1">
        <v>0.32310127316437098</v>
      </c>
      <c r="Q294" t="s">
        <v>28</v>
      </c>
      <c r="R294" s="1">
        <v>0.37222222222222223</v>
      </c>
      <c r="S294" s="1">
        <v>4.2499207104345071E-2</v>
      </c>
      <c r="T294" s="1" t="s">
        <v>590</v>
      </c>
      <c r="U294" s="1" t="s">
        <v>590</v>
      </c>
      <c r="V294" s="1" t="s">
        <v>590</v>
      </c>
    </row>
    <row r="295" spans="1:22" x14ac:dyDescent="0.3">
      <c r="A295" t="s">
        <v>301</v>
      </c>
      <c r="B295" t="s">
        <v>55</v>
      </c>
      <c r="C295" t="s">
        <v>21</v>
      </c>
      <c r="D295" t="s">
        <v>22</v>
      </c>
      <c r="E295" t="s">
        <v>21</v>
      </c>
      <c r="F295">
        <v>5417</v>
      </c>
      <c r="G295">
        <v>0</v>
      </c>
      <c r="H295">
        <v>143</v>
      </c>
      <c r="I295" t="s">
        <v>23</v>
      </c>
      <c r="J295" t="s">
        <v>24</v>
      </c>
      <c r="K295" t="s">
        <v>112</v>
      </c>
      <c r="L295" t="s">
        <v>43</v>
      </c>
      <c r="M295" t="s">
        <v>33</v>
      </c>
      <c r="N295">
        <v>5417</v>
      </c>
      <c r="O295" s="1">
        <v>2.64</v>
      </c>
      <c r="P295" s="1">
        <v>0.29774083696591636</v>
      </c>
      <c r="Q295" t="s">
        <v>28</v>
      </c>
      <c r="R295" s="1">
        <v>0.29791666666666666</v>
      </c>
      <c r="S295" s="1">
        <v>2.6398375484585564E-2</v>
      </c>
      <c r="T295" s="1" t="s">
        <v>590</v>
      </c>
      <c r="U295" s="1" t="s">
        <v>590</v>
      </c>
      <c r="V295" s="1" t="s">
        <v>590</v>
      </c>
    </row>
    <row r="296" spans="1:22" x14ac:dyDescent="0.3">
      <c r="A296" t="s">
        <v>302</v>
      </c>
      <c r="B296" t="s">
        <v>20</v>
      </c>
      <c r="C296" t="s">
        <v>30</v>
      </c>
      <c r="D296" t="s">
        <v>22</v>
      </c>
      <c r="E296" t="s">
        <v>21</v>
      </c>
      <c r="F296">
        <v>2383</v>
      </c>
      <c r="G296">
        <v>3334</v>
      </c>
      <c r="H296">
        <v>172</v>
      </c>
      <c r="I296" t="s">
        <v>41</v>
      </c>
      <c r="J296" t="s">
        <v>24</v>
      </c>
      <c r="K296" t="s">
        <v>25</v>
      </c>
      <c r="L296" t="s">
        <v>26</v>
      </c>
      <c r="M296" t="s">
        <v>27</v>
      </c>
      <c r="N296">
        <v>5717</v>
      </c>
      <c r="O296" s="1">
        <v>3.01</v>
      </c>
      <c r="P296" s="1">
        <v>0.34372403055159267</v>
      </c>
      <c r="Q296" t="s">
        <v>28</v>
      </c>
      <c r="R296" s="1">
        <v>0.4777777777777778</v>
      </c>
      <c r="S296" s="1">
        <v>7.2177926982794793E-2</v>
      </c>
      <c r="T296" s="1" t="s">
        <v>590</v>
      </c>
      <c r="U296" s="1" t="s">
        <v>590</v>
      </c>
      <c r="V296" s="1" t="s">
        <v>590</v>
      </c>
    </row>
    <row r="297" spans="1:22" x14ac:dyDescent="0.3">
      <c r="A297" t="s">
        <v>303</v>
      </c>
      <c r="B297" t="s">
        <v>20</v>
      </c>
      <c r="C297" t="s">
        <v>30</v>
      </c>
      <c r="D297" t="s">
        <v>22</v>
      </c>
      <c r="E297" t="s">
        <v>21</v>
      </c>
      <c r="F297">
        <v>4416</v>
      </c>
      <c r="G297">
        <v>1250</v>
      </c>
      <c r="H297">
        <v>110</v>
      </c>
      <c r="I297" t="s">
        <v>23</v>
      </c>
      <c r="J297" t="s">
        <v>42</v>
      </c>
      <c r="K297" t="s">
        <v>25</v>
      </c>
      <c r="L297" t="s">
        <v>26</v>
      </c>
      <c r="M297" t="s">
        <v>27</v>
      </c>
      <c r="N297">
        <v>5666</v>
      </c>
      <c r="O297" s="1">
        <v>1.94</v>
      </c>
      <c r="P297" s="1">
        <v>0.21064222664695312</v>
      </c>
      <c r="Q297" t="s">
        <v>28</v>
      </c>
      <c r="R297" s="1">
        <v>0.30555555555555558</v>
      </c>
      <c r="S297" s="1">
        <v>2.4909420289855072E-2</v>
      </c>
      <c r="T297" s="1" t="s">
        <v>590</v>
      </c>
      <c r="U297" s="1" t="s">
        <v>590</v>
      </c>
      <c r="V297" s="1" t="s">
        <v>590</v>
      </c>
    </row>
    <row r="298" spans="1:22" x14ac:dyDescent="0.3">
      <c r="A298" t="s">
        <v>304</v>
      </c>
      <c r="B298" t="s">
        <v>20</v>
      </c>
      <c r="C298" t="s">
        <v>30</v>
      </c>
      <c r="D298" t="s">
        <v>22</v>
      </c>
      <c r="E298" t="s">
        <v>21</v>
      </c>
      <c r="F298">
        <v>6875</v>
      </c>
      <c r="G298">
        <v>0</v>
      </c>
      <c r="H298">
        <v>200</v>
      </c>
      <c r="I298" t="s">
        <v>41</v>
      </c>
      <c r="J298" t="s">
        <v>32</v>
      </c>
      <c r="K298" t="s">
        <v>25</v>
      </c>
      <c r="L298" t="s">
        <v>26</v>
      </c>
      <c r="M298" t="s">
        <v>27</v>
      </c>
      <c r="N298">
        <v>6875</v>
      </c>
      <c r="O298" s="1">
        <v>2.91</v>
      </c>
      <c r="P298" s="1">
        <v>0.33131829446051742</v>
      </c>
      <c r="Q298" t="s">
        <v>28</v>
      </c>
      <c r="R298" s="1">
        <v>0.55555555555555558</v>
      </c>
      <c r="S298" s="1">
        <v>2.9090909090909091E-2</v>
      </c>
      <c r="T298" s="1" t="s">
        <v>590</v>
      </c>
      <c r="U298" s="1" t="s">
        <v>590</v>
      </c>
      <c r="V298" s="1" t="s">
        <v>590</v>
      </c>
    </row>
    <row r="299" spans="1:22" x14ac:dyDescent="0.3">
      <c r="A299" t="s">
        <v>305</v>
      </c>
      <c r="B299" t="s">
        <v>55</v>
      </c>
      <c r="C299" t="s">
        <v>30</v>
      </c>
      <c r="D299" t="s">
        <v>22</v>
      </c>
      <c r="E299" t="s">
        <v>21</v>
      </c>
      <c r="F299">
        <v>4666</v>
      </c>
      <c r="G299">
        <v>0</v>
      </c>
      <c r="H299">
        <v>135</v>
      </c>
      <c r="I299" t="s">
        <v>23</v>
      </c>
      <c r="J299" t="s">
        <v>32</v>
      </c>
      <c r="K299" t="s">
        <v>25</v>
      </c>
      <c r="L299" t="s">
        <v>26</v>
      </c>
      <c r="M299" t="s">
        <v>27</v>
      </c>
      <c r="N299">
        <v>4666</v>
      </c>
      <c r="O299" s="1">
        <v>2.89</v>
      </c>
      <c r="P299" s="1">
        <v>0.32934539349628117</v>
      </c>
      <c r="Q299" t="s">
        <v>28</v>
      </c>
      <c r="R299" s="1">
        <v>0.375</v>
      </c>
      <c r="S299" s="1">
        <v>2.8932704672096014E-2</v>
      </c>
      <c r="T299" s="1" t="s">
        <v>590</v>
      </c>
      <c r="U299" s="1" t="s">
        <v>590</v>
      </c>
      <c r="V299" s="1" t="s">
        <v>590</v>
      </c>
    </row>
    <row r="300" spans="1:22" x14ac:dyDescent="0.3">
      <c r="A300" t="s">
        <v>306</v>
      </c>
      <c r="B300" t="s">
        <v>55</v>
      </c>
      <c r="C300" t="s">
        <v>21</v>
      </c>
      <c r="D300" t="s">
        <v>22</v>
      </c>
      <c r="E300" t="s">
        <v>21</v>
      </c>
      <c r="F300">
        <v>5000</v>
      </c>
      <c r="G300">
        <v>2541</v>
      </c>
      <c r="H300">
        <v>151</v>
      </c>
      <c r="I300" t="s">
        <v>31</v>
      </c>
      <c r="J300" t="s">
        <v>24</v>
      </c>
      <c r="K300" t="s">
        <v>112</v>
      </c>
      <c r="L300" t="s">
        <v>26</v>
      </c>
      <c r="M300" t="s">
        <v>33</v>
      </c>
      <c r="N300">
        <v>7541</v>
      </c>
      <c r="O300" s="1">
        <v>2</v>
      </c>
      <c r="P300" s="1">
        <v>0.21824704613770585</v>
      </c>
      <c r="Q300" t="s">
        <v>28</v>
      </c>
      <c r="R300" s="1">
        <v>0.31458333333333333</v>
      </c>
      <c r="S300" s="1">
        <v>3.0200000000000001E-2</v>
      </c>
      <c r="T300" s="1" t="s">
        <v>590</v>
      </c>
      <c r="U300" s="1" t="s">
        <v>590</v>
      </c>
      <c r="V300" s="1" t="s">
        <v>590</v>
      </c>
    </row>
    <row r="301" spans="1:22" x14ac:dyDescent="0.3">
      <c r="A301" t="s">
        <v>307</v>
      </c>
      <c r="B301" t="s">
        <v>20</v>
      </c>
      <c r="C301" t="s">
        <v>30</v>
      </c>
      <c r="D301" t="s">
        <v>22</v>
      </c>
      <c r="E301" t="s">
        <v>21</v>
      </c>
      <c r="F301">
        <v>2014</v>
      </c>
      <c r="G301">
        <v>2925</v>
      </c>
      <c r="H301">
        <v>113</v>
      </c>
      <c r="I301" t="s">
        <v>23</v>
      </c>
      <c r="J301" t="s">
        <v>32</v>
      </c>
      <c r="K301" t="s">
        <v>25</v>
      </c>
      <c r="L301" t="s">
        <v>26</v>
      </c>
      <c r="M301" t="s">
        <v>33</v>
      </c>
      <c r="N301">
        <v>4939</v>
      </c>
      <c r="O301" s="1">
        <v>2.29</v>
      </c>
      <c r="P301" s="1">
        <v>0.25385374406796629</v>
      </c>
      <c r="Q301" t="s">
        <v>28</v>
      </c>
      <c r="R301" s="1">
        <v>0.31388888888888888</v>
      </c>
      <c r="S301" s="1">
        <v>5.6107249255213501E-2</v>
      </c>
      <c r="T301" s="1" t="s">
        <v>590</v>
      </c>
      <c r="U301" s="1" t="s">
        <v>590</v>
      </c>
      <c r="V301" s="1" t="s">
        <v>590</v>
      </c>
    </row>
    <row r="302" spans="1:22" x14ac:dyDescent="0.3">
      <c r="A302" t="s">
        <v>308</v>
      </c>
      <c r="B302" t="s">
        <v>20</v>
      </c>
      <c r="C302" t="s">
        <v>30</v>
      </c>
      <c r="D302" t="s">
        <v>36</v>
      </c>
      <c r="E302" t="s">
        <v>21</v>
      </c>
      <c r="F302">
        <v>1800</v>
      </c>
      <c r="G302">
        <v>2934</v>
      </c>
      <c r="H302">
        <v>93</v>
      </c>
      <c r="I302" t="s">
        <v>23</v>
      </c>
      <c r="J302" t="s">
        <v>24</v>
      </c>
      <c r="K302" t="s">
        <v>25</v>
      </c>
      <c r="L302" t="s">
        <v>43</v>
      </c>
      <c r="M302" t="s">
        <v>33</v>
      </c>
      <c r="N302">
        <v>4734</v>
      </c>
      <c r="O302" s="1">
        <v>1.96</v>
      </c>
      <c r="P302" s="1">
        <v>0.21352382484281024</v>
      </c>
      <c r="Q302" t="s">
        <v>28</v>
      </c>
      <c r="R302" s="1">
        <v>0.25833333333333336</v>
      </c>
      <c r="S302" s="1">
        <v>5.1666666666666666E-2</v>
      </c>
      <c r="T302" s="1" t="s">
        <v>590</v>
      </c>
      <c r="U302" s="1" t="s">
        <v>590</v>
      </c>
      <c r="V302" s="1" t="s">
        <v>590</v>
      </c>
    </row>
    <row r="303" spans="1:22" x14ac:dyDescent="0.3">
      <c r="A303" t="s">
        <v>309</v>
      </c>
      <c r="B303" t="s">
        <v>20</v>
      </c>
      <c r="C303" t="s">
        <v>30</v>
      </c>
      <c r="D303" t="s">
        <v>36</v>
      </c>
      <c r="E303" t="s">
        <v>21</v>
      </c>
      <c r="F303">
        <v>2875</v>
      </c>
      <c r="G303">
        <v>1750</v>
      </c>
      <c r="H303">
        <v>105</v>
      </c>
      <c r="I303" t="s">
        <v>41</v>
      </c>
      <c r="J303" t="s">
        <v>24</v>
      </c>
      <c r="K303" t="s">
        <v>25</v>
      </c>
      <c r="L303" t="s">
        <v>26</v>
      </c>
      <c r="M303" t="s">
        <v>27</v>
      </c>
      <c r="N303">
        <v>4625</v>
      </c>
      <c r="O303" s="1">
        <v>2.27</v>
      </c>
      <c r="P303" s="1">
        <v>0.25165365147779767</v>
      </c>
      <c r="Q303" t="s">
        <v>28</v>
      </c>
      <c r="R303" s="1">
        <v>0.29166666666666669</v>
      </c>
      <c r="S303" s="1">
        <v>3.6521739130434785E-2</v>
      </c>
      <c r="T303" s="1" t="s">
        <v>590</v>
      </c>
      <c r="U303" s="1" t="s">
        <v>590</v>
      </c>
      <c r="V303" s="1" t="s">
        <v>590</v>
      </c>
    </row>
    <row r="304" spans="1:22" x14ac:dyDescent="0.3">
      <c r="A304" t="s">
        <v>310</v>
      </c>
      <c r="B304" t="s">
        <v>55</v>
      </c>
      <c r="C304" t="s">
        <v>21</v>
      </c>
      <c r="D304" t="s">
        <v>22</v>
      </c>
      <c r="E304" t="s">
        <v>21</v>
      </c>
      <c r="F304">
        <v>5000</v>
      </c>
      <c r="G304">
        <v>0</v>
      </c>
      <c r="H304">
        <v>132</v>
      </c>
      <c r="I304" t="s">
        <v>31</v>
      </c>
      <c r="J304" t="s">
        <v>24</v>
      </c>
      <c r="K304" t="s">
        <v>25</v>
      </c>
      <c r="L304" t="s">
        <v>26</v>
      </c>
      <c r="M304" t="s">
        <v>27</v>
      </c>
      <c r="N304">
        <v>5000</v>
      </c>
      <c r="O304" s="1">
        <v>2.64</v>
      </c>
      <c r="P304" s="1">
        <v>0.29776109561641179</v>
      </c>
      <c r="Q304" t="s">
        <v>28</v>
      </c>
      <c r="R304" s="1">
        <v>0.36666666666666664</v>
      </c>
      <c r="S304" s="1">
        <v>2.64E-2</v>
      </c>
      <c r="T304" s="1" t="s">
        <v>590</v>
      </c>
      <c r="U304" s="1" t="s">
        <v>590</v>
      </c>
      <c r="V304" s="1" t="s">
        <v>590</v>
      </c>
    </row>
    <row r="305" spans="1:22" x14ac:dyDescent="0.3">
      <c r="A305" t="s">
        <v>311</v>
      </c>
      <c r="B305" t="s">
        <v>20</v>
      </c>
      <c r="C305" t="s">
        <v>30</v>
      </c>
      <c r="D305" t="s">
        <v>22</v>
      </c>
      <c r="E305" t="s">
        <v>21</v>
      </c>
      <c r="F305">
        <v>1625</v>
      </c>
      <c r="G305">
        <v>1803</v>
      </c>
      <c r="H305">
        <v>96</v>
      </c>
      <c r="I305" t="s">
        <v>23</v>
      </c>
      <c r="J305" t="s">
        <v>32</v>
      </c>
      <c r="K305" t="s">
        <v>25</v>
      </c>
      <c r="L305" t="s">
        <v>26</v>
      </c>
      <c r="M305" t="s">
        <v>27</v>
      </c>
      <c r="N305">
        <v>3428</v>
      </c>
      <c r="O305" s="1">
        <v>2.8</v>
      </c>
      <c r="P305" s="1">
        <v>0.31777223040285074</v>
      </c>
      <c r="Q305" t="s">
        <v>28</v>
      </c>
      <c r="R305" s="1">
        <v>0.26666666666666666</v>
      </c>
      <c r="S305" s="1">
        <v>5.9076923076923069E-2</v>
      </c>
      <c r="T305" s="1" t="s">
        <v>590</v>
      </c>
      <c r="U305" s="1" t="s">
        <v>590</v>
      </c>
      <c r="V305" s="1" t="s">
        <v>590</v>
      </c>
    </row>
    <row r="306" spans="1:22" x14ac:dyDescent="0.3">
      <c r="A306" t="s">
        <v>312</v>
      </c>
      <c r="B306" t="s">
        <v>20</v>
      </c>
      <c r="C306" t="s">
        <v>21</v>
      </c>
      <c r="D306" t="s">
        <v>22</v>
      </c>
      <c r="E306" t="s">
        <v>21</v>
      </c>
      <c r="F306">
        <v>4000</v>
      </c>
      <c r="G306">
        <v>2500</v>
      </c>
      <c r="H306">
        <v>140</v>
      </c>
      <c r="I306" t="s">
        <v>31</v>
      </c>
      <c r="J306" t="s">
        <v>24</v>
      </c>
      <c r="K306" t="s">
        <v>25</v>
      </c>
      <c r="L306" t="s">
        <v>26</v>
      </c>
      <c r="M306" t="s">
        <v>27</v>
      </c>
      <c r="N306">
        <v>6500</v>
      </c>
      <c r="O306" s="1">
        <v>2.15</v>
      </c>
      <c r="P306" s="1">
        <v>0.23713488814130201</v>
      </c>
      <c r="Q306" t="s">
        <v>28</v>
      </c>
      <c r="R306" s="1">
        <v>0.3888888888888889</v>
      </c>
      <c r="S306" s="1">
        <v>3.5000000000000003E-2</v>
      </c>
      <c r="T306" s="1" t="s">
        <v>590</v>
      </c>
      <c r="U306" s="1" t="s">
        <v>590</v>
      </c>
      <c r="V306" s="1" t="s">
        <v>590</v>
      </c>
    </row>
    <row r="307" spans="1:22" x14ac:dyDescent="0.3">
      <c r="A307" t="s">
        <v>313</v>
      </c>
      <c r="B307" t="s">
        <v>20</v>
      </c>
      <c r="C307" t="s">
        <v>21</v>
      </c>
      <c r="D307" t="s">
        <v>36</v>
      </c>
      <c r="E307" t="s">
        <v>21</v>
      </c>
      <c r="F307">
        <v>2000</v>
      </c>
      <c r="G307">
        <v>0</v>
      </c>
      <c r="H307">
        <v>128</v>
      </c>
      <c r="I307" t="s">
        <v>23</v>
      </c>
      <c r="J307" t="s">
        <v>24</v>
      </c>
      <c r="K307" t="s">
        <v>25</v>
      </c>
      <c r="L307" t="s">
        <v>26</v>
      </c>
      <c r="M307" t="s">
        <v>33</v>
      </c>
      <c r="N307">
        <v>2000</v>
      </c>
      <c r="O307" s="1">
        <v>6.4</v>
      </c>
      <c r="P307" s="1">
        <v>0.76665492811377955</v>
      </c>
      <c r="Q307" t="s">
        <v>28</v>
      </c>
      <c r="R307" s="1">
        <v>0.35555555555555557</v>
      </c>
      <c r="S307" s="1">
        <v>6.4000000000000001E-2</v>
      </c>
      <c r="T307" s="1" t="s">
        <v>590</v>
      </c>
      <c r="U307" s="1" t="s">
        <v>590</v>
      </c>
      <c r="V307" s="1" t="s">
        <v>590</v>
      </c>
    </row>
    <row r="308" spans="1:22" x14ac:dyDescent="0.3">
      <c r="A308" t="s">
        <v>314</v>
      </c>
      <c r="B308" t="s">
        <v>55</v>
      </c>
      <c r="C308" t="s">
        <v>21</v>
      </c>
      <c r="D308" t="s">
        <v>22</v>
      </c>
      <c r="E308" t="s">
        <v>21</v>
      </c>
      <c r="F308">
        <v>3762</v>
      </c>
      <c r="G308">
        <v>1666</v>
      </c>
      <c r="H308">
        <v>135</v>
      </c>
      <c r="I308" t="s">
        <v>31</v>
      </c>
      <c r="J308" t="s">
        <v>24</v>
      </c>
      <c r="K308" t="s">
        <v>25</v>
      </c>
      <c r="L308" t="s">
        <v>26</v>
      </c>
      <c r="M308" t="s">
        <v>27</v>
      </c>
      <c r="N308">
        <v>5428</v>
      </c>
      <c r="O308" s="1">
        <v>2.4900000000000002</v>
      </c>
      <c r="P308" s="1">
        <v>0.2786940648604902</v>
      </c>
      <c r="Q308" t="s">
        <v>28</v>
      </c>
      <c r="R308" s="1">
        <v>0.375</v>
      </c>
      <c r="S308" s="1">
        <v>3.5885167464114832E-2</v>
      </c>
      <c r="T308" s="1" t="s">
        <v>590</v>
      </c>
      <c r="U308" s="1" t="s">
        <v>590</v>
      </c>
      <c r="V308" s="1" t="s">
        <v>590</v>
      </c>
    </row>
    <row r="309" spans="1:22" x14ac:dyDescent="0.3">
      <c r="A309" t="s">
        <v>315</v>
      </c>
      <c r="B309" t="s">
        <v>55</v>
      </c>
      <c r="C309" t="s">
        <v>21</v>
      </c>
      <c r="D309" t="s">
        <v>22</v>
      </c>
      <c r="E309" t="s">
        <v>21</v>
      </c>
      <c r="F309">
        <v>2400</v>
      </c>
      <c r="G309">
        <v>1863</v>
      </c>
      <c r="H309">
        <v>104</v>
      </c>
      <c r="I309" t="s">
        <v>23</v>
      </c>
      <c r="J309" t="s">
        <v>24</v>
      </c>
      <c r="K309" t="s">
        <v>25</v>
      </c>
      <c r="L309" t="s">
        <v>43</v>
      </c>
      <c r="M309" t="s">
        <v>33</v>
      </c>
      <c r="N309">
        <v>4263</v>
      </c>
      <c r="O309" s="1">
        <v>2.44</v>
      </c>
      <c r="P309" s="1">
        <v>0.2727696190454254</v>
      </c>
      <c r="Q309" t="s">
        <v>28</v>
      </c>
      <c r="R309" s="1">
        <v>0.28888888888888886</v>
      </c>
      <c r="S309" s="1">
        <v>4.3333333333333335E-2</v>
      </c>
      <c r="T309" s="1" t="s">
        <v>590</v>
      </c>
      <c r="U309" s="1" t="s">
        <v>590</v>
      </c>
      <c r="V309" s="1" t="s">
        <v>590</v>
      </c>
    </row>
    <row r="310" spans="1:22" x14ac:dyDescent="0.3">
      <c r="A310" t="s">
        <v>633</v>
      </c>
      <c r="B310" t="s">
        <v>20</v>
      </c>
      <c r="C310" t="s">
        <v>21</v>
      </c>
      <c r="D310" t="s">
        <v>22</v>
      </c>
      <c r="E310" t="s">
        <v>21</v>
      </c>
      <c r="F310">
        <v>20233</v>
      </c>
      <c r="G310">
        <v>0</v>
      </c>
      <c r="H310">
        <v>480</v>
      </c>
      <c r="I310" t="s">
        <v>31</v>
      </c>
      <c r="J310" t="s">
        <v>24</v>
      </c>
      <c r="K310" t="s">
        <v>25</v>
      </c>
      <c r="L310" t="s">
        <v>26</v>
      </c>
      <c r="M310" t="s">
        <v>33</v>
      </c>
      <c r="N310">
        <v>20233</v>
      </c>
      <c r="O310" s="1">
        <v>2.37</v>
      </c>
      <c r="P310" s="1">
        <v>0.26438508083971524</v>
      </c>
      <c r="Q310" t="s">
        <v>28</v>
      </c>
      <c r="R310" s="1">
        <v>1.3333333333333333</v>
      </c>
      <c r="S310" s="1">
        <v>2.3723619828992241E-2</v>
      </c>
      <c r="T310" s="1" t="s">
        <v>595</v>
      </c>
      <c r="U310" s="1" t="s">
        <v>590</v>
      </c>
      <c r="V310" s="1" t="s">
        <v>595</v>
      </c>
    </row>
    <row r="311" spans="1:22" x14ac:dyDescent="0.3">
      <c r="A311" t="s">
        <v>316</v>
      </c>
      <c r="B311" t="s">
        <v>20</v>
      </c>
      <c r="C311" t="s">
        <v>30</v>
      </c>
      <c r="D311" t="s">
        <v>36</v>
      </c>
      <c r="E311" t="s">
        <v>21</v>
      </c>
      <c r="F311">
        <v>7667</v>
      </c>
      <c r="G311">
        <v>0</v>
      </c>
      <c r="H311">
        <v>185</v>
      </c>
      <c r="I311" t="s">
        <v>31</v>
      </c>
      <c r="J311" t="s">
        <v>38</v>
      </c>
      <c r="K311" t="s">
        <v>25</v>
      </c>
      <c r="L311" t="s">
        <v>26</v>
      </c>
      <c r="M311" t="s">
        <v>27</v>
      </c>
      <c r="N311">
        <v>7667</v>
      </c>
      <c r="O311" s="1">
        <v>2.41</v>
      </c>
      <c r="P311" s="1">
        <v>0.26944521659641935</v>
      </c>
      <c r="Q311" t="s">
        <v>28</v>
      </c>
      <c r="R311" s="1">
        <v>0.51388888888888884</v>
      </c>
      <c r="S311" s="1">
        <v>2.4129385678883529E-2</v>
      </c>
      <c r="T311" s="1" t="s">
        <v>590</v>
      </c>
      <c r="U311" s="1" t="s">
        <v>590</v>
      </c>
      <c r="V311" s="1" t="s">
        <v>590</v>
      </c>
    </row>
    <row r="312" spans="1:22" x14ac:dyDescent="0.3">
      <c r="A312" t="s">
        <v>317</v>
      </c>
      <c r="B312" t="s">
        <v>55</v>
      </c>
      <c r="C312" t="s">
        <v>21</v>
      </c>
      <c r="D312" t="s">
        <v>22</v>
      </c>
      <c r="E312" t="s">
        <v>21</v>
      </c>
      <c r="F312">
        <v>2917</v>
      </c>
      <c r="G312">
        <v>0</v>
      </c>
      <c r="H312">
        <v>84</v>
      </c>
      <c r="I312" t="s">
        <v>41</v>
      </c>
      <c r="J312" t="s">
        <v>24</v>
      </c>
      <c r="K312" t="s">
        <v>25</v>
      </c>
      <c r="L312" t="s">
        <v>26</v>
      </c>
      <c r="M312" t="s">
        <v>27</v>
      </c>
      <c r="N312">
        <v>2917</v>
      </c>
      <c r="O312" s="1">
        <v>2.88</v>
      </c>
      <c r="P312" s="1">
        <v>0.32764944784505312</v>
      </c>
      <c r="Q312" t="s">
        <v>28</v>
      </c>
      <c r="R312" s="1">
        <v>0.23333333333333336</v>
      </c>
      <c r="S312" s="1">
        <v>2.8796708947548853E-2</v>
      </c>
      <c r="T312" s="1" t="s">
        <v>590</v>
      </c>
      <c r="U312" s="1" t="s">
        <v>590</v>
      </c>
      <c r="V312" s="1" t="s">
        <v>590</v>
      </c>
    </row>
    <row r="313" spans="1:22" x14ac:dyDescent="0.3">
      <c r="A313" t="s">
        <v>318</v>
      </c>
      <c r="B313" t="s">
        <v>20</v>
      </c>
      <c r="C313" t="s">
        <v>21</v>
      </c>
      <c r="D313" t="s">
        <v>36</v>
      </c>
      <c r="E313" t="s">
        <v>21</v>
      </c>
      <c r="F313">
        <v>2927</v>
      </c>
      <c r="G313">
        <v>2405</v>
      </c>
      <c r="H313">
        <v>111</v>
      </c>
      <c r="I313" t="s">
        <v>41</v>
      </c>
      <c r="J313" t="s">
        <v>24</v>
      </c>
      <c r="K313" t="s">
        <v>25</v>
      </c>
      <c r="L313" t="s">
        <v>26</v>
      </c>
      <c r="M313" t="s">
        <v>27</v>
      </c>
      <c r="N313">
        <v>5332</v>
      </c>
      <c r="O313" s="1">
        <v>2.08</v>
      </c>
      <c r="P313" s="1">
        <v>0.22814662844151803</v>
      </c>
      <c r="Q313" t="s">
        <v>28</v>
      </c>
      <c r="R313" s="1">
        <v>0.30833333333333335</v>
      </c>
      <c r="S313" s="1">
        <v>3.7922787837376154E-2</v>
      </c>
      <c r="T313" s="1" t="s">
        <v>590</v>
      </c>
      <c r="U313" s="1" t="s">
        <v>590</v>
      </c>
      <c r="V313" s="1" t="s">
        <v>590</v>
      </c>
    </row>
    <row r="314" spans="1:22" x14ac:dyDescent="0.3">
      <c r="A314" t="s">
        <v>319</v>
      </c>
      <c r="B314" t="s">
        <v>55</v>
      </c>
      <c r="C314" t="s">
        <v>21</v>
      </c>
      <c r="D314" t="s">
        <v>22</v>
      </c>
      <c r="E314" t="s">
        <v>21</v>
      </c>
      <c r="F314">
        <v>2507</v>
      </c>
      <c r="G314">
        <v>0</v>
      </c>
      <c r="H314">
        <v>56</v>
      </c>
      <c r="I314" t="s">
        <v>31</v>
      </c>
      <c r="J314" t="s">
        <v>24</v>
      </c>
      <c r="K314" t="s">
        <v>25</v>
      </c>
      <c r="L314" t="s">
        <v>26</v>
      </c>
      <c r="M314" t="s">
        <v>27</v>
      </c>
      <c r="N314">
        <v>2507</v>
      </c>
      <c r="O314" s="1">
        <v>2.23</v>
      </c>
      <c r="P314" s="1">
        <v>0.24709880211036497</v>
      </c>
      <c r="Q314" t="s">
        <v>28</v>
      </c>
      <c r="R314" s="1">
        <v>0.15555555555555556</v>
      </c>
      <c r="S314" s="1">
        <v>2.2337455125648185E-2</v>
      </c>
      <c r="T314" s="1" t="s">
        <v>590</v>
      </c>
      <c r="U314" s="1" t="s">
        <v>590</v>
      </c>
      <c r="V314" s="1" t="s">
        <v>590</v>
      </c>
    </row>
    <row r="315" spans="1:22" x14ac:dyDescent="0.3">
      <c r="A315" t="s">
        <v>320</v>
      </c>
      <c r="B315" t="s">
        <v>20</v>
      </c>
      <c r="C315" t="s">
        <v>30</v>
      </c>
      <c r="D315" t="s">
        <v>22</v>
      </c>
      <c r="E315" t="s">
        <v>30</v>
      </c>
      <c r="F315">
        <v>5746</v>
      </c>
      <c r="G315">
        <v>0</v>
      </c>
      <c r="H315">
        <v>144</v>
      </c>
      <c r="I315" t="s">
        <v>31</v>
      </c>
      <c r="J315" t="s">
        <v>38</v>
      </c>
      <c r="K315" t="s">
        <v>321</v>
      </c>
      <c r="L315" t="s">
        <v>26</v>
      </c>
      <c r="M315" t="s">
        <v>27</v>
      </c>
      <c r="N315">
        <v>5746</v>
      </c>
      <c r="O315" s="1">
        <v>2.5099999999999998</v>
      </c>
      <c r="P315" s="1">
        <v>0.28106188994897358</v>
      </c>
      <c r="Q315" t="s">
        <v>28</v>
      </c>
      <c r="R315" s="1">
        <v>1.7142857142857142</v>
      </c>
      <c r="S315" s="1">
        <v>2.5060911938739994E-2</v>
      </c>
      <c r="T315" s="1" t="s">
        <v>590</v>
      </c>
      <c r="U315" s="1" t="s">
        <v>590</v>
      </c>
      <c r="V315" s="1" t="s">
        <v>590</v>
      </c>
    </row>
    <row r="316" spans="1:22" x14ac:dyDescent="0.3">
      <c r="A316" t="s">
        <v>322</v>
      </c>
      <c r="B316" t="s">
        <v>20</v>
      </c>
      <c r="C316" t="s">
        <v>30</v>
      </c>
      <c r="D316" t="s">
        <v>22</v>
      </c>
      <c r="E316" t="s">
        <v>21</v>
      </c>
      <c r="F316">
        <v>2473</v>
      </c>
      <c r="G316">
        <v>1843</v>
      </c>
      <c r="H316">
        <v>159</v>
      </c>
      <c r="I316" t="s">
        <v>31</v>
      </c>
      <c r="J316" t="s">
        <v>24</v>
      </c>
      <c r="K316" t="s">
        <v>25</v>
      </c>
      <c r="L316" t="s">
        <v>26</v>
      </c>
      <c r="M316" t="s">
        <v>33</v>
      </c>
      <c r="N316">
        <v>4316</v>
      </c>
      <c r="O316" s="1">
        <v>3.68</v>
      </c>
      <c r="P316" s="1">
        <v>0.42794979690561152</v>
      </c>
      <c r="Q316" t="s">
        <v>28</v>
      </c>
      <c r="R316" s="1">
        <v>0.44166666666666665</v>
      </c>
      <c r="S316" s="1">
        <v>6.4294379296401138E-2</v>
      </c>
      <c r="T316" s="1" t="s">
        <v>590</v>
      </c>
      <c r="U316" s="1" t="s">
        <v>590</v>
      </c>
      <c r="V316" s="1" t="s">
        <v>590</v>
      </c>
    </row>
    <row r="317" spans="1:22" x14ac:dyDescent="0.3">
      <c r="A317" t="s">
        <v>323</v>
      </c>
      <c r="B317" t="s">
        <v>20</v>
      </c>
      <c r="C317" t="s">
        <v>30</v>
      </c>
      <c r="D317" t="s">
        <v>36</v>
      </c>
      <c r="E317" t="s">
        <v>21</v>
      </c>
      <c r="F317">
        <v>3399</v>
      </c>
      <c r="G317">
        <v>1640</v>
      </c>
      <c r="H317">
        <v>111</v>
      </c>
      <c r="I317" t="s">
        <v>23</v>
      </c>
      <c r="J317" t="s">
        <v>32</v>
      </c>
      <c r="K317" t="s">
        <v>97</v>
      </c>
      <c r="L317" t="s">
        <v>26</v>
      </c>
      <c r="M317" t="s">
        <v>27</v>
      </c>
      <c r="N317">
        <v>5039</v>
      </c>
      <c r="O317" s="1">
        <v>2.2000000000000002</v>
      </c>
      <c r="P317" s="1">
        <v>0.2432419641377748</v>
      </c>
      <c r="Q317" t="s">
        <v>28</v>
      </c>
      <c r="R317" s="1">
        <v>0.6166666666666667</v>
      </c>
      <c r="S317" s="1">
        <v>3.265666372462489E-2</v>
      </c>
      <c r="T317" s="1" t="s">
        <v>590</v>
      </c>
      <c r="U317" s="1" t="s">
        <v>590</v>
      </c>
      <c r="V317" s="1" t="s">
        <v>590</v>
      </c>
    </row>
    <row r="318" spans="1:22" x14ac:dyDescent="0.3">
      <c r="A318" t="s">
        <v>324</v>
      </c>
      <c r="B318" t="s">
        <v>20</v>
      </c>
      <c r="C318" t="s">
        <v>30</v>
      </c>
      <c r="D318" t="s">
        <v>22</v>
      </c>
      <c r="E318" t="s">
        <v>21</v>
      </c>
      <c r="F318">
        <v>3717</v>
      </c>
      <c r="G318">
        <v>0</v>
      </c>
      <c r="H318">
        <v>120</v>
      </c>
      <c r="I318" t="s">
        <v>41</v>
      </c>
      <c r="J318" t="s">
        <v>38</v>
      </c>
      <c r="K318" t="s">
        <v>25</v>
      </c>
      <c r="L318" t="s">
        <v>26</v>
      </c>
      <c r="M318" t="s">
        <v>27</v>
      </c>
      <c r="N318">
        <v>3717</v>
      </c>
      <c r="O318" s="1">
        <v>3.23</v>
      </c>
      <c r="P318" s="1">
        <v>0.37113924023455802</v>
      </c>
      <c r="Q318" t="s">
        <v>28</v>
      </c>
      <c r="R318" s="1">
        <v>0.33333333333333331</v>
      </c>
      <c r="S318" s="1">
        <v>3.2284100080710247E-2</v>
      </c>
      <c r="T318" s="1" t="s">
        <v>590</v>
      </c>
      <c r="U318" s="1" t="s">
        <v>590</v>
      </c>
      <c r="V318" s="1" t="s">
        <v>590</v>
      </c>
    </row>
    <row r="319" spans="1:22" x14ac:dyDescent="0.3">
      <c r="A319" t="s">
        <v>325</v>
      </c>
      <c r="B319" t="s">
        <v>20</v>
      </c>
      <c r="C319" t="s">
        <v>30</v>
      </c>
      <c r="D319" t="s">
        <v>22</v>
      </c>
      <c r="E319" t="s">
        <v>21</v>
      </c>
      <c r="F319">
        <v>2058</v>
      </c>
      <c r="G319">
        <v>2134</v>
      </c>
      <c r="H319">
        <v>88</v>
      </c>
      <c r="I319" t="s">
        <v>23</v>
      </c>
      <c r="J319" t="s">
        <v>24</v>
      </c>
      <c r="K319" t="s">
        <v>25</v>
      </c>
      <c r="L319" t="s">
        <v>26</v>
      </c>
      <c r="M319" t="s">
        <v>27</v>
      </c>
      <c r="N319">
        <v>4192</v>
      </c>
      <c r="O319" s="1">
        <v>2.1</v>
      </c>
      <c r="P319" s="1">
        <v>0.23032476482602371</v>
      </c>
      <c r="Q319" t="s">
        <v>28</v>
      </c>
      <c r="R319" s="1">
        <v>0.24444444444444444</v>
      </c>
      <c r="S319" s="1">
        <v>4.2759961127308066E-2</v>
      </c>
      <c r="T319" s="1" t="s">
        <v>590</v>
      </c>
      <c r="U319" s="1" t="s">
        <v>590</v>
      </c>
      <c r="V319" s="1" t="s">
        <v>590</v>
      </c>
    </row>
    <row r="320" spans="1:22" x14ac:dyDescent="0.3">
      <c r="A320" t="s">
        <v>326</v>
      </c>
      <c r="B320" t="s">
        <v>55</v>
      </c>
      <c r="C320" t="s">
        <v>21</v>
      </c>
      <c r="D320" t="s">
        <v>22</v>
      </c>
      <c r="E320" t="s">
        <v>21</v>
      </c>
      <c r="F320">
        <v>3541</v>
      </c>
      <c r="G320">
        <v>0</v>
      </c>
      <c r="H320">
        <v>112</v>
      </c>
      <c r="I320" t="s">
        <v>41</v>
      </c>
      <c r="J320" t="s">
        <v>32</v>
      </c>
      <c r="K320" t="s">
        <v>25</v>
      </c>
      <c r="L320" t="s">
        <v>26</v>
      </c>
      <c r="M320" t="s">
        <v>27</v>
      </c>
      <c r="N320">
        <v>3541</v>
      </c>
      <c r="O320" s="1">
        <v>3.16</v>
      </c>
      <c r="P320" s="1">
        <v>0.3629757875883669</v>
      </c>
      <c r="Q320" t="s">
        <v>28</v>
      </c>
      <c r="R320" s="1">
        <v>0.31111111111111112</v>
      </c>
      <c r="S320" s="1">
        <v>3.1629483196837054E-2</v>
      </c>
      <c r="T320" s="1" t="s">
        <v>590</v>
      </c>
      <c r="U320" s="1" t="s">
        <v>590</v>
      </c>
      <c r="V320" s="1" t="s">
        <v>590</v>
      </c>
    </row>
    <row r="321" spans="1:22" x14ac:dyDescent="0.3">
      <c r="A321" t="s">
        <v>327</v>
      </c>
      <c r="B321" t="s">
        <v>20</v>
      </c>
      <c r="C321" t="s">
        <v>30</v>
      </c>
      <c r="D321" t="s">
        <v>22</v>
      </c>
      <c r="E321" t="s">
        <v>30</v>
      </c>
      <c r="F321">
        <v>10000</v>
      </c>
      <c r="G321">
        <v>0</v>
      </c>
      <c r="H321">
        <v>155</v>
      </c>
      <c r="I321" t="s">
        <v>31</v>
      </c>
      <c r="J321" t="s">
        <v>32</v>
      </c>
      <c r="K321" t="s">
        <v>25</v>
      </c>
      <c r="L321" t="s">
        <v>26</v>
      </c>
      <c r="M321" t="s">
        <v>33</v>
      </c>
      <c r="N321">
        <v>10000</v>
      </c>
      <c r="O321" s="1">
        <v>1.55</v>
      </c>
      <c r="P321" s="1">
        <v>0.16183176651478115</v>
      </c>
      <c r="Q321" t="s">
        <v>45</v>
      </c>
      <c r="R321" s="1">
        <v>0.43055555555555558</v>
      </c>
      <c r="S321" s="1">
        <v>1.55E-2</v>
      </c>
      <c r="T321" s="1" t="s">
        <v>590</v>
      </c>
      <c r="U321" s="1" t="s">
        <v>590</v>
      </c>
      <c r="V321" s="1" t="s">
        <v>590</v>
      </c>
    </row>
    <row r="322" spans="1:22" x14ac:dyDescent="0.3">
      <c r="A322" t="s">
        <v>328</v>
      </c>
      <c r="B322" t="s">
        <v>20</v>
      </c>
      <c r="C322" t="s">
        <v>30</v>
      </c>
      <c r="D322" t="s">
        <v>22</v>
      </c>
      <c r="E322" t="s">
        <v>21</v>
      </c>
      <c r="F322">
        <v>2400</v>
      </c>
      <c r="G322">
        <v>2167</v>
      </c>
      <c r="H322">
        <v>115</v>
      </c>
      <c r="I322" t="s">
        <v>41</v>
      </c>
      <c r="J322" t="s">
        <v>24</v>
      </c>
      <c r="K322" t="s">
        <v>25</v>
      </c>
      <c r="L322" t="s">
        <v>26</v>
      </c>
      <c r="M322" t="s">
        <v>27</v>
      </c>
      <c r="N322">
        <v>4567</v>
      </c>
      <c r="O322" s="1">
        <v>2.52</v>
      </c>
      <c r="P322" s="1">
        <v>0.28255501514077858</v>
      </c>
      <c r="Q322" t="s">
        <v>28</v>
      </c>
      <c r="R322" s="1">
        <v>0.31944444444444442</v>
      </c>
      <c r="S322" s="1">
        <v>4.791666666666667E-2</v>
      </c>
      <c r="T322" s="1" t="s">
        <v>590</v>
      </c>
      <c r="U322" s="1" t="s">
        <v>590</v>
      </c>
      <c r="V322" s="1" t="s">
        <v>590</v>
      </c>
    </row>
    <row r="323" spans="1:22" x14ac:dyDescent="0.3">
      <c r="A323" t="s">
        <v>329</v>
      </c>
      <c r="B323" t="s">
        <v>20</v>
      </c>
      <c r="C323" t="s">
        <v>30</v>
      </c>
      <c r="D323" t="s">
        <v>22</v>
      </c>
      <c r="E323" t="s">
        <v>21</v>
      </c>
      <c r="F323">
        <v>4342</v>
      </c>
      <c r="G323">
        <v>189</v>
      </c>
      <c r="H323">
        <v>124</v>
      </c>
      <c r="I323" t="s">
        <v>41</v>
      </c>
      <c r="J323" t="s">
        <v>42</v>
      </c>
      <c r="K323" t="s">
        <v>25</v>
      </c>
      <c r="L323" t="s">
        <v>26</v>
      </c>
      <c r="M323" t="s">
        <v>27</v>
      </c>
      <c r="N323">
        <v>4531</v>
      </c>
      <c r="O323" s="1">
        <v>2.74</v>
      </c>
      <c r="P323" s="1">
        <v>0.30982048563687636</v>
      </c>
      <c r="Q323" t="s">
        <v>28</v>
      </c>
      <c r="R323" s="1">
        <v>0.34444444444444444</v>
      </c>
      <c r="S323" s="1">
        <v>2.8558268079226162E-2</v>
      </c>
      <c r="T323" s="1" t="s">
        <v>590</v>
      </c>
      <c r="U323" s="1" t="s">
        <v>590</v>
      </c>
      <c r="V323" s="1" t="s">
        <v>590</v>
      </c>
    </row>
    <row r="324" spans="1:22" x14ac:dyDescent="0.3">
      <c r="A324" t="s">
        <v>330</v>
      </c>
      <c r="B324" t="s">
        <v>20</v>
      </c>
      <c r="C324" t="s">
        <v>30</v>
      </c>
      <c r="D324" t="s">
        <v>36</v>
      </c>
      <c r="E324" t="s">
        <v>21</v>
      </c>
      <c r="F324">
        <v>3601</v>
      </c>
      <c r="G324">
        <v>1590</v>
      </c>
      <c r="H324">
        <v>129</v>
      </c>
      <c r="I324" t="s">
        <v>31</v>
      </c>
      <c r="J324" t="s">
        <v>38</v>
      </c>
      <c r="K324" t="s">
        <v>25</v>
      </c>
      <c r="L324" t="s">
        <v>26</v>
      </c>
      <c r="M324" t="s">
        <v>27</v>
      </c>
      <c r="N324">
        <v>5191</v>
      </c>
      <c r="O324" s="1">
        <v>2.4900000000000002</v>
      </c>
      <c r="P324" s="1">
        <v>0.27844046417125085</v>
      </c>
      <c r="Q324" t="s">
        <v>28</v>
      </c>
      <c r="R324" s="1">
        <v>0.35833333333333334</v>
      </c>
      <c r="S324" s="1">
        <v>3.5823382393779503E-2</v>
      </c>
      <c r="T324" s="1" t="s">
        <v>590</v>
      </c>
      <c r="U324" s="1" t="s">
        <v>590</v>
      </c>
      <c r="V324" s="1" t="s">
        <v>590</v>
      </c>
    </row>
    <row r="325" spans="1:22" x14ac:dyDescent="0.3">
      <c r="A325" t="s">
        <v>331</v>
      </c>
      <c r="B325" t="s">
        <v>55</v>
      </c>
      <c r="C325" t="s">
        <v>21</v>
      </c>
      <c r="D325" t="s">
        <v>22</v>
      </c>
      <c r="E325" t="s">
        <v>21</v>
      </c>
      <c r="F325">
        <v>3166</v>
      </c>
      <c r="G325">
        <v>2985</v>
      </c>
      <c r="H325">
        <v>132</v>
      </c>
      <c r="I325" t="s">
        <v>31</v>
      </c>
      <c r="J325" t="s">
        <v>24</v>
      </c>
      <c r="K325" t="s">
        <v>25</v>
      </c>
      <c r="L325" t="s">
        <v>26</v>
      </c>
      <c r="M325" t="s">
        <v>27</v>
      </c>
      <c r="N325">
        <v>6151</v>
      </c>
      <c r="O325" s="1">
        <v>2.15</v>
      </c>
      <c r="P325" s="1">
        <v>0.23615549459064003</v>
      </c>
      <c r="Q325" t="s">
        <v>28</v>
      </c>
      <c r="R325" s="1">
        <v>0.36666666666666664</v>
      </c>
      <c r="S325" s="1">
        <v>4.1692987997473153E-2</v>
      </c>
      <c r="T325" s="1" t="s">
        <v>590</v>
      </c>
      <c r="U325" s="1" t="s">
        <v>590</v>
      </c>
      <c r="V325" s="1" t="s">
        <v>590</v>
      </c>
    </row>
    <row r="326" spans="1:22" x14ac:dyDescent="0.3">
      <c r="A326" t="s">
        <v>634</v>
      </c>
      <c r="B326" t="s">
        <v>20</v>
      </c>
      <c r="C326" t="s">
        <v>30</v>
      </c>
      <c r="D326" t="s">
        <v>22</v>
      </c>
      <c r="E326" t="s">
        <v>21</v>
      </c>
      <c r="F326">
        <v>15000</v>
      </c>
      <c r="G326">
        <v>0</v>
      </c>
      <c r="H326">
        <v>300</v>
      </c>
      <c r="I326" t="s">
        <v>31</v>
      </c>
      <c r="J326" t="s">
        <v>42</v>
      </c>
      <c r="K326" t="s">
        <v>25</v>
      </c>
      <c r="L326" t="s">
        <v>26</v>
      </c>
      <c r="M326" t="s">
        <v>27</v>
      </c>
      <c r="N326">
        <v>15000</v>
      </c>
      <c r="O326" s="1">
        <v>2</v>
      </c>
      <c r="P326" s="1">
        <v>0.21794937944664705</v>
      </c>
      <c r="Q326" t="s">
        <v>28</v>
      </c>
      <c r="R326" s="1">
        <v>0.83333333333333348</v>
      </c>
      <c r="S326" s="1">
        <v>0.02</v>
      </c>
      <c r="T326" s="1" t="s">
        <v>595</v>
      </c>
      <c r="U326" s="1" t="s">
        <v>590</v>
      </c>
      <c r="V326" s="1" t="s">
        <v>595</v>
      </c>
    </row>
    <row r="327" spans="1:22" x14ac:dyDescent="0.3">
      <c r="A327" t="s">
        <v>635</v>
      </c>
      <c r="B327" t="s">
        <v>20</v>
      </c>
      <c r="C327" t="s">
        <v>30</v>
      </c>
      <c r="D327" t="s">
        <v>22</v>
      </c>
      <c r="E327" t="s">
        <v>30</v>
      </c>
      <c r="F327">
        <v>8666</v>
      </c>
      <c r="G327">
        <v>4983</v>
      </c>
      <c r="H327">
        <v>376</v>
      </c>
      <c r="I327" t="s">
        <v>31</v>
      </c>
      <c r="J327" t="s">
        <v>32</v>
      </c>
      <c r="K327" t="s">
        <v>25</v>
      </c>
      <c r="L327" t="s">
        <v>43</v>
      </c>
      <c r="M327" t="s">
        <v>33</v>
      </c>
      <c r="N327">
        <v>13649</v>
      </c>
      <c r="O327" s="1">
        <v>2.75</v>
      </c>
      <c r="P327" s="1">
        <v>0.31207489917118231</v>
      </c>
      <c r="Q327" t="s">
        <v>28</v>
      </c>
      <c r="R327" s="1">
        <v>1.0444444444444445</v>
      </c>
      <c r="S327" s="1">
        <v>4.3387952919455346E-2</v>
      </c>
      <c r="T327" s="1" t="s">
        <v>590</v>
      </c>
      <c r="U327" s="1" t="s">
        <v>590</v>
      </c>
      <c r="V327" s="1" t="s">
        <v>595</v>
      </c>
    </row>
    <row r="328" spans="1:22" x14ac:dyDescent="0.3">
      <c r="A328" t="s">
        <v>332</v>
      </c>
      <c r="B328" t="s">
        <v>20</v>
      </c>
      <c r="C328" t="s">
        <v>21</v>
      </c>
      <c r="D328" t="s">
        <v>22</v>
      </c>
      <c r="E328" t="s">
        <v>21</v>
      </c>
      <c r="F328">
        <v>4917</v>
      </c>
      <c r="G328">
        <v>0</v>
      </c>
      <c r="H328">
        <v>130</v>
      </c>
      <c r="I328" t="s">
        <v>31</v>
      </c>
      <c r="J328" t="s">
        <v>24</v>
      </c>
      <c r="K328" t="s">
        <v>25</v>
      </c>
      <c r="L328" t="s">
        <v>43</v>
      </c>
      <c r="M328" t="s">
        <v>27</v>
      </c>
      <c r="N328">
        <v>4917</v>
      </c>
      <c r="O328" s="1">
        <v>2.64</v>
      </c>
      <c r="P328" s="1">
        <v>0.29824602037145986</v>
      </c>
      <c r="Q328" t="s">
        <v>28</v>
      </c>
      <c r="R328" s="1">
        <v>0.3611111111111111</v>
      </c>
      <c r="S328" s="1">
        <v>2.6438885499288182E-2</v>
      </c>
      <c r="T328" s="1" t="s">
        <v>590</v>
      </c>
      <c r="U328" s="1" t="s">
        <v>590</v>
      </c>
      <c r="V328" s="1" t="s">
        <v>590</v>
      </c>
    </row>
    <row r="329" spans="1:22" x14ac:dyDescent="0.3">
      <c r="A329" t="s">
        <v>333</v>
      </c>
      <c r="B329" t="s">
        <v>20</v>
      </c>
      <c r="C329" t="s">
        <v>30</v>
      </c>
      <c r="D329" t="s">
        <v>22</v>
      </c>
      <c r="E329" t="s">
        <v>30</v>
      </c>
      <c r="F329">
        <v>5818</v>
      </c>
      <c r="G329">
        <v>2160</v>
      </c>
      <c r="H329">
        <v>184</v>
      </c>
      <c r="I329" t="s">
        <v>41</v>
      </c>
      <c r="J329" t="s">
        <v>24</v>
      </c>
      <c r="K329" t="s">
        <v>25</v>
      </c>
      <c r="L329" t="s">
        <v>26</v>
      </c>
      <c r="M329" t="s">
        <v>27</v>
      </c>
      <c r="N329">
        <v>7978</v>
      </c>
      <c r="O329" s="1">
        <v>2.31</v>
      </c>
      <c r="P329" s="1">
        <v>0.25615206071053387</v>
      </c>
      <c r="Q329" t="s">
        <v>28</v>
      </c>
      <c r="R329" s="1">
        <v>0.51111111111111107</v>
      </c>
      <c r="S329" s="1">
        <v>3.1625988312134756E-2</v>
      </c>
      <c r="T329" s="1" t="s">
        <v>590</v>
      </c>
      <c r="U329" s="1" t="s">
        <v>590</v>
      </c>
      <c r="V329" s="1" t="s">
        <v>590</v>
      </c>
    </row>
    <row r="330" spans="1:22" x14ac:dyDescent="0.3">
      <c r="A330" t="s">
        <v>334</v>
      </c>
      <c r="B330" t="s">
        <v>55</v>
      </c>
      <c r="C330" t="s">
        <v>30</v>
      </c>
      <c r="D330" t="s">
        <v>22</v>
      </c>
      <c r="E330" t="s">
        <v>21</v>
      </c>
      <c r="F330">
        <v>4333</v>
      </c>
      <c r="G330">
        <v>2451</v>
      </c>
      <c r="H330">
        <v>110</v>
      </c>
      <c r="I330" t="s">
        <v>23</v>
      </c>
      <c r="J330" t="s">
        <v>24</v>
      </c>
      <c r="K330" t="s">
        <v>25</v>
      </c>
      <c r="L330" t="s">
        <v>26</v>
      </c>
      <c r="M330" t="s">
        <v>33</v>
      </c>
      <c r="N330">
        <v>6784</v>
      </c>
      <c r="O330" s="1">
        <v>1.62</v>
      </c>
      <c r="P330" s="1">
        <v>0.17074352580113089</v>
      </c>
      <c r="Q330" t="s">
        <v>45</v>
      </c>
      <c r="R330" s="1">
        <v>0.30555555555555558</v>
      </c>
      <c r="S330" s="1">
        <v>2.5386568197553659E-2</v>
      </c>
      <c r="T330" s="1" t="s">
        <v>590</v>
      </c>
      <c r="U330" s="1" t="s">
        <v>590</v>
      </c>
      <c r="V330" s="1" t="s">
        <v>590</v>
      </c>
    </row>
    <row r="331" spans="1:22" x14ac:dyDescent="0.3">
      <c r="A331" t="s">
        <v>335</v>
      </c>
      <c r="B331" t="s">
        <v>55</v>
      </c>
      <c r="C331" t="s">
        <v>21</v>
      </c>
      <c r="D331" t="s">
        <v>22</v>
      </c>
      <c r="E331" t="s">
        <v>21</v>
      </c>
      <c r="F331">
        <v>2500</v>
      </c>
      <c r="G331">
        <v>0</v>
      </c>
      <c r="H331">
        <v>67</v>
      </c>
      <c r="I331" t="s">
        <v>23</v>
      </c>
      <c r="J331" t="s">
        <v>24</v>
      </c>
      <c r="K331" t="s">
        <v>25</v>
      </c>
      <c r="L331" t="s">
        <v>26</v>
      </c>
      <c r="M331" t="s">
        <v>27</v>
      </c>
      <c r="N331">
        <v>2500</v>
      </c>
      <c r="O331" s="1">
        <v>2.68</v>
      </c>
      <c r="P331" s="1">
        <v>0.30274932787702208</v>
      </c>
      <c r="Q331" t="s">
        <v>28</v>
      </c>
      <c r="R331" s="1">
        <v>0.18611111111111112</v>
      </c>
      <c r="S331" s="1">
        <v>2.6800000000000001E-2</v>
      </c>
      <c r="T331" s="1" t="s">
        <v>590</v>
      </c>
      <c r="U331" s="1" t="s">
        <v>590</v>
      </c>
      <c r="V331" s="1" t="s">
        <v>590</v>
      </c>
    </row>
    <row r="332" spans="1:22" x14ac:dyDescent="0.3">
      <c r="A332" t="s">
        <v>336</v>
      </c>
      <c r="B332" t="s">
        <v>20</v>
      </c>
      <c r="C332" t="s">
        <v>21</v>
      </c>
      <c r="D332" t="s">
        <v>22</v>
      </c>
      <c r="E332" t="s">
        <v>21</v>
      </c>
      <c r="F332">
        <v>4384</v>
      </c>
      <c r="G332">
        <v>1793</v>
      </c>
      <c r="H332">
        <v>117</v>
      </c>
      <c r="I332" t="s">
        <v>23</v>
      </c>
      <c r="J332" t="s">
        <v>32</v>
      </c>
      <c r="K332" t="s">
        <v>25</v>
      </c>
      <c r="L332" t="s">
        <v>26</v>
      </c>
      <c r="M332" t="s">
        <v>27</v>
      </c>
      <c r="N332">
        <v>6177</v>
      </c>
      <c r="O332" s="1">
        <v>1.89</v>
      </c>
      <c r="P332" s="1">
        <v>0.20474594777091795</v>
      </c>
      <c r="Q332" t="s">
        <v>28</v>
      </c>
      <c r="R332" s="1">
        <v>0.32500000000000001</v>
      </c>
      <c r="S332" s="1">
        <v>2.6687956204379561E-2</v>
      </c>
      <c r="T332" s="1" t="s">
        <v>590</v>
      </c>
      <c r="U332" s="1" t="s">
        <v>590</v>
      </c>
      <c r="V332" s="1" t="s">
        <v>590</v>
      </c>
    </row>
    <row r="333" spans="1:22" x14ac:dyDescent="0.3">
      <c r="A333" t="s">
        <v>337</v>
      </c>
      <c r="B333" t="s">
        <v>20</v>
      </c>
      <c r="C333" t="s">
        <v>21</v>
      </c>
      <c r="D333" t="s">
        <v>22</v>
      </c>
      <c r="E333" t="s">
        <v>21</v>
      </c>
      <c r="F333">
        <v>2935</v>
      </c>
      <c r="G333">
        <v>0</v>
      </c>
      <c r="H333">
        <v>98</v>
      </c>
      <c r="I333" t="s">
        <v>41</v>
      </c>
      <c r="J333" t="s">
        <v>24</v>
      </c>
      <c r="K333" t="s">
        <v>25</v>
      </c>
      <c r="L333" t="s">
        <v>26</v>
      </c>
      <c r="M333" t="s">
        <v>27</v>
      </c>
      <c r="N333">
        <v>2935</v>
      </c>
      <c r="O333" s="1">
        <v>3.34</v>
      </c>
      <c r="P333" s="1">
        <v>0.38493194149263038</v>
      </c>
      <c r="Q333" t="s">
        <v>28</v>
      </c>
      <c r="R333" s="1">
        <v>0.2722222222222222</v>
      </c>
      <c r="S333" s="1">
        <v>3.3390119250425891E-2</v>
      </c>
      <c r="T333" s="1" t="s">
        <v>590</v>
      </c>
      <c r="U333" s="1" t="s">
        <v>590</v>
      </c>
      <c r="V333" s="1" t="s">
        <v>590</v>
      </c>
    </row>
    <row r="334" spans="1:22" x14ac:dyDescent="0.3">
      <c r="A334" t="s">
        <v>338</v>
      </c>
      <c r="B334" t="s">
        <v>20</v>
      </c>
      <c r="C334" t="s">
        <v>21</v>
      </c>
      <c r="D334" t="s">
        <v>22</v>
      </c>
      <c r="E334" t="s">
        <v>21</v>
      </c>
      <c r="F334">
        <v>2833</v>
      </c>
      <c r="G334">
        <v>0</v>
      </c>
      <c r="H334">
        <v>71</v>
      </c>
      <c r="I334" t="s">
        <v>23</v>
      </c>
      <c r="J334" t="s">
        <v>24</v>
      </c>
      <c r="K334" t="s">
        <v>25</v>
      </c>
      <c r="L334" t="s">
        <v>26</v>
      </c>
      <c r="M334" t="s">
        <v>27</v>
      </c>
      <c r="N334">
        <v>2833</v>
      </c>
      <c r="O334" s="1">
        <v>2.5099999999999998</v>
      </c>
      <c r="P334" s="1">
        <v>0.2810726150777374</v>
      </c>
      <c r="Q334" t="s">
        <v>28</v>
      </c>
      <c r="R334" s="1">
        <v>0.19722222222222224</v>
      </c>
      <c r="S334" s="1">
        <v>2.5061771973173313E-2</v>
      </c>
      <c r="T334" s="1" t="s">
        <v>590</v>
      </c>
      <c r="U334" s="1" t="s">
        <v>590</v>
      </c>
      <c r="V334" s="1" t="s">
        <v>590</v>
      </c>
    </row>
    <row r="335" spans="1:22" x14ac:dyDescent="0.3">
      <c r="A335" t="s">
        <v>636</v>
      </c>
      <c r="B335" t="s">
        <v>20</v>
      </c>
      <c r="C335" t="s">
        <v>30</v>
      </c>
      <c r="D335" t="s">
        <v>22</v>
      </c>
      <c r="E335" t="s">
        <v>21</v>
      </c>
      <c r="F335">
        <v>63337</v>
      </c>
      <c r="G335">
        <v>0</v>
      </c>
      <c r="H335">
        <v>490</v>
      </c>
      <c r="I335" t="s">
        <v>23</v>
      </c>
      <c r="J335" t="s">
        <v>24</v>
      </c>
      <c r="K335" t="s">
        <v>97</v>
      </c>
      <c r="L335" t="s">
        <v>26</v>
      </c>
      <c r="M335" t="s">
        <v>27</v>
      </c>
      <c r="N335">
        <v>63337</v>
      </c>
      <c r="O335" s="1">
        <v>0.77</v>
      </c>
      <c r="P335" s="1">
        <v>6.5015094348424729E-2</v>
      </c>
      <c r="Q335" t="s">
        <v>45</v>
      </c>
      <c r="R335" s="1">
        <v>2.7222222222222223</v>
      </c>
      <c r="S335" s="1">
        <v>7.736394208756334E-3</v>
      </c>
      <c r="T335" s="1" t="s">
        <v>595</v>
      </c>
      <c r="U335" s="1" t="s">
        <v>590</v>
      </c>
      <c r="V335" s="1" t="s">
        <v>595</v>
      </c>
    </row>
    <row r="336" spans="1:22" x14ac:dyDescent="0.3">
      <c r="A336" t="s">
        <v>339</v>
      </c>
      <c r="B336" t="s">
        <v>20</v>
      </c>
      <c r="C336" t="s">
        <v>30</v>
      </c>
      <c r="D336" t="s">
        <v>22</v>
      </c>
      <c r="E336" t="s">
        <v>30</v>
      </c>
      <c r="F336">
        <v>9833</v>
      </c>
      <c r="G336">
        <v>1833</v>
      </c>
      <c r="H336">
        <v>182</v>
      </c>
      <c r="I336" t="s">
        <v>23</v>
      </c>
      <c r="J336" t="s">
        <v>32</v>
      </c>
      <c r="K336" t="s">
        <v>97</v>
      </c>
      <c r="L336" t="s">
        <v>26</v>
      </c>
      <c r="M336" t="s">
        <v>27</v>
      </c>
      <c r="N336">
        <v>11666</v>
      </c>
      <c r="O336" s="1">
        <v>1.56</v>
      </c>
      <c r="P336" s="1">
        <v>0.16308994184710121</v>
      </c>
      <c r="Q336" t="s">
        <v>45</v>
      </c>
      <c r="R336" s="1">
        <v>1.0111111111111113</v>
      </c>
      <c r="S336" s="1">
        <v>1.8509102003457744E-2</v>
      </c>
      <c r="T336" s="1" t="s">
        <v>590</v>
      </c>
      <c r="U336" s="1" t="s">
        <v>590</v>
      </c>
      <c r="V336" s="1" t="s">
        <v>590</v>
      </c>
    </row>
    <row r="337" spans="1:22" x14ac:dyDescent="0.3">
      <c r="A337" t="s">
        <v>340</v>
      </c>
      <c r="B337" t="s">
        <v>20</v>
      </c>
      <c r="C337" t="s">
        <v>30</v>
      </c>
      <c r="D337" t="s">
        <v>22</v>
      </c>
      <c r="E337" t="s">
        <v>30</v>
      </c>
      <c r="F337">
        <v>5503</v>
      </c>
      <c r="G337">
        <v>4490</v>
      </c>
      <c r="H337">
        <v>70</v>
      </c>
      <c r="I337" t="s">
        <v>41</v>
      </c>
      <c r="J337" t="s">
        <v>24</v>
      </c>
      <c r="K337" t="s">
        <v>25</v>
      </c>
      <c r="L337" t="s">
        <v>26</v>
      </c>
      <c r="M337" t="s">
        <v>27</v>
      </c>
      <c r="N337">
        <v>9993</v>
      </c>
      <c r="O337" s="1">
        <v>0.7</v>
      </c>
      <c r="P337" s="1">
        <v>5.5892979626059318E-2</v>
      </c>
      <c r="Q337" t="s">
        <v>45</v>
      </c>
      <c r="R337" s="1">
        <v>0.19444444444444445</v>
      </c>
      <c r="S337" s="1">
        <v>1.2720334363074686E-2</v>
      </c>
      <c r="T337" s="1" t="s">
        <v>590</v>
      </c>
      <c r="U337" s="1" t="s">
        <v>590</v>
      </c>
      <c r="V337" s="1" t="s">
        <v>590</v>
      </c>
    </row>
    <row r="338" spans="1:22" x14ac:dyDescent="0.3">
      <c r="A338" t="s">
        <v>341</v>
      </c>
      <c r="B338" t="s">
        <v>20</v>
      </c>
      <c r="C338" t="s">
        <v>30</v>
      </c>
      <c r="D338" t="s">
        <v>22</v>
      </c>
      <c r="E338" t="s">
        <v>21</v>
      </c>
      <c r="F338">
        <v>5250</v>
      </c>
      <c r="G338">
        <v>688</v>
      </c>
      <c r="H338">
        <v>160</v>
      </c>
      <c r="I338" t="s">
        <v>31</v>
      </c>
      <c r="J338" t="s">
        <v>32</v>
      </c>
      <c r="K338" t="s">
        <v>25</v>
      </c>
      <c r="L338" t="s">
        <v>26</v>
      </c>
      <c r="M338" t="s">
        <v>27</v>
      </c>
      <c r="N338">
        <v>5938</v>
      </c>
      <c r="O338" s="1">
        <v>2.69</v>
      </c>
      <c r="P338" s="1">
        <v>0.30455880114905881</v>
      </c>
      <c r="Q338" t="s">
        <v>28</v>
      </c>
      <c r="R338" s="1">
        <v>0.44444444444444442</v>
      </c>
      <c r="S338" s="1">
        <v>3.0476190476190476E-2</v>
      </c>
      <c r="T338" s="1" t="s">
        <v>590</v>
      </c>
      <c r="U338" s="1" t="s">
        <v>590</v>
      </c>
      <c r="V338" s="1" t="s">
        <v>590</v>
      </c>
    </row>
    <row r="339" spans="1:22" x14ac:dyDescent="0.3">
      <c r="A339" t="s">
        <v>342</v>
      </c>
      <c r="B339" t="s">
        <v>20</v>
      </c>
      <c r="C339" t="s">
        <v>30</v>
      </c>
      <c r="D339" t="s">
        <v>22</v>
      </c>
      <c r="E339" t="s">
        <v>30</v>
      </c>
      <c r="F339">
        <v>2500</v>
      </c>
      <c r="G339">
        <v>4600</v>
      </c>
      <c r="H339">
        <v>176</v>
      </c>
      <c r="I339" t="s">
        <v>31</v>
      </c>
      <c r="J339" t="s">
        <v>38</v>
      </c>
      <c r="K339" t="s">
        <v>25</v>
      </c>
      <c r="L339" t="s">
        <v>26</v>
      </c>
      <c r="M339" t="s">
        <v>27</v>
      </c>
      <c r="N339">
        <v>7100</v>
      </c>
      <c r="O339" s="1">
        <v>2.48</v>
      </c>
      <c r="P339" s="1">
        <v>0.27766765298916463</v>
      </c>
      <c r="Q339" t="s">
        <v>28</v>
      </c>
      <c r="R339" s="1">
        <v>0.48888888888888887</v>
      </c>
      <c r="S339" s="1">
        <v>7.0400000000000004E-2</v>
      </c>
      <c r="T339" s="1" t="s">
        <v>590</v>
      </c>
      <c r="U339" s="1" t="s">
        <v>590</v>
      </c>
      <c r="V339" s="1" t="s">
        <v>590</v>
      </c>
    </row>
    <row r="340" spans="1:22" x14ac:dyDescent="0.3">
      <c r="A340" t="s">
        <v>343</v>
      </c>
      <c r="B340" t="s">
        <v>55</v>
      </c>
      <c r="C340" t="s">
        <v>21</v>
      </c>
      <c r="D340" t="s">
        <v>36</v>
      </c>
      <c r="E340" t="s">
        <v>21</v>
      </c>
      <c r="F340">
        <v>1830</v>
      </c>
      <c r="G340">
        <v>0</v>
      </c>
      <c r="H340">
        <v>128</v>
      </c>
      <c r="I340" t="s">
        <v>23</v>
      </c>
      <c r="J340" t="s">
        <v>42</v>
      </c>
      <c r="K340" t="s">
        <v>25</v>
      </c>
      <c r="L340" t="s">
        <v>43</v>
      </c>
      <c r="M340" t="s">
        <v>33</v>
      </c>
      <c r="N340">
        <v>1830</v>
      </c>
      <c r="O340" s="1">
        <v>6.99</v>
      </c>
      <c r="P340" s="1">
        <v>0.84079695952831524</v>
      </c>
      <c r="Q340" t="s">
        <v>28</v>
      </c>
      <c r="R340" s="1">
        <v>0.35555555555555557</v>
      </c>
      <c r="S340" s="1">
        <v>6.9945355191256831E-2</v>
      </c>
      <c r="T340" s="1" t="s">
        <v>590</v>
      </c>
      <c r="U340" s="1" t="s">
        <v>590</v>
      </c>
      <c r="V340" s="1" t="s">
        <v>590</v>
      </c>
    </row>
    <row r="341" spans="1:22" x14ac:dyDescent="0.3">
      <c r="A341" t="s">
        <v>344</v>
      </c>
      <c r="B341" t="s">
        <v>55</v>
      </c>
      <c r="C341" t="s">
        <v>21</v>
      </c>
      <c r="D341" t="s">
        <v>22</v>
      </c>
      <c r="E341" t="s">
        <v>21</v>
      </c>
      <c r="F341">
        <v>4160</v>
      </c>
      <c r="G341">
        <v>0</v>
      </c>
      <c r="H341">
        <v>71</v>
      </c>
      <c r="I341" t="s">
        <v>41</v>
      </c>
      <c r="J341" t="s">
        <v>24</v>
      </c>
      <c r="K341" t="s">
        <v>25</v>
      </c>
      <c r="L341" t="s">
        <v>26</v>
      </c>
      <c r="M341" t="s">
        <v>27</v>
      </c>
      <c r="N341">
        <v>4160</v>
      </c>
      <c r="O341" s="1">
        <v>1.71</v>
      </c>
      <c r="P341" s="1">
        <v>0.18137700349746097</v>
      </c>
      <c r="Q341" t="s">
        <v>45</v>
      </c>
      <c r="R341" s="1">
        <v>0.19722222222222224</v>
      </c>
      <c r="S341" s="1">
        <v>1.7067307692307691E-2</v>
      </c>
      <c r="T341" s="1" t="s">
        <v>590</v>
      </c>
      <c r="U341" s="1" t="s">
        <v>590</v>
      </c>
      <c r="V341" s="1" t="s">
        <v>590</v>
      </c>
    </row>
    <row r="342" spans="1:22" x14ac:dyDescent="0.3">
      <c r="A342" t="s">
        <v>345</v>
      </c>
      <c r="B342" t="s">
        <v>20</v>
      </c>
      <c r="C342" t="s">
        <v>30</v>
      </c>
      <c r="D342" t="s">
        <v>36</v>
      </c>
      <c r="E342" t="s">
        <v>21</v>
      </c>
      <c r="F342">
        <v>2647</v>
      </c>
      <c r="G342">
        <v>1587</v>
      </c>
      <c r="H342">
        <v>173</v>
      </c>
      <c r="I342" t="s">
        <v>31</v>
      </c>
      <c r="J342" t="s">
        <v>42</v>
      </c>
      <c r="K342" t="s">
        <v>25</v>
      </c>
      <c r="L342" t="s">
        <v>26</v>
      </c>
      <c r="M342" t="s">
        <v>33</v>
      </c>
      <c r="N342">
        <v>4234</v>
      </c>
      <c r="O342" s="1">
        <v>4.09</v>
      </c>
      <c r="P342" s="1">
        <v>0.47808203961262558</v>
      </c>
      <c r="Q342" t="s">
        <v>28</v>
      </c>
      <c r="R342" s="1">
        <v>0.48055555555555562</v>
      </c>
      <c r="S342" s="1">
        <v>6.5357007933509639E-2</v>
      </c>
      <c r="T342" s="1" t="s">
        <v>590</v>
      </c>
      <c r="U342" s="1" t="s">
        <v>590</v>
      </c>
      <c r="V342" s="1" t="s">
        <v>590</v>
      </c>
    </row>
    <row r="343" spans="1:22" x14ac:dyDescent="0.3">
      <c r="A343" t="s">
        <v>346</v>
      </c>
      <c r="B343" t="s">
        <v>55</v>
      </c>
      <c r="C343" t="s">
        <v>21</v>
      </c>
      <c r="D343" t="s">
        <v>22</v>
      </c>
      <c r="E343" t="s">
        <v>21</v>
      </c>
      <c r="F343">
        <v>2378</v>
      </c>
      <c r="G343">
        <v>0</v>
      </c>
      <c r="H343">
        <v>46</v>
      </c>
      <c r="I343" t="s">
        <v>31</v>
      </c>
      <c r="J343" t="s">
        <v>24</v>
      </c>
      <c r="K343" t="s">
        <v>25</v>
      </c>
      <c r="L343" t="s">
        <v>26</v>
      </c>
      <c r="M343" t="s">
        <v>33</v>
      </c>
      <c r="N343">
        <v>2378</v>
      </c>
      <c r="O343" s="1">
        <v>1.93</v>
      </c>
      <c r="P343" s="1">
        <v>0.20976851072655447</v>
      </c>
      <c r="Q343" t="s">
        <v>28</v>
      </c>
      <c r="R343" s="1">
        <v>0.12777777777777777</v>
      </c>
      <c r="S343" s="1">
        <v>1.9343986543313711E-2</v>
      </c>
      <c r="T343" s="1" t="s">
        <v>590</v>
      </c>
      <c r="U343" s="1" t="s">
        <v>590</v>
      </c>
      <c r="V343" s="1" t="s">
        <v>590</v>
      </c>
    </row>
    <row r="344" spans="1:22" x14ac:dyDescent="0.3">
      <c r="A344" t="s">
        <v>347</v>
      </c>
      <c r="B344" t="s">
        <v>20</v>
      </c>
      <c r="C344" t="s">
        <v>30</v>
      </c>
      <c r="D344" t="s">
        <v>36</v>
      </c>
      <c r="E344" t="s">
        <v>21</v>
      </c>
      <c r="F344">
        <v>4554</v>
      </c>
      <c r="G344">
        <v>1229</v>
      </c>
      <c r="H344">
        <v>158</v>
      </c>
      <c r="I344" t="s">
        <v>23</v>
      </c>
      <c r="J344" t="s">
        <v>32</v>
      </c>
      <c r="K344" t="s">
        <v>25</v>
      </c>
      <c r="L344" t="s">
        <v>26</v>
      </c>
      <c r="M344" t="s">
        <v>27</v>
      </c>
      <c r="N344">
        <v>5783</v>
      </c>
      <c r="O344" s="1">
        <v>2.73</v>
      </c>
      <c r="P344" s="1">
        <v>0.30925223000614899</v>
      </c>
      <c r="Q344" t="s">
        <v>28</v>
      </c>
      <c r="R344" s="1">
        <v>0.43888888888888888</v>
      </c>
      <c r="S344" s="1">
        <v>3.4694773825208608E-2</v>
      </c>
      <c r="T344" s="1" t="s">
        <v>590</v>
      </c>
      <c r="U344" s="1" t="s">
        <v>590</v>
      </c>
      <c r="V344" s="1" t="s">
        <v>590</v>
      </c>
    </row>
    <row r="345" spans="1:22" x14ac:dyDescent="0.3">
      <c r="A345" t="s">
        <v>348</v>
      </c>
      <c r="B345" t="s">
        <v>20</v>
      </c>
      <c r="C345" t="s">
        <v>30</v>
      </c>
      <c r="D345" t="s">
        <v>36</v>
      </c>
      <c r="E345" t="s">
        <v>21</v>
      </c>
      <c r="F345">
        <v>3173</v>
      </c>
      <c r="G345">
        <v>0</v>
      </c>
      <c r="H345">
        <v>74</v>
      </c>
      <c r="I345" t="s">
        <v>41</v>
      </c>
      <c r="J345" t="s">
        <v>42</v>
      </c>
      <c r="K345" t="s">
        <v>25</v>
      </c>
      <c r="L345" t="s">
        <v>26</v>
      </c>
      <c r="M345" t="s">
        <v>27</v>
      </c>
      <c r="N345">
        <v>3173</v>
      </c>
      <c r="O345" s="1">
        <v>2.33</v>
      </c>
      <c r="P345" s="1">
        <v>0.25937387363734393</v>
      </c>
      <c r="Q345" t="s">
        <v>28</v>
      </c>
      <c r="R345" s="1">
        <v>0.20555555555555555</v>
      </c>
      <c r="S345" s="1">
        <v>2.3321777497636306E-2</v>
      </c>
      <c r="T345" s="1" t="s">
        <v>590</v>
      </c>
      <c r="U345" s="1" t="s">
        <v>590</v>
      </c>
      <c r="V345" s="1" t="s">
        <v>590</v>
      </c>
    </row>
    <row r="346" spans="1:22" x14ac:dyDescent="0.3">
      <c r="A346" t="s">
        <v>349</v>
      </c>
      <c r="B346" t="s">
        <v>20</v>
      </c>
      <c r="C346" t="s">
        <v>30</v>
      </c>
      <c r="D346" t="s">
        <v>22</v>
      </c>
      <c r="E346" t="s">
        <v>21</v>
      </c>
      <c r="F346">
        <v>2583</v>
      </c>
      <c r="G346">
        <v>2330</v>
      </c>
      <c r="H346">
        <v>125</v>
      </c>
      <c r="I346" t="s">
        <v>31</v>
      </c>
      <c r="J346" t="s">
        <v>38</v>
      </c>
      <c r="K346" t="s">
        <v>25</v>
      </c>
      <c r="L346" t="s">
        <v>26</v>
      </c>
      <c r="M346" t="s">
        <v>27</v>
      </c>
      <c r="N346">
        <v>4913</v>
      </c>
      <c r="O346" s="1">
        <v>2.54</v>
      </c>
      <c r="P346" s="1">
        <v>0.28582304657911156</v>
      </c>
      <c r="Q346" t="s">
        <v>28</v>
      </c>
      <c r="R346" s="1">
        <v>0.34722222222222221</v>
      </c>
      <c r="S346" s="1">
        <v>4.8393341076267901E-2</v>
      </c>
      <c r="T346" s="1" t="s">
        <v>590</v>
      </c>
      <c r="U346" s="1" t="s">
        <v>590</v>
      </c>
      <c r="V346" s="1" t="s">
        <v>590</v>
      </c>
    </row>
    <row r="347" spans="1:22" x14ac:dyDescent="0.3">
      <c r="A347" t="s">
        <v>350</v>
      </c>
      <c r="B347" t="s">
        <v>20</v>
      </c>
      <c r="C347" t="s">
        <v>30</v>
      </c>
      <c r="D347" t="s">
        <v>22</v>
      </c>
      <c r="E347" t="s">
        <v>21</v>
      </c>
      <c r="F347">
        <v>2499</v>
      </c>
      <c r="G347">
        <v>2458</v>
      </c>
      <c r="H347">
        <v>160</v>
      </c>
      <c r="I347" t="s">
        <v>41</v>
      </c>
      <c r="J347" t="s">
        <v>24</v>
      </c>
      <c r="K347" t="s">
        <v>25</v>
      </c>
      <c r="L347" t="s">
        <v>26</v>
      </c>
      <c r="M347" t="s">
        <v>27</v>
      </c>
      <c r="N347">
        <v>4957</v>
      </c>
      <c r="O347" s="1">
        <v>3.23</v>
      </c>
      <c r="P347" s="1">
        <v>0.37105802145831873</v>
      </c>
      <c r="Q347" t="s">
        <v>28</v>
      </c>
      <c r="R347" s="1">
        <v>0.44444444444444442</v>
      </c>
      <c r="S347" s="1">
        <v>6.4025610244097642E-2</v>
      </c>
      <c r="T347" s="1" t="s">
        <v>590</v>
      </c>
      <c r="U347" s="1" t="s">
        <v>590</v>
      </c>
      <c r="V347" s="1" t="s">
        <v>590</v>
      </c>
    </row>
    <row r="348" spans="1:22" x14ac:dyDescent="0.3">
      <c r="A348" t="s">
        <v>351</v>
      </c>
      <c r="B348" t="s">
        <v>20</v>
      </c>
      <c r="C348" t="s">
        <v>30</v>
      </c>
      <c r="D348" t="s">
        <v>36</v>
      </c>
      <c r="E348" t="s">
        <v>21</v>
      </c>
      <c r="F348">
        <v>3523</v>
      </c>
      <c r="G348">
        <v>3230</v>
      </c>
      <c r="H348">
        <v>152</v>
      </c>
      <c r="I348" t="s">
        <v>31</v>
      </c>
      <c r="J348" t="s">
        <v>24</v>
      </c>
      <c r="K348" t="s">
        <v>25</v>
      </c>
      <c r="L348" t="s">
        <v>43</v>
      </c>
      <c r="M348" t="s">
        <v>33</v>
      </c>
      <c r="N348">
        <v>6753</v>
      </c>
      <c r="O348" s="1">
        <v>2.25</v>
      </c>
      <c r="P348" s="1">
        <v>0.24923201475493165</v>
      </c>
      <c r="Q348" t="s">
        <v>28</v>
      </c>
      <c r="R348" s="1">
        <v>0.42222222222222222</v>
      </c>
      <c r="S348" s="1">
        <v>4.3145046835083738E-2</v>
      </c>
      <c r="T348" s="1" t="s">
        <v>590</v>
      </c>
      <c r="U348" s="1" t="s">
        <v>590</v>
      </c>
      <c r="V348" s="1" t="s">
        <v>590</v>
      </c>
    </row>
    <row r="349" spans="1:22" x14ac:dyDescent="0.3">
      <c r="A349" t="s">
        <v>352</v>
      </c>
      <c r="B349" t="s">
        <v>20</v>
      </c>
      <c r="C349" t="s">
        <v>30</v>
      </c>
      <c r="D349" t="s">
        <v>36</v>
      </c>
      <c r="E349" t="s">
        <v>21</v>
      </c>
      <c r="F349">
        <v>3083</v>
      </c>
      <c r="G349">
        <v>2168</v>
      </c>
      <c r="H349">
        <v>126</v>
      </c>
      <c r="I349" t="s">
        <v>23</v>
      </c>
      <c r="J349" t="s">
        <v>38</v>
      </c>
      <c r="K349" t="s">
        <v>25</v>
      </c>
      <c r="L349" t="s">
        <v>26</v>
      </c>
      <c r="M349" t="s">
        <v>27</v>
      </c>
      <c r="N349">
        <v>5251</v>
      </c>
      <c r="O349" s="1">
        <v>2.4</v>
      </c>
      <c r="P349" s="1">
        <v>0.26777470454072622</v>
      </c>
      <c r="Q349" t="s">
        <v>28</v>
      </c>
      <c r="R349" s="1">
        <v>0.35</v>
      </c>
      <c r="S349" s="1">
        <v>4.0869283165747651E-2</v>
      </c>
      <c r="T349" s="1" t="s">
        <v>590</v>
      </c>
      <c r="U349" s="1" t="s">
        <v>590</v>
      </c>
      <c r="V349" s="1" t="s">
        <v>590</v>
      </c>
    </row>
    <row r="350" spans="1:22" x14ac:dyDescent="0.3">
      <c r="A350" t="s">
        <v>353</v>
      </c>
      <c r="B350" t="s">
        <v>20</v>
      </c>
      <c r="C350" t="s">
        <v>30</v>
      </c>
      <c r="D350" t="s">
        <v>22</v>
      </c>
      <c r="E350" t="s">
        <v>21</v>
      </c>
      <c r="F350">
        <v>6333</v>
      </c>
      <c r="G350">
        <v>4583</v>
      </c>
      <c r="H350">
        <v>259</v>
      </c>
      <c r="I350" t="s">
        <v>41</v>
      </c>
      <c r="J350" t="s">
        <v>24</v>
      </c>
      <c r="K350" t="s">
        <v>25</v>
      </c>
      <c r="L350" t="s">
        <v>26</v>
      </c>
      <c r="M350" t="s">
        <v>27</v>
      </c>
      <c r="N350">
        <v>10916</v>
      </c>
      <c r="O350" s="1">
        <v>2.37</v>
      </c>
      <c r="P350" s="1">
        <v>0.2644227415668437</v>
      </c>
      <c r="Q350" t="s">
        <v>28</v>
      </c>
      <c r="R350" s="1">
        <v>0.71944444444444444</v>
      </c>
      <c r="S350" s="1">
        <v>4.0896889309963685E-2</v>
      </c>
      <c r="T350" s="1" t="s">
        <v>590</v>
      </c>
      <c r="U350" s="1" t="s">
        <v>590</v>
      </c>
      <c r="V350" s="1" t="s">
        <v>590</v>
      </c>
    </row>
    <row r="351" spans="1:22" x14ac:dyDescent="0.3">
      <c r="A351" t="s">
        <v>637</v>
      </c>
      <c r="B351" t="s">
        <v>20</v>
      </c>
      <c r="C351" t="s">
        <v>30</v>
      </c>
      <c r="D351" t="s">
        <v>22</v>
      </c>
      <c r="E351" t="s">
        <v>21</v>
      </c>
      <c r="F351">
        <v>2625</v>
      </c>
      <c r="G351">
        <v>6250</v>
      </c>
      <c r="H351">
        <v>187</v>
      </c>
      <c r="I351" t="s">
        <v>31</v>
      </c>
      <c r="J351" t="s">
        <v>24</v>
      </c>
      <c r="K351" t="s">
        <v>25</v>
      </c>
      <c r="L351" t="s">
        <v>26</v>
      </c>
      <c r="M351" t="s">
        <v>27</v>
      </c>
      <c r="N351">
        <v>8875</v>
      </c>
      <c r="O351" s="1">
        <v>2.11</v>
      </c>
      <c r="P351" s="1">
        <v>0.23129817000320976</v>
      </c>
      <c r="Q351" t="s">
        <v>28</v>
      </c>
      <c r="R351" s="1">
        <v>0.51944444444444449</v>
      </c>
      <c r="S351" s="1">
        <v>7.1238095238095239E-2</v>
      </c>
      <c r="T351" s="1" t="s">
        <v>590</v>
      </c>
      <c r="U351" s="1" t="s">
        <v>595</v>
      </c>
      <c r="V351" s="1" t="s">
        <v>590</v>
      </c>
    </row>
    <row r="352" spans="1:22" x14ac:dyDescent="0.3">
      <c r="A352" t="s">
        <v>354</v>
      </c>
      <c r="B352" t="s">
        <v>20</v>
      </c>
      <c r="C352" t="s">
        <v>30</v>
      </c>
      <c r="D352" t="s">
        <v>22</v>
      </c>
      <c r="E352" t="s">
        <v>21</v>
      </c>
      <c r="F352">
        <v>9083</v>
      </c>
      <c r="G352">
        <v>0</v>
      </c>
      <c r="H352">
        <v>228</v>
      </c>
      <c r="I352" t="s">
        <v>41</v>
      </c>
      <c r="J352" t="s">
        <v>24</v>
      </c>
      <c r="K352" t="s">
        <v>25</v>
      </c>
      <c r="L352" t="s">
        <v>26</v>
      </c>
      <c r="M352" t="s">
        <v>27</v>
      </c>
      <c r="N352">
        <v>9083</v>
      </c>
      <c r="O352" s="1">
        <v>2.5099999999999998</v>
      </c>
      <c r="P352" s="1">
        <v>0.28157226917379691</v>
      </c>
      <c r="Q352" t="s">
        <v>28</v>
      </c>
      <c r="R352" s="1">
        <v>0.6333333333333333</v>
      </c>
      <c r="S352" s="1">
        <v>2.5101838599581636E-2</v>
      </c>
      <c r="T352" s="1" t="s">
        <v>590</v>
      </c>
      <c r="U352" s="1" t="s">
        <v>590</v>
      </c>
      <c r="V352" s="1" t="s">
        <v>590</v>
      </c>
    </row>
    <row r="353" spans="1:22" x14ac:dyDescent="0.3">
      <c r="A353" t="s">
        <v>638</v>
      </c>
      <c r="B353" t="s">
        <v>20</v>
      </c>
      <c r="C353" t="s">
        <v>21</v>
      </c>
      <c r="D353" t="s">
        <v>22</v>
      </c>
      <c r="E353" t="s">
        <v>21</v>
      </c>
      <c r="F353">
        <v>8750</v>
      </c>
      <c r="G353">
        <v>4167</v>
      </c>
      <c r="H353">
        <v>308</v>
      </c>
      <c r="I353" t="s">
        <v>31</v>
      </c>
      <c r="J353" t="s">
        <v>24</v>
      </c>
      <c r="K353" t="s">
        <v>25</v>
      </c>
      <c r="L353" t="s">
        <v>26</v>
      </c>
      <c r="M353" t="s">
        <v>33</v>
      </c>
      <c r="N353">
        <v>12917</v>
      </c>
      <c r="O353" s="1">
        <v>2.38</v>
      </c>
      <c r="P353" s="1">
        <v>0.26589309974971809</v>
      </c>
      <c r="Q353" t="s">
        <v>28</v>
      </c>
      <c r="R353" s="1">
        <v>0.85555555555555551</v>
      </c>
      <c r="S353" s="1">
        <v>3.5200000000000002E-2</v>
      </c>
      <c r="T353" s="1" t="s">
        <v>590</v>
      </c>
      <c r="U353" s="1" t="s">
        <v>590</v>
      </c>
      <c r="V353" s="1" t="s">
        <v>595</v>
      </c>
    </row>
    <row r="354" spans="1:22" x14ac:dyDescent="0.3">
      <c r="A354" t="s">
        <v>355</v>
      </c>
      <c r="B354" t="s">
        <v>20</v>
      </c>
      <c r="C354" t="s">
        <v>30</v>
      </c>
      <c r="D354" t="s">
        <v>22</v>
      </c>
      <c r="E354" t="s">
        <v>21</v>
      </c>
      <c r="F354">
        <v>2666</v>
      </c>
      <c r="G354">
        <v>2083</v>
      </c>
      <c r="H354">
        <v>95</v>
      </c>
      <c r="I354" t="s">
        <v>31</v>
      </c>
      <c r="J354" t="s">
        <v>42</v>
      </c>
      <c r="K354" t="s">
        <v>25</v>
      </c>
      <c r="L354" t="s">
        <v>26</v>
      </c>
      <c r="M354" t="s">
        <v>27</v>
      </c>
      <c r="N354">
        <v>4749</v>
      </c>
      <c r="O354" s="1">
        <v>2</v>
      </c>
      <c r="P354" s="1">
        <v>0.21800189821123547</v>
      </c>
      <c r="Q354" t="s">
        <v>28</v>
      </c>
      <c r="R354" s="1">
        <v>0.2638888888888889</v>
      </c>
      <c r="S354" s="1">
        <v>3.563390847711928E-2</v>
      </c>
      <c r="T354" s="1" t="s">
        <v>590</v>
      </c>
      <c r="U354" s="1" t="s">
        <v>590</v>
      </c>
      <c r="V354" s="1" t="s">
        <v>590</v>
      </c>
    </row>
    <row r="355" spans="1:22" x14ac:dyDescent="0.3">
      <c r="A355" t="s">
        <v>356</v>
      </c>
      <c r="B355" t="s">
        <v>55</v>
      </c>
      <c r="C355" t="s">
        <v>30</v>
      </c>
      <c r="D355" t="s">
        <v>22</v>
      </c>
      <c r="E355" t="s">
        <v>30</v>
      </c>
      <c r="F355">
        <v>5500</v>
      </c>
      <c r="G355">
        <v>0</v>
      </c>
      <c r="H355">
        <v>105</v>
      </c>
      <c r="I355" t="s">
        <v>31</v>
      </c>
      <c r="J355" t="s">
        <v>24</v>
      </c>
      <c r="K355" t="s">
        <v>25</v>
      </c>
      <c r="L355" t="s">
        <v>43</v>
      </c>
      <c r="M355" t="s">
        <v>33</v>
      </c>
      <c r="N355">
        <v>5500</v>
      </c>
      <c r="O355" s="1">
        <v>1.91</v>
      </c>
      <c r="P355" s="1">
        <v>0.20661248794525999</v>
      </c>
      <c r="Q355" t="s">
        <v>28</v>
      </c>
      <c r="R355" s="1">
        <v>0.29166666666666669</v>
      </c>
      <c r="S355" s="1">
        <v>1.9090909090909092E-2</v>
      </c>
      <c r="T355" s="1" t="s">
        <v>590</v>
      </c>
      <c r="U355" s="1" t="s">
        <v>590</v>
      </c>
      <c r="V355" s="1" t="s">
        <v>590</v>
      </c>
    </row>
    <row r="356" spans="1:22" x14ac:dyDescent="0.3">
      <c r="A356" t="s">
        <v>357</v>
      </c>
      <c r="B356" t="s">
        <v>55</v>
      </c>
      <c r="C356" t="s">
        <v>30</v>
      </c>
      <c r="D356" t="s">
        <v>22</v>
      </c>
      <c r="E356" t="s">
        <v>21</v>
      </c>
      <c r="F356">
        <v>2423</v>
      </c>
      <c r="G356">
        <v>505</v>
      </c>
      <c r="H356">
        <v>130</v>
      </c>
      <c r="I356" t="s">
        <v>41</v>
      </c>
      <c r="J356" t="s">
        <v>24</v>
      </c>
      <c r="K356" t="s">
        <v>25</v>
      </c>
      <c r="L356" t="s">
        <v>26</v>
      </c>
      <c r="M356" t="s">
        <v>27</v>
      </c>
      <c r="N356">
        <v>2928</v>
      </c>
      <c r="O356" s="1">
        <v>4.4400000000000004</v>
      </c>
      <c r="P356" s="1">
        <v>0.52221791829398267</v>
      </c>
      <c r="Q356" t="s">
        <v>28</v>
      </c>
      <c r="R356" s="1">
        <v>0.3611111111111111</v>
      </c>
      <c r="S356" s="1">
        <v>5.365249690466365E-2</v>
      </c>
      <c r="T356" s="1" t="s">
        <v>590</v>
      </c>
      <c r="U356" s="1" t="s">
        <v>590</v>
      </c>
      <c r="V356" s="1" t="s">
        <v>590</v>
      </c>
    </row>
    <row r="357" spans="1:22" x14ac:dyDescent="0.3">
      <c r="A357" t="s">
        <v>358</v>
      </c>
      <c r="B357" t="s">
        <v>55</v>
      </c>
      <c r="C357" t="s">
        <v>21</v>
      </c>
      <c r="D357" t="s">
        <v>22</v>
      </c>
      <c r="E357" t="s">
        <v>21</v>
      </c>
      <c r="F357">
        <v>3813</v>
      </c>
      <c r="G357">
        <v>0</v>
      </c>
      <c r="H357">
        <v>116</v>
      </c>
      <c r="I357" t="s">
        <v>23</v>
      </c>
      <c r="J357" t="s">
        <v>24</v>
      </c>
      <c r="K357" t="s">
        <v>97</v>
      </c>
      <c r="L357" t="s">
        <v>26</v>
      </c>
      <c r="M357" t="s">
        <v>27</v>
      </c>
      <c r="N357">
        <v>3813</v>
      </c>
      <c r="O357" s="1">
        <v>3.04</v>
      </c>
      <c r="P357" s="1">
        <v>0.34792076027319641</v>
      </c>
      <c r="Q357" t="s">
        <v>28</v>
      </c>
      <c r="R357" s="1">
        <v>0.64444444444444449</v>
      </c>
      <c r="S357" s="1">
        <v>3.042223970626803E-2</v>
      </c>
      <c r="T357" s="1" t="s">
        <v>590</v>
      </c>
      <c r="U357" s="1" t="s">
        <v>590</v>
      </c>
      <c r="V357" s="1" t="s">
        <v>590</v>
      </c>
    </row>
    <row r="358" spans="1:22" x14ac:dyDescent="0.3">
      <c r="A358" t="s">
        <v>359</v>
      </c>
      <c r="B358" t="s">
        <v>20</v>
      </c>
      <c r="C358" t="s">
        <v>30</v>
      </c>
      <c r="D358" t="s">
        <v>22</v>
      </c>
      <c r="E358" t="s">
        <v>21</v>
      </c>
      <c r="F358">
        <v>8333</v>
      </c>
      <c r="G358">
        <v>3167</v>
      </c>
      <c r="H358">
        <v>165</v>
      </c>
      <c r="I358" t="s">
        <v>31</v>
      </c>
      <c r="J358" t="s">
        <v>38</v>
      </c>
      <c r="K358" t="s">
        <v>25</v>
      </c>
      <c r="L358" t="s">
        <v>26</v>
      </c>
      <c r="M358" t="s">
        <v>27</v>
      </c>
      <c r="N358">
        <v>11500</v>
      </c>
      <c r="O358" s="1">
        <v>1.43</v>
      </c>
      <c r="P358" s="1">
        <v>0.14746348880758844</v>
      </c>
      <c r="Q358" t="s">
        <v>45</v>
      </c>
      <c r="R358" s="1">
        <v>0.45833333333333326</v>
      </c>
      <c r="S358" s="1">
        <v>1.9800792031681263E-2</v>
      </c>
      <c r="T358" s="1" t="s">
        <v>590</v>
      </c>
      <c r="U358" s="1" t="s">
        <v>590</v>
      </c>
      <c r="V358" s="1" t="s">
        <v>590</v>
      </c>
    </row>
    <row r="359" spans="1:22" x14ac:dyDescent="0.3">
      <c r="A359" t="s">
        <v>360</v>
      </c>
      <c r="B359" t="s">
        <v>20</v>
      </c>
      <c r="C359" t="s">
        <v>30</v>
      </c>
      <c r="D359" t="s">
        <v>22</v>
      </c>
      <c r="E359" t="s">
        <v>21</v>
      </c>
      <c r="F359">
        <v>3875</v>
      </c>
      <c r="G359">
        <v>0</v>
      </c>
      <c r="H359">
        <v>67</v>
      </c>
      <c r="I359" t="s">
        <v>23</v>
      </c>
      <c r="J359" t="s">
        <v>32</v>
      </c>
      <c r="K359" t="s">
        <v>25</v>
      </c>
      <c r="L359" t="s">
        <v>26</v>
      </c>
      <c r="M359" t="s">
        <v>33</v>
      </c>
      <c r="N359">
        <v>3875</v>
      </c>
      <c r="O359" s="1">
        <v>1.73</v>
      </c>
      <c r="P359" s="1">
        <v>0.18415812864896436</v>
      </c>
      <c r="Q359" t="s">
        <v>45</v>
      </c>
      <c r="R359" s="1">
        <v>0.18611111111111112</v>
      </c>
      <c r="S359" s="1">
        <v>1.7290322580645161E-2</v>
      </c>
      <c r="T359" s="1" t="s">
        <v>590</v>
      </c>
      <c r="U359" s="1" t="s">
        <v>590</v>
      </c>
      <c r="V359" s="1" t="s">
        <v>590</v>
      </c>
    </row>
    <row r="360" spans="1:22" x14ac:dyDescent="0.3">
      <c r="A360" t="s">
        <v>361</v>
      </c>
      <c r="B360" t="s">
        <v>20</v>
      </c>
      <c r="C360" t="s">
        <v>30</v>
      </c>
      <c r="D360" t="s">
        <v>36</v>
      </c>
      <c r="E360" t="s">
        <v>21</v>
      </c>
      <c r="F360">
        <v>3000</v>
      </c>
      <c r="G360">
        <v>1666</v>
      </c>
      <c r="H360">
        <v>100</v>
      </c>
      <c r="I360" t="s">
        <v>23</v>
      </c>
      <c r="J360" t="s">
        <v>24</v>
      </c>
      <c r="K360" t="s">
        <v>112</v>
      </c>
      <c r="L360" t="s">
        <v>43</v>
      </c>
      <c r="M360" t="s">
        <v>33</v>
      </c>
      <c r="N360">
        <v>4666</v>
      </c>
      <c r="O360" s="1">
        <v>2.14</v>
      </c>
      <c r="P360" s="1">
        <v>0.2358026753643907</v>
      </c>
      <c r="Q360" t="s">
        <v>28</v>
      </c>
      <c r="R360" s="1">
        <v>0.20833333333333337</v>
      </c>
      <c r="S360" s="1">
        <v>3.3333333333333333E-2</v>
      </c>
      <c r="T360" s="1" t="s">
        <v>590</v>
      </c>
      <c r="U360" s="1" t="s">
        <v>590</v>
      </c>
      <c r="V360" s="1" t="s">
        <v>590</v>
      </c>
    </row>
    <row r="361" spans="1:22" x14ac:dyDescent="0.3">
      <c r="A361" t="s">
        <v>362</v>
      </c>
      <c r="B361" t="s">
        <v>20</v>
      </c>
      <c r="C361" t="s">
        <v>30</v>
      </c>
      <c r="D361" t="s">
        <v>22</v>
      </c>
      <c r="E361" t="s">
        <v>21</v>
      </c>
      <c r="F361">
        <v>5167</v>
      </c>
      <c r="G361">
        <v>3167</v>
      </c>
      <c r="H361">
        <v>200</v>
      </c>
      <c r="I361" t="s">
        <v>41</v>
      </c>
      <c r="J361" t="s">
        <v>42</v>
      </c>
      <c r="K361" t="s">
        <v>25</v>
      </c>
      <c r="L361" t="s">
        <v>26</v>
      </c>
      <c r="M361" t="s">
        <v>27</v>
      </c>
      <c r="N361">
        <v>8334</v>
      </c>
      <c r="O361" s="1">
        <v>2.4</v>
      </c>
      <c r="P361" s="1">
        <v>0.26780776045322702</v>
      </c>
      <c r="Q361" t="s">
        <v>28</v>
      </c>
      <c r="R361" s="1">
        <v>0.55555555555555558</v>
      </c>
      <c r="S361" s="1">
        <v>3.8707180181923741E-2</v>
      </c>
      <c r="T361" s="1" t="s">
        <v>590</v>
      </c>
      <c r="U361" s="1" t="s">
        <v>590</v>
      </c>
      <c r="V361" s="1" t="s">
        <v>590</v>
      </c>
    </row>
    <row r="362" spans="1:22" x14ac:dyDescent="0.3">
      <c r="A362" t="s">
        <v>363</v>
      </c>
      <c r="B362" t="s">
        <v>55</v>
      </c>
      <c r="C362" t="s">
        <v>21</v>
      </c>
      <c r="D362" t="s">
        <v>22</v>
      </c>
      <c r="E362" t="s">
        <v>21</v>
      </c>
      <c r="F362">
        <v>4723</v>
      </c>
      <c r="G362">
        <v>0</v>
      </c>
      <c r="H362">
        <v>81</v>
      </c>
      <c r="I362" t="s">
        <v>41</v>
      </c>
      <c r="J362" t="s">
        <v>32</v>
      </c>
      <c r="K362" t="s">
        <v>25</v>
      </c>
      <c r="L362" t="s">
        <v>26</v>
      </c>
      <c r="M362" t="s">
        <v>33</v>
      </c>
      <c r="N362">
        <v>4723</v>
      </c>
      <c r="O362" s="1">
        <v>1.72</v>
      </c>
      <c r="P362" s="1">
        <v>0.18240967680647416</v>
      </c>
      <c r="Q362" t="s">
        <v>45</v>
      </c>
      <c r="R362" s="1">
        <v>0.22500000000000001</v>
      </c>
      <c r="S362" s="1">
        <v>1.7150116451408005E-2</v>
      </c>
      <c r="T362" s="1" t="s">
        <v>590</v>
      </c>
      <c r="U362" s="1" t="s">
        <v>590</v>
      </c>
      <c r="V362" s="1" t="s">
        <v>590</v>
      </c>
    </row>
    <row r="363" spans="1:22" x14ac:dyDescent="0.3">
      <c r="A363" t="s">
        <v>364</v>
      </c>
      <c r="B363" t="s">
        <v>20</v>
      </c>
      <c r="C363" t="s">
        <v>30</v>
      </c>
      <c r="D363" t="s">
        <v>22</v>
      </c>
      <c r="E363" t="s">
        <v>21</v>
      </c>
      <c r="F363">
        <v>5000</v>
      </c>
      <c r="G363">
        <v>3667</v>
      </c>
      <c r="H363">
        <v>236</v>
      </c>
      <c r="I363" t="s">
        <v>41</v>
      </c>
      <c r="J363" t="s">
        <v>38</v>
      </c>
      <c r="K363" t="s">
        <v>25</v>
      </c>
      <c r="L363" t="s">
        <v>26</v>
      </c>
      <c r="M363" t="s">
        <v>27</v>
      </c>
      <c r="N363">
        <v>8667</v>
      </c>
      <c r="O363" s="1">
        <v>2.72</v>
      </c>
      <c r="P363" s="1">
        <v>0.3081082099098526</v>
      </c>
      <c r="Q363" t="s">
        <v>28</v>
      </c>
      <c r="R363" s="1">
        <v>0.65555555555555556</v>
      </c>
      <c r="S363" s="1">
        <v>4.7199999999999999E-2</v>
      </c>
      <c r="T363" s="1" t="s">
        <v>590</v>
      </c>
      <c r="U363" s="1" t="s">
        <v>590</v>
      </c>
      <c r="V363" s="1" t="s">
        <v>590</v>
      </c>
    </row>
    <row r="364" spans="1:22" x14ac:dyDescent="0.3">
      <c r="A364" t="s">
        <v>365</v>
      </c>
      <c r="B364" t="s">
        <v>20</v>
      </c>
      <c r="C364" t="s">
        <v>30</v>
      </c>
      <c r="D364" t="s">
        <v>22</v>
      </c>
      <c r="E364" t="s">
        <v>21</v>
      </c>
      <c r="F364">
        <v>4750</v>
      </c>
      <c r="G364">
        <v>2333</v>
      </c>
      <c r="H364">
        <v>130</v>
      </c>
      <c r="I364" t="s">
        <v>23</v>
      </c>
      <c r="J364" t="s">
        <v>24</v>
      </c>
      <c r="K364" t="s">
        <v>25</v>
      </c>
      <c r="L364" t="s">
        <v>26</v>
      </c>
      <c r="M364" t="s">
        <v>27</v>
      </c>
      <c r="N364">
        <v>7083</v>
      </c>
      <c r="O364" s="1">
        <v>1.84</v>
      </c>
      <c r="P364" s="1">
        <v>0.19742037049609071</v>
      </c>
      <c r="Q364" t="s">
        <v>45</v>
      </c>
      <c r="R364" s="1">
        <v>0.3611111111111111</v>
      </c>
      <c r="S364" s="1">
        <v>2.736842105263158E-2</v>
      </c>
      <c r="T364" s="1" t="s">
        <v>590</v>
      </c>
      <c r="U364" s="1" t="s">
        <v>590</v>
      </c>
      <c r="V364" s="1" t="s">
        <v>590</v>
      </c>
    </row>
    <row r="365" spans="1:22" x14ac:dyDescent="0.3">
      <c r="A365" t="s">
        <v>366</v>
      </c>
      <c r="B365" t="s">
        <v>20</v>
      </c>
      <c r="C365" t="s">
        <v>30</v>
      </c>
      <c r="D365" t="s">
        <v>22</v>
      </c>
      <c r="E365" t="s">
        <v>21</v>
      </c>
      <c r="F365">
        <v>3013</v>
      </c>
      <c r="G365">
        <v>3033</v>
      </c>
      <c r="H365">
        <v>95</v>
      </c>
      <c r="I365" t="s">
        <v>23</v>
      </c>
      <c r="J365" t="s">
        <v>24</v>
      </c>
      <c r="K365" t="s">
        <v>108</v>
      </c>
      <c r="L365" t="s">
        <v>26</v>
      </c>
      <c r="M365" t="s">
        <v>27</v>
      </c>
      <c r="N365">
        <v>6046</v>
      </c>
      <c r="O365" s="1">
        <v>1.57</v>
      </c>
      <c r="P365" s="1">
        <v>0.16448635422541855</v>
      </c>
      <c r="Q365" t="s">
        <v>45</v>
      </c>
      <c r="R365" s="1">
        <v>0.31666666666666665</v>
      </c>
      <c r="S365" s="1">
        <v>3.1530036508463324E-2</v>
      </c>
      <c r="T365" s="1" t="s">
        <v>590</v>
      </c>
      <c r="U365" s="1" t="s">
        <v>590</v>
      </c>
      <c r="V365" s="1" t="s">
        <v>590</v>
      </c>
    </row>
    <row r="366" spans="1:22" x14ac:dyDescent="0.3">
      <c r="A366" t="s">
        <v>367</v>
      </c>
      <c r="B366" t="s">
        <v>20</v>
      </c>
      <c r="C366" t="s">
        <v>21</v>
      </c>
      <c r="D366" t="s">
        <v>22</v>
      </c>
      <c r="E366" t="s">
        <v>30</v>
      </c>
      <c r="F366">
        <v>6822</v>
      </c>
      <c r="G366">
        <v>0</v>
      </c>
      <c r="H366">
        <v>141</v>
      </c>
      <c r="I366" t="s">
        <v>31</v>
      </c>
      <c r="J366" t="s">
        <v>24</v>
      </c>
      <c r="K366" t="s">
        <v>25</v>
      </c>
      <c r="L366" t="s">
        <v>26</v>
      </c>
      <c r="M366" t="s">
        <v>27</v>
      </c>
      <c r="N366">
        <v>6822</v>
      </c>
      <c r="O366" s="1">
        <v>2.0699999999999998</v>
      </c>
      <c r="P366" s="1">
        <v>0.22628503581881901</v>
      </c>
      <c r="Q366" t="s">
        <v>28</v>
      </c>
      <c r="R366" s="1">
        <v>0.39166666666666666</v>
      </c>
      <c r="S366" s="1">
        <v>2.0668425681618297E-2</v>
      </c>
      <c r="T366" s="1" t="s">
        <v>590</v>
      </c>
      <c r="U366" s="1" t="s">
        <v>590</v>
      </c>
      <c r="V366" s="1" t="s">
        <v>590</v>
      </c>
    </row>
    <row r="367" spans="1:22" x14ac:dyDescent="0.3">
      <c r="A367" t="s">
        <v>368</v>
      </c>
      <c r="B367" t="s">
        <v>20</v>
      </c>
      <c r="C367" t="s">
        <v>21</v>
      </c>
      <c r="D367" t="s">
        <v>36</v>
      </c>
      <c r="E367" t="s">
        <v>21</v>
      </c>
      <c r="F367">
        <v>6216</v>
      </c>
      <c r="G367">
        <v>0</v>
      </c>
      <c r="H367">
        <v>133</v>
      </c>
      <c r="I367" t="s">
        <v>31</v>
      </c>
      <c r="J367" t="s">
        <v>24</v>
      </c>
      <c r="K367" t="s">
        <v>25</v>
      </c>
      <c r="L367" t="s">
        <v>26</v>
      </c>
      <c r="M367" t="s">
        <v>33</v>
      </c>
      <c r="N367">
        <v>6216</v>
      </c>
      <c r="O367" s="1">
        <v>2.14</v>
      </c>
      <c r="P367" s="1">
        <v>0.23536325332940819</v>
      </c>
      <c r="Q367" t="s">
        <v>28</v>
      </c>
      <c r="R367" s="1">
        <v>0.36944444444444446</v>
      </c>
      <c r="S367" s="1">
        <v>2.1396396396396396E-2</v>
      </c>
      <c r="T367" s="1" t="s">
        <v>590</v>
      </c>
      <c r="U367" s="1" t="s">
        <v>590</v>
      </c>
      <c r="V367" s="1" t="s">
        <v>590</v>
      </c>
    </row>
    <row r="368" spans="1:22" x14ac:dyDescent="0.3">
      <c r="A368" t="s">
        <v>369</v>
      </c>
      <c r="B368" t="s">
        <v>20</v>
      </c>
      <c r="C368" t="s">
        <v>21</v>
      </c>
      <c r="D368" t="s">
        <v>22</v>
      </c>
      <c r="E368" t="s">
        <v>21</v>
      </c>
      <c r="F368">
        <v>2500</v>
      </c>
      <c r="G368">
        <v>0</v>
      </c>
      <c r="H368">
        <v>96</v>
      </c>
      <c r="I368" t="s">
        <v>41</v>
      </c>
      <c r="J368" t="s">
        <v>24</v>
      </c>
      <c r="K368" t="s">
        <v>112</v>
      </c>
      <c r="L368" t="s">
        <v>26</v>
      </c>
      <c r="M368" t="s">
        <v>33</v>
      </c>
      <c r="N368">
        <v>2500</v>
      </c>
      <c r="O368" s="1">
        <v>3.84</v>
      </c>
      <c r="P368" s="1">
        <v>0.44740806343472062</v>
      </c>
      <c r="Q368" t="s">
        <v>28</v>
      </c>
      <c r="R368" s="1">
        <v>0.2</v>
      </c>
      <c r="S368" s="1">
        <v>3.8399999999999997E-2</v>
      </c>
      <c r="T368" s="1" t="s">
        <v>590</v>
      </c>
      <c r="U368" s="1" t="s">
        <v>590</v>
      </c>
      <c r="V368" s="1" t="s">
        <v>590</v>
      </c>
    </row>
    <row r="369" spans="1:22" x14ac:dyDescent="0.3">
      <c r="A369" t="s">
        <v>370</v>
      </c>
      <c r="B369" t="s">
        <v>20</v>
      </c>
      <c r="C369" t="s">
        <v>21</v>
      </c>
      <c r="D369" t="s">
        <v>22</v>
      </c>
      <c r="E369" t="s">
        <v>21</v>
      </c>
      <c r="F369">
        <v>5124</v>
      </c>
      <c r="G369">
        <v>0</v>
      </c>
      <c r="H369">
        <v>124</v>
      </c>
      <c r="I369" t="s">
        <v>31</v>
      </c>
      <c r="J369" t="s">
        <v>24</v>
      </c>
      <c r="K369" t="s">
        <v>25</v>
      </c>
      <c r="L369" t="s">
        <v>43</v>
      </c>
      <c r="M369" t="s">
        <v>33</v>
      </c>
      <c r="N369">
        <v>5124</v>
      </c>
      <c r="O369" s="1">
        <v>2.42</v>
      </c>
      <c r="P369" s="1">
        <v>0.27032387117592765</v>
      </c>
      <c r="Q369" t="s">
        <v>28</v>
      </c>
      <c r="R369" s="1">
        <v>0.34444444444444444</v>
      </c>
      <c r="S369" s="1">
        <v>2.4199843871975019E-2</v>
      </c>
      <c r="T369" s="1" t="s">
        <v>590</v>
      </c>
      <c r="U369" s="1" t="s">
        <v>590</v>
      </c>
      <c r="V369" s="1" t="s">
        <v>590</v>
      </c>
    </row>
    <row r="370" spans="1:22" x14ac:dyDescent="0.3">
      <c r="A370" t="s">
        <v>371</v>
      </c>
      <c r="B370" t="s">
        <v>20</v>
      </c>
      <c r="C370" t="s">
        <v>30</v>
      </c>
      <c r="D370" t="s">
        <v>22</v>
      </c>
      <c r="E370" t="s">
        <v>21</v>
      </c>
      <c r="F370">
        <v>6325</v>
      </c>
      <c r="G370">
        <v>0</v>
      </c>
      <c r="H370">
        <v>175</v>
      </c>
      <c r="I370" t="s">
        <v>41</v>
      </c>
      <c r="J370" t="s">
        <v>32</v>
      </c>
      <c r="K370" t="s">
        <v>25</v>
      </c>
      <c r="L370" t="s">
        <v>26</v>
      </c>
      <c r="M370" t="s">
        <v>27</v>
      </c>
      <c r="N370">
        <v>6325</v>
      </c>
      <c r="O370" s="1">
        <v>2.77</v>
      </c>
      <c r="P370" s="1">
        <v>0.31357359471921592</v>
      </c>
      <c r="Q370" t="s">
        <v>28</v>
      </c>
      <c r="R370" s="1">
        <v>0.4861111111111111</v>
      </c>
      <c r="S370" s="1">
        <v>2.766798418972332E-2</v>
      </c>
      <c r="T370" s="1" t="s">
        <v>590</v>
      </c>
      <c r="U370" s="1" t="s">
        <v>590</v>
      </c>
      <c r="V370" s="1" t="s">
        <v>590</v>
      </c>
    </row>
    <row r="371" spans="1:22" x14ac:dyDescent="0.3">
      <c r="A371" t="s">
        <v>639</v>
      </c>
      <c r="B371" t="s">
        <v>20</v>
      </c>
      <c r="C371" t="s">
        <v>30</v>
      </c>
      <c r="D371" t="s">
        <v>22</v>
      </c>
      <c r="E371" t="s">
        <v>21</v>
      </c>
      <c r="F371">
        <v>19730</v>
      </c>
      <c r="G371">
        <v>5266</v>
      </c>
      <c r="H371">
        <v>570</v>
      </c>
      <c r="I371" t="s">
        <v>31</v>
      </c>
      <c r="J371" t="s">
        <v>24</v>
      </c>
      <c r="K371" t="s">
        <v>25</v>
      </c>
      <c r="L371" t="s">
        <v>26</v>
      </c>
      <c r="M371" t="s">
        <v>33</v>
      </c>
      <c r="N371">
        <v>24996</v>
      </c>
      <c r="O371" s="1">
        <v>2.2799999999999998</v>
      </c>
      <c r="P371" s="1">
        <v>0.25291250522912917</v>
      </c>
      <c r="Q371" t="s">
        <v>28</v>
      </c>
      <c r="R371" s="1">
        <v>1.5833333333333333</v>
      </c>
      <c r="S371" s="1">
        <v>2.8890015205271159E-2</v>
      </c>
      <c r="T371" s="1" t="s">
        <v>595</v>
      </c>
      <c r="U371" s="1" t="s">
        <v>590</v>
      </c>
      <c r="V371" s="1" t="s">
        <v>595</v>
      </c>
    </row>
    <row r="372" spans="1:22" x14ac:dyDescent="0.3">
      <c r="A372" t="s">
        <v>640</v>
      </c>
      <c r="B372" t="s">
        <v>55</v>
      </c>
      <c r="C372" t="s">
        <v>21</v>
      </c>
      <c r="D372" t="s">
        <v>22</v>
      </c>
      <c r="E372" t="s">
        <v>30</v>
      </c>
      <c r="F372">
        <v>15759</v>
      </c>
      <c r="G372">
        <v>0</v>
      </c>
      <c r="H372">
        <v>55</v>
      </c>
      <c r="I372" t="s">
        <v>41</v>
      </c>
      <c r="J372" t="s">
        <v>24</v>
      </c>
      <c r="K372" t="s">
        <v>25</v>
      </c>
      <c r="L372" t="s">
        <v>26</v>
      </c>
      <c r="M372" t="s">
        <v>27</v>
      </c>
      <c r="N372">
        <v>15759</v>
      </c>
      <c r="O372" s="1">
        <v>0.35</v>
      </c>
      <c r="P372" s="1">
        <v>1.2060955440430416E-2</v>
      </c>
      <c r="Q372" t="s">
        <v>45</v>
      </c>
      <c r="R372" s="1">
        <v>0.15277777777777779</v>
      </c>
      <c r="S372" s="1">
        <v>3.4900691668253063E-3</v>
      </c>
      <c r="T372" s="1" t="s">
        <v>595</v>
      </c>
      <c r="U372" s="1" t="s">
        <v>590</v>
      </c>
      <c r="V372" s="1" t="s">
        <v>590</v>
      </c>
    </row>
    <row r="373" spans="1:22" x14ac:dyDescent="0.3">
      <c r="A373" t="s">
        <v>372</v>
      </c>
      <c r="B373" t="s">
        <v>20</v>
      </c>
      <c r="C373" t="s">
        <v>30</v>
      </c>
      <c r="D373" t="s">
        <v>22</v>
      </c>
      <c r="E373" t="s">
        <v>21</v>
      </c>
      <c r="F373">
        <v>5185</v>
      </c>
      <c r="G373">
        <v>0</v>
      </c>
      <c r="H373">
        <v>155</v>
      </c>
      <c r="I373" t="s">
        <v>41</v>
      </c>
      <c r="J373" t="s">
        <v>38</v>
      </c>
      <c r="K373" t="s">
        <v>25</v>
      </c>
      <c r="L373" t="s">
        <v>26</v>
      </c>
      <c r="M373" t="s">
        <v>27</v>
      </c>
      <c r="N373">
        <v>5185</v>
      </c>
      <c r="O373" s="1">
        <v>2.99</v>
      </c>
      <c r="P373" s="1">
        <v>0.34133236641352654</v>
      </c>
      <c r="Q373" t="s">
        <v>28</v>
      </c>
      <c r="R373" s="1">
        <v>0.43055555555555558</v>
      </c>
      <c r="S373" s="1">
        <v>2.9893924783027964E-2</v>
      </c>
      <c r="T373" s="1" t="s">
        <v>590</v>
      </c>
      <c r="U373" s="1" t="s">
        <v>590</v>
      </c>
      <c r="V373" s="1" t="s">
        <v>590</v>
      </c>
    </row>
    <row r="374" spans="1:22" x14ac:dyDescent="0.3">
      <c r="A374" t="s">
        <v>641</v>
      </c>
      <c r="B374" t="s">
        <v>20</v>
      </c>
      <c r="C374" t="s">
        <v>30</v>
      </c>
      <c r="D374" t="s">
        <v>22</v>
      </c>
      <c r="E374" t="s">
        <v>30</v>
      </c>
      <c r="F374">
        <v>9323</v>
      </c>
      <c r="G374">
        <v>7873</v>
      </c>
      <c r="H374">
        <v>380</v>
      </c>
      <c r="I374" t="s">
        <v>31</v>
      </c>
      <c r="J374" t="s">
        <v>38</v>
      </c>
      <c r="K374" t="s">
        <v>108</v>
      </c>
      <c r="L374" t="s">
        <v>26</v>
      </c>
      <c r="M374" t="s">
        <v>27</v>
      </c>
      <c r="N374">
        <v>17196</v>
      </c>
      <c r="O374" s="1">
        <v>2.21</v>
      </c>
      <c r="P374" s="1">
        <v>0.2441146824186782</v>
      </c>
      <c r="Q374" t="s">
        <v>28</v>
      </c>
      <c r="R374" s="1">
        <v>1.2666666666666666</v>
      </c>
      <c r="S374" s="1">
        <v>4.0759412206371338E-2</v>
      </c>
      <c r="T374" s="1" t="s">
        <v>590</v>
      </c>
      <c r="U374" s="1" t="s">
        <v>595</v>
      </c>
      <c r="V374" s="1" t="s">
        <v>595</v>
      </c>
    </row>
    <row r="375" spans="1:22" x14ac:dyDescent="0.3">
      <c r="A375" t="s">
        <v>373</v>
      </c>
      <c r="B375" t="s">
        <v>20</v>
      </c>
      <c r="C375" t="s">
        <v>21</v>
      </c>
      <c r="D375" t="s">
        <v>22</v>
      </c>
      <c r="E375" t="s">
        <v>21</v>
      </c>
      <c r="F375">
        <v>3062</v>
      </c>
      <c r="G375">
        <v>1987</v>
      </c>
      <c r="H375">
        <v>111</v>
      </c>
      <c r="I375" t="s">
        <v>23</v>
      </c>
      <c r="J375" t="s">
        <v>32</v>
      </c>
      <c r="K375" t="s">
        <v>97</v>
      </c>
      <c r="L375" t="s">
        <v>43</v>
      </c>
      <c r="M375" t="s">
        <v>33</v>
      </c>
      <c r="N375">
        <v>5049</v>
      </c>
      <c r="O375" s="1">
        <v>2.2000000000000002</v>
      </c>
      <c r="P375" s="1">
        <v>0.24269788769150499</v>
      </c>
      <c r="Q375" t="s">
        <v>28</v>
      </c>
      <c r="R375" s="1">
        <v>0.6166666666666667</v>
      </c>
      <c r="S375" s="1">
        <v>3.6250816459830179E-2</v>
      </c>
      <c r="T375" s="1" t="s">
        <v>590</v>
      </c>
      <c r="U375" s="1" t="s">
        <v>590</v>
      </c>
      <c r="V375" s="1" t="s">
        <v>590</v>
      </c>
    </row>
    <row r="376" spans="1:22" x14ac:dyDescent="0.3">
      <c r="A376" t="s">
        <v>374</v>
      </c>
      <c r="B376" t="s">
        <v>55</v>
      </c>
      <c r="C376" t="s">
        <v>21</v>
      </c>
      <c r="D376" t="s">
        <v>22</v>
      </c>
      <c r="E376" t="s">
        <v>21</v>
      </c>
      <c r="F376">
        <v>2764</v>
      </c>
      <c r="G376">
        <v>1459</v>
      </c>
      <c r="H376">
        <v>110</v>
      </c>
      <c r="I376" t="s">
        <v>23</v>
      </c>
      <c r="J376" t="s">
        <v>24</v>
      </c>
      <c r="K376" t="s">
        <v>25</v>
      </c>
      <c r="L376" t="s">
        <v>26</v>
      </c>
      <c r="M376" t="s">
        <v>27</v>
      </c>
      <c r="N376">
        <v>4223</v>
      </c>
      <c r="O376" s="1">
        <v>2.6</v>
      </c>
      <c r="P376" s="1">
        <v>0.29336937230479704</v>
      </c>
      <c r="Q376" t="s">
        <v>28</v>
      </c>
      <c r="R376" s="1">
        <v>0.30555555555555558</v>
      </c>
      <c r="S376" s="1">
        <v>3.9797395079594781E-2</v>
      </c>
      <c r="T376" s="1" t="s">
        <v>590</v>
      </c>
      <c r="U376" s="1" t="s">
        <v>590</v>
      </c>
      <c r="V376" s="1" t="s">
        <v>590</v>
      </c>
    </row>
    <row r="377" spans="1:22" x14ac:dyDescent="0.3">
      <c r="A377" t="s">
        <v>375</v>
      </c>
      <c r="B377" t="s">
        <v>20</v>
      </c>
      <c r="C377" t="s">
        <v>30</v>
      </c>
      <c r="D377" t="s">
        <v>22</v>
      </c>
      <c r="E377" t="s">
        <v>21</v>
      </c>
      <c r="F377">
        <v>4817</v>
      </c>
      <c r="G377">
        <v>923</v>
      </c>
      <c r="H377">
        <v>120</v>
      </c>
      <c r="I377" t="s">
        <v>23</v>
      </c>
      <c r="J377" t="s">
        <v>24</v>
      </c>
      <c r="K377" t="s">
        <v>97</v>
      </c>
      <c r="L377" t="s">
        <v>26</v>
      </c>
      <c r="M377" t="s">
        <v>27</v>
      </c>
      <c r="N377">
        <v>5740</v>
      </c>
      <c r="O377" s="1">
        <v>2.09</v>
      </c>
      <c r="P377" s="1">
        <v>0.22924676958391776</v>
      </c>
      <c r="Q377" t="s">
        <v>28</v>
      </c>
      <c r="R377" s="1">
        <v>0.66666666666666663</v>
      </c>
      <c r="S377" s="1">
        <v>2.4911770811708533E-2</v>
      </c>
      <c r="T377" s="1" t="s">
        <v>590</v>
      </c>
      <c r="U377" s="1" t="s">
        <v>590</v>
      </c>
      <c r="V377" s="1" t="s">
        <v>590</v>
      </c>
    </row>
    <row r="378" spans="1:22" x14ac:dyDescent="0.3">
      <c r="A378" t="s">
        <v>376</v>
      </c>
      <c r="B378" t="s">
        <v>20</v>
      </c>
      <c r="C378" t="s">
        <v>30</v>
      </c>
      <c r="D378" t="s">
        <v>22</v>
      </c>
      <c r="E378" t="s">
        <v>21</v>
      </c>
      <c r="F378">
        <v>8750</v>
      </c>
      <c r="G378">
        <v>4996</v>
      </c>
      <c r="H378">
        <v>130</v>
      </c>
      <c r="I378" t="s">
        <v>31</v>
      </c>
      <c r="J378" t="s">
        <v>42</v>
      </c>
      <c r="K378" t="s">
        <v>25</v>
      </c>
      <c r="L378" t="s">
        <v>26</v>
      </c>
      <c r="M378" t="s">
        <v>27</v>
      </c>
      <c r="N378">
        <v>13746</v>
      </c>
      <c r="O378" s="1">
        <v>0.95</v>
      </c>
      <c r="P378" s="1">
        <v>8.6475747261348698E-2</v>
      </c>
      <c r="Q378" t="s">
        <v>45</v>
      </c>
      <c r="R378" s="1">
        <v>0.3611111111111111</v>
      </c>
      <c r="S378" s="1">
        <v>1.4857142857142855E-2</v>
      </c>
      <c r="T378" s="1" t="s">
        <v>590</v>
      </c>
      <c r="U378" s="1" t="s">
        <v>590</v>
      </c>
      <c r="V378" s="1" t="s">
        <v>590</v>
      </c>
    </row>
    <row r="379" spans="1:22" x14ac:dyDescent="0.3">
      <c r="A379" t="s">
        <v>377</v>
      </c>
      <c r="B379" t="s">
        <v>20</v>
      </c>
      <c r="C379" t="s">
        <v>30</v>
      </c>
      <c r="D379" t="s">
        <v>22</v>
      </c>
      <c r="E379" t="s">
        <v>21</v>
      </c>
      <c r="F379">
        <v>4310</v>
      </c>
      <c r="G379">
        <v>0</v>
      </c>
      <c r="H379">
        <v>130</v>
      </c>
      <c r="I379" t="s">
        <v>41</v>
      </c>
      <c r="J379" t="s">
        <v>24</v>
      </c>
      <c r="K379" t="s">
        <v>25</v>
      </c>
      <c r="L379" t="s">
        <v>26</v>
      </c>
      <c r="M379" t="s">
        <v>27</v>
      </c>
      <c r="N379">
        <v>4310</v>
      </c>
      <c r="O379" s="1">
        <v>3.02</v>
      </c>
      <c r="P379" s="1">
        <v>0.34468057029045845</v>
      </c>
      <c r="Q379" t="s">
        <v>28</v>
      </c>
      <c r="R379" s="1">
        <v>0.3611111111111111</v>
      </c>
      <c r="S379" s="1">
        <v>3.0162412993039438E-2</v>
      </c>
      <c r="T379" s="1" t="s">
        <v>590</v>
      </c>
      <c r="U379" s="1" t="s">
        <v>590</v>
      </c>
      <c r="V379" s="1" t="s">
        <v>590</v>
      </c>
    </row>
    <row r="380" spans="1:22" x14ac:dyDescent="0.3">
      <c r="A380" t="s">
        <v>378</v>
      </c>
      <c r="B380" t="s">
        <v>20</v>
      </c>
      <c r="C380" t="s">
        <v>21</v>
      </c>
      <c r="D380" t="s">
        <v>22</v>
      </c>
      <c r="E380" t="s">
        <v>21</v>
      </c>
      <c r="F380">
        <v>3069</v>
      </c>
      <c r="G380">
        <v>0</v>
      </c>
      <c r="H380">
        <v>71</v>
      </c>
      <c r="I380" t="s">
        <v>23</v>
      </c>
      <c r="J380" t="s">
        <v>24</v>
      </c>
      <c r="K380" t="s">
        <v>112</v>
      </c>
      <c r="L380" t="s">
        <v>26</v>
      </c>
      <c r="M380" t="s">
        <v>33</v>
      </c>
      <c r="N380">
        <v>3069</v>
      </c>
      <c r="O380" s="1">
        <v>2.31</v>
      </c>
      <c r="P380" s="1">
        <v>0.25703930641558725</v>
      </c>
      <c r="Q380" t="s">
        <v>28</v>
      </c>
      <c r="R380" s="1">
        <v>0.14791666666666667</v>
      </c>
      <c r="S380" s="1">
        <v>2.3134571521668295E-2</v>
      </c>
      <c r="T380" s="1" t="s">
        <v>590</v>
      </c>
      <c r="U380" s="1" t="s">
        <v>590</v>
      </c>
      <c r="V380" s="1" t="s">
        <v>590</v>
      </c>
    </row>
    <row r="381" spans="1:22" x14ac:dyDescent="0.3">
      <c r="A381" t="s">
        <v>379</v>
      </c>
      <c r="B381" t="s">
        <v>20</v>
      </c>
      <c r="C381" t="s">
        <v>30</v>
      </c>
      <c r="D381" t="s">
        <v>22</v>
      </c>
      <c r="E381" t="s">
        <v>21</v>
      </c>
      <c r="F381">
        <v>5391</v>
      </c>
      <c r="G381">
        <v>0</v>
      </c>
      <c r="H381">
        <v>130</v>
      </c>
      <c r="I381" t="s">
        <v>23</v>
      </c>
      <c r="J381" t="s">
        <v>38</v>
      </c>
      <c r="K381" t="s">
        <v>25</v>
      </c>
      <c r="L381" t="s">
        <v>26</v>
      </c>
      <c r="M381" t="s">
        <v>27</v>
      </c>
      <c r="N381">
        <v>5391</v>
      </c>
      <c r="O381" s="1">
        <v>2.41</v>
      </c>
      <c r="P381" s="1">
        <v>0.26925664690182061</v>
      </c>
      <c r="Q381" t="s">
        <v>28</v>
      </c>
      <c r="R381" s="1">
        <v>0.3611111111111111</v>
      </c>
      <c r="S381" s="1">
        <v>2.4114264514932295E-2</v>
      </c>
      <c r="T381" s="1" t="s">
        <v>590</v>
      </c>
      <c r="U381" s="1" t="s">
        <v>590</v>
      </c>
      <c r="V381" s="1" t="s">
        <v>590</v>
      </c>
    </row>
    <row r="382" spans="1:22" x14ac:dyDescent="0.3">
      <c r="A382" t="s">
        <v>380</v>
      </c>
      <c r="B382" t="s">
        <v>20</v>
      </c>
      <c r="C382" t="s">
        <v>30</v>
      </c>
      <c r="D382" t="s">
        <v>22</v>
      </c>
      <c r="E382" t="s">
        <v>21</v>
      </c>
      <c r="F382">
        <v>3333</v>
      </c>
      <c r="G382">
        <v>2500</v>
      </c>
      <c r="H382">
        <v>128</v>
      </c>
      <c r="I382" t="s">
        <v>41</v>
      </c>
      <c r="J382" t="s">
        <v>24</v>
      </c>
      <c r="K382" t="s">
        <v>25</v>
      </c>
      <c r="L382" t="s">
        <v>26</v>
      </c>
      <c r="M382" t="s">
        <v>27</v>
      </c>
      <c r="N382">
        <v>5833</v>
      </c>
      <c r="O382" s="1">
        <v>2.19</v>
      </c>
      <c r="P382" s="1">
        <v>0.24219357361573704</v>
      </c>
      <c r="Q382" t="s">
        <v>28</v>
      </c>
      <c r="R382" s="1">
        <v>0.35555555555555557</v>
      </c>
      <c r="S382" s="1">
        <v>3.8403840384038407E-2</v>
      </c>
      <c r="T382" s="1" t="s">
        <v>590</v>
      </c>
      <c r="U382" s="1" t="s">
        <v>590</v>
      </c>
      <c r="V382" s="1" t="s">
        <v>590</v>
      </c>
    </row>
    <row r="383" spans="1:22" x14ac:dyDescent="0.3">
      <c r="A383" t="s">
        <v>642</v>
      </c>
      <c r="B383" t="s">
        <v>20</v>
      </c>
      <c r="C383" t="s">
        <v>21</v>
      </c>
      <c r="D383" t="s">
        <v>22</v>
      </c>
      <c r="E383" t="s">
        <v>21</v>
      </c>
      <c r="F383">
        <v>5941</v>
      </c>
      <c r="G383">
        <v>4232</v>
      </c>
      <c r="H383">
        <v>296</v>
      </c>
      <c r="I383" t="s">
        <v>41</v>
      </c>
      <c r="J383" t="s">
        <v>24</v>
      </c>
      <c r="K383" t="s">
        <v>25</v>
      </c>
      <c r="L383" t="s">
        <v>26</v>
      </c>
      <c r="M383" t="s">
        <v>27</v>
      </c>
      <c r="N383">
        <v>10173</v>
      </c>
      <c r="O383" s="1">
        <v>2.91</v>
      </c>
      <c r="P383" s="1">
        <v>0.33138961669152972</v>
      </c>
      <c r="Q383" t="s">
        <v>28</v>
      </c>
      <c r="R383" s="1">
        <v>0.82222222222222219</v>
      </c>
      <c r="S383" s="1">
        <v>4.9823262077091389E-2</v>
      </c>
      <c r="T383" s="1" t="s">
        <v>590</v>
      </c>
      <c r="U383" s="1" t="s">
        <v>590</v>
      </c>
      <c r="V383" s="1" t="s">
        <v>595</v>
      </c>
    </row>
    <row r="384" spans="1:22" x14ac:dyDescent="0.3">
      <c r="A384" t="s">
        <v>381</v>
      </c>
      <c r="B384" t="s">
        <v>55</v>
      </c>
      <c r="C384" t="s">
        <v>21</v>
      </c>
      <c r="D384" t="s">
        <v>22</v>
      </c>
      <c r="E384" t="s">
        <v>21</v>
      </c>
      <c r="F384">
        <v>6000</v>
      </c>
      <c r="G384">
        <v>0</v>
      </c>
      <c r="H384">
        <v>156</v>
      </c>
      <c r="I384" t="s">
        <v>23</v>
      </c>
      <c r="J384" t="s">
        <v>24</v>
      </c>
      <c r="K384" t="s">
        <v>25</v>
      </c>
      <c r="L384" t="s">
        <v>26</v>
      </c>
      <c r="M384" t="s">
        <v>27</v>
      </c>
      <c r="N384">
        <v>6000</v>
      </c>
      <c r="O384" s="1">
        <v>2.6</v>
      </c>
      <c r="P384" s="1">
        <v>0.29277286335580149</v>
      </c>
      <c r="Q384" t="s">
        <v>28</v>
      </c>
      <c r="R384" s="1">
        <v>0.43333333333333335</v>
      </c>
      <c r="S384" s="1">
        <v>2.5999999999999999E-2</v>
      </c>
      <c r="T384" s="1" t="s">
        <v>590</v>
      </c>
      <c r="U384" s="1" t="s">
        <v>590</v>
      </c>
      <c r="V384" s="1" t="s">
        <v>590</v>
      </c>
    </row>
    <row r="385" spans="1:22" x14ac:dyDescent="0.3">
      <c r="A385" t="s">
        <v>382</v>
      </c>
      <c r="B385" t="s">
        <v>20</v>
      </c>
      <c r="C385" t="s">
        <v>21</v>
      </c>
      <c r="D385" t="s">
        <v>22</v>
      </c>
      <c r="E385" t="s">
        <v>30</v>
      </c>
      <c r="F385">
        <v>7167</v>
      </c>
      <c r="G385">
        <v>0</v>
      </c>
      <c r="H385">
        <v>128</v>
      </c>
      <c r="I385" t="s">
        <v>23</v>
      </c>
      <c r="J385" t="s">
        <v>24</v>
      </c>
      <c r="K385" t="s">
        <v>25</v>
      </c>
      <c r="L385" t="s">
        <v>26</v>
      </c>
      <c r="M385" t="s">
        <v>27</v>
      </c>
      <c r="N385">
        <v>7167</v>
      </c>
      <c r="O385" s="1">
        <v>1.79</v>
      </c>
      <c r="P385" s="1">
        <v>0.19125777805214375</v>
      </c>
      <c r="Q385" t="s">
        <v>45</v>
      </c>
      <c r="R385" s="1">
        <v>0.35555555555555557</v>
      </c>
      <c r="S385" s="1">
        <v>1.7859634435607646E-2</v>
      </c>
      <c r="T385" s="1" t="s">
        <v>590</v>
      </c>
      <c r="U385" s="1" t="s">
        <v>590</v>
      </c>
      <c r="V385" s="1" t="s">
        <v>590</v>
      </c>
    </row>
    <row r="386" spans="1:22" x14ac:dyDescent="0.3">
      <c r="A386" t="s">
        <v>383</v>
      </c>
      <c r="B386" t="s">
        <v>20</v>
      </c>
      <c r="C386" t="s">
        <v>30</v>
      </c>
      <c r="D386" t="s">
        <v>22</v>
      </c>
      <c r="E386" t="s">
        <v>21</v>
      </c>
      <c r="F386">
        <v>4566</v>
      </c>
      <c r="G386">
        <v>0</v>
      </c>
      <c r="H386">
        <v>100</v>
      </c>
      <c r="I386" t="s">
        <v>23</v>
      </c>
      <c r="J386" t="s">
        <v>38</v>
      </c>
      <c r="K386" t="s">
        <v>25</v>
      </c>
      <c r="L386" t="s">
        <v>26</v>
      </c>
      <c r="M386" t="s">
        <v>33</v>
      </c>
      <c r="N386">
        <v>4566</v>
      </c>
      <c r="O386" s="1">
        <v>2.19</v>
      </c>
      <c r="P386" s="1">
        <v>0.24165604612541253</v>
      </c>
      <c r="Q386" t="s">
        <v>28</v>
      </c>
      <c r="R386" s="1">
        <v>0.27777777777777779</v>
      </c>
      <c r="S386" s="1">
        <v>2.1901007446342532E-2</v>
      </c>
      <c r="T386" s="1" t="s">
        <v>590</v>
      </c>
      <c r="U386" s="1" t="s">
        <v>590</v>
      </c>
      <c r="V386" s="1" t="s">
        <v>590</v>
      </c>
    </row>
    <row r="387" spans="1:22" x14ac:dyDescent="0.3">
      <c r="A387" t="s">
        <v>384</v>
      </c>
      <c r="B387" t="s">
        <v>20</v>
      </c>
      <c r="C387" t="s">
        <v>21</v>
      </c>
      <c r="D387" t="s">
        <v>22</v>
      </c>
      <c r="E387" t="s">
        <v>21</v>
      </c>
      <c r="F387">
        <v>3667</v>
      </c>
      <c r="G387">
        <v>0</v>
      </c>
      <c r="H387">
        <v>113</v>
      </c>
      <c r="I387" t="s">
        <v>23</v>
      </c>
      <c r="J387" t="s">
        <v>32</v>
      </c>
      <c r="K387" t="s">
        <v>97</v>
      </c>
      <c r="L387" t="s">
        <v>26</v>
      </c>
      <c r="M387" t="s">
        <v>27</v>
      </c>
      <c r="N387">
        <v>3667</v>
      </c>
      <c r="O387" s="1">
        <v>3.08</v>
      </c>
      <c r="P387" s="1">
        <v>0.35282345325071324</v>
      </c>
      <c r="Q387" t="s">
        <v>28</v>
      </c>
      <c r="R387" s="1">
        <v>0.62777777777777777</v>
      </c>
      <c r="S387" s="1">
        <v>3.0815380419961826E-2</v>
      </c>
      <c r="T387" s="1" t="s">
        <v>590</v>
      </c>
      <c r="U387" s="1" t="s">
        <v>590</v>
      </c>
      <c r="V387" s="1" t="s">
        <v>590</v>
      </c>
    </row>
    <row r="388" spans="1:22" x14ac:dyDescent="0.3">
      <c r="A388" t="s">
        <v>385</v>
      </c>
      <c r="B388" t="s">
        <v>20</v>
      </c>
      <c r="C388" t="s">
        <v>21</v>
      </c>
      <c r="D388" t="s">
        <v>36</v>
      </c>
      <c r="E388" t="s">
        <v>21</v>
      </c>
      <c r="F388">
        <v>2346</v>
      </c>
      <c r="G388">
        <v>1600</v>
      </c>
      <c r="H388">
        <v>132</v>
      </c>
      <c r="I388" t="s">
        <v>41</v>
      </c>
      <c r="J388" t="s">
        <v>24</v>
      </c>
      <c r="K388" t="s">
        <v>25</v>
      </c>
      <c r="L388" t="s">
        <v>26</v>
      </c>
      <c r="M388" t="s">
        <v>27</v>
      </c>
      <c r="N388">
        <v>3946</v>
      </c>
      <c r="O388" s="1">
        <v>3.35</v>
      </c>
      <c r="P388" s="1">
        <v>0.38569859915850369</v>
      </c>
      <c r="Q388" t="s">
        <v>28</v>
      </c>
      <c r="R388" s="1">
        <v>0.36666666666666664</v>
      </c>
      <c r="S388" s="1">
        <v>5.6265984654731455E-2</v>
      </c>
      <c r="T388" s="1" t="s">
        <v>590</v>
      </c>
      <c r="U388" s="1" t="s">
        <v>590</v>
      </c>
      <c r="V388" s="1" t="s">
        <v>590</v>
      </c>
    </row>
    <row r="389" spans="1:22" x14ac:dyDescent="0.3">
      <c r="A389" t="s">
        <v>386</v>
      </c>
      <c r="B389" t="s">
        <v>20</v>
      </c>
      <c r="C389" t="s">
        <v>30</v>
      </c>
      <c r="D389" t="s">
        <v>36</v>
      </c>
      <c r="E389" t="s">
        <v>21</v>
      </c>
      <c r="F389">
        <v>3010</v>
      </c>
      <c r="G389">
        <v>3136</v>
      </c>
      <c r="H389">
        <v>128</v>
      </c>
      <c r="I389" t="s">
        <v>23</v>
      </c>
      <c r="J389" t="s">
        <v>24</v>
      </c>
      <c r="K389" t="s">
        <v>25</v>
      </c>
      <c r="L389" t="s">
        <v>43</v>
      </c>
      <c r="M389" t="s">
        <v>33</v>
      </c>
      <c r="N389">
        <v>6146</v>
      </c>
      <c r="O389" s="1">
        <v>2.08</v>
      </c>
      <c r="P389" s="1">
        <v>0.22825698597280236</v>
      </c>
      <c r="Q389" t="s">
        <v>28</v>
      </c>
      <c r="R389" s="1">
        <v>0.35555555555555557</v>
      </c>
      <c r="S389" s="1">
        <v>4.2524916943521597E-2</v>
      </c>
      <c r="T389" s="1" t="s">
        <v>590</v>
      </c>
      <c r="U389" s="1" t="s">
        <v>590</v>
      </c>
      <c r="V389" s="1" t="s">
        <v>590</v>
      </c>
    </row>
    <row r="390" spans="1:22" x14ac:dyDescent="0.3">
      <c r="A390" t="s">
        <v>387</v>
      </c>
      <c r="B390" t="s">
        <v>20</v>
      </c>
      <c r="C390" t="s">
        <v>30</v>
      </c>
      <c r="D390" t="s">
        <v>22</v>
      </c>
      <c r="E390" t="s">
        <v>21</v>
      </c>
      <c r="F390">
        <v>2333</v>
      </c>
      <c r="G390">
        <v>2417</v>
      </c>
      <c r="H390">
        <v>136</v>
      </c>
      <c r="I390" t="s">
        <v>23</v>
      </c>
      <c r="J390" t="s">
        <v>24</v>
      </c>
      <c r="K390" t="s">
        <v>25</v>
      </c>
      <c r="L390" t="s">
        <v>26</v>
      </c>
      <c r="M390" t="s">
        <v>27</v>
      </c>
      <c r="N390">
        <v>4750</v>
      </c>
      <c r="O390" s="1">
        <v>2.86</v>
      </c>
      <c r="P390" s="1">
        <v>0.32559018085981656</v>
      </c>
      <c r="Q390" t="s">
        <v>28</v>
      </c>
      <c r="R390" s="1">
        <v>0.37777777777777777</v>
      </c>
      <c r="S390" s="1">
        <v>5.8294042006000857E-2</v>
      </c>
      <c r="T390" s="1" t="s">
        <v>590</v>
      </c>
      <c r="U390" s="1" t="s">
        <v>590</v>
      </c>
      <c r="V390" s="1" t="s">
        <v>590</v>
      </c>
    </row>
    <row r="391" spans="1:22" x14ac:dyDescent="0.3">
      <c r="A391" t="s">
        <v>388</v>
      </c>
      <c r="B391" t="s">
        <v>20</v>
      </c>
      <c r="C391" t="s">
        <v>30</v>
      </c>
      <c r="D391" t="s">
        <v>22</v>
      </c>
      <c r="E391" t="s">
        <v>21</v>
      </c>
      <c r="F391">
        <v>5488</v>
      </c>
      <c r="G391">
        <v>0</v>
      </c>
      <c r="H391">
        <v>125</v>
      </c>
      <c r="I391" t="s">
        <v>31</v>
      </c>
      <c r="J391" t="s">
        <v>24</v>
      </c>
      <c r="K391" t="s">
        <v>25</v>
      </c>
      <c r="L391" t="s">
        <v>26</v>
      </c>
      <c r="M391" t="s">
        <v>27</v>
      </c>
      <c r="N391">
        <v>5488</v>
      </c>
      <c r="O391" s="1">
        <v>2.2799999999999998</v>
      </c>
      <c r="P391" s="1">
        <v>0.2525797819847761</v>
      </c>
      <c r="Q391" t="s">
        <v>28</v>
      </c>
      <c r="R391" s="1">
        <v>0.34722222222222221</v>
      </c>
      <c r="S391" s="1">
        <v>2.2776967930029153E-2</v>
      </c>
      <c r="T391" s="1" t="s">
        <v>590</v>
      </c>
      <c r="U391" s="1" t="s">
        <v>590</v>
      </c>
      <c r="V391" s="1" t="s">
        <v>590</v>
      </c>
    </row>
    <row r="392" spans="1:22" x14ac:dyDescent="0.3">
      <c r="A392" t="s">
        <v>389</v>
      </c>
      <c r="B392" t="s">
        <v>20</v>
      </c>
      <c r="C392" t="s">
        <v>21</v>
      </c>
      <c r="D392" t="s">
        <v>22</v>
      </c>
      <c r="E392" t="s">
        <v>21</v>
      </c>
      <c r="F392">
        <v>9167</v>
      </c>
      <c r="G392">
        <v>0</v>
      </c>
      <c r="H392">
        <v>185</v>
      </c>
      <c r="I392" t="s">
        <v>31</v>
      </c>
      <c r="J392" t="s">
        <v>42</v>
      </c>
      <c r="K392" t="s">
        <v>25</v>
      </c>
      <c r="L392" t="s">
        <v>26</v>
      </c>
      <c r="M392" t="s">
        <v>27</v>
      </c>
      <c r="N392">
        <v>9167</v>
      </c>
      <c r="O392" s="1">
        <v>2.02</v>
      </c>
      <c r="P392" s="1">
        <v>0.22020760611638984</v>
      </c>
      <c r="Q392" t="s">
        <v>28</v>
      </c>
      <c r="R392" s="1">
        <v>0.51388888888888884</v>
      </c>
      <c r="S392" s="1">
        <v>2.0181084324206393E-2</v>
      </c>
      <c r="T392" s="1" t="s">
        <v>590</v>
      </c>
      <c r="U392" s="1" t="s">
        <v>590</v>
      </c>
      <c r="V392" s="1" t="s">
        <v>590</v>
      </c>
    </row>
    <row r="393" spans="1:22" x14ac:dyDescent="0.3">
      <c r="A393" t="s">
        <v>643</v>
      </c>
      <c r="B393" t="s">
        <v>20</v>
      </c>
      <c r="C393" t="s">
        <v>30</v>
      </c>
      <c r="D393" t="s">
        <v>22</v>
      </c>
      <c r="E393" t="s">
        <v>21</v>
      </c>
      <c r="F393">
        <v>9504</v>
      </c>
      <c r="G393">
        <v>0</v>
      </c>
      <c r="H393">
        <v>275</v>
      </c>
      <c r="I393" t="s">
        <v>31</v>
      </c>
      <c r="J393" t="s">
        <v>42</v>
      </c>
      <c r="K393" t="s">
        <v>25</v>
      </c>
      <c r="L393" t="s">
        <v>26</v>
      </c>
      <c r="M393" t="s">
        <v>27</v>
      </c>
      <c r="N393">
        <v>9504</v>
      </c>
      <c r="O393" s="1">
        <v>2.89</v>
      </c>
      <c r="P393" s="1">
        <v>0.32937632693481683</v>
      </c>
      <c r="Q393" t="s">
        <v>28</v>
      </c>
      <c r="R393" s="1">
        <v>0.76388888888888884</v>
      </c>
      <c r="S393" s="1">
        <v>2.8935185185185185E-2</v>
      </c>
      <c r="T393" s="1" t="s">
        <v>590</v>
      </c>
      <c r="U393" s="1" t="s">
        <v>590</v>
      </c>
      <c r="V393" s="1" t="s">
        <v>595</v>
      </c>
    </row>
    <row r="394" spans="1:22" x14ac:dyDescent="0.3">
      <c r="A394" t="s">
        <v>390</v>
      </c>
      <c r="B394" t="s">
        <v>20</v>
      </c>
      <c r="C394" t="s">
        <v>30</v>
      </c>
      <c r="D394" t="s">
        <v>22</v>
      </c>
      <c r="E394" t="s">
        <v>21</v>
      </c>
      <c r="F394">
        <v>2583</v>
      </c>
      <c r="G394">
        <v>2115</v>
      </c>
      <c r="H394">
        <v>120</v>
      </c>
      <c r="I394" t="s">
        <v>23</v>
      </c>
      <c r="J394" t="s">
        <v>24</v>
      </c>
      <c r="K394" t="s">
        <v>25</v>
      </c>
      <c r="L394" t="s">
        <v>26</v>
      </c>
      <c r="M394" t="s">
        <v>27</v>
      </c>
      <c r="N394">
        <v>4698</v>
      </c>
      <c r="O394" s="1">
        <v>2.5499999999999998</v>
      </c>
      <c r="P394" s="1">
        <v>0.28707111639124694</v>
      </c>
      <c r="Q394" t="s">
        <v>28</v>
      </c>
      <c r="R394" s="1">
        <v>0.33333333333333331</v>
      </c>
      <c r="S394" s="1">
        <v>4.6457607433217189E-2</v>
      </c>
      <c r="T394" s="1" t="s">
        <v>590</v>
      </c>
      <c r="U394" s="1" t="s">
        <v>590</v>
      </c>
      <c r="V394" s="1" t="s">
        <v>590</v>
      </c>
    </row>
    <row r="395" spans="1:22" x14ac:dyDescent="0.3">
      <c r="A395" t="s">
        <v>391</v>
      </c>
      <c r="B395" t="s">
        <v>20</v>
      </c>
      <c r="C395" t="s">
        <v>30</v>
      </c>
      <c r="D395" t="s">
        <v>36</v>
      </c>
      <c r="E395" t="s">
        <v>21</v>
      </c>
      <c r="F395">
        <v>1993</v>
      </c>
      <c r="G395">
        <v>1625</v>
      </c>
      <c r="H395">
        <v>113</v>
      </c>
      <c r="I395" t="s">
        <v>41</v>
      </c>
      <c r="J395" t="s">
        <v>38</v>
      </c>
      <c r="K395" t="s">
        <v>97</v>
      </c>
      <c r="L395" t="s">
        <v>26</v>
      </c>
      <c r="M395" t="s">
        <v>27</v>
      </c>
      <c r="N395">
        <v>3618</v>
      </c>
      <c r="O395" s="1">
        <v>3.12</v>
      </c>
      <c r="P395" s="1">
        <v>0.35802798577003181</v>
      </c>
      <c r="Q395" t="s">
        <v>28</v>
      </c>
      <c r="R395" s="1">
        <v>0.62777777777777777</v>
      </c>
      <c r="S395" s="1">
        <v>5.6698444555945811E-2</v>
      </c>
      <c r="T395" s="1" t="s">
        <v>590</v>
      </c>
      <c r="U395" s="1" t="s">
        <v>590</v>
      </c>
      <c r="V395" s="1" t="s">
        <v>590</v>
      </c>
    </row>
    <row r="396" spans="1:22" x14ac:dyDescent="0.3">
      <c r="A396" t="s">
        <v>392</v>
      </c>
      <c r="B396" t="s">
        <v>20</v>
      </c>
      <c r="C396" t="s">
        <v>30</v>
      </c>
      <c r="D396" t="s">
        <v>22</v>
      </c>
      <c r="E396" t="s">
        <v>21</v>
      </c>
      <c r="F396">
        <v>3100</v>
      </c>
      <c r="G396">
        <v>1400</v>
      </c>
      <c r="H396">
        <v>113</v>
      </c>
      <c r="I396" t="s">
        <v>23</v>
      </c>
      <c r="J396" t="s">
        <v>38</v>
      </c>
      <c r="K396" t="s">
        <v>25</v>
      </c>
      <c r="L396" t="s">
        <v>26</v>
      </c>
      <c r="M396" t="s">
        <v>27</v>
      </c>
      <c r="N396">
        <v>4500</v>
      </c>
      <c r="O396" s="1">
        <v>2.5099999999999998</v>
      </c>
      <c r="P396" s="1">
        <v>0.28168790277666744</v>
      </c>
      <c r="Q396" t="s">
        <v>28</v>
      </c>
      <c r="R396" s="1">
        <v>0.31388888888888888</v>
      </c>
      <c r="S396" s="1">
        <v>3.6451612903225808E-2</v>
      </c>
      <c r="T396" s="1" t="s">
        <v>590</v>
      </c>
      <c r="U396" s="1" t="s">
        <v>590</v>
      </c>
      <c r="V396" s="1" t="s">
        <v>590</v>
      </c>
    </row>
    <row r="397" spans="1:22" x14ac:dyDescent="0.3">
      <c r="A397" t="s">
        <v>393</v>
      </c>
      <c r="B397" t="s">
        <v>20</v>
      </c>
      <c r="C397" t="s">
        <v>30</v>
      </c>
      <c r="D397" t="s">
        <v>22</v>
      </c>
      <c r="E397" t="s">
        <v>21</v>
      </c>
      <c r="F397">
        <v>3276</v>
      </c>
      <c r="G397">
        <v>484</v>
      </c>
      <c r="H397">
        <v>135</v>
      </c>
      <c r="I397" t="s">
        <v>41</v>
      </c>
      <c r="J397" t="s">
        <v>38</v>
      </c>
      <c r="K397" t="s">
        <v>25</v>
      </c>
      <c r="L397" t="s">
        <v>26</v>
      </c>
      <c r="M397" t="s">
        <v>27</v>
      </c>
      <c r="N397">
        <v>3760</v>
      </c>
      <c r="O397" s="1">
        <v>3.59</v>
      </c>
      <c r="P397" s="1">
        <v>0.41628467810655112</v>
      </c>
      <c r="Q397" t="s">
        <v>28</v>
      </c>
      <c r="R397" s="1">
        <v>0.375</v>
      </c>
      <c r="S397" s="1">
        <v>4.1208791208791208E-2</v>
      </c>
      <c r="T397" s="1" t="s">
        <v>590</v>
      </c>
      <c r="U397" s="1" t="s">
        <v>590</v>
      </c>
      <c r="V397" s="1" t="s">
        <v>590</v>
      </c>
    </row>
    <row r="398" spans="1:22" x14ac:dyDescent="0.3">
      <c r="A398" t="s">
        <v>394</v>
      </c>
      <c r="B398" t="s">
        <v>55</v>
      </c>
      <c r="C398" t="s">
        <v>21</v>
      </c>
      <c r="D398" t="s">
        <v>22</v>
      </c>
      <c r="E398" t="s">
        <v>21</v>
      </c>
      <c r="F398">
        <v>3180</v>
      </c>
      <c r="G398">
        <v>0</v>
      </c>
      <c r="H398">
        <v>71</v>
      </c>
      <c r="I398" t="s">
        <v>23</v>
      </c>
      <c r="J398" t="s">
        <v>24</v>
      </c>
      <c r="K398" t="s">
        <v>25</v>
      </c>
      <c r="L398" t="s">
        <v>43</v>
      </c>
      <c r="M398" t="s">
        <v>33</v>
      </c>
      <c r="N398">
        <v>3180</v>
      </c>
      <c r="O398" s="1">
        <v>2.23</v>
      </c>
      <c r="P398" s="1">
        <v>0.24696896964202136</v>
      </c>
      <c r="Q398" t="s">
        <v>28</v>
      </c>
      <c r="R398" s="1">
        <v>0.19722222222222224</v>
      </c>
      <c r="S398" s="1">
        <v>2.2327044025157231E-2</v>
      </c>
      <c r="T398" s="1" t="s">
        <v>590</v>
      </c>
      <c r="U398" s="1" t="s">
        <v>590</v>
      </c>
      <c r="V398" s="1" t="s">
        <v>590</v>
      </c>
    </row>
    <row r="399" spans="1:22" x14ac:dyDescent="0.3">
      <c r="A399" t="s">
        <v>395</v>
      </c>
      <c r="B399" t="s">
        <v>20</v>
      </c>
      <c r="C399" t="s">
        <v>30</v>
      </c>
      <c r="D399" t="s">
        <v>22</v>
      </c>
      <c r="E399" t="s">
        <v>21</v>
      </c>
      <c r="F399">
        <v>3033</v>
      </c>
      <c r="G399">
        <v>1459</v>
      </c>
      <c r="H399">
        <v>95</v>
      </c>
      <c r="I399" t="s">
        <v>23</v>
      </c>
      <c r="J399" t="s">
        <v>24</v>
      </c>
      <c r="K399" t="s">
        <v>25</v>
      </c>
      <c r="L399" t="s">
        <v>26</v>
      </c>
      <c r="M399" t="s">
        <v>27</v>
      </c>
      <c r="N399">
        <v>4492</v>
      </c>
      <c r="O399" s="1">
        <v>2.11</v>
      </c>
      <c r="P399" s="1">
        <v>0.23227444537760711</v>
      </c>
      <c r="Q399" t="s">
        <v>28</v>
      </c>
      <c r="R399" s="1">
        <v>0.2638888888888889</v>
      </c>
      <c r="S399" s="1">
        <v>3.1322123310253872E-2</v>
      </c>
      <c r="T399" s="1" t="s">
        <v>590</v>
      </c>
      <c r="U399" s="1" t="s">
        <v>590</v>
      </c>
      <c r="V399" s="1" t="s">
        <v>590</v>
      </c>
    </row>
    <row r="400" spans="1:22" x14ac:dyDescent="0.3">
      <c r="A400" t="s">
        <v>396</v>
      </c>
      <c r="B400" t="s">
        <v>20</v>
      </c>
      <c r="C400" t="s">
        <v>21</v>
      </c>
      <c r="D400" t="s">
        <v>36</v>
      </c>
      <c r="E400" t="s">
        <v>21</v>
      </c>
      <c r="F400">
        <v>3902</v>
      </c>
      <c r="G400">
        <v>1666</v>
      </c>
      <c r="H400">
        <v>109</v>
      </c>
      <c r="I400" t="s">
        <v>31</v>
      </c>
      <c r="J400" t="s">
        <v>24</v>
      </c>
      <c r="K400" t="s">
        <v>25</v>
      </c>
      <c r="L400" t="s">
        <v>26</v>
      </c>
      <c r="M400" t="s">
        <v>27</v>
      </c>
      <c r="N400">
        <v>5568</v>
      </c>
      <c r="O400" s="1">
        <v>1.96</v>
      </c>
      <c r="P400" s="1">
        <v>0.21266371667049744</v>
      </c>
      <c r="Q400" t="s">
        <v>28</v>
      </c>
      <c r="R400" s="1">
        <v>0.30277777777777776</v>
      </c>
      <c r="S400" s="1">
        <v>2.7934392619169655E-2</v>
      </c>
      <c r="T400" s="1" t="s">
        <v>590</v>
      </c>
      <c r="U400" s="1" t="s">
        <v>590</v>
      </c>
      <c r="V400" s="1" t="s">
        <v>590</v>
      </c>
    </row>
    <row r="401" spans="1:22" x14ac:dyDescent="0.3">
      <c r="A401" t="s">
        <v>397</v>
      </c>
      <c r="B401" t="s">
        <v>55</v>
      </c>
      <c r="C401" t="s">
        <v>21</v>
      </c>
      <c r="D401" t="s">
        <v>22</v>
      </c>
      <c r="E401" t="s">
        <v>21</v>
      </c>
      <c r="F401">
        <v>1500</v>
      </c>
      <c r="G401">
        <v>1800</v>
      </c>
      <c r="H401">
        <v>103</v>
      </c>
      <c r="I401" t="s">
        <v>41</v>
      </c>
      <c r="J401" t="s">
        <v>24</v>
      </c>
      <c r="K401" t="s">
        <v>25</v>
      </c>
      <c r="L401" t="s">
        <v>43</v>
      </c>
      <c r="M401" t="s">
        <v>33</v>
      </c>
      <c r="N401">
        <v>3300</v>
      </c>
      <c r="O401" s="1">
        <v>3.12</v>
      </c>
      <c r="P401" s="1">
        <v>0.35777104129708714</v>
      </c>
      <c r="Q401" t="s">
        <v>28</v>
      </c>
      <c r="R401" s="1">
        <v>0.28611111111111109</v>
      </c>
      <c r="S401" s="1">
        <v>6.8666666666666668E-2</v>
      </c>
      <c r="T401" s="1" t="s">
        <v>590</v>
      </c>
      <c r="U401" s="1" t="s">
        <v>590</v>
      </c>
      <c r="V401" s="1" t="s">
        <v>590</v>
      </c>
    </row>
    <row r="402" spans="1:22" x14ac:dyDescent="0.3">
      <c r="A402" t="s">
        <v>398</v>
      </c>
      <c r="B402" t="s">
        <v>20</v>
      </c>
      <c r="C402" t="s">
        <v>30</v>
      </c>
      <c r="D402" t="s">
        <v>36</v>
      </c>
      <c r="E402" t="s">
        <v>21</v>
      </c>
      <c r="F402">
        <v>2889</v>
      </c>
      <c r="G402">
        <v>0</v>
      </c>
      <c r="H402">
        <v>45</v>
      </c>
      <c r="I402" t="s">
        <v>23</v>
      </c>
      <c r="J402" t="s">
        <v>38</v>
      </c>
      <c r="K402" t="s">
        <v>97</v>
      </c>
      <c r="L402" t="s">
        <v>43</v>
      </c>
      <c r="M402" t="s">
        <v>33</v>
      </c>
      <c r="N402">
        <v>2889</v>
      </c>
      <c r="O402" s="1">
        <v>1.56</v>
      </c>
      <c r="P402" s="1">
        <v>0.16278357095703155</v>
      </c>
      <c r="Q402" t="s">
        <v>45</v>
      </c>
      <c r="R402" s="1">
        <v>0.25</v>
      </c>
      <c r="S402" s="1">
        <v>1.5576323987538941E-2</v>
      </c>
      <c r="T402" s="1" t="s">
        <v>590</v>
      </c>
      <c r="U402" s="1" t="s">
        <v>590</v>
      </c>
      <c r="V402" s="1" t="s">
        <v>590</v>
      </c>
    </row>
    <row r="403" spans="1:22" x14ac:dyDescent="0.3">
      <c r="A403" t="s">
        <v>399</v>
      </c>
      <c r="B403" t="s">
        <v>20</v>
      </c>
      <c r="C403" t="s">
        <v>21</v>
      </c>
      <c r="D403" t="s">
        <v>36</v>
      </c>
      <c r="E403" t="s">
        <v>21</v>
      </c>
      <c r="F403">
        <v>2755</v>
      </c>
      <c r="G403">
        <v>0</v>
      </c>
      <c r="H403">
        <v>65</v>
      </c>
      <c r="I403" t="s">
        <v>31</v>
      </c>
      <c r="J403" t="s">
        <v>24</v>
      </c>
      <c r="K403" t="s">
        <v>108</v>
      </c>
      <c r="L403" t="s">
        <v>26</v>
      </c>
      <c r="M403" t="s">
        <v>33</v>
      </c>
      <c r="N403">
        <v>2755</v>
      </c>
      <c r="O403" s="1">
        <v>2.36</v>
      </c>
      <c r="P403" s="1">
        <v>0.26276199231419872</v>
      </c>
      <c r="Q403" t="s">
        <v>28</v>
      </c>
      <c r="R403" s="1">
        <v>0.21666666666666667</v>
      </c>
      <c r="S403" s="1">
        <v>2.3593466424682397E-2</v>
      </c>
      <c r="T403" s="1" t="s">
        <v>590</v>
      </c>
      <c r="U403" s="1" t="s">
        <v>590</v>
      </c>
      <c r="V403" s="1" t="s">
        <v>590</v>
      </c>
    </row>
    <row r="404" spans="1:22" x14ac:dyDescent="0.3">
      <c r="A404" t="s">
        <v>644</v>
      </c>
      <c r="B404" t="s">
        <v>20</v>
      </c>
      <c r="C404" t="s">
        <v>21</v>
      </c>
      <c r="D404" t="s">
        <v>22</v>
      </c>
      <c r="E404" t="s">
        <v>21</v>
      </c>
      <c r="F404">
        <v>2500</v>
      </c>
      <c r="G404">
        <v>20000</v>
      </c>
      <c r="H404">
        <v>103</v>
      </c>
      <c r="I404" t="s">
        <v>41</v>
      </c>
      <c r="J404" t="s">
        <v>24</v>
      </c>
      <c r="K404" t="s">
        <v>25</v>
      </c>
      <c r="L404" t="s">
        <v>26</v>
      </c>
      <c r="M404" t="s">
        <v>27</v>
      </c>
      <c r="N404">
        <v>22500</v>
      </c>
      <c r="O404" s="1">
        <v>0.46</v>
      </c>
      <c r="P404" s="1">
        <v>2.5625313398672245E-2</v>
      </c>
      <c r="Q404" t="s">
        <v>45</v>
      </c>
      <c r="R404" s="1">
        <v>0.28611111111111109</v>
      </c>
      <c r="S404" s="1">
        <v>4.1200000000000001E-2</v>
      </c>
      <c r="T404" s="1" t="s">
        <v>590</v>
      </c>
      <c r="U404" s="1" t="s">
        <v>595</v>
      </c>
      <c r="V404" s="1" t="s">
        <v>590</v>
      </c>
    </row>
    <row r="405" spans="1:22" x14ac:dyDescent="0.3">
      <c r="A405" t="s">
        <v>400</v>
      </c>
      <c r="B405" t="s">
        <v>55</v>
      </c>
      <c r="C405" t="s">
        <v>21</v>
      </c>
      <c r="D405" t="s">
        <v>36</v>
      </c>
      <c r="E405" t="s">
        <v>21</v>
      </c>
      <c r="F405">
        <v>1963</v>
      </c>
      <c r="G405">
        <v>0</v>
      </c>
      <c r="H405">
        <v>53</v>
      </c>
      <c r="I405" t="s">
        <v>41</v>
      </c>
      <c r="J405" t="s">
        <v>24</v>
      </c>
      <c r="K405" t="s">
        <v>25</v>
      </c>
      <c r="L405" t="s">
        <v>26</v>
      </c>
      <c r="M405" t="s">
        <v>27</v>
      </c>
      <c r="N405">
        <v>1963</v>
      </c>
      <c r="O405" s="1">
        <v>2.7</v>
      </c>
      <c r="P405" s="1">
        <v>0.30523709118987863</v>
      </c>
      <c r="Q405" t="s">
        <v>28</v>
      </c>
      <c r="R405" s="1">
        <v>0.14722222222222223</v>
      </c>
      <c r="S405" s="1">
        <v>2.6999490575649515E-2</v>
      </c>
      <c r="T405" s="1" t="s">
        <v>590</v>
      </c>
      <c r="U405" s="1" t="s">
        <v>590</v>
      </c>
      <c r="V405" s="1" t="s">
        <v>590</v>
      </c>
    </row>
    <row r="406" spans="1:22" x14ac:dyDescent="0.3">
      <c r="A406" t="s">
        <v>401</v>
      </c>
      <c r="B406" t="s">
        <v>55</v>
      </c>
      <c r="C406" t="s">
        <v>21</v>
      </c>
      <c r="D406" t="s">
        <v>22</v>
      </c>
      <c r="E406" t="s">
        <v>30</v>
      </c>
      <c r="F406">
        <v>7441</v>
      </c>
      <c r="G406">
        <v>0</v>
      </c>
      <c r="H406">
        <v>194</v>
      </c>
      <c r="I406" t="s">
        <v>31</v>
      </c>
      <c r="J406" t="s">
        <v>24</v>
      </c>
      <c r="K406" t="s">
        <v>25</v>
      </c>
      <c r="L406" t="s">
        <v>26</v>
      </c>
      <c r="M406" t="s">
        <v>33</v>
      </c>
      <c r="N406">
        <v>7441</v>
      </c>
      <c r="O406" s="1">
        <v>2.61</v>
      </c>
      <c r="P406" s="1">
        <v>0.29366780893676031</v>
      </c>
      <c r="Q406" t="s">
        <v>28</v>
      </c>
      <c r="R406" s="1">
        <v>0.53888888888888886</v>
      </c>
      <c r="S406" s="1">
        <v>2.6071764547775836E-2</v>
      </c>
      <c r="T406" s="1" t="s">
        <v>590</v>
      </c>
      <c r="U406" s="1" t="s">
        <v>590</v>
      </c>
      <c r="V406" s="1" t="s">
        <v>590</v>
      </c>
    </row>
    <row r="407" spans="1:22" x14ac:dyDescent="0.3">
      <c r="A407" t="s">
        <v>402</v>
      </c>
      <c r="B407" t="s">
        <v>55</v>
      </c>
      <c r="C407" t="s">
        <v>21</v>
      </c>
      <c r="D407" t="s">
        <v>22</v>
      </c>
      <c r="E407" t="s">
        <v>21</v>
      </c>
      <c r="F407">
        <v>4547</v>
      </c>
      <c r="G407">
        <v>0</v>
      </c>
      <c r="H407">
        <v>115</v>
      </c>
      <c r="I407" t="s">
        <v>41</v>
      </c>
      <c r="J407" t="s">
        <v>24</v>
      </c>
      <c r="K407" t="s">
        <v>25</v>
      </c>
      <c r="L407" t="s">
        <v>26</v>
      </c>
      <c r="M407" t="s">
        <v>27</v>
      </c>
      <c r="N407">
        <v>4547</v>
      </c>
      <c r="O407" s="1">
        <v>2.5299999999999998</v>
      </c>
      <c r="P407" s="1">
        <v>0.28393622142503039</v>
      </c>
      <c r="Q407" t="s">
        <v>28</v>
      </c>
      <c r="R407" s="1">
        <v>0.31944444444444442</v>
      </c>
      <c r="S407" s="1">
        <v>2.5291400923685942E-2</v>
      </c>
      <c r="T407" s="1" t="s">
        <v>590</v>
      </c>
      <c r="U407" s="1" t="s">
        <v>590</v>
      </c>
      <c r="V407" s="1" t="s">
        <v>590</v>
      </c>
    </row>
    <row r="408" spans="1:22" x14ac:dyDescent="0.3">
      <c r="A408" t="s">
        <v>403</v>
      </c>
      <c r="B408" t="s">
        <v>20</v>
      </c>
      <c r="C408" t="s">
        <v>30</v>
      </c>
      <c r="D408" t="s">
        <v>36</v>
      </c>
      <c r="E408" t="s">
        <v>21</v>
      </c>
      <c r="F408">
        <v>2167</v>
      </c>
      <c r="G408">
        <v>2400</v>
      </c>
      <c r="H408">
        <v>115</v>
      </c>
      <c r="I408" t="s">
        <v>23</v>
      </c>
      <c r="J408" t="s">
        <v>24</v>
      </c>
      <c r="K408" t="s">
        <v>25</v>
      </c>
      <c r="L408" t="s">
        <v>26</v>
      </c>
      <c r="M408" t="s">
        <v>27</v>
      </c>
      <c r="N408">
        <v>4567</v>
      </c>
      <c r="O408" s="1">
        <v>2.52</v>
      </c>
      <c r="P408" s="1">
        <v>0.28255501514077858</v>
      </c>
      <c r="Q408" t="s">
        <v>28</v>
      </c>
      <c r="R408" s="1">
        <v>0.31944444444444442</v>
      </c>
      <c r="S408" s="1">
        <v>5.3068758652515001E-2</v>
      </c>
      <c r="T408" s="1" t="s">
        <v>590</v>
      </c>
      <c r="U408" s="1" t="s">
        <v>590</v>
      </c>
      <c r="V408" s="1" t="s">
        <v>590</v>
      </c>
    </row>
    <row r="409" spans="1:22" x14ac:dyDescent="0.3">
      <c r="A409" t="s">
        <v>404</v>
      </c>
      <c r="B409" t="s">
        <v>55</v>
      </c>
      <c r="C409" t="s">
        <v>21</v>
      </c>
      <c r="D409" t="s">
        <v>36</v>
      </c>
      <c r="E409" t="s">
        <v>21</v>
      </c>
      <c r="F409">
        <v>2213</v>
      </c>
      <c r="G409">
        <v>0</v>
      </c>
      <c r="H409">
        <v>66</v>
      </c>
      <c r="I409" t="s">
        <v>31</v>
      </c>
      <c r="J409" t="s">
        <v>24</v>
      </c>
      <c r="K409" t="s">
        <v>25</v>
      </c>
      <c r="L409" t="s">
        <v>26</v>
      </c>
      <c r="M409" t="s">
        <v>27</v>
      </c>
      <c r="N409">
        <v>2213</v>
      </c>
      <c r="O409" s="1">
        <v>2.98</v>
      </c>
      <c r="P409" s="1">
        <v>0.34045747857189312</v>
      </c>
      <c r="Q409" t="s">
        <v>28</v>
      </c>
      <c r="R409" s="1">
        <v>0.18333333333333332</v>
      </c>
      <c r="S409" s="1">
        <v>2.9823768639855398E-2</v>
      </c>
      <c r="T409" s="1" t="s">
        <v>590</v>
      </c>
      <c r="U409" s="1" t="s">
        <v>590</v>
      </c>
      <c r="V409" s="1" t="s">
        <v>590</v>
      </c>
    </row>
    <row r="410" spans="1:22" x14ac:dyDescent="0.3">
      <c r="A410" t="s">
        <v>405</v>
      </c>
      <c r="B410" t="s">
        <v>20</v>
      </c>
      <c r="C410" t="s">
        <v>30</v>
      </c>
      <c r="D410" t="s">
        <v>22</v>
      </c>
      <c r="E410" t="s">
        <v>21</v>
      </c>
      <c r="F410">
        <v>8300</v>
      </c>
      <c r="G410">
        <v>0</v>
      </c>
      <c r="H410">
        <v>152</v>
      </c>
      <c r="I410" t="s">
        <v>41</v>
      </c>
      <c r="J410" t="s">
        <v>32</v>
      </c>
      <c r="K410" t="s">
        <v>108</v>
      </c>
      <c r="L410" t="s">
        <v>43</v>
      </c>
      <c r="M410" t="s">
        <v>33</v>
      </c>
      <c r="N410">
        <v>8300</v>
      </c>
      <c r="O410" s="1">
        <v>1.83</v>
      </c>
      <c r="P410" s="1">
        <v>0.19691466509467587</v>
      </c>
      <c r="Q410" t="s">
        <v>45</v>
      </c>
      <c r="R410" s="1">
        <v>0.50666666666666671</v>
      </c>
      <c r="S410" s="1">
        <v>1.831325301204819E-2</v>
      </c>
      <c r="T410" s="1" t="s">
        <v>590</v>
      </c>
      <c r="U410" s="1" t="s">
        <v>590</v>
      </c>
      <c r="V410" s="1" t="s">
        <v>590</v>
      </c>
    </row>
    <row r="411" spans="1:22" x14ac:dyDescent="0.3">
      <c r="A411" t="s">
        <v>645</v>
      </c>
      <c r="B411" t="s">
        <v>20</v>
      </c>
      <c r="C411" t="s">
        <v>30</v>
      </c>
      <c r="D411" t="s">
        <v>22</v>
      </c>
      <c r="E411" t="s">
        <v>21</v>
      </c>
      <c r="F411">
        <v>81000</v>
      </c>
      <c r="G411">
        <v>0</v>
      </c>
      <c r="H411">
        <v>360</v>
      </c>
      <c r="I411" t="s">
        <v>31</v>
      </c>
      <c r="J411" t="s">
        <v>42</v>
      </c>
      <c r="K411" t="s">
        <v>25</v>
      </c>
      <c r="L411" t="s">
        <v>43</v>
      </c>
      <c r="M411" t="s">
        <v>33</v>
      </c>
      <c r="N411">
        <v>81000</v>
      </c>
      <c r="O411" s="1">
        <v>0.44</v>
      </c>
      <c r="P411" s="1">
        <v>2.3962569311802143E-2</v>
      </c>
      <c r="Q411" t="s">
        <v>45</v>
      </c>
      <c r="R411" s="1">
        <v>1</v>
      </c>
      <c r="S411" s="1">
        <v>4.4444444444444444E-3</v>
      </c>
      <c r="T411" s="1" t="s">
        <v>595</v>
      </c>
      <c r="U411" s="1" t="s">
        <v>590</v>
      </c>
      <c r="V411" s="1" t="s">
        <v>595</v>
      </c>
    </row>
    <row r="412" spans="1:22" x14ac:dyDescent="0.3">
      <c r="A412" t="s">
        <v>406</v>
      </c>
      <c r="B412" t="s">
        <v>55</v>
      </c>
      <c r="C412" t="s">
        <v>21</v>
      </c>
      <c r="D412" t="s">
        <v>36</v>
      </c>
      <c r="E412" t="s">
        <v>30</v>
      </c>
      <c r="F412">
        <v>3867</v>
      </c>
      <c r="G412">
        <v>0</v>
      </c>
      <c r="H412">
        <v>62</v>
      </c>
      <c r="I412" t="s">
        <v>41</v>
      </c>
      <c r="J412" t="s">
        <v>32</v>
      </c>
      <c r="K412" t="s">
        <v>25</v>
      </c>
      <c r="L412" t="s">
        <v>26</v>
      </c>
      <c r="M412" t="s">
        <v>33</v>
      </c>
      <c r="N412">
        <v>3867</v>
      </c>
      <c r="O412" s="1">
        <v>1.6</v>
      </c>
      <c r="P412" s="1">
        <v>0.16847984047731554</v>
      </c>
      <c r="Q412" t="s">
        <v>45</v>
      </c>
      <c r="R412" s="1">
        <v>0.17222222222222222</v>
      </c>
      <c r="S412" s="1">
        <v>1.6033100594776313E-2</v>
      </c>
      <c r="T412" s="1" t="s">
        <v>590</v>
      </c>
      <c r="U412" s="1" t="s">
        <v>590</v>
      </c>
      <c r="V412" s="1" t="s">
        <v>590</v>
      </c>
    </row>
    <row r="413" spans="1:22" x14ac:dyDescent="0.3">
      <c r="A413" t="s">
        <v>407</v>
      </c>
      <c r="B413" t="s">
        <v>20</v>
      </c>
      <c r="C413" t="s">
        <v>30</v>
      </c>
      <c r="D413" t="s">
        <v>22</v>
      </c>
      <c r="E413" t="s">
        <v>21</v>
      </c>
      <c r="F413">
        <v>6256</v>
      </c>
      <c r="G413">
        <v>0</v>
      </c>
      <c r="H413">
        <v>160</v>
      </c>
      <c r="I413" t="s">
        <v>23</v>
      </c>
      <c r="J413" t="s">
        <v>24</v>
      </c>
      <c r="K413" t="s">
        <v>25</v>
      </c>
      <c r="L413" t="s">
        <v>26</v>
      </c>
      <c r="M413" t="s">
        <v>27</v>
      </c>
      <c r="N413">
        <v>6256</v>
      </c>
      <c r="O413" s="1">
        <v>2.56</v>
      </c>
      <c r="P413" s="1">
        <v>0.28747844804083145</v>
      </c>
      <c r="Q413" t="s">
        <v>28</v>
      </c>
      <c r="R413" s="1">
        <v>0.44444444444444442</v>
      </c>
      <c r="S413" s="1">
        <v>2.557544757033248E-2</v>
      </c>
      <c r="T413" s="1" t="s">
        <v>590</v>
      </c>
      <c r="U413" s="1" t="s">
        <v>590</v>
      </c>
      <c r="V413" s="1" t="s">
        <v>590</v>
      </c>
    </row>
    <row r="414" spans="1:22" x14ac:dyDescent="0.3">
      <c r="A414" t="s">
        <v>408</v>
      </c>
      <c r="B414" t="s">
        <v>20</v>
      </c>
      <c r="C414" t="s">
        <v>30</v>
      </c>
      <c r="D414" t="s">
        <v>36</v>
      </c>
      <c r="E414" t="s">
        <v>21</v>
      </c>
      <c r="F414">
        <v>6096</v>
      </c>
      <c r="G414">
        <v>0</v>
      </c>
      <c r="H414">
        <v>218</v>
      </c>
      <c r="I414" t="s">
        <v>31</v>
      </c>
      <c r="J414" t="s">
        <v>24</v>
      </c>
      <c r="K414" t="s">
        <v>25</v>
      </c>
      <c r="L414" t="s">
        <v>43</v>
      </c>
      <c r="M414" t="s">
        <v>33</v>
      </c>
      <c r="N414">
        <v>6096</v>
      </c>
      <c r="O414" s="1">
        <v>3.58</v>
      </c>
      <c r="P414" s="1">
        <v>0.41450013223513016</v>
      </c>
      <c r="Q414" t="s">
        <v>28</v>
      </c>
      <c r="R414" s="1">
        <v>0.60555555555555551</v>
      </c>
      <c r="S414" s="1">
        <v>3.5761154855643046E-2</v>
      </c>
      <c r="T414" s="1" t="s">
        <v>590</v>
      </c>
      <c r="U414" s="1" t="s">
        <v>590</v>
      </c>
      <c r="V414" s="1" t="s">
        <v>590</v>
      </c>
    </row>
    <row r="415" spans="1:22" x14ac:dyDescent="0.3">
      <c r="A415" t="s">
        <v>409</v>
      </c>
      <c r="B415" t="s">
        <v>20</v>
      </c>
      <c r="C415" t="s">
        <v>30</v>
      </c>
      <c r="D415" t="s">
        <v>36</v>
      </c>
      <c r="E415" t="s">
        <v>21</v>
      </c>
      <c r="F415">
        <v>2253</v>
      </c>
      <c r="G415">
        <v>2033</v>
      </c>
      <c r="H415">
        <v>110</v>
      </c>
      <c r="I415" t="s">
        <v>31</v>
      </c>
      <c r="J415" t="s">
        <v>24</v>
      </c>
      <c r="K415" t="s">
        <v>25</v>
      </c>
      <c r="L415" t="s">
        <v>26</v>
      </c>
      <c r="M415" t="s">
        <v>27</v>
      </c>
      <c r="N415">
        <v>4286</v>
      </c>
      <c r="O415" s="1">
        <v>2.57</v>
      </c>
      <c r="P415" s="1">
        <v>0.28859466601198647</v>
      </c>
      <c r="Q415" t="s">
        <v>28</v>
      </c>
      <c r="R415" s="1">
        <v>0.30555555555555558</v>
      </c>
      <c r="S415" s="1">
        <v>4.8823790501553485E-2</v>
      </c>
      <c r="T415" s="1" t="s">
        <v>590</v>
      </c>
      <c r="U415" s="1" t="s">
        <v>590</v>
      </c>
      <c r="V415" s="1" t="s">
        <v>590</v>
      </c>
    </row>
    <row r="416" spans="1:22" x14ac:dyDescent="0.3">
      <c r="A416" t="s">
        <v>410</v>
      </c>
      <c r="B416" t="s">
        <v>55</v>
      </c>
      <c r="C416" t="s">
        <v>30</v>
      </c>
      <c r="D416" t="s">
        <v>36</v>
      </c>
      <c r="E416" t="s">
        <v>21</v>
      </c>
      <c r="F416">
        <v>2149</v>
      </c>
      <c r="G416">
        <v>3237</v>
      </c>
      <c r="H416">
        <v>178</v>
      </c>
      <c r="I416" t="s">
        <v>41</v>
      </c>
      <c r="J416" t="s">
        <v>24</v>
      </c>
      <c r="K416" t="s">
        <v>25</v>
      </c>
      <c r="L416" t="s">
        <v>43</v>
      </c>
      <c r="M416" t="s">
        <v>33</v>
      </c>
      <c r="N416">
        <v>5386</v>
      </c>
      <c r="O416" s="1">
        <v>3.3</v>
      </c>
      <c r="P416" s="1">
        <v>0.38067355475099696</v>
      </c>
      <c r="Q416" t="s">
        <v>28</v>
      </c>
      <c r="R416" s="1">
        <v>0.49444444444444446</v>
      </c>
      <c r="S416" s="1">
        <v>8.2829222894369475E-2</v>
      </c>
      <c r="T416" s="1" t="s">
        <v>590</v>
      </c>
      <c r="U416" s="1" t="s">
        <v>590</v>
      </c>
      <c r="V416" s="1" t="s">
        <v>590</v>
      </c>
    </row>
    <row r="417" spans="1:22" x14ac:dyDescent="0.3">
      <c r="A417" t="s">
        <v>411</v>
      </c>
      <c r="B417" t="s">
        <v>55</v>
      </c>
      <c r="C417" t="s">
        <v>21</v>
      </c>
      <c r="D417" t="s">
        <v>22</v>
      </c>
      <c r="E417" t="s">
        <v>21</v>
      </c>
      <c r="F417">
        <v>2995</v>
      </c>
      <c r="G417">
        <v>0</v>
      </c>
      <c r="H417">
        <v>60</v>
      </c>
      <c r="I417" t="s">
        <v>23</v>
      </c>
      <c r="J417" t="s">
        <v>24</v>
      </c>
      <c r="K417" t="s">
        <v>25</v>
      </c>
      <c r="L417" t="s">
        <v>26</v>
      </c>
      <c r="M417" t="s">
        <v>27</v>
      </c>
      <c r="N417">
        <v>2995</v>
      </c>
      <c r="O417" s="1">
        <v>2</v>
      </c>
      <c r="P417" s="1">
        <v>0.21836575943501185</v>
      </c>
      <c r="Q417" t="s">
        <v>28</v>
      </c>
      <c r="R417" s="1">
        <v>0.16666666666666666</v>
      </c>
      <c r="S417" s="1">
        <v>2.003338898163606E-2</v>
      </c>
      <c r="T417" s="1" t="s">
        <v>590</v>
      </c>
      <c r="U417" s="1" t="s">
        <v>590</v>
      </c>
      <c r="V417" s="1" t="s">
        <v>590</v>
      </c>
    </row>
    <row r="418" spans="1:22" x14ac:dyDescent="0.3">
      <c r="A418" t="s">
        <v>412</v>
      </c>
      <c r="B418" t="s">
        <v>55</v>
      </c>
      <c r="C418" t="s">
        <v>21</v>
      </c>
      <c r="D418" t="s">
        <v>22</v>
      </c>
      <c r="E418" t="s">
        <v>21</v>
      </c>
      <c r="F418">
        <v>2600</v>
      </c>
      <c r="G418">
        <v>0</v>
      </c>
      <c r="H418">
        <v>160</v>
      </c>
      <c r="I418" t="s">
        <v>23</v>
      </c>
      <c r="J418" t="s">
        <v>32</v>
      </c>
      <c r="K418" t="s">
        <v>25</v>
      </c>
      <c r="L418" t="s">
        <v>26</v>
      </c>
      <c r="M418" t="s">
        <v>33</v>
      </c>
      <c r="N418">
        <v>2600</v>
      </c>
      <c r="O418" s="1">
        <v>6.15</v>
      </c>
      <c r="P418" s="1">
        <v>0.73595811420233148</v>
      </c>
      <c r="Q418" t="s">
        <v>28</v>
      </c>
      <c r="R418" s="1">
        <v>0.44444444444444442</v>
      </c>
      <c r="S418" s="1">
        <v>6.1538461538461542E-2</v>
      </c>
      <c r="T418" s="1" t="s">
        <v>590</v>
      </c>
      <c r="U418" s="1" t="s">
        <v>590</v>
      </c>
      <c r="V418" s="1" t="s">
        <v>590</v>
      </c>
    </row>
    <row r="419" spans="1:22" x14ac:dyDescent="0.3">
      <c r="A419" t="s">
        <v>646</v>
      </c>
      <c r="B419" t="s">
        <v>20</v>
      </c>
      <c r="C419" t="s">
        <v>30</v>
      </c>
      <c r="D419" t="s">
        <v>22</v>
      </c>
      <c r="E419" t="s">
        <v>30</v>
      </c>
      <c r="F419">
        <v>1600</v>
      </c>
      <c r="G419">
        <v>20000</v>
      </c>
      <c r="H419">
        <v>239</v>
      </c>
      <c r="I419" t="s">
        <v>23</v>
      </c>
      <c r="J419" t="s">
        <v>38</v>
      </c>
      <c r="K419" t="s">
        <v>25</v>
      </c>
      <c r="L419" t="s">
        <v>26</v>
      </c>
      <c r="M419" t="s">
        <v>33</v>
      </c>
      <c r="N419">
        <v>21600</v>
      </c>
      <c r="O419" s="1">
        <v>1.1100000000000001</v>
      </c>
      <c r="P419" s="1">
        <v>0.1065224319584772</v>
      </c>
      <c r="Q419" t="s">
        <v>45</v>
      </c>
      <c r="R419" s="1">
        <v>0.66388888888888886</v>
      </c>
      <c r="S419" s="1">
        <v>0.14937500000000001</v>
      </c>
      <c r="T419" s="1" t="s">
        <v>590</v>
      </c>
      <c r="U419" s="1" t="s">
        <v>595</v>
      </c>
      <c r="V419" s="1" t="s">
        <v>590</v>
      </c>
    </row>
    <row r="420" spans="1:22" x14ac:dyDescent="0.3">
      <c r="A420" t="s">
        <v>413</v>
      </c>
      <c r="B420" t="s">
        <v>20</v>
      </c>
      <c r="C420" t="s">
        <v>30</v>
      </c>
      <c r="D420" t="s">
        <v>22</v>
      </c>
      <c r="E420" t="s">
        <v>21</v>
      </c>
      <c r="F420">
        <v>1025</v>
      </c>
      <c r="G420">
        <v>2773</v>
      </c>
      <c r="H420">
        <v>112</v>
      </c>
      <c r="I420" t="s">
        <v>31</v>
      </c>
      <c r="J420" t="s">
        <v>24</v>
      </c>
      <c r="K420" t="s">
        <v>25</v>
      </c>
      <c r="L420" t="s">
        <v>26</v>
      </c>
      <c r="M420" t="s">
        <v>27</v>
      </c>
      <c r="N420">
        <v>3798</v>
      </c>
      <c r="O420" s="1">
        <v>2.95</v>
      </c>
      <c r="P420" s="1">
        <v>0.33628527378076695</v>
      </c>
      <c r="Q420" t="s">
        <v>28</v>
      </c>
      <c r="R420" s="1">
        <v>0.31111111111111112</v>
      </c>
      <c r="S420" s="1">
        <v>0.10926829268292684</v>
      </c>
      <c r="T420" s="1" t="s">
        <v>590</v>
      </c>
      <c r="U420" s="1" t="s">
        <v>590</v>
      </c>
      <c r="V420" s="1" t="s">
        <v>590</v>
      </c>
    </row>
    <row r="421" spans="1:22" x14ac:dyDescent="0.3">
      <c r="A421" t="s">
        <v>414</v>
      </c>
      <c r="B421" t="s">
        <v>20</v>
      </c>
      <c r="C421" t="s">
        <v>30</v>
      </c>
      <c r="D421" t="s">
        <v>22</v>
      </c>
      <c r="E421" t="s">
        <v>21</v>
      </c>
      <c r="F421">
        <v>3246</v>
      </c>
      <c r="G421">
        <v>1417</v>
      </c>
      <c r="H421">
        <v>138</v>
      </c>
      <c r="I421" t="s">
        <v>41</v>
      </c>
      <c r="J421" t="s">
        <v>24</v>
      </c>
      <c r="K421" t="s">
        <v>25</v>
      </c>
      <c r="L421" t="s">
        <v>26</v>
      </c>
      <c r="M421" t="s">
        <v>27</v>
      </c>
      <c r="N421">
        <v>4663</v>
      </c>
      <c r="O421" s="1">
        <v>2.96</v>
      </c>
      <c r="P421" s="1">
        <v>0.33760062936070695</v>
      </c>
      <c r="Q421" t="s">
        <v>28</v>
      </c>
      <c r="R421" s="1">
        <v>0.38333333333333336</v>
      </c>
      <c r="S421" s="1">
        <v>4.2513863216266171E-2</v>
      </c>
      <c r="T421" s="1" t="s">
        <v>590</v>
      </c>
      <c r="U421" s="1" t="s">
        <v>590</v>
      </c>
      <c r="V421" s="1" t="s">
        <v>590</v>
      </c>
    </row>
    <row r="422" spans="1:22" x14ac:dyDescent="0.3">
      <c r="A422" t="s">
        <v>415</v>
      </c>
      <c r="B422" t="s">
        <v>20</v>
      </c>
      <c r="C422" t="s">
        <v>30</v>
      </c>
      <c r="D422" t="s">
        <v>22</v>
      </c>
      <c r="E422" t="s">
        <v>21</v>
      </c>
      <c r="F422">
        <v>5829</v>
      </c>
      <c r="G422">
        <v>0</v>
      </c>
      <c r="H422">
        <v>138</v>
      </c>
      <c r="I422" t="s">
        <v>31</v>
      </c>
      <c r="J422" t="s">
        <v>24</v>
      </c>
      <c r="K422" t="s">
        <v>25</v>
      </c>
      <c r="L422" t="s">
        <v>26</v>
      </c>
      <c r="M422" t="s">
        <v>27</v>
      </c>
      <c r="N422">
        <v>5829</v>
      </c>
      <c r="O422" s="1">
        <v>2.37</v>
      </c>
      <c r="P422" s="1">
        <v>0.26377539378112658</v>
      </c>
      <c r="Q422" t="s">
        <v>28</v>
      </c>
      <c r="R422" s="1">
        <v>0.38333333333333336</v>
      </c>
      <c r="S422" s="1">
        <v>2.3674729799279464E-2</v>
      </c>
      <c r="T422" s="1" t="s">
        <v>590</v>
      </c>
      <c r="U422" s="1" t="s">
        <v>590</v>
      </c>
      <c r="V422" s="1" t="s">
        <v>590</v>
      </c>
    </row>
    <row r="423" spans="1:22" x14ac:dyDescent="0.3">
      <c r="A423" t="s">
        <v>416</v>
      </c>
      <c r="B423" t="s">
        <v>55</v>
      </c>
      <c r="C423" t="s">
        <v>21</v>
      </c>
      <c r="D423" t="s">
        <v>36</v>
      </c>
      <c r="E423" t="s">
        <v>21</v>
      </c>
      <c r="F423">
        <v>2720</v>
      </c>
      <c r="G423">
        <v>0</v>
      </c>
      <c r="H423">
        <v>80</v>
      </c>
      <c r="I423" t="s">
        <v>23</v>
      </c>
      <c r="J423" t="s">
        <v>24</v>
      </c>
      <c r="K423" t="s">
        <v>25</v>
      </c>
      <c r="L423" t="s">
        <v>43</v>
      </c>
      <c r="M423" t="s">
        <v>33</v>
      </c>
      <c r="N423">
        <v>2720</v>
      </c>
      <c r="O423" s="1">
        <v>2.94</v>
      </c>
      <c r="P423" s="1">
        <v>0.33531955028453631</v>
      </c>
      <c r="Q423" t="s">
        <v>28</v>
      </c>
      <c r="R423" s="1">
        <v>0.22222222222222221</v>
      </c>
      <c r="S423" s="1">
        <v>2.9411764705882353E-2</v>
      </c>
      <c r="T423" s="1" t="s">
        <v>590</v>
      </c>
      <c r="U423" s="1" t="s">
        <v>590</v>
      </c>
      <c r="V423" s="1" t="s">
        <v>590</v>
      </c>
    </row>
    <row r="424" spans="1:22" x14ac:dyDescent="0.3">
      <c r="A424" t="s">
        <v>417</v>
      </c>
      <c r="B424" t="s">
        <v>20</v>
      </c>
      <c r="C424" t="s">
        <v>30</v>
      </c>
      <c r="D424" t="s">
        <v>22</v>
      </c>
      <c r="E424" t="s">
        <v>21</v>
      </c>
      <c r="F424">
        <v>1820</v>
      </c>
      <c r="G424">
        <v>1719</v>
      </c>
      <c r="H424">
        <v>100</v>
      </c>
      <c r="I424" t="s">
        <v>23</v>
      </c>
      <c r="J424" t="s">
        <v>24</v>
      </c>
      <c r="K424" t="s">
        <v>25</v>
      </c>
      <c r="L424" t="s">
        <v>26</v>
      </c>
      <c r="M424" t="s">
        <v>27</v>
      </c>
      <c r="N424">
        <v>3539</v>
      </c>
      <c r="O424" s="1">
        <v>2.83</v>
      </c>
      <c r="P424" s="1">
        <v>0.32091359720239221</v>
      </c>
      <c r="Q424" t="s">
        <v>28</v>
      </c>
      <c r="R424" s="1">
        <v>0.27777777777777779</v>
      </c>
      <c r="S424" s="1">
        <v>5.4945054945054944E-2</v>
      </c>
      <c r="T424" s="1" t="s">
        <v>590</v>
      </c>
      <c r="U424" s="1" t="s">
        <v>590</v>
      </c>
      <c r="V424" s="1" t="s">
        <v>590</v>
      </c>
    </row>
    <row r="425" spans="1:22" x14ac:dyDescent="0.3">
      <c r="A425" t="s">
        <v>418</v>
      </c>
      <c r="B425" t="s">
        <v>20</v>
      </c>
      <c r="C425" t="s">
        <v>30</v>
      </c>
      <c r="D425" t="s">
        <v>22</v>
      </c>
      <c r="E425" t="s">
        <v>21</v>
      </c>
      <c r="F425">
        <v>7250</v>
      </c>
      <c r="G425">
        <v>1667</v>
      </c>
      <c r="H425">
        <v>110</v>
      </c>
      <c r="I425" t="s">
        <v>23</v>
      </c>
      <c r="J425" t="s">
        <v>32</v>
      </c>
      <c r="K425" t="s">
        <v>25</v>
      </c>
      <c r="L425" t="s">
        <v>43</v>
      </c>
      <c r="M425" t="s">
        <v>33</v>
      </c>
      <c r="N425">
        <v>8917</v>
      </c>
      <c r="O425" s="1">
        <v>1.23</v>
      </c>
      <c r="P425" s="1">
        <v>0.12237469269939244</v>
      </c>
      <c r="Q425" t="s">
        <v>45</v>
      </c>
      <c r="R425" s="1">
        <v>0.30555555555555558</v>
      </c>
      <c r="S425" s="1">
        <v>1.5172413793103448E-2</v>
      </c>
      <c r="T425" s="1" t="s">
        <v>590</v>
      </c>
      <c r="U425" s="1" t="s">
        <v>590</v>
      </c>
      <c r="V425" s="1" t="s">
        <v>590</v>
      </c>
    </row>
    <row r="426" spans="1:22" x14ac:dyDescent="0.3">
      <c r="A426" t="s">
        <v>647</v>
      </c>
      <c r="B426" t="s">
        <v>20</v>
      </c>
      <c r="C426" t="s">
        <v>30</v>
      </c>
      <c r="D426" t="s">
        <v>22</v>
      </c>
      <c r="E426" t="s">
        <v>21</v>
      </c>
      <c r="F426">
        <v>14880</v>
      </c>
      <c r="G426">
        <v>0</v>
      </c>
      <c r="H426">
        <v>96</v>
      </c>
      <c r="I426" t="s">
        <v>41</v>
      </c>
      <c r="J426" t="s">
        <v>24</v>
      </c>
      <c r="K426" t="s">
        <v>25</v>
      </c>
      <c r="L426" t="s">
        <v>26</v>
      </c>
      <c r="M426" t="s">
        <v>27</v>
      </c>
      <c r="N426">
        <v>14880</v>
      </c>
      <c r="O426" s="1">
        <v>0.65</v>
      </c>
      <c r="P426" s="1">
        <v>4.8993125458233734E-2</v>
      </c>
      <c r="Q426" t="s">
        <v>45</v>
      </c>
      <c r="R426" s="1">
        <v>0.26666666666666666</v>
      </c>
      <c r="S426" s="1">
        <v>6.4516129032258064E-3</v>
      </c>
      <c r="T426" s="1" t="s">
        <v>595</v>
      </c>
      <c r="U426" s="1" t="s">
        <v>590</v>
      </c>
      <c r="V426" s="1" t="s">
        <v>590</v>
      </c>
    </row>
    <row r="427" spans="1:22" x14ac:dyDescent="0.3">
      <c r="A427" t="s">
        <v>419</v>
      </c>
      <c r="B427" t="s">
        <v>20</v>
      </c>
      <c r="C427" t="s">
        <v>30</v>
      </c>
      <c r="D427" t="s">
        <v>22</v>
      </c>
      <c r="E427" t="s">
        <v>21</v>
      </c>
      <c r="F427">
        <v>2666</v>
      </c>
      <c r="G427">
        <v>4300</v>
      </c>
      <c r="H427">
        <v>121</v>
      </c>
      <c r="I427" t="s">
        <v>31</v>
      </c>
      <c r="J427" t="s">
        <v>24</v>
      </c>
      <c r="K427" t="s">
        <v>25</v>
      </c>
      <c r="L427" t="s">
        <v>26</v>
      </c>
      <c r="M427" t="s">
        <v>27</v>
      </c>
      <c r="N427">
        <v>6966</v>
      </c>
      <c r="O427" s="1">
        <v>1.74</v>
      </c>
      <c r="P427" s="1">
        <v>0.18515279065308515</v>
      </c>
      <c r="Q427" t="s">
        <v>45</v>
      </c>
      <c r="R427" s="1">
        <v>0.33611111111111114</v>
      </c>
      <c r="S427" s="1">
        <v>4.5386346586646663E-2</v>
      </c>
      <c r="T427" s="1" t="s">
        <v>590</v>
      </c>
      <c r="U427" s="1" t="s">
        <v>590</v>
      </c>
      <c r="V427" s="1" t="s">
        <v>590</v>
      </c>
    </row>
    <row r="428" spans="1:22" x14ac:dyDescent="0.3">
      <c r="A428" t="s">
        <v>420</v>
      </c>
      <c r="B428" t="s">
        <v>55</v>
      </c>
      <c r="C428" t="s">
        <v>21</v>
      </c>
      <c r="D428" t="s">
        <v>36</v>
      </c>
      <c r="E428" t="s">
        <v>21</v>
      </c>
      <c r="F428">
        <v>4606</v>
      </c>
      <c r="G428">
        <v>0</v>
      </c>
      <c r="H428">
        <v>81</v>
      </c>
      <c r="I428" t="s">
        <v>31</v>
      </c>
      <c r="J428" t="s">
        <v>32</v>
      </c>
      <c r="K428" t="s">
        <v>25</v>
      </c>
      <c r="L428" t="s">
        <v>26</v>
      </c>
      <c r="M428" t="s">
        <v>33</v>
      </c>
      <c r="N428">
        <v>4606</v>
      </c>
      <c r="O428" s="1">
        <v>1.76</v>
      </c>
      <c r="P428" s="1">
        <v>0.18784237622368427</v>
      </c>
      <c r="Q428" t="s">
        <v>45</v>
      </c>
      <c r="R428" s="1">
        <v>0.22500000000000001</v>
      </c>
      <c r="S428" s="1">
        <v>1.7585757707338254E-2</v>
      </c>
      <c r="T428" s="1" t="s">
        <v>590</v>
      </c>
      <c r="U428" s="1" t="s">
        <v>590</v>
      </c>
      <c r="V428" s="1" t="s">
        <v>590</v>
      </c>
    </row>
    <row r="429" spans="1:22" x14ac:dyDescent="0.3">
      <c r="A429" t="s">
        <v>421</v>
      </c>
      <c r="B429" t="s">
        <v>20</v>
      </c>
      <c r="C429" t="s">
        <v>30</v>
      </c>
      <c r="D429" t="s">
        <v>22</v>
      </c>
      <c r="E429" t="s">
        <v>21</v>
      </c>
      <c r="F429">
        <v>5935</v>
      </c>
      <c r="G429">
        <v>0</v>
      </c>
      <c r="H429">
        <v>133</v>
      </c>
      <c r="I429" t="s">
        <v>41</v>
      </c>
      <c r="J429" t="s">
        <v>38</v>
      </c>
      <c r="K429" t="s">
        <v>25</v>
      </c>
      <c r="L429" t="s">
        <v>26</v>
      </c>
      <c r="M429" t="s">
        <v>27</v>
      </c>
      <c r="N429">
        <v>5935</v>
      </c>
      <c r="O429" s="1">
        <v>2.2400000000000002</v>
      </c>
      <c r="P429" s="1">
        <v>0.24799643982016312</v>
      </c>
      <c r="Q429" t="s">
        <v>28</v>
      </c>
      <c r="R429" s="1">
        <v>0.36944444444444446</v>
      </c>
      <c r="S429" s="1">
        <v>2.2409435551811289E-2</v>
      </c>
      <c r="T429" s="1" t="s">
        <v>590</v>
      </c>
      <c r="U429" s="1" t="s">
        <v>590</v>
      </c>
      <c r="V429" s="1" t="s">
        <v>590</v>
      </c>
    </row>
    <row r="430" spans="1:22" x14ac:dyDescent="0.3">
      <c r="A430" t="s">
        <v>422</v>
      </c>
      <c r="B430" t="s">
        <v>20</v>
      </c>
      <c r="C430" t="s">
        <v>30</v>
      </c>
      <c r="D430" t="s">
        <v>22</v>
      </c>
      <c r="E430" t="s">
        <v>21</v>
      </c>
      <c r="F430">
        <v>2920</v>
      </c>
      <c r="G430">
        <v>16</v>
      </c>
      <c r="H430">
        <v>87</v>
      </c>
      <c r="I430" t="s">
        <v>31</v>
      </c>
      <c r="J430" t="s">
        <v>24</v>
      </c>
      <c r="K430" t="s">
        <v>25</v>
      </c>
      <c r="L430" t="s">
        <v>26</v>
      </c>
      <c r="M430" t="s">
        <v>27</v>
      </c>
      <c r="N430">
        <v>2936</v>
      </c>
      <c r="O430" s="1">
        <v>2.96</v>
      </c>
      <c r="P430" s="1">
        <v>0.33806791515003526</v>
      </c>
      <c r="Q430" t="s">
        <v>28</v>
      </c>
      <c r="R430" s="1">
        <v>0.24166666666666667</v>
      </c>
      <c r="S430" s="1">
        <v>2.9794520547945205E-2</v>
      </c>
      <c r="T430" s="1" t="s">
        <v>590</v>
      </c>
      <c r="U430" s="1" t="s">
        <v>590</v>
      </c>
      <c r="V430" s="1" t="s">
        <v>590</v>
      </c>
    </row>
    <row r="431" spans="1:22" x14ac:dyDescent="0.3">
      <c r="A431" t="s">
        <v>423</v>
      </c>
      <c r="B431" t="s">
        <v>20</v>
      </c>
      <c r="C431" t="s">
        <v>21</v>
      </c>
      <c r="D431" t="s">
        <v>36</v>
      </c>
      <c r="E431" t="s">
        <v>21</v>
      </c>
      <c r="F431">
        <v>2717</v>
      </c>
      <c r="G431">
        <v>0</v>
      </c>
      <c r="H431">
        <v>60</v>
      </c>
      <c r="I431" t="s">
        <v>23</v>
      </c>
      <c r="J431" t="s">
        <v>24</v>
      </c>
      <c r="K431" t="s">
        <v>97</v>
      </c>
      <c r="L431" t="s">
        <v>26</v>
      </c>
      <c r="M431" t="s">
        <v>27</v>
      </c>
      <c r="N431">
        <v>2717</v>
      </c>
      <c r="O431" s="1">
        <v>2.21</v>
      </c>
      <c r="P431" s="1">
        <v>0.2439278433729023</v>
      </c>
      <c r="Q431" t="s">
        <v>28</v>
      </c>
      <c r="R431" s="1">
        <v>0.33333333333333331</v>
      </c>
      <c r="S431" s="1">
        <v>2.2083179977916815E-2</v>
      </c>
      <c r="T431" s="1" t="s">
        <v>590</v>
      </c>
      <c r="U431" s="1" t="s">
        <v>590</v>
      </c>
      <c r="V431" s="1" t="s">
        <v>590</v>
      </c>
    </row>
    <row r="432" spans="1:22" x14ac:dyDescent="0.3">
      <c r="A432" t="s">
        <v>424</v>
      </c>
      <c r="B432" t="s">
        <v>55</v>
      </c>
      <c r="C432" t="s">
        <v>21</v>
      </c>
      <c r="D432" t="s">
        <v>22</v>
      </c>
      <c r="E432" t="s">
        <v>30</v>
      </c>
      <c r="F432">
        <v>8624</v>
      </c>
      <c r="G432">
        <v>0</v>
      </c>
      <c r="H432">
        <v>150</v>
      </c>
      <c r="I432" t="s">
        <v>41</v>
      </c>
      <c r="J432" t="s">
        <v>32</v>
      </c>
      <c r="K432" t="s">
        <v>25</v>
      </c>
      <c r="L432" t="s">
        <v>26</v>
      </c>
      <c r="M432" t="s">
        <v>27</v>
      </c>
      <c r="N432">
        <v>8624</v>
      </c>
      <c r="O432" s="1">
        <v>1.74</v>
      </c>
      <c r="P432" s="1">
        <v>0.18544257830491481</v>
      </c>
      <c r="Q432" t="s">
        <v>45</v>
      </c>
      <c r="R432" s="1">
        <v>0.41666666666666674</v>
      </c>
      <c r="S432" s="1">
        <v>1.7393320964749538E-2</v>
      </c>
      <c r="T432" s="1" t="s">
        <v>590</v>
      </c>
      <c r="U432" s="1" t="s">
        <v>590</v>
      </c>
      <c r="V432" s="1" t="s">
        <v>590</v>
      </c>
    </row>
    <row r="433" spans="1:22" x14ac:dyDescent="0.3">
      <c r="A433" t="s">
        <v>425</v>
      </c>
      <c r="B433" t="s">
        <v>20</v>
      </c>
      <c r="C433" t="s">
        <v>21</v>
      </c>
      <c r="D433" t="s">
        <v>22</v>
      </c>
      <c r="E433" t="s">
        <v>21</v>
      </c>
      <c r="F433">
        <v>6500</v>
      </c>
      <c r="G433">
        <v>0</v>
      </c>
      <c r="H433">
        <v>105</v>
      </c>
      <c r="I433" t="s">
        <v>31</v>
      </c>
      <c r="J433" t="s">
        <v>24</v>
      </c>
      <c r="K433" t="s">
        <v>25</v>
      </c>
      <c r="L433" t="s">
        <v>43</v>
      </c>
      <c r="M433" t="s">
        <v>33</v>
      </c>
      <c r="N433">
        <v>6500</v>
      </c>
      <c r="O433" s="1">
        <v>1.62</v>
      </c>
      <c r="P433" s="1">
        <v>0.16998560771000956</v>
      </c>
      <c r="Q433" t="s">
        <v>45</v>
      </c>
      <c r="R433" s="1">
        <v>0.29166666666666669</v>
      </c>
      <c r="S433" s="1">
        <v>1.6153846153846154E-2</v>
      </c>
      <c r="T433" s="1" t="s">
        <v>590</v>
      </c>
      <c r="U433" s="1" t="s">
        <v>590</v>
      </c>
      <c r="V433" s="1" t="s">
        <v>590</v>
      </c>
    </row>
    <row r="434" spans="1:22" x14ac:dyDescent="0.3">
      <c r="A434" t="s">
        <v>648</v>
      </c>
      <c r="B434" t="s">
        <v>20</v>
      </c>
      <c r="C434" t="s">
        <v>21</v>
      </c>
      <c r="D434" t="s">
        <v>22</v>
      </c>
      <c r="E434" t="s">
        <v>21</v>
      </c>
      <c r="F434">
        <v>12876</v>
      </c>
      <c r="G434">
        <v>0</v>
      </c>
      <c r="H434">
        <v>405</v>
      </c>
      <c r="I434" t="s">
        <v>41</v>
      </c>
      <c r="J434" t="s">
        <v>24</v>
      </c>
      <c r="K434" t="s">
        <v>25</v>
      </c>
      <c r="L434" t="s">
        <v>26</v>
      </c>
      <c r="M434" t="s">
        <v>27</v>
      </c>
      <c r="N434">
        <v>12876</v>
      </c>
      <c r="O434" s="1">
        <v>3.15</v>
      </c>
      <c r="P434" s="1">
        <v>0.36078575988210959</v>
      </c>
      <c r="Q434" t="s">
        <v>28</v>
      </c>
      <c r="R434" s="1">
        <v>1.125</v>
      </c>
      <c r="S434" s="1">
        <v>3.1453867660764211E-2</v>
      </c>
      <c r="T434" s="1" t="s">
        <v>595</v>
      </c>
      <c r="U434" s="1" t="s">
        <v>590</v>
      </c>
      <c r="V434" s="1" t="s">
        <v>595</v>
      </c>
    </row>
    <row r="435" spans="1:22" x14ac:dyDescent="0.3">
      <c r="A435" t="s">
        <v>426</v>
      </c>
      <c r="B435" t="s">
        <v>20</v>
      </c>
      <c r="C435" t="s">
        <v>30</v>
      </c>
      <c r="D435" t="s">
        <v>22</v>
      </c>
      <c r="E435" t="s">
        <v>21</v>
      </c>
      <c r="F435">
        <v>2425</v>
      </c>
      <c r="G435">
        <v>2340</v>
      </c>
      <c r="H435">
        <v>143</v>
      </c>
      <c r="I435" t="s">
        <v>41</v>
      </c>
      <c r="J435" t="s">
        <v>24</v>
      </c>
      <c r="K435" t="s">
        <v>25</v>
      </c>
      <c r="L435" t="s">
        <v>26</v>
      </c>
      <c r="M435" t="s">
        <v>27</v>
      </c>
      <c r="N435">
        <v>4765</v>
      </c>
      <c r="O435" s="1">
        <v>3</v>
      </c>
      <c r="P435" s="1">
        <v>0.34278604200231916</v>
      </c>
      <c r="Q435" t="s">
        <v>28</v>
      </c>
      <c r="R435" s="1">
        <v>0.3972222222222222</v>
      </c>
      <c r="S435" s="1">
        <v>5.8969072164948455E-2</v>
      </c>
      <c r="T435" s="1" t="s">
        <v>590</v>
      </c>
      <c r="U435" s="1" t="s">
        <v>590</v>
      </c>
      <c r="V435" s="1" t="s">
        <v>590</v>
      </c>
    </row>
    <row r="436" spans="1:22" x14ac:dyDescent="0.3">
      <c r="A436" t="s">
        <v>427</v>
      </c>
      <c r="B436" t="s">
        <v>20</v>
      </c>
      <c r="C436" t="s">
        <v>21</v>
      </c>
      <c r="D436" t="s">
        <v>22</v>
      </c>
      <c r="E436" t="s">
        <v>21</v>
      </c>
      <c r="F436">
        <v>3750</v>
      </c>
      <c r="G436">
        <v>0</v>
      </c>
      <c r="H436">
        <v>100</v>
      </c>
      <c r="I436" t="s">
        <v>23</v>
      </c>
      <c r="J436" t="s">
        <v>24</v>
      </c>
      <c r="K436" t="s">
        <v>25</v>
      </c>
      <c r="L436" t="s">
        <v>26</v>
      </c>
      <c r="M436" t="s">
        <v>27</v>
      </c>
      <c r="N436">
        <v>3750</v>
      </c>
      <c r="O436" s="1">
        <v>2.67</v>
      </c>
      <c r="P436" s="1">
        <v>0.30108658379015196</v>
      </c>
      <c r="Q436" t="s">
        <v>28</v>
      </c>
      <c r="R436" s="1">
        <v>0.27777777777777779</v>
      </c>
      <c r="S436" s="1">
        <v>2.6666666666666668E-2</v>
      </c>
      <c r="T436" s="1" t="s">
        <v>590</v>
      </c>
      <c r="U436" s="1" t="s">
        <v>590</v>
      </c>
      <c r="V436" s="1" t="s">
        <v>590</v>
      </c>
    </row>
    <row r="437" spans="1:22" x14ac:dyDescent="0.3">
      <c r="A437" t="s">
        <v>428</v>
      </c>
      <c r="B437" t="s">
        <v>55</v>
      </c>
      <c r="C437" t="s">
        <v>30</v>
      </c>
      <c r="D437" t="s">
        <v>22</v>
      </c>
      <c r="E437" t="s">
        <v>21</v>
      </c>
      <c r="F437">
        <v>10047</v>
      </c>
      <c r="G437">
        <v>0</v>
      </c>
      <c r="H437">
        <v>132</v>
      </c>
      <c r="I437" t="s">
        <v>41</v>
      </c>
      <c r="J437" t="s">
        <v>24</v>
      </c>
      <c r="K437" t="s">
        <v>53</v>
      </c>
      <c r="L437" t="s">
        <v>26</v>
      </c>
      <c r="M437" t="s">
        <v>27</v>
      </c>
      <c r="N437">
        <v>10047</v>
      </c>
      <c r="O437" s="1">
        <v>1.31</v>
      </c>
      <c r="P437" s="1">
        <v>0.13237937545379491</v>
      </c>
      <c r="Q437" t="s">
        <v>45</v>
      </c>
      <c r="R437" s="1">
        <v>0.55000000000000004</v>
      </c>
      <c r="S437" s="1">
        <v>1.3138250223947446E-2</v>
      </c>
      <c r="T437" s="1" t="s">
        <v>590</v>
      </c>
      <c r="U437" s="1" t="s">
        <v>590</v>
      </c>
      <c r="V437" s="1" t="s">
        <v>590</v>
      </c>
    </row>
    <row r="438" spans="1:22" x14ac:dyDescent="0.3">
      <c r="A438" t="s">
        <v>429</v>
      </c>
      <c r="B438" t="s">
        <v>20</v>
      </c>
      <c r="C438" t="s">
        <v>21</v>
      </c>
      <c r="D438" t="s">
        <v>22</v>
      </c>
      <c r="E438" t="s">
        <v>21</v>
      </c>
      <c r="F438">
        <v>1926</v>
      </c>
      <c r="G438">
        <v>1851</v>
      </c>
      <c r="H438">
        <v>50</v>
      </c>
      <c r="I438" t="s">
        <v>41</v>
      </c>
      <c r="J438" t="s">
        <v>24</v>
      </c>
      <c r="K438" t="s">
        <v>25</v>
      </c>
      <c r="L438" t="s">
        <v>26</v>
      </c>
      <c r="M438" t="s">
        <v>27</v>
      </c>
      <c r="N438">
        <v>3777</v>
      </c>
      <c r="O438" s="1">
        <v>1.32</v>
      </c>
      <c r="P438" s="1">
        <v>0.13362355740800064</v>
      </c>
      <c r="Q438" t="s">
        <v>45</v>
      </c>
      <c r="R438" s="1">
        <v>0.1388888888888889</v>
      </c>
      <c r="S438" s="1">
        <v>2.5960539979231569E-2</v>
      </c>
      <c r="T438" s="1" t="s">
        <v>590</v>
      </c>
      <c r="U438" s="1" t="s">
        <v>590</v>
      </c>
      <c r="V438" s="1" t="s">
        <v>590</v>
      </c>
    </row>
    <row r="439" spans="1:22" x14ac:dyDescent="0.3">
      <c r="A439" t="s">
        <v>430</v>
      </c>
      <c r="B439" t="s">
        <v>20</v>
      </c>
      <c r="C439" t="s">
        <v>30</v>
      </c>
      <c r="D439" t="s">
        <v>22</v>
      </c>
      <c r="E439" t="s">
        <v>21</v>
      </c>
      <c r="F439">
        <v>2213</v>
      </c>
      <c r="G439">
        <v>1125</v>
      </c>
      <c r="H439">
        <v>132</v>
      </c>
      <c r="I439" t="s">
        <v>23</v>
      </c>
      <c r="J439" t="s">
        <v>24</v>
      </c>
      <c r="K439" t="s">
        <v>25</v>
      </c>
      <c r="L439" t="s">
        <v>26</v>
      </c>
      <c r="M439" t="s">
        <v>27</v>
      </c>
      <c r="N439">
        <v>3338</v>
      </c>
      <c r="O439" s="1">
        <v>3.95</v>
      </c>
      <c r="P439" s="1">
        <v>0.46168235778863009</v>
      </c>
      <c r="Q439" t="s">
        <v>28</v>
      </c>
      <c r="R439" s="1">
        <v>0.36666666666666664</v>
      </c>
      <c r="S439" s="1">
        <v>5.9647537279710797E-2</v>
      </c>
      <c r="T439" s="1" t="s">
        <v>590</v>
      </c>
      <c r="U439" s="1" t="s">
        <v>590</v>
      </c>
      <c r="V439" s="1" t="s">
        <v>590</v>
      </c>
    </row>
    <row r="440" spans="1:22" x14ac:dyDescent="0.3">
      <c r="A440" t="s">
        <v>649</v>
      </c>
      <c r="B440" t="s">
        <v>20</v>
      </c>
      <c r="C440" t="s">
        <v>21</v>
      </c>
      <c r="D440" t="s">
        <v>22</v>
      </c>
      <c r="E440" t="s">
        <v>30</v>
      </c>
      <c r="F440">
        <v>10416</v>
      </c>
      <c r="G440">
        <v>0</v>
      </c>
      <c r="H440">
        <v>187</v>
      </c>
      <c r="I440" t="s">
        <v>23</v>
      </c>
      <c r="J440" t="s">
        <v>24</v>
      </c>
      <c r="K440" t="s">
        <v>25</v>
      </c>
      <c r="L440" t="s">
        <v>43</v>
      </c>
      <c r="M440" t="s">
        <v>33</v>
      </c>
      <c r="N440">
        <v>10416</v>
      </c>
      <c r="O440" s="1">
        <v>1.8</v>
      </c>
      <c r="P440" s="1">
        <v>0.19242395898864692</v>
      </c>
      <c r="Q440" t="s">
        <v>45</v>
      </c>
      <c r="R440" s="1">
        <v>0.51944444444444449</v>
      </c>
      <c r="S440" s="1">
        <v>1.7953149001536099E-2</v>
      </c>
      <c r="T440" s="1" t="s">
        <v>595</v>
      </c>
      <c r="U440" s="1" t="s">
        <v>590</v>
      </c>
      <c r="V440" s="1" t="s">
        <v>590</v>
      </c>
    </row>
    <row r="441" spans="1:22" x14ac:dyDescent="0.3">
      <c r="A441" t="s">
        <v>431</v>
      </c>
      <c r="B441" t="s">
        <v>55</v>
      </c>
      <c r="C441" t="s">
        <v>30</v>
      </c>
      <c r="D441" t="s">
        <v>36</v>
      </c>
      <c r="E441" t="s">
        <v>30</v>
      </c>
      <c r="F441">
        <v>7142</v>
      </c>
      <c r="G441">
        <v>0</v>
      </c>
      <c r="H441">
        <v>138</v>
      </c>
      <c r="I441" t="s">
        <v>31</v>
      </c>
      <c r="J441" t="s">
        <v>24</v>
      </c>
      <c r="K441" t="s">
        <v>25</v>
      </c>
      <c r="L441" t="s">
        <v>26</v>
      </c>
      <c r="M441" t="s">
        <v>27</v>
      </c>
      <c r="N441">
        <v>7142</v>
      </c>
      <c r="O441" s="1">
        <v>1.93</v>
      </c>
      <c r="P441" s="1">
        <v>0.20949829986762364</v>
      </c>
      <c r="Q441" t="s">
        <v>28</v>
      </c>
      <c r="R441" s="1">
        <v>0.38333333333333336</v>
      </c>
      <c r="S441" s="1">
        <v>1.9322318678241388E-2</v>
      </c>
      <c r="T441" s="1" t="s">
        <v>590</v>
      </c>
      <c r="U441" s="1" t="s">
        <v>590</v>
      </c>
      <c r="V441" s="1" t="s">
        <v>590</v>
      </c>
    </row>
    <row r="442" spans="1:22" x14ac:dyDescent="0.3">
      <c r="A442" t="s">
        <v>432</v>
      </c>
      <c r="B442" t="s">
        <v>20</v>
      </c>
      <c r="C442" t="s">
        <v>21</v>
      </c>
      <c r="D442" t="s">
        <v>22</v>
      </c>
      <c r="E442" t="s">
        <v>21</v>
      </c>
      <c r="F442">
        <v>3660</v>
      </c>
      <c r="G442">
        <v>5064</v>
      </c>
      <c r="H442">
        <v>187</v>
      </c>
      <c r="I442" t="s">
        <v>41</v>
      </c>
      <c r="J442" t="s">
        <v>24</v>
      </c>
      <c r="K442" t="s">
        <v>25</v>
      </c>
      <c r="L442" t="s">
        <v>26</v>
      </c>
      <c r="M442" t="s">
        <v>27</v>
      </c>
      <c r="N442">
        <v>8724</v>
      </c>
      <c r="O442" s="1">
        <v>2.14</v>
      </c>
      <c r="P442" s="1">
        <v>0.23584617790573711</v>
      </c>
      <c r="Q442" t="s">
        <v>28</v>
      </c>
      <c r="R442" s="1">
        <v>0.51944444444444449</v>
      </c>
      <c r="S442" s="1">
        <v>5.1092896174863386E-2</v>
      </c>
      <c r="T442" s="1" t="s">
        <v>590</v>
      </c>
      <c r="U442" s="1" t="s">
        <v>590</v>
      </c>
      <c r="V442" s="1" t="s">
        <v>590</v>
      </c>
    </row>
    <row r="443" spans="1:22" x14ac:dyDescent="0.3">
      <c r="A443" t="s">
        <v>433</v>
      </c>
      <c r="B443" t="s">
        <v>20</v>
      </c>
      <c r="C443" t="s">
        <v>30</v>
      </c>
      <c r="D443" t="s">
        <v>22</v>
      </c>
      <c r="E443" t="s">
        <v>21</v>
      </c>
      <c r="F443">
        <v>7901</v>
      </c>
      <c r="G443">
        <v>1833</v>
      </c>
      <c r="H443">
        <v>180</v>
      </c>
      <c r="I443" t="s">
        <v>31</v>
      </c>
      <c r="J443" t="s">
        <v>24</v>
      </c>
      <c r="K443" t="s">
        <v>25</v>
      </c>
      <c r="L443" t="s">
        <v>26</v>
      </c>
      <c r="M443" t="s">
        <v>27</v>
      </c>
      <c r="N443">
        <v>9734</v>
      </c>
      <c r="O443" s="1">
        <v>1.85</v>
      </c>
      <c r="P443" s="1">
        <v>0.19914229870241057</v>
      </c>
      <c r="Q443" t="s">
        <v>45</v>
      </c>
      <c r="R443" s="1">
        <v>0.5</v>
      </c>
      <c r="S443" s="1">
        <v>2.2781926338438171E-2</v>
      </c>
      <c r="T443" s="1" t="s">
        <v>590</v>
      </c>
      <c r="U443" s="1" t="s">
        <v>590</v>
      </c>
      <c r="V443" s="1" t="s">
        <v>590</v>
      </c>
    </row>
    <row r="444" spans="1:22" x14ac:dyDescent="0.3">
      <c r="A444" t="s">
        <v>434</v>
      </c>
      <c r="B444" t="s">
        <v>20</v>
      </c>
      <c r="C444" t="s">
        <v>21</v>
      </c>
      <c r="D444" t="s">
        <v>36</v>
      </c>
      <c r="E444" t="s">
        <v>21</v>
      </c>
      <c r="F444">
        <v>4707</v>
      </c>
      <c r="G444">
        <v>1993</v>
      </c>
      <c r="H444">
        <v>148</v>
      </c>
      <c r="I444" t="s">
        <v>41</v>
      </c>
      <c r="J444" t="s">
        <v>42</v>
      </c>
      <c r="K444" t="s">
        <v>25</v>
      </c>
      <c r="L444" t="s">
        <v>26</v>
      </c>
      <c r="M444" t="s">
        <v>27</v>
      </c>
      <c r="N444">
        <v>6700</v>
      </c>
      <c r="O444" s="1">
        <v>2.21</v>
      </c>
      <c r="P444" s="1">
        <v>0.24400730916625307</v>
      </c>
      <c r="Q444" t="s">
        <v>28</v>
      </c>
      <c r="R444" s="1">
        <v>0.41111111111111109</v>
      </c>
      <c r="S444" s="1">
        <v>3.1442532398555344E-2</v>
      </c>
      <c r="T444" s="1" t="s">
        <v>590</v>
      </c>
      <c r="U444" s="1" t="s">
        <v>590</v>
      </c>
      <c r="V444" s="1" t="s">
        <v>590</v>
      </c>
    </row>
    <row r="445" spans="1:22" x14ac:dyDescent="0.3">
      <c r="A445" t="s">
        <v>650</v>
      </c>
      <c r="B445" t="s">
        <v>20</v>
      </c>
      <c r="C445" t="s">
        <v>21</v>
      </c>
      <c r="D445" t="s">
        <v>22</v>
      </c>
      <c r="E445" t="s">
        <v>21</v>
      </c>
      <c r="F445">
        <v>37719</v>
      </c>
      <c r="G445">
        <v>0</v>
      </c>
      <c r="H445">
        <v>152</v>
      </c>
      <c r="I445" t="s">
        <v>41</v>
      </c>
      <c r="J445" t="s">
        <v>32</v>
      </c>
      <c r="K445" t="s">
        <v>25</v>
      </c>
      <c r="L445" t="s">
        <v>26</v>
      </c>
      <c r="M445" t="s">
        <v>27</v>
      </c>
      <c r="N445">
        <v>37719</v>
      </c>
      <c r="O445" s="1">
        <v>0.4</v>
      </c>
      <c r="P445" s="1">
        <v>1.8791703663458802E-2</v>
      </c>
      <c r="Q445" t="s">
        <v>45</v>
      </c>
      <c r="R445" s="1">
        <v>0.42222222222222222</v>
      </c>
      <c r="S445" s="1">
        <v>4.0297993053898563E-3</v>
      </c>
      <c r="T445" s="1" t="s">
        <v>595</v>
      </c>
      <c r="U445" s="1" t="s">
        <v>590</v>
      </c>
      <c r="V445" s="1" t="s">
        <v>590</v>
      </c>
    </row>
    <row r="446" spans="1:22" x14ac:dyDescent="0.3">
      <c r="A446" t="s">
        <v>651</v>
      </c>
      <c r="B446" t="s">
        <v>20</v>
      </c>
      <c r="C446" t="s">
        <v>30</v>
      </c>
      <c r="D446" t="s">
        <v>22</v>
      </c>
      <c r="E446" t="s">
        <v>21</v>
      </c>
      <c r="F446">
        <v>7333</v>
      </c>
      <c r="G446">
        <v>8333</v>
      </c>
      <c r="H446">
        <v>175</v>
      </c>
      <c r="I446" t="s">
        <v>31</v>
      </c>
      <c r="J446" t="s">
        <v>24</v>
      </c>
      <c r="K446" t="s">
        <v>108</v>
      </c>
      <c r="L446" t="s">
        <v>26</v>
      </c>
      <c r="M446" t="s">
        <v>27</v>
      </c>
      <c r="N446">
        <v>15666</v>
      </c>
      <c r="O446" s="1">
        <v>1.1200000000000001</v>
      </c>
      <c r="P446" s="1">
        <v>0.10784273347964582</v>
      </c>
      <c r="Q446" t="s">
        <v>45</v>
      </c>
      <c r="R446" s="1">
        <v>0.58333333333333337</v>
      </c>
      <c r="S446" s="1">
        <v>2.3864721123687441E-2</v>
      </c>
      <c r="T446" s="1" t="s">
        <v>590</v>
      </c>
      <c r="U446" s="1" t="s">
        <v>595</v>
      </c>
      <c r="V446" s="1" t="s">
        <v>590</v>
      </c>
    </row>
    <row r="447" spans="1:22" x14ac:dyDescent="0.3">
      <c r="A447" t="s">
        <v>435</v>
      </c>
      <c r="B447" t="s">
        <v>20</v>
      </c>
      <c r="C447" t="s">
        <v>30</v>
      </c>
      <c r="D447" t="s">
        <v>22</v>
      </c>
      <c r="E447" t="s">
        <v>30</v>
      </c>
      <c r="F447">
        <v>3466</v>
      </c>
      <c r="G447">
        <v>1210</v>
      </c>
      <c r="H447">
        <v>130</v>
      </c>
      <c r="I447" t="s">
        <v>31</v>
      </c>
      <c r="J447" t="s">
        <v>32</v>
      </c>
      <c r="K447" t="s">
        <v>25</v>
      </c>
      <c r="L447" t="s">
        <v>26</v>
      </c>
      <c r="M447" t="s">
        <v>27</v>
      </c>
      <c r="N447">
        <v>4676</v>
      </c>
      <c r="O447" s="1">
        <v>2.78</v>
      </c>
      <c r="P447" s="1">
        <v>0.31523911044914038</v>
      </c>
      <c r="Q447" t="s">
        <v>28</v>
      </c>
      <c r="R447" s="1">
        <v>0.3611111111111111</v>
      </c>
      <c r="S447" s="1">
        <v>3.7507212925562611E-2</v>
      </c>
      <c r="T447" s="1" t="s">
        <v>590</v>
      </c>
      <c r="U447" s="1" t="s">
        <v>590</v>
      </c>
      <c r="V447" s="1" t="s">
        <v>590</v>
      </c>
    </row>
    <row r="448" spans="1:22" x14ac:dyDescent="0.3">
      <c r="A448" t="s">
        <v>436</v>
      </c>
      <c r="B448" t="s">
        <v>20</v>
      </c>
      <c r="C448" t="s">
        <v>30</v>
      </c>
      <c r="D448" t="s">
        <v>36</v>
      </c>
      <c r="E448" t="s">
        <v>21</v>
      </c>
      <c r="F448">
        <v>4652</v>
      </c>
      <c r="G448">
        <v>0</v>
      </c>
      <c r="H448">
        <v>110</v>
      </c>
      <c r="I448" t="s">
        <v>31</v>
      </c>
      <c r="J448" t="s">
        <v>38</v>
      </c>
      <c r="K448" t="s">
        <v>25</v>
      </c>
      <c r="L448" t="s">
        <v>26</v>
      </c>
      <c r="M448" t="s">
        <v>27</v>
      </c>
      <c r="N448">
        <v>4652</v>
      </c>
      <c r="O448" s="1">
        <v>2.36</v>
      </c>
      <c r="P448" s="1">
        <v>0.26341392111686979</v>
      </c>
      <c r="Q448" t="s">
        <v>28</v>
      </c>
      <c r="R448" s="1">
        <v>0.30555555555555558</v>
      </c>
      <c r="S448" s="1">
        <v>2.3645743766122097E-2</v>
      </c>
      <c r="T448" s="1" t="s">
        <v>590</v>
      </c>
      <c r="U448" s="1" t="s">
        <v>590</v>
      </c>
      <c r="V448" s="1" t="s">
        <v>590</v>
      </c>
    </row>
    <row r="449" spans="1:22" x14ac:dyDescent="0.3">
      <c r="A449" t="s">
        <v>437</v>
      </c>
      <c r="B449" t="s">
        <v>20</v>
      </c>
      <c r="C449" t="s">
        <v>30</v>
      </c>
      <c r="D449" t="s">
        <v>22</v>
      </c>
      <c r="E449" t="s">
        <v>21</v>
      </c>
      <c r="F449">
        <v>3539</v>
      </c>
      <c r="G449">
        <v>1376</v>
      </c>
      <c r="H449">
        <v>55</v>
      </c>
      <c r="I449" t="s">
        <v>31</v>
      </c>
      <c r="J449" t="s">
        <v>24</v>
      </c>
      <c r="K449" t="s">
        <v>25</v>
      </c>
      <c r="L449" t="s">
        <v>26</v>
      </c>
      <c r="M449" t="s">
        <v>33</v>
      </c>
      <c r="N449">
        <v>4915</v>
      </c>
      <c r="O449" s="1">
        <v>1.1200000000000001</v>
      </c>
      <c r="P449" s="1">
        <v>0.10808648174348023</v>
      </c>
      <c r="Q449" t="s">
        <v>45</v>
      </c>
      <c r="R449" s="1">
        <v>0.15277777777777779</v>
      </c>
      <c r="S449" s="1">
        <v>1.5541113308844308E-2</v>
      </c>
      <c r="T449" s="1" t="s">
        <v>590</v>
      </c>
      <c r="U449" s="1" t="s">
        <v>590</v>
      </c>
      <c r="V449" s="1" t="s">
        <v>590</v>
      </c>
    </row>
    <row r="450" spans="1:22" x14ac:dyDescent="0.3">
      <c r="A450" t="s">
        <v>438</v>
      </c>
      <c r="B450" t="s">
        <v>20</v>
      </c>
      <c r="C450" t="s">
        <v>30</v>
      </c>
      <c r="D450" t="s">
        <v>22</v>
      </c>
      <c r="E450" t="s">
        <v>21</v>
      </c>
      <c r="F450">
        <v>3340</v>
      </c>
      <c r="G450">
        <v>1710</v>
      </c>
      <c r="H450">
        <v>150</v>
      </c>
      <c r="I450" t="s">
        <v>31</v>
      </c>
      <c r="J450" t="s">
        <v>38</v>
      </c>
      <c r="K450" t="s">
        <v>25</v>
      </c>
      <c r="L450" t="s">
        <v>43</v>
      </c>
      <c r="M450" t="s">
        <v>33</v>
      </c>
      <c r="N450">
        <v>5050</v>
      </c>
      <c r="O450" s="1">
        <v>2.97</v>
      </c>
      <c r="P450" s="1">
        <v>0.33895105309511459</v>
      </c>
      <c r="Q450" t="s">
        <v>28</v>
      </c>
      <c r="R450" s="1">
        <v>0.41666666666666674</v>
      </c>
      <c r="S450" s="1">
        <v>4.4910179640718563E-2</v>
      </c>
      <c r="T450" s="1" t="s">
        <v>590</v>
      </c>
      <c r="U450" s="1" t="s">
        <v>590</v>
      </c>
      <c r="V450" s="1" t="s">
        <v>590</v>
      </c>
    </row>
    <row r="451" spans="1:22" x14ac:dyDescent="0.3">
      <c r="A451" t="s">
        <v>439</v>
      </c>
      <c r="B451" t="s">
        <v>20</v>
      </c>
      <c r="C451" t="s">
        <v>21</v>
      </c>
      <c r="D451" t="s">
        <v>36</v>
      </c>
      <c r="E451" t="s">
        <v>30</v>
      </c>
      <c r="F451">
        <v>2769</v>
      </c>
      <c r="G451">
        <v>1542</v>
      </c>
      <c r="H451">
        <v>190</v>
      </c>
      <c r="I451" t="s">
        <v>41</v>
      </c>
      <c r="J451" t="s">
        <v>32</v>
      </c>
      <c r="K451" t="s">
        <v>25</v>
      </c>
      <c r="L451" t="s">
        <v>26</v>
      </c>
      <c r="M451" t="s">
        <v>33</v>
      </c>
      <c r="N451">
        <v>4311</v>
      </c>
      <c r="O451" s="1">
        <v>4.41</v>
      </c>
      <c r="P451" s="1">
        <v>0.51815741934814119</v>
      </c>
      <c r="Q451" t="s">
        <v>28</v>
      </c>
      <c r="R451" s="1">
        <v>0.52777777777777779</v>
      </c>
      <c r="S451" s="1">
        <v>6.8616829180209463E-2</v>
      </c>
      <c r="T451" s="1" t="s">
        <v>590</v>
      </c>
      <c r="U451" s="1" t="s">
        <v>590</v>
      </c>
      <c r="V451" s="1" t="s">
        <v>590</v>
      </c>
    </row>
    <row r="452" spans="1:22" x14ac:dyDescent="0.3">
      <c r="A452" t="s">
        <v>440</v>
      </c>
      <c r="B452" t="s">
        <v>20</v>
      </c>
      <c r="C452" t="s">
        <v>30</v>
      </c>
      <c r="D452" t="s">
        <v>36</v>
      </c>
      <c r="E452" t="s">
        <v>21</v>
      </c>
      <c r="F452">
        <v>2309</v>
      </c>
      <c r="G452">
        <v>1255</v>
      </c>
      <c r="H452">
        <v>125</v>
      </c>
      <c r="I452" t="s">
        <v>31</v>
      </c>
      <c r="J452" t="s">
        <v>38</v>
      </c>
      <c r="K452" t="s">
        <v>25</v>
      </c>
      <c r="L452" t="s">
        <v>43</v>
      </c>
      <c r="M452" t="s">
        <v>33</v>
      </c>
      <c r="N452">
        <v>3564</v>
      </c>
      <c r="O452" s="1">
        <v>3.51</v>
      </c>
      <c r="P452" s="1">
        <v>0.40591783977211354</v>
      </c>
      <c r="Q452" t="s">
        <v>28</v>
      </c>
      <c r="R452" s="1">
        <v>0.34722222222222221</v>
      </c>
      <c r="S452" s="1">
        <v>5.4135989605889993E-2</v>
      </c>
      <c r="T452" s="1" t="s">
        <v>590</v>
      </c>
      <c r="U452" s="1" t="s">
        <v>590</v>
      </c>
      <c r="V452" s="1" t="s">
        <v>590</v>
      </c>
    </row>
    <row r="453" spans="1:22" x14ac:dyDescent="0.3">
      <c r="A453" t="s">
        <v>441</v>
      </c>
      <c r="B453" t="s">
        <v>20</v>
      </c>
      <c r="C453" t="s">
        <v>30</v>
      </c>
      <c r="D453" t="s">
        <v>36</v>
      </c>
      <c r="E453" t="s">
        <v>21</v>
      </c>
      <c r="F453">
        <v>1958</v>
      </c>
      <c r="G453">
        <v>1456</v>
      </c>
      <c r="H453">
        <v>60</v>
      </c>
      <c r="I453" t="s">
        <v>23</v>
      </c>
      <c r="J453" t="s">
        <v>38</v>
      </c>
      <c r="K453" t="s">
        <v>108</v>
      </c>
      <c r="L453" t="s">
        <v>26</v>
      </c>
      <c r="M453" t="s">
        <v>27</v>
      </c>
      <c r="N453">
        <v>3414</v>
      </c>
      <c r="O453" s="1">
        <v>1.76</v>
      </c>
      <c r="P453" s="1">
        <v>0.18770438595085528</v>
      </c>
      <c r="Q453" t="s">
        <v>45</v>
      </c>
      <c r="R453" s="1">
        <v>0.2</v>
      </c>
      <c r="S453" s="1">
        <v>3.0643513789581207E-2</v>
      </c>
      <c r="T453" s="1" t="s">
        <v>590</v>
      </c>
      <c r="U453" s="1" t="s">
        <v>590</v>
      </c>
      <c r="V453" s="1" t="s">
        <v>590</v>
      </c>
    </row>
    <row r="454" spans="1:22" x14ac:dyDescent="0.3">
      <c r="A454" t="s">
        <v>442</v>
      </c>
      <c r="B454" t="s">
        <v>20</v>
      </c>
      <c r="C454" t="s">
        <v>30</v>
      </c>
      <c r="D454" t="s">
        <v>22</v>
      </c>
      <c r="E454" t="s">
        <v>21</v>
      </c>
      <c r="F454">
        <v>3948</v>
      </c>
      <c r="G454">
        <v>1733</v>
      </c>
      <c r="H454">
        <v>149</v>
      </c>
      <c r="I454" t="s">
        <v>31</v>
      </c>
      <c r="J454" t="s">
        <v>24</v>
      </c>
      <c r="K454" t="s">
        <v>25</v>
      </c>
      <c r="L454" t="s">
        <v>43</v>
      </c>
      <c r="M454" t="s">
        <v>33</v>
      </c>
      <c r="N454">
        <v>5681</v>
      </c>
      <c r="O454" s="1">
        <v>2.62</v>
      </c>
      <c r="P454" s="1">
        <v>0.29561337230899182</v>
      </c>
      <c r="Q454" t="s">
        <v>28</v>
      </c>
      <c r="R454" s="1">
        <v>0.41388888888888886</v>
      </c>
      <c r="S454" s="1">
        <v>3.7740628166160077E-2</v>
      </c>
      <c r="T454" s="1" t="s">
        <v>590</v>
      </c>
      <c r="U454" s="1" t="s">
        <v>590</v>
      </c>
      <c r="V454" s="1" t="s">
        <v>590</v>
      </c>
    </row>
    <row r="455" spans="1:22" x14ac:dyDescent="0.3">
      <c r="A455" t="s">
        <v>443</v>
      </c>
      <c r="B455" t="s">
        <v>20</v>
      </c>
      <c r="C455" t="s">
        <v>30</v>
      </c>
      <c r="D455" t="s">
        <v>22</v>
      </c>
      <c r="E455" t="s">
        <v>21</v>
      </c>
      <c r="F455">
        <v>2483</v>
      </c>
      <c r="G455">
        <v>2466</v>
      </c>
      <c r="H455">
        <v>90</v>
      </c>
      <c r="I455" t="s">
        <v>31</v>
      </c>
      <c r="J455" t="s">
        <v>24</v>
      </c>
      <c r="K455" t="s">
        <v>97</v>
      </c>
      <c r="L455" t="s">
        <v>43</v>
      </c>
      <c r="M455" t="s">
        <v>27</v>
      </c>
      <c r="N455">
        <v>4949</v>
      </c>
      <c r="O455" s="1">
        <v>1.82</v>
      </c>
      <c r="P455" s="1">
        <v>0.19532141132163161</v>
      </c>
      <c r="Q455" t="s">
        <v>45</v>
      </c>
      <c r="R455" s="1">
        <v>0.5</v>
      </c>
      <c r="S455" s="1">
        <v>3.6246476037051951E-2</v>
      </c>
      <c r="T455" s="1" t="s">
        <v>590</v>
      </c>
      <c r="U455" s="1" t="s">
        <v>590</v>
      </c>
      <c r="V455" s="1" t="s">
        <v>590</v>
      </c>
    </row>
    <row r="456" spans="1:22" x14ac:dyDescent="0.3">
      <c r="A456" t="s">
        <v>444</v>
      </c>
      <c r="B456" t="s">
        <v>20</v>
      </c>
      <c r="C456" t="s">
        <v>21</v>
      </c>
      <c r="D456" t="s">
        <v>22</v>
      </c>
      <c r="E456" t="s">
        <v>30</v>
      </c>
      <c r="F456">
        <v>7085</v>
      </c>
      <c r="G456">
        <v>0</v>
      </c>
      <c r="H456">
        <v>84</v>
      </c>
      <c r="I456" t="s">
        <v>41</v>
      </c>
      <c r="J456" t="s">
        <v>24</v>
      </c>
      <c r="K456" t="s">
        <v>25</v>
      </c>
      <c r="L456" t="s">
        <v>26</v>
      </c>
      <c r="M456" t="s">
        <v>27</v>
      </c>
      <c r="N456">
        <v>7085</v>
      </c>
      <c r="O456" s="1">
        <v>1.19</v>
      </c>
      <c r="P456" s="1">
        <v>0.11638939305384034</v>
      </c>
      <c r="Q456" t="s">
        <v>45</v>
      </c>
      <c r="R456" s="1">
        <v>0.23333333333333336</v>
      </c>
      <c r="S456" s="1">
        <v>1.1856033874382501E-2</v>
      </c>
      <c r="T456" s="1" t="s">
        <v>590</v>
      </c>
      <c r="U456" s="1" t="s">
        <v>590</v>
      </c>
      <c r="V456" s="1" t="s">
        <v>590</v>
      </c>
    </row>
    <row r="457" spans="1:22" x14ac:dyDescent="0.3">
      <c r="A457" t="s">
        <v>445</v>
      </c>
      <c r="B457" t="s">
        <v>20</v>
      </c>
      <c r="C457" t="s">
        <v>30</v>
      </c>
      <c r="D457" t="s">
        <v>22</v>
      </c>
      <c r="E457" t="s">
        <v>21</v>
      </c>
      <c r="F457">
        <v>3859</v>
      </c>
      <c r="G457">
        <v>0</v>
      </c>
      <c r="H457">
        <v>96</v>
      </c>
      <c r="I457" t="s">
        <v>41</v>
      </c>
      <c r="J457" t="s">
        <v>38</v>
      </c>
      <c r="K457" t="s">
        <v>25</v>
      </c>
      <c r="L457" t="s">
        <v>26</v>
      </c>
      <c r="M457" t="s">
        <v>27</v>
      </c>
      <c r="N457">
        <v>3859</v>
      </c>
      <c r="O457" s="1">
        <v>2.4900000000000002</v>
      </c>
      <c r="P457" s="1">
        <v>0.27876729285989249</v>
      </c>
      <c r="Q457" t="s">
        <v>28</v>
      </c>
      <c r="R457" s="1">
        <v>0.26666666666666666</v>
      </c>
      <c r="S457" s="1">
        <v>2.4876911116869654E-2</v>
      </c>
      <c r="T457" s="1" t="s">
        <v>590</v>
      </c>
      <c r="U457" s="1" t="s">
        <v>590</v>
      </c>
      <c r="V457" s="1" t="s">
        <v>590</v>
      </c>
    </row>
    <row r="458" spans="1:22" x14ac:dyDescent="0.3">
      <c r="A458" t="s">
        <v>446</v>
      </c>
      <c r="B458" t="s">
        <v>20</v>
      </c>
      <c r="C458" t="s">
        <v>30</v>
      </c>
      <c r="D458" t="s">
        <v>22</v>
      </c>
      <c r="E458" t="s">
        <v>21</v>
      </c>
      <c r="F458">
        <v>4301</v>
      </c>
      <c r="G458">
        <v>0</v>
      </c>
      <c r="H458">
        <v>118</v>
      </c>
      <c r="I458" t="s">
        <v>23</v>
      </c>
      <c r="J458" t="s">
        <v>24</v>
      </c>
      <c r="K458" t="s">
        <v>25</v>
      </c>
      <c r="L458" t="s">
        <v>26</v>
      </c>
      <c r="M458" t="s">
        <v>27</v>
      </c>
      <c r="N458">
        <v>4301</v>
      </c>
      <c r="O458" s="1">
        <v>2.74</v>
      </c>
      <c r="P458" s="1">
        <v>0.31067413397717319</v>
      </c>
      <c r="Q458" t="s">
        <v>28</v>
      </c>
      <c r="R458" s="1">
        <v>0.32777777777777778</v>
      </c>
      <c r="S458" s="1">
        <v>2.7435480120902116E-2</v>
      </c>
      <c r="T458" s="1" t="s">
        <v>590</v>
      </c>
      <c r="U458" s="1" t="s">
        <v>590</v>
      </c>
      <c r="V458" s="1" t="s">
        <v>590</v>
      </c>
    </row>
    <row r="459" spans="1:22" x14ac:dyDescent="0.3">
      <c r="A459" t="s">
        <v>447</v>
      </c>
      <c r="B459" t="s">
        <v>20</v>
      </c>
      <c r="C459" t="s">
        <v>30</v>
      </c>
      <c r="D459" t="s">
        <v>22</v>
      </c>
      <c r="E459" t="s">
        <v>21</v>
      </c>
      <c r="F459">
        <v>3708</v>
      </c>
      <c r="G459">
        <v>2569</v>
      </c>
      <c r="H459">
        <v>173</v>
      </c>
      <c r="I459" t="s">
        <v>23</v>
      </c>
      <c r="J459" t="s">
        <v>24</v>
      </c>
      <c r="K459" t="s">
        <v>25</v>
      </c>
      <c r="L459" t="s">
        <v>26</v>
      </c>
      <c r="M459" t="s">
        <v>33</v>
      </c>
      <c r="N459">
        <v>6277</v>
      </c>
      <c r="O459" s="1">
        <v>2.76</v>
      </c>
      <c r="P459" s="1">
        <v>0.3122386510288378</v>
      </c>
      <c r="Q459" t="s">
        <v>28</v>
      </c>
      <c r="R459" s="1">
        <v>0.48055555555555562</v>
      </c>
      <c r="S459" s="1">
        <v>4.6655879180151023E-2</v>
      </c>
      <c r="T459" s="1" t="s">
        <v>590</v>
      </c>
      <c r="U459" s="1" t="s">
        <v>590</v>
      </c>
      <c r="V459" s="1" t="s">
        <v>590</v>
      </c>
    </row>
    <row r="460" spans="1:22" x14ac:dyDescent="0.3">
      <c r="A460" t="s">
        <v>448</v>
      </c>
      <c r="B460" t="s">
        <v>20</v>
      </c>
      <c r="C460" t="s">
        <v>21</v>
      </c>
      <c r="D460" t="s">
        <v>22</v>
      </c>
      <c r="E460" t="s">
        <v>21</v>
      </c>
      <c r="F460">
        <v>4354</v>
      </c>
      <c r="G460">
        <v>0</v>
      </c>
      <c r="H460">
        <v>136</v>
      </c>
      <c r="I460" t="s">
        <v>31</v>
      </c>
      <c r="J460" t="s">
        <v>38</v>
      </c>
      <c r="K460" t="s">
        <v>25</v>
      </c>
      <c r="L460" t="s">
        <v>26</v>
      </c>
      <c r="M460" t="s">
        <v>27</v>
      </c>
      <c r="N460">
        <v>4354</v>
      </c>
      <c r="O460" s="1">
        <v>3.12</v>
      </c>
      <c r="P460" s="1">
        <v>0.35806440137421686</v>
      </c>
      <c r="Q460" t="s">
        <v>28</v>
      </c>
      <c r="R460" s="1">
        <v>0.37777777777777777</v>
      </c>
      <c r="S460" s="1">
        <v>3.123564538355535E-2</v>
      </c>
      <c r="T460" s="1" t="s">
        <v>590</v>
      </c>
      <c r="U460" s="1" t="s">
        <v>590</v>
      </c>
      <c r="V460" s="1" t="s">
        <v>590</v>
      </c>
    </row>
    <row r="461" spans="1:22" x14ac:dyDescent="0.3">
      <c r="A461" t="s">
        <v>449</v>
      </c>
      <c r="B461" t="s">
        <v>20</v>
      </c>
      <c r="C461" t="s">
        <v>30</v>
      </c>
      <c r="D461" t="s">
        <v>22</v>
      </c>
      <c r="E461" t="s">
        <v>21</v>
      </c>
      <c r="F461">
        <v>8334</v>
      </c>
      <c r="G461">
        <v>0</v>
      </c>
      <c r="H461">
        <v>160</v>
      </c>
      <c r="I461" t="s">
        <v>41</v>
      </c>
      <c r="J461" t="s">
        <v>24</v>
      </c>
      <c r="K461" t="s">
        <v>25</v>
      </c>
      <c r="L461" t="s">
        <v>26</v>
      </c>
      <c r="M461" t="s">
        <v>33</v>
      </c>
      <c r="N461">
        <v>8334</v>
      </c>
      <c r="O461" s="1">
        <v>1.92</v>
      </c>
      <c r="P461" s="1">
        <v>0.20795376164580809</v>
      </c>
      <c r="Q461" t="s">
        <v>28</v>
      </c>
      <c r="R461" s="1">
        <v>0.44444444444444442</v>
      </c>
      <c r="S461" s="1">
        <v>1.9198464122870171E-2</v>
      </c>
      <c r="T461" s="1" t="s">
        <v>590</v>
      </c>
      <c r="U461" s="1" t="s">
        <v>590</v>
      </c>
      <c r="V461" s="1" t="s">
        <v>590</v>
      </c>
    </row>
    <row r="462" spans="1:22" x14ac:dyDescent="0.3">
      <c r="A462" t="s">
        <v>450</v>
      </c>
      <c r="B462" t="s">
        <v>20</v>
      </c>
      <c r="C462" t="s">
        <v>30</v>
      </c>
      <c r="D462" t="s">
        <v>22</v>
      </c>
      <c r="E462" t="s">
        <v>30</v>
      </c>
      <c r="F462">
        <v>2083</v>
      </c>
      <c r="G462">
        <v>4083</v>
      </c>
      <c r="H462">
        <v>160</v>
      </c>
      <c r="I462" t="s">
        <v>41</v>
      </c>
      <c r="J462" t="s">
        <v>24</v>
      </c>
      <c r="K462" t="s">
        <v>25</v>
      </c>
      <c r="L462" t="s">
        <v>26</v>
      </c>
      <c r="M462" t="s">
        <v>27</v>
      </c>
      <c r="N462">
        <v>6166</v>
      </c>
      <c r="O462" s="1">
        <v>2.59</v>
      </c>
      <c r="P462" s="1">
        <v>0.29213376126597301</v>
      </c>
      <c r="Q462" t="s">
        <v>28</v>
      </c>
      <c r="R462" s="1">
        <v>0.44444444444444442</v>
      </c>
      <c r="S462" s="1">
        <v>7.6812289966394623E-2</v>
      </c>
      <c r="T462" s="1" t="s">
        <v>590</v>
      </c>
      <c r="U462" s="1" t="s">
        <v>590</v>
      </c>
      <c r="V462" s="1" t="s">
        <v>590</v>
      </c>
    </row>
    <row r="463" spans="1:22" x14ac:dyDescent="0.3">
      <c r="A463" t="s">
        <v>451</v>
      </c>
      <c r="B463" t="s">
        <v>20</v>
      </c>
      <c r="C463" t="s">
        <v>30</v>
      </c>
      <c r="D463" t="s">
        <v>22</v>
      </c>
      <c r="E463" t="s">
        <v>21</v>
      </c>
      <c r="F463">
        <v>7740</v>
      </c>
      <c r="G463">
        <v>0</v>
      </c>
      <c r="H463">
        <v>128</v>
      </c>
      <c r="I463" t="s">
        <v>23</v>
      </c>
      <c r="J463" t="s">
        <v>42</v>
      </c>
      <c r="K463" t="s">
        <v>97</v>
      </c>
      <c r="L463" t="s">
        <v>26</v>
      </c>
      <c r="M463" t="s">
        <v>27</v>
      </c>
      <c r="N463">
        <v>7740</v>
      </c>
      <c r="O463" s="1">
        <v>1.65</v>
      </c>
      <c r="P463" s="1">
        <v>0.17476959114420643</v>
      </c>
      <c r="Q463" t="s">
        <v>45</v>
      </c>
      <c r="R463" s="1">
        <v>0.71111111111111114</v>
      </c>
      <c r="S463" s="1">
        <v>1.6537467700258397E-2</v>
      </c>
      <c r="T463" s="1" t="s">
        <v>590</v>
      </c>
      <c r="U463" s="1" t="s">
        <v>590</v>
      </c>
      <c r="V463" s="1" t="s">
        <v>590</v>
      </c>
    </row>
    <row r="464" spans="1:22" x14ac:dyDescent="0.3">
      <c r="A464" t="s">
        <v>452</v>
      </c>
      <c r="B464" t="s">
        <v>20</v>
      </c>
      <c r="C464" t="s">
        <v>30</v>
      </c>
      <c r="D464" t="s">
        <v>22</v>
      </c>
      <c r="E464" t="s">
        <v>21</v>
      </c>
      <c r="F464">
        <v>3015</v>
      </c>
      <c r="G464">
        <v>2188</v>
      </c>
      <c r="H464">
        <v>153</v>
      </c>
      <c r="I464" t="s">
        <v>31</v>
      </c>
      <c r="J464" t="s">
        <v>24</v>
      </c>
      <c r="K464" t="s">
        <v>25</v>
      </c>
      <c r="L464" t="s">
        <v>26</v>
      </c>
      <c r="M464" t="s">
        <v>27</v>
      </c>
      <c r="N464">
        <v>5203</v>
      </c>
      <c r="O464" s="1">
        <v>2.94</v>
      </c>
      <c r="P464" s="1">
        <v>0.33524905599588201</v>
      </c>
      <c r="Q464" t="s">
        <v>28</v>
      </c>
      <c r="R464" s="1">
        <v>0.42499999999999999</v>
      </c>
      <c r="S464" s="1">
        <v>5.0746268656716415E-2</v>
      </c>
      <c r="T464" s="1" t="s">
        <v>590</v>
      </c>
      <c r="U464" s="1" t="s">
        <v>590</v>
      </c>
      <c r="V464" s="1" t="s">
        <v>590</v>
      </c>
    </row>
    <row r="465" spans="1:22" x14ac:dyDescent="0.3">
      <c r="A465" t="s">
        <v>453</v>
      </c>
      <c r="B465" t="s">
        <v>55</v>
      </c>
      <c r="C465" t="s">
        <v>21</v>
      </c>
      <c r="D465" t="s">
        <v>36</v>
      </c>
      <c r="E465" t="s">
        <v>21</v>
      </c>
      <c r="F465">
        <v>5191</v>
      </c>
      <c r="G465">
        <v>0</v>
      </c>
      <c r="H465">
        <v>132</v>
      </c>
      <c r="I465" t="s">
        <v>41</v>
      </c>
      <c r="J465" t="s">
        <v>32</v>
      </c>
      <c r="K465" t="s">
        <v>25</v>
      </c>
      <c r="L465" t="s">
        <v>26</v>
      </c>
      <c r="M465" t="s">
        <v>27</v>
      </c>
      <c r="N465">
        <v>5191</v>
      </c>
      <c r="O465" s="1">
        <v>2.54</v>
      </c>
      <c r="P465" s="1">
        <v>0.28564750365392794</v>
      </c>
      <c r="Q465" t="s">
        <v>28</v>
      </c>
      <c r="R465" s="1">
        <v>0.36666666666666664</v>
      </c>
      <c r="S465" s="1">
        <v>2.5428626468888466E-2</v>
      </c>
      <c r="T465" s="1" t="s">
        <v>590</v>
      </c>
      <c r="U465" s="1" t="s">
        <v>590</v>
      </c>
      <c r="V465" s="1" t="s">
        <v>590</v>
      </c>
    </row>
    <row r="466" spans="1:22" x14ac:dyDescent="0.3">
      <c r="A466" t="s">
        <v>454</v>
      </c>
      <c r="B466" t="s">
        <v>20</v>
      </c>
      <c r="C466" t="s">
        <v>21</v>
      </c>
      <c r="D466" t="s">
        <v>22</v>
      </c>
      <c r="E466" t="s">
        <v>21</v>
      </c>
      <c r="F466">
        <v>4166</v>
      </c>
      <c r="G466">
        <v>0</v>
      </c>
      <c r="H466">
        <v>98</v>
      </c>
      <c r="I466" t="s">
        <v>41</v>
      </c>
      <c r="J466" t="s">
        <v>24</v>
      </c>
      <c r="K466" t="s">
        <v>25</v>
      </c>
      <c r="L466" t="s">
        <v>43</v>
      </c>
      <c r="M466" t="s">
        <v>33</v>
      </c>
      <c r="N466">
        <v>4166</v>
      </c>
      <c r="O466" s="1">
        <v>2.35</v>
      </c>
      <c r="P466" s="1">
        <v>0.2618927601390133</v>
      </c>
      <c r="Q466" t="s">
        <v>28</v>
      </c>
      <c r="R466" s="1">
        <v>0.2722222222222222</v>
      </c>
      <c r="S466" s="1">
        <v>2.3523763802208355E-2</v>
      </c>
      <c r="T466" s="1" t="s">
        <v>590</v>
      </c>
      <c r="U466" s="1" t="s">
        <v>590</v>
      </c>
      <c r="V466" s="1" t="s">
        <v>590</v>
      </c>
    </row>
    <row r="467" spans="1:22" x14ac:dyDescent="0.3">
      <c r="A467" t="s">
        <v>455</v>
      </c>
      <c r="B467" t="s">
        <v>20</v>
      </c>
      <c r="C467" t="s">
        <v>21</v>
      </c>
      <c r="D467" t="s">
        <v>22</v>
      </c>
      <c r="E467" t="s">
        <v>21</v>
      </c>
      <c r="F467">
        <v>6000</v>
      </c>
      <c r="G467">
        <v>0</v>
      </c>
      <c r="H467">
        <v>140</v>
      </c>
      <c r="I467" t="s">
        <v>31</v>
      </c>
      <c r="J467" t="s">
        <v>24</v>
      </c>
      <c r="K467" t="s">
        <v>25</v>
      </c>
      <c r="L467" t="s">
        <v>26</v>
      </c>
      <c r="M467" t="s">
        <v>27</v>
      </c>
      <c r="N467">
        <v>6000</v>
      </c>
      <c r="O467" s="1">
        <v>2.33</v>
      </c>
      <c r="P467" s="1">
        <v>0.25951798161839951</v>
      </c>
      <c r="Q467" t="s">
        <v>28</v>
      </c>
      <c r="R467" s="1">
        <v>0.3888888888888889</v>
      </c>
      <c r="S467" s="1">
        <v>2.3333333333333334E-2</v>
      </c>
      <c r="T467" s="1" t="s">
        <v>590</v>
      </c>
      <c r="U467" s="1" t="s">
        <v>590</v>
      </c>
      <c r="V467" s="1" t="s">
        <v>590</v>
      </c>
    </row>
    <row r="468" spans="1:22" x14ac:dyDescent="0.3">
      <c r="A468" t="s">
        <v>456</v>
      </c>
      <c r="B468" t="s">
        <v>20</v>
      </c>
      <c r="C468" t="s">
        <v>30</v>
      </c>
      <c r="D468" t="s">
        <v>36</v>
      </c>
      <c r="E468" t="s">
        <v>21</v>
      </c>
      <c r="F468">
        <v>2947</v>
      </c>
      <c r="G468">
        <v>1664</v>
      </c>
      <c r="H468">
        <v>70</v>
      </c>
      <c r="I468" t="s">
        <v>23</v>
      </c>
      <c r="J468" t="s">
        <v>42</v>
      </c>
      <c r="K468" t="s">
        <v>97</v>
      </c>
      <c r="L468" t="s">
        <v>43</v>
      </c>
      <c r="M468" t="s">
        <v>33</v>
      </c>
      <c r="N468">
        <v>4611</v>
      </c>
      <c r="O468" s="1">
        <v>1.52</v>
      </c>
      <c r="P468" s="1">
        <v>0.1578547574390777</v>
      </c>
      <c r="Q468" t="s">
        <v>45</v>
      </c>
      <c r="R468" s="1">
        <v>0.3888888888888889</v>
      </c>
      <c r="S468" s="1">
        <v>2.3752969121140145E-2</v>
      </c>
      <c r="T468" s="1" t="s">
        <v>590</v>
      </c>
      <c r="U468" s="1" t="s">
        <v>590</v>
      </c>
      <c r="V468" s="1" t="s">
        <v>590</v>
      </c>
    </row>
    <row r="469" spans="1:22" x14ac:dyDescent="0.3">
      <c r="A469" t="s">
        <v>652</v>
      </c>
      <c r="B469" t="s">
        <v>20</v>
      </c>
      <c r="C469" t="s">
        <v>30</v>
      </c>
      <c r="D469" t="s">
        <v>22</v>
      </c>
      <c r="E469" t="s">
        <v>21</v>
      </c>
      <c r="F469">
        <v>16692</v>
      </c>
      <c r="G469">
        <v>0</v>
      </c>
      <c r="H469">
        <v>110</v>
      </c>
      <c r="I469" t="s">
        <v>41</v>
      </c>
      <c r="J469" t="s">
        <v>24</v>
      </c>
      <c r="K469" t="s">
        <v>25</v>
      </c>
      <c r="L469" t="s">
        <v>26</v>
      </c>
      <c r="M469" t="s">
        <v>27</v>
      </c>
      <c r="N469">
        <v>16692</v>
      </c>
      <c r="O469" s="1">
        <v>0.66</v>
      </c>
      <c r="P469" s="1">
        <v>5.0718683721897306E-2</v>
      </c>
      <c r="Q469" t="s">
        <v>45</v>
      </c>
      <c r="R469" s="1">
        <v>0.30555555555555558</v>
      </c>
      <c r="S469" s="1">
        <v>6.5899832254972439E-3</v>
      </c>
      <c r="T469" s="1" t="s">
        <v>595</v>
      </c>
      <c r="U469" s="1" t="s">
        <v>590</v>
      </c>
      <c r="V469" s="1" t="s">
        <v>590</v>
      </c>
    </row>
    <row r="470" spans="1:22" x14ac:dyDescent="0.3">
      <c r="A470" t="s">
        <v>457</v>
      </c>
      <c r="B470" t="s">
        <v>55</v>
      </c>
      <c r="C470" t="s">
        <v>30</v>
      </c>
      <c r="D470" t="s">
        <v>36</v>
      </c>
      <c r="E470" t="s">
        <v>21</v>
      </c>
      <c r="F470">
        <v>210</v>
      </c>
      <c r="G470">
        <v>2917</v>
      </c>
      <c r="H470">
        <v>98</v>
      </c>
      <c r="I470" t="s">
        <v>41</v>
      </c>
      <c r="J470" t="s">
        <v>38</v>
      </c>
      <c r="K470" t="s">
        <v>25</v>
      </c>
      <c r="L470" t="s">
        <v>26</v>
      </c>
      <c r="M470" t="s">
        <v>27</v>
      </c>
      <c r="N470">
        <v>3127</v>
      </c>
      <c r="O470" s="1">
        <v>3.13</v>
      </c>
      <c r="P470" s="1">
        <v>0.35936504618892484</v>
      </c>
      <c r="Q470" t="s">
        <v>28</v>
      </c>
      <c r="R470" s="1">
        <v>0.2722222222222222</v>
      </c>
      <c r="S470" s="1">
        <v>0.46666666666666662</v>
      </c>
      <c r="T470" s="1" t="s">
        <v>590</v>
      </c>
      <c r="U470" s="1" t="s">
        <v>590</v>
      </c>
      <c r="V470" s="1" t="s">
        <v>590</v>
      </c>
    </row>
    <row r="471" spans="1:22" x14ac:dyDescent="0.3">
      <c r="A471" t="s">
        <v>458</v>
      </c>
      <c r="B471" t="s">
        <v>20</v>
      </c>
      <c r="C471" t="s">
        <v>30</v>
      </c>
      <c r="D471" t="s">
        <v>22</v>
      </c>
      <c r="E471" t="s">
        <v>21</v>
      </c>
      <c r="F471">
        <v>4333</v>
      </c>
      <c r="G471">
        <v>2451</v>
      </c>
      <c r="H471">
        <v>110</v>
      </c>
      <c r="I471" t="s">
        <v>23</v>
      </c>
      <c r="J471" t="s">
        <v>24</v>
      </c>
      <c r="K471" t="s">
        <v>25</v>
      </c>
      <c r="L471" t="s">
        <v>26</v>
      </c>
      <c r="M471" t="s">
        <v>33</v>
      </c>
      <c r="N471">
        <v>6784</v>
      </c>
      <c r="O471" s="1">
        <v>1.62</v>
      </c>
      <c r="P471" s="1">
        <v>0.17074352580113089</v>
      </c>
      <c r="Q471" t="s">
        <v>45</v>
      </c>
      <c r="R471" s="1">
        <v>0.30555555555555558</v>
      </c>
      <c r="S471" s="1">
        <v>2.5386568197553659E-2</v>
      </c>
      <c r="T471" s="1" t="s">
        <v>590</v>
      </c>
      <c r="U471" s="1" t="s">
        <v>590</v>
      </c>
      <c r="V471" s="1" t="s">
        <v>590</v>
      </c>
    </row>
    <row r="472" spans="1:22" x14ac:dyDescent="0.3">
      <c r="A472" t="s">
        <v>459</v>
      </c>
      <c r="B472" t="s">
        <v>20</v>
      </c>
      <c r="C472" t="s">
        <v>30</v>
      </c>
      <c r="D472" t="s">
        <v>22</v>
      </c>
      <c r="E472" t="s">
        <v>30</v>
      </c>
      <c r="F472">
        <v>3450</v>
      </c>
      <c r="G472">
        <v>2079</v>
      </c>
      <c r="H472">
        <v>162</v>
      </c>
      <c r="I472" t="s">
        <v>41</v>
      </c>
      <c r="J472" t="s">
        <v>32</v>
      </c>
      <c r="K472" t="s">
        <v>25</v>
      </c>
      <c r="L472" t="s">
        <v>26</v>
      </c>
      <c r="M472" t="s">
        <v>27</v>
      </c>
      <c r="N472">
        <v>5529</v>
      </c>
      <c r="O472" s="1">
        <v>2.93</v>
      </c>
      <c r="P472" s="1">
        <v>0.33392645615155814</v>
      </c>
      <c r="Q472" t="s">
        <v>28</v>
      </c>
      <c r="R472" s="1">
        <v>0.45</v>
      </c>
      <c r="S472" s="1">
        <v>4.6956521739130432E-2</v>
      </c>
      <c r="T472" s="1" t="s">
        <v>590</v>
      </c>
      <c r="U472" s="1" t="s">
        <v>590</v>
      </c>
      <c r="V472" s="1" t="s">
        <v>590</v>
      </c>
    </row>
    <row r="473" spans="1:22" x14ac:dyDescent="0.3">
      <c r="A473" t="s">
        <v>460</v>
      </c>
      <c r="B473" t="s">
        <v>20</v>
      </c>
      <c r="C473" t="s">
        <v>30</v>
      </c>
      <c r="D473" t="s">
        <v>36</v>
      </c>
      <c r="E473" t="s">
        <v>21</v>
      </c>
      <c r="F473">
        <v>2653</v>
      </c>
      <c r="G473">
        <v>1500</v>
      </c>
      <c r="H473">
        <v>113</v>
      </c>
      <c r="I473" t="s">
        <v>31</v>
      </c>
      <c r="J473" t="s">
        <v>32</v>
      </c>
      <c r="K473" t="s">
        <v>97</v>
      </c>
      <c r="L473" t="s">
        <v>43</v>
      </c>
      <c r="M473" t="s">
        <v>33</v>
      </c>
      <c r="N473">
        <v>4153</v>
      </c>
      <c r="O473" s="1">
        <v>2.72</v>
      </c>
      <c r="P473" s="1">
        <v>0.30785286721613431</v>
      </c>
      <c r="Q473" t="s">
        <v>28</v>
      </c>
      <c r="R473" s="1">
        <v>0.62777777777777777</v>
      </c>
      <c r="S473" s="1">
        <v>4.2593290614398795E-2</v>
      </c>
      <c r="T473" s="1" t="s">
        <v>590</v>
      </c>
      <c r="U473" s="1" t="s">
        <v>590</v>
      </c>
      <c r="V473" s="1" t="s">
        <v>590</v>
      </c>
    </row>
    <row r="474" spans="1:22" x14ac:dyDescent="0.3">
      <c r="A474" t="s">
        <v>461</v>
      </c>
      <c r="B474" t="s">
        <v>20</v>
      </c>
      <c r="C474" t="s">
        <v>30</v>
      </c>
      <c r="D474" t="s">
        <v>22</v>
      </c>
      <c r="E474" t="s">
        <v>21</v>
      </c>
      <c r="F474">
        <v>4691</v>
      </c>
      <c r="G474">
        <v>0</v>
      </c>
      <c r="H474">
        <v>100</v>
      </c>
      <c r="I474" t="s">
        <v>41</v>
      </c>
      <c r="J474" t="s">
        <v>42</v>
      </c>
      <c r="K474" t="s">
        <v>25</v>
      </c>
      <c r="L474" t="s">
        <v>26</v>
      </c>
      <c r="M474" t="s">
        <v>27</v>
      </c>
      <c r="N474">
        <v>4691</v>
      </c>
      <c r="O474" s="1">
        <v>2.13</v>
      </c>
      <c r="P474" s="1">
        <v>0.23437832603083569</v>
      </c>
      <c r="Q474" t="s">
        <v>28</v>
      </c>
      <c r="R474" s="1">
        <v>0.27777777777777779</v>
      </c>
      <c r="S474" s="1">
        <v>2.1317416329140908E-2</v>
      </c>
      <c r="T474" s="1" t="s">
        <v>590</v>
      </c>
      <c r="U474" s="1" t="s">
        <v>590</v>
      </c>
      <c r="V474" s="1" t="s">
        <v>590</v>
      </c>
    </row>
    <row r="475" spans="1:22" x14ac:dyDescent="0.3">
      <c r="A475" t="s">
        <v>462</v>
      </c>
      <c r="B475" t="s">
        <v>55</v>
      </c>
      <c r="C475" t="s">
        <v>21</v>
      </c>
      <c r="D475" t="s">
        <v>22</v>
      </c>
      <c r="E475" t="s">
        <v>30</v>
      </c>
      <c r="F475">
        <v>2500</v>
      </c>
      <c r="G475">
        <v>0</v>
      </c>
      <c r="H475">
        <v>93</v>
      </c>
      <c r="I475" t="s">
        <v>23</v>
      </c>
      <c r="J475" t="s">
        <v>24</v>
      </c>
      <c r="K475" t="s">
        <v>25</v>
      </c>
      <c r="L475" t="s">
        <v>26</v>
      </c>
      <c r="M475" t="s">
        <v>27</v>
      </c>
      <c r="N475">
        <v>2500</v>
      </c>
      <c r="O475" s="1">
        <v>3.72</v>
      </c>
      <c r="P475" s="1">
        <v>0.43244336665288974</v>
      </c>
      <c r="Q475" t="s">
        <v>28</v>
      </c>
      <c r="R475" s="1">
        <v>0.25833333333333336</v>
      </c>
      <c r="S475" s="1">
        <v>3.7199999999999997E-2</v>
      </c>
      <c r="T475" s="1" t="s">
        <v>590</v>
      </c>
      <c r="U475" s="1" t="s">
        <v>590</v>
      </c>
      <c r="V475" s="1" t="s">
        <v>590</v>
      </c>
    </row>
    <row r="476" spans="1:22" x14ac:dyDescent="0.3">
      <c r="A476" t="s">
        <v>463</v>
      </c>
      <c r="B476" t="s">
        <v>20</v>
      </c>
      <c r="C476" t="s">
        <v>21</v>
      </c>
      <c r="D476" t="s">
        <v>22</v>
      </c>
      <c r="E476" t="s">
        <v>21</v>
      </c>
      <c r="F476">
        <v>5532</v>
      </c>
      <c r="G476">
        <v>4648</v>
      </c>
      <c r="H476">
        <v>162</v>
      </c>
      <c r="I476" t="s">
        <v>31</v>
      </c>
      <c r="J476" t="s">
        <v>38</v>
      </c>
      <c r="K476" t="s">
        <v>25</v>
      </c>
      <c r="L476" t="s">
        <v>26</v>
      </c>
      <c r="M476" t="s">
        <v>27</v>
      </c>
      <c r="N476">
        <v>10180</v>
      </c>
      <c r="O476" s="1">
        <v>1.59</v>
      </c>
      <c r="P476" s="1">
        <v>0.16698904986870294</v>
      </c>
      <c r="Q476" t="s">
        <v>45</v>
      </c>
      <c r="R476" s="1">
        <v>0.45</v>
      </c>
      <c r="S476" s="1">
        <v>2.9284164859002169E-2</v>
      </c>
      <c r="T476" s="1" t="s">
        <v>590</v>
      </c>
      <c r="U476" s="1" t="s">
        <v>590</v>
      </c>
      <c r="V476" s="1" t="s">
        <v>590</v>
      </c>
    </row>
    <row r="477" spans="1:22" x14ac:dyDescent="0.3">
      <c r="A477" t="s">
        <v>653</v>
      </c>
      <c r="B477" t="s">
        <v>20</v>
      </c>
      <c r="C477" t="s">
        <v>30</v>
      </c>
      <c r="D477" t="s">
        <v>22</v>
      </c>
      <c r="E477" t="s">
        <v>30</v>
      </c>
      <c r="F477">
        <v>16525</v>
      </c>
      <c r="G477">
        <v>1014</v>
      </c>
      <c r="H477">
        <v>150</v>
      </c>
      <c r="I477" t="s">
        <v>31</v>
      </c>
      <c r="J477" t="s">
        <v>38</v>
      </c>
      <c r="K477" t="s">
        <v>25</v>
      </c>
      <c r="L477" t="s">
        <v>26</v>
      </c>
      <c r="M477" t="s">
        <v>27</v>
      </c>
      <c r="N477">
        <v>17539</v>
      </c>
      <c r="O477" s="1">
        <v>0.86</v>
      </c>
      <c r="P477" s="1">
        <v>7.519077386974192E-2</v>
      </c>
      <c r="Q477" t="s">
        <v>45</v>
      </c>
      <c r="R477" s="1">
        <v>0.41666666666666674</v>
      </c>
      <c r="S477" s="1">
        <v>9.0771558245083209E-3</v>
      </c>
      <c r="T477" s="1" t="s">
        <v>595</v>
      </c>
      <c r="U477" s="1" t="s">
        <v>590</v>
      </c>
      <c r="V477" s="1" t="s">
        <v>590</v>
      </c>
    </row>
    <row r="478" spans="1:22" x14ac:dyDescent="0.3">
      <c r="A478" t="s">
        <v>464</v>
      </c>
      <c r="B478" t="s">
        <v>20</v>
      </c>
      <c r="C478" t="s">
        <v>30</v>
      </c>
      <c r="D478" t="s">
        <v>22</v>
      </c>
      <c r="E478" t="s">
        <v>21</v>
      </c>
      <c r="F478">
        <v>6700</v>
      </c>
      <c r="G478">
        <v>1750</v>
      </c>
      <c r="H478">
        <v>230</v>
      </c>
      <c r="I478" t="s">
        <v>41</v>
      </c>
      <c r="J478" t="s">
        <v>38</v>
      </c>
      <c r="K478" t="s">
        <v>108</v>
      </c>
      <c r="L478" t="s">
        <v>26</v>
      </c>
      <c r="M478" t="s">
        <v>27</v>
      </c>
      <c r="N478">
        <v>8450</v>
      </c>
      <c r="O478" s="1">
        <v>2.72</v>
      </c>
      <c r="P478" s="1">
        <v>0.3079736894754127</v>
      </c>
      <c r="Q478" t="s">
        <v>28</v>
      </c>
      <c r="R478" s="1">
        <v>0.76666666666666672</v>
      </c>
      <c r="S478" s="1">
        <v>3.4328358208955224E-2</v>
      </c>
      <c r="T478" s="1" t="s">
        <v>590</v>
      </c>
      <c r="U478" s="1" t="s">
        <v>590</v>
      </c>
      <c r="V478" s="1" t="s">
        <v>590</v>
      </c>
    </row>
    <row r="479" spans="1:22" x14ac:dyDescent="0.3">
      <c r="A479" t="s">
        <v>465</v>
      </c>
      <c r="B479" t="s">
        <v>20</v>
      </c>
      <c r="C479" t="s">
        <v>30</v>
      </c>
      <c r="D479" t="s">
        <v>22</v>
      </c>
      <c r="E479" t="s">
        <v>21</v>
      </c>
      <c r="F479">
        <v>2873</v>
      </c>
      <c r="G479">
        <v>1872</v>
      </c>
      <c r="H479">
        <v>132</v>
      </c>
      <c r="I479" t="s">
        <v>41</v>
      </c>
      <c r="J479" t="s">
        <v>38</v>
      </c>
      <c r="K479" t="s">
        <v>25</v>
      </c>
      <c r="L479" t="s">
        <v>43</v>
      </c>
      <c r="M479" t="s">
        <v>33</v>
      </c>
      <c r="N479">
        <v>4745</v>
      </c>
      <c r="O479" s="1">
        <v>2.78</v>
      </c>
      <c r="P479" s="1">
        <v>0.31545381404550998</v>
      </c>
      <c r="Q479" t="s">
        <v>28</v>
      </c>
      <c r="R479" s="1">
        <v>0.36666666666666664</v>
      </c>
      <c r="S479" s="1">
        <v>4.5945005221023322E-2</v>
      </c>
      <c r="T479" s="1" t="s">
        <v>590</v>
      </c>
      <c r="U479" s="1" t="s">
        <v>590</v>
      </c>
      <c r="V479" s="1" t="s">
        <v>590</v>
      </c>
    </row>
    <row r="480" spans="1:22" x14ac:dyDescent="0.3">
      <c r="A480" t="s">
        <v>654</v>
      </c>
      <c r="B480" t="s">
        <v>20</v>
      </c>
      <c r="C480" t="s">
        <v>30</v>
      </c>
      <c r="D480" t="s">
        <v>22</v>
      </c>
      <c r="E480" t="s">
        <v>30</v>
      </c>
      <c r="F480">
        <v>16667</v>
      </c>
      <c r="G480">
        <v>2250</v>
      </c>
      <c r="H480">
        <v>86</v>
      </c>
      <c r="I480" t="s">
        <v>41</v>
      </c>
      <c r="J480" t="s">
        <v>32</v>
      </c>
      <c r="K480" t="s">
        <v>25</v>
      </c>
      <c r="L480" t="s">
        <v>26</v>
      </c>
      <c r="M480" t="s">
        <v>27</v>
      </c>
      <c r="N480">
        <v>18917</v>
      </c>
      <c r="O480" s="1">
        <v>0.45</v>
      </c>
      <c r="P480" s="1">
        <v>2.5231213370258822E-2</v>
      </c>
      <c r="Q480" t="s">
        <v>45</v>
      </c>
      <c r="R480" s="1">
        <v>0.2388888888888889</v>
      </c>
      <c r="S480" s="1">
        <v>5.1598968020639584E-3</v>
      </c>
      <c r="T480" s="1" t="s">
        <v>595</v>
      </c>
      <c r="U480" s="1" t="s">
        <v>590</v>
      </c>
      <c r="V480" s="1" t="s">
        <v>590</v>
      </c>
    </row>
    <row r="481" spans="1:22" x14ac:dyDescent="0.3">
      <c r="A481" t="s">
        <v>466</v>
      </c>
      <c r="B481" t="s">
        <v>20</v>
      </c>
      <c r="C481" t="s">
        <v>30</v>
      </c>
      <c r="D481" t="s">
        <v>22</v>
      </c>
      <c r="E481" t="s">
        <v>21</v>
      </c>
      <c r="F481">
        <v>2947</v>
      </c>
      <c r="G481">
        <v>1603</v>
      </c>
      <c r="H481">
        <v>130</v>
      </c>
      <c r="I481" t="s">
        <v>23</v>
      </c>
      <c r="J481" t="s">
        <v>38</v>
      </c>
      <c r="K481" t="s">
        <v>25</v>
      </c>
      <c r="L481" t="s">
        <v>26</v>
      </c>
      <c r="M481" t="s">
        <v>33</v>
      </c>
      <c r="N481">
        <v>4550</v>
      </c>
      <c r="O481" s="1">
        <v>2.86</v>
      </c>
      <c r="P481" s="1">
        <v>0.32484007074543908</v>
      </c>
      <c r="Q481" t="s">
        <v>28</v>
      </c>
      <c r="R481" s="1">
        <v>0.3611111111111111</v>
      </c>
      <c r="S481" s="1">
        <v>4.4112656939260267E-2</v>
      </c>
      <c r="T481" s="1" t="s">
        <v>590</v>
      </c>
      <c r="U481" s="1" t="s">
        <v>590</v>
      </c>
      <c r="V481" s="1" t="s">
        <v>590</v>
      </c>
    </row>
    <row r="482" spans="1:22" x14ac:dyDescent="0.3">
      <c r="A482" t="s">
        <v>467</v>
      </c>
      <c r="B482" t="s">
        <v>55</v>
      </c>
      <c r="C482" t="s">
        <v>21</v>
      </c>
      <c r="D482" t="s">
        <v>36</v>
      </c>
      <c r="E482" t="s">
        <v>21</v>
      </c>
      <c r="F482">
        <v>4350</v>
      </c>
      <c r="G482">
        <v>0</v>
      </c>
      <c r="H482">
        <v>154</v>
      </c>
      <c r="I482" t="s">
        <v>31</v>
      </c>
      <c r="J482" t="s">
        <v>24</v>
      </c>
      <c r="K482" t="s">
        <v>25</v>
      </c>
      <c r="L482" t="s">
        <v>26</v>
      </c>
      <c r="M482" t="s">
        <v>27</v>
      </c>
      <c r="N482">
        <v>4350</v>
      </c>
      <c r="O482" s="1">
        <v>3.54</v>
      </c>
      <c r="P482" s="1">
        <v>0.41002498948164118</v>
      </c>
      <c r="Q482" t="s">
        <v>28</v>
      </c>
      <c r="R482" s="1">
        <v>0.42777777777777776</v>
      </c>
      <c r="S482" s="1">
        <v>3.5402298850574714E-2</v>
      </c>
      <c r="T482" s="1" t="s">
        <v>590</v>
      </c>
      <c r="U482" s="1" t="s">
        <v>590</v>
      </c>
      <c r="V482" s="1" t="s">
        <v>590</v>
      </c>
    </row>
    <row r="483" spans="1:22" x14ac:dyDescent="0.3">
      <c r="A483" t="s">
        <v>468</v>
      </c>
      <c r="B483" t="s">
        <v>20</v>
      </c>
      <c r="C483" t="s">
        <v>30</v>
      </c>
      <c r="D483" t="s">
        <v>36</v>
      </c>
      <c r="E483" t="s">
        <v>21</v>
      </c>
      <c r="F483">
        <v>3095</v>
      </c>
      <c r="G483">
        <v>0</v>
      </c>
      <c r="H483">
        <v>113</v>
      </c>
      <c r="I483" t="s">
        <v>31</v>
      </c>
      <c r="J483" t="s">
        <v>42</v>
      </c>
      <c r="K483" t="s">
        <v>25</v>
      </c>
      <c r="L483" t="s">
        <v>26</v>
      </c>
      <c r="M483" t="s">
        <v>27</v>
      </c>
      <c r="N483">
        <v>3095</v>
      </c>
      <c r="O483" s="1">
        <v>3.65</v>
      </c>
      <c r="P483" s="1">
        <v>0.42384491136682967</v>
      </c>
      <c r="Q483" t="s">
        <v>28</v>
      </c>
      <c r="R483" s="1">
        <v>0.31388888888888888</v>
      </c>
      <c r="S483" s="1">
        <v>3.6510500807754441E-2</v>
      </c>
      <c r="T483" s="1" t="s">
        <v>590</v>
      </c>
      <c r="U483" s="1" t="s">
        <v>590</v>
      </c>
      <c r="V483" s="1" t="s">
        <v>590</v>
      </c>
    </row>
    <row r="484" spans="1:22" x14ac:dyDescent="0.3">
      <c r="A484" t="s">
        <v>469</v>
      </c>
      <c r="B484" t="s">
        <v>20</v>
      </c>
      <c r="C484" t="s">
        <v>30</v>
      </c>
      <c r="D484" t="s">
        <v>22</v>
      </c>
      <c r="E484" t="s">
        <v>21</v>
      </c>
      <c r="F484">
        <v>2083</v>
      </c>
      <c r="G484">
        <v>3150</v>
      </c>
      <c r="H484">
        <v>128</v>
      </c>
      <c r="I484" t="s">
        <v>41</v>
      </c>
      <c r="J484" t="s">
        <v>24</v>
      </c>
      <c r="K484" t="s">
        <v>25</v>
      </c>
      <c r="L484" t="s">
        <v>26</v>
      </c>
      <c r="M484" t="s">
        <v>27</v>
      </c>
      <c r="N484">
        <v>5233</v>
      </c>
      <c r="O484" s="1">
        <v>2.4500000000000002</v>
      </c>
      <c r="P484" s="1">
        <v>0.27357012326598784</v>
      </c>
      <c r="Q484" t="s">
        <v>28</v>
      </c>
      <c r="R484" s="1">
        <v>0.35555555555555557</v>
      </c>
      <c r="S484" s="1">
        <v>6.1449831973115696E-2</v>
      </c>
      <c r="T484" s="1" t="s">
        <v>590</v>
      </c>
      <c r="U484" s="1" t="s">
        <v>590</v>
      </c>
      <c r="V484" s="1" t="s">
        <v>590</v>
      </c>
    </row>
    <row r="485" spans="1:22" x14ac:dyDescent="0.3">
      <c r="A485" t="s">
        <v>655</v>
      </c>
      <c r="B485" t="s">
        <v>20</v>
      </c>
      <c r="C485" t="s">
        <v>30</v>
      </c>
      <c r="D485" t="s">
        <v>22</v>
      </c>
      <c r="E485" t="s">
        <v>21</v>
      </c>
      <c r="F485">
        <v>10833</v>
      </c>
      <c r="G485">
        <v>0</v>
      </c>
      <c r="H485">
        <v>234</v>
      </c>
      <c r="I485" t="s">
        <v>41</v>
      </c>
      <c r="J485" t="s">
        <v>24</v>
      </c>
      <c r="K485" t="s">
        <v>25</v>
      </c>
      <c r="L485" t="s">
        <v>26</v>
      </c>
      <c r="M485" t="s">
        <v>27</v>
      </c>
      <c r="N485">
        <v>10833</v>
      </c>
      <c r="O485" s="1">
        <v>2.16</v>
      </c>
      <c r="P485" s="1">
        <v>0.23791059688387181</v>
      </c>
      <c r="Q485" t="s">
        <v>28</v>
      </c>
      <c r="R485" s="1">
        <v>0.65</v>
      </c>
      <c r="S485" s="1">
        <v>2.1600664635834949E-2</v>
      </c>
      <c r="T485" s="1" t="s">
        <v>595</v>
      </c>
      <c r="U485" s="1" t="s">
        <v>590</v>
      </c>
      <c r="V485" s="1" t="s">
        <v>590</v>
      </c>
    </row>
    <row r="486" spans="1:22" x14ac:dyDescent="0.3">
      <c r="A486" t="s">
        <v>470</v>
      </c>
      <c r="B486" t="s">
        <v>20</v>
      </c>
      <c r="C486" t="s">
        <v>30</v>
      </c>
      <c r="D486" t="s">
        <v>22</v>
      </c>
      <c r="E486" t="s">
        <v>21</v>
      </c>
      <c r="F486">
        <v>8333</v>
      </c>
      <c r="G486">
        <v>0</v>
      </c>
      <c r="H486">
        <v>246</v>
      </c>
      <c r="I486" t="s">
        <v>41</v>
      </c>
      <c r="J486" t="s">
        <v>38</v>
      </c>
      <c r="K486" t="s">
        <v>25</v>
      </c>
      <c r="L486" t="s">
        <v>26</v>
      </c>
      <c r="M486" t="s">
        <v>27</v>
      </c>
      <c r="N486">
        <v>8333</v>
      </c>
      <c r="O486" s="1">
        <v>2.95</v>
      </c>
      <c r="P486" s="1">
        <v>0.33668403309983941</v>
      </c>
      <c r="Q486" t="s">
        <v>28</v>
      </c>
      <c r="R486" s="1">
        <v>0.68333333333333335</v>
      </c>
      <c r="S486" s="1">
        <v>2.9521180847233888E-2</v>
      </c>
      <c r="T486" s="1" t="s">
        <v>590</v>
      </c>
      <c r="U486" s="1" t="s">
        <v>590</v>
      </c>
      <c r="V486" s="1" t="s">
        <v>590</v>
      </c>
    </row>
    <row r="487" spans="1:22" x14ac:dyDescent="0.3">
      <c r="A487" t="s">
        <v>471</v>
      </c>
      <c r="B487" t="s">
        <v>20</v>
      </c>
      <c r="C487" t="s">
        <v>30</v>
      </c>
      <c r="D487" t="s">
        <v>36</v>
      </c>
      <c r="E487" t="s">
        <v>21</v>
      </c>
      <c r="F487">
        <v>1958</v>
      </c>
      <c r="G487">
        <v>2436</v>
      </c>
      <c r="H487">
        <v>131</v>
      </c>
      <c r="I487" t="s">
        <v>31</v>
      </c>
      <c r="J487" t="s">
        <v>32</v>
      </c>
      <c r="K487" t="s">
        <v>25</v>
      </c>
      <c r="L487" t="s">
        <v>26</v>
      </c>
      <c r="M487" t="s">
        <v>27</v>
      </c>
      <c r="N487">
        <v>4394</v>
      </c>
      <c r="O487" s="1">
        <v>2.98</v>
      </c>
      <c r="P487" s="1">
        <v>0.34032794970012675</v>
      </c>
      <c r="Q487" t="s">
        <v>28</v>
      </c>
      <c r="R487" s="1">
        <v>0.36388888888888887</v>
      </c>
      <c r="S487" s="1">
        <v>6.6905005107252294E-2</v>
      </c>
      <c r="T487" s="1" t="s">
        <v>590</v>
      </c>
      <c r="U487" s="1" t="s">
        <v>590</v>
      </c>
      <c r="V487" s="1" t="s">
        <v>590</v>
      </c>
    </row>
    <row r="488" spans="1:22" x14ac:dyDescent="0.3">
      <c r="A488" t="s">
        <v>472</v>
      </c>
      <c r="B488" t="s">
        <v>20</v>
      </c>
      <c r="C488" t="s">
        <v>21</v>
      </c>
      <c r="D488" t="s">
        <v>22</v>
      </c>
      <c r="E488" t="s">
        <v>21</v>
      </c>
      <c r="F488">
        <v>3547</v>
      </c>
      <c r="G488">
        <v>0</v>
      </c>
      <c r="H488">
        <v>80</v>
      </c>
      <c r="I488" t="s">
        <v>31</v>
      </c>
      <c r="J488" t="s">
        <v>38</v>
      </c>
      <c r="K488" t="s">
        <v>25</v>
      </c>
      <c r="L488" t="s">
        <v>43</v>
      </c>
      <c r="M488" t="s">
        <v>33</v>
      </c>
      <c r="N488">
        <v>3547</v>
      </c>
      <c r="O488" s="1">
        <v>2.2599999999999998</v>
      </c>
      <c r="P488" s="1">
        <v>0.24980262464056388</v>
      </c>
      <c r="Q488" t="s">
        <v>28</v>
      </c>
      <c r="R488" s="1">
        <v>0.22222222222222221</v>
      </c>
      <c r="S488" s="1">
        <v>2.255427121511136E-2</v>
      </c>
      <c r="T488" s="1" t="s">
        <v>590</v>
      </c>
      <c r="U488" s="1" t="s">
        <v>590</v>
      </c>
      <c r="V488" s="1" t="s">
        <v>590</v>
      </c>
    </row>
    <row r="489" spans="1:22" x14ac:dyDescent="0.3">
      <c r="A489" t="s">
        <v>656</v>
      </c>
      <c r="B489" t="s">
        <v>20</v>
      </c>
      <c r="C489" t="s">
        <v>30</v>
      </c>
      <c r="D489" t="s">
        <v>22</v>
      </c>
      <c r="E489" t="s">
        <v>21</v>
      </c>
      <c r="F489">
        <v>18333</v>
      </c>
      <c r="G489">
        <v>0</v>
      </c>
      <c r="H489">
        <v>500</v>
      </c>
      <c r="I489" t="s">
        <v>23</v>
      </c>
      <c r="J489" t="s">
        <v>32</v>
      </c>
      <c r="K489" t="s">
        <v>25</v>
      </c>
      <c r="L489" t="s">
        <v>26</v>
      </c>
      <c r="M489" t="s">
        <v>33</v>
      </c>
      <c r="N489">
        <v>18333</v>
      </c>
      <c r="O489" s="1">
        <v>2.73</v>
      </c>
      <c r="P489" s="1">
        <v>0.30865069532917805</v>
      </c>
      <c r="Q489" t="s">
        <v>28</v>
      </c>
      <c r="R489" s="1">
        <v>1.3888888888888888</v>
      </c>
      <c r="S489" s="1">
        <v>2.7273223149511808E-2</v>
      </c>
      <c r="T489" s="1" t="s">
        <v>595</v>
      </c>
      <c r="U489" s="1" t="s">
        <v>590</v>
      </c>
      <c r="V489" s="1" t="s">
        <v>595</v>
      </c>
    </row>
    <row r="490" spans="1:22" x14ac:dyDescent="0.3">
      <c r="A490" t="s">
        <v>473</v>
      </c>
      <c r="B490" t="s">
        <v>20</v>
      </c>
      <c r="C490" t="s">
        <v>30</v>
      </c>
      <c r="D490" t="s">
        <v>22</v>
      </c>
      <c r="E490" t="s">
        <v>30</v>
      </c>
      <c r="F490">
        <v>4583</v>
      </c>
      <c r="G490">
        <v>2083</v>
      </c>
      <c r="H490">
        <v>160</v>
      </c>
      <c r="I490" t="s">
        <v>41</v>
      </c>
      <c r="J490" t="s">
        <v>38</v>
      </c>
      <c r="K490" t="s">
        <v>25</v>
      </c>
      <c r="L490" t="s">
        <v>26</v>
      </c>
      <c r="M490" t="s">
        <v>27</v>
      </c>
      <c r="N490">
        <v>6666</v>
      </c>
      <c r="O490" s="1">
        <v>2.4</v>
      </c>
      <c r="P490" s="1">
        <v>0.2678616344395523</v>
      </c>
      <c r="Q490" t="s">
        <v>28</v>
      </c>
      <c r="R490" s="1">
        <v>0.44444444444444442</v>
      </c>
      <c r="S490" s="1">
        <v>3.4911629936722671E-2</v>
      </c>
      <c r="T490" s="1" t="s">
        <v>590</v>
      </c>
      <c r="U490" s="1" t="s">
        <v>590</v>
      </c>
      <c r="V490" s="1" t="s">
        <v>590</v>
      </c>
    </row>
    <row r="491" spans="1:22" x14ac:dyDescent="0.3">
      <c r="A491" t="s">
        <v>474</v>
      </c>
      <c r="B491" t="s">
        <v>20</v>
      </c>
      <c r="C491" t="s">
        <v>21</v>
      </c>
      <c r="D491" t="s">
        <v>22</v>
      </c>
      <c r="E491" t="s">
        <v>21</v>
      </c>
      <c r="F491">
        <v>2435</v>
      </c>
      <c r="G491">
        <v>0</v>
      </c>
      <c r="H491">
        <v>75</v>
      </c>
      <c r="I491" t="s">
        <v>23</v>
      </c>
      <c r="J491" t="s">
        <v>24</v>
      </c>
      <c r="K491" t="s">
        <v>25</v>
      </c>
      <c r="L491" t="s">
        <v>26</v>
      </c>
      <c r="M491" t="s">
        <v>33</v>
      </c>
      <c r="N491">
        <v>2435</v>
      </c>
      <c r="O491" s="1">
        <v>3.08</v>
      </c>
      <c r="P491" s="1">
        <v>0.3526418932598408</v>
      </c>
      <c r="Q491" t="s">
        <v>28</v>
      </c>
      <c r="R491" s="1">
        <v>0.20833333333333337</v>
      </c>
      <c r="S491" s="1">
        <v>3.0800821355236135E-2</v>
      </c>
      <c r="T491" s="1" t="s">
        <v>590</v>
      </c>
      <c r="U491" s="1" t="s">
        <v>590</v>
      </c>
      <c r="V491" s="1" t="s">
        <v>590</v>
      </c>
    </row>
    <row r="492" spans="1:22" x14ac:dyDescent="0.3">
      <c r="A492" t="s">
        <v>475</v>
      </c>
      <c r="B492" t="s">
        <v>20</v>
      </c>
      <c r="C492" t="s">
        <v>21</v>
      </c>
      <c r="D492" t="s">
        <v>36</v>
      </c>
      <c r="E492" t="s">
        <v>21</v>
      </c>
      <c r="F492">
        <v>2699</v>
      </c>
      <c r="G492">
        <v>2785</v>
      </c>
      <c r="H492">
        <v>96</v>
      </c>
      <c r="I492" t="s">
        <v>41</v>
      </c>
      <c r="J492" t="s">
        <v>24</v>
      </c>
      <c r="K492" t="s">
        <v>25</v>
      </c>
      <c r="L492" t="s">
        <v>26</v>
      </c>
      <c r="M492" t="s">
        <v>27</v>
      </c>
      <c r="N492">
        <v>5484</v>
      </c>
      <c r="O492" s="1">
        <v>1.75</v>
      </c>
      <c r="P492" s="1">
        <v>0.18684114762446025</v>
      </c>
      <c r="Q492" t="s">
        <v>45</v>
      </c>
      <c r="R492" s="1">
        <v>0.26666666666666666</v>
      </c>
      <c r="S492" s="1">
        <v>3.5568729158947758E-2</v>
      </c>
      <c r="T492" s="1" t="s">
        <v>590</v>
      </c>
      <c r="U492" s="1" t="s">
        <v>590</v>
      </c>
      <c r="V492" s="1" t="s">
        <v>590</v>
      </c>
    </row>
    <row r="493" spans="1:22" x14ac:dyDescent="0.3">
      <c r="A493" t="s">
        <v>476</v>
      </c>
      <c r="B493" t="s">
        <v>20</v>
      </c>
      <c r="C493" t="s">
        <v>30</v>
      </c>
      <c r="D493" t="s">
        <v>36</v>
      </c>
      <c r="E493" t="s">
        <v>21</v>
      </c>
      <c r="F493">
        <v>5333</v>
      </c>
      <c r="G493">
        <v>1131</v>
      </c>
      <c r="H493">
        <v>186</v>
      </c>
      <c r="I493" t="s">
        <v>23</v>
      </c>
      <c r="J493" t="s">
        <v>32</v>
      </c>
      <c r="K493" t="s">
        <v>25</v>
      </c>
      <c r="L493" t="s">
        <v>26</v>
      </c>
      <c r="M493" t="s">
        <v>27</v>
      </c>
      <c r="N493">
        <v>6464</v>
      </c>
      <c r="O493" s="1">
        <v>2.88</v>
      </c>
      <c r="P493" s="1">
        <v>0.32737563788639645</v>
      </c>
      <c r="Q493" t="s">
        <v>28</v>
      </c>
      <c r="R493" s="1">
        <v>0.51666666666666672</v>
      </c>
      <c r="S493" s="1">
        <v>3.4877179823738981E-2</v>
      </c>
      <c r="T493" s="1" t="s">
        <v>590</v>
      </c>
      <c r="U493" s="1" t="s">
        <v>590</v>
      </c>
      <c r="V493" s="1" t="s">
        <v>590</v>
      </c>
    </row>
    <row r="494" spans="1:22" x14ac:dyDescent="0.3">
      <c r="A494" t="s">
        <v>477</v>
      </c>
      <c r="B494" t="s">
        <v>20</v>
      </c>
      <c r="C494" t="s">
        <v>21</v>
      </c>
      <c r="D494" t="s">
        <v>36</v>
      </c>
      <c r="E494" t="s">
        <v>21</v>
      </c>
      <c r="F494">
        <v>3691</v>
      </c>
      <c r="G494">
        <v>0</v>
      </c>
      <c r="H494">
        <v>110</v>
      </c>
      <c r="I494" t="s">
        <v>31</v>
      </c>
      <c r="J494" t="s">
        <v>24</v>
      </c>
      <c r="K494" t="s">
        <v>25</v>
      </c>
      <c r="L494" t="s">
        <v>26</v>
      </c>
      <c r="M494" t="s">
        <v>27</v>
      </c>
      <c r="N494">
        <v>3691</v>
      </c>
      <c r="O494" s="1">
        <v>2.98</v>
      </c>
      <c r="P494" s="1">
        <v>0.34018877472494591</v>
      </c>
      <c r="Q494" t="s">
        <v>28</v>
      </c>
      <c r="R494" s="1">
        <v>0.30555555555555558</v>
      </c>
      <c r="S494" s="1">
        <v>2.9802221620157138E-2</v>
      </c>
      <c r="T494" s="1" t="s">
        <v>590</v>
      </c>
      <c r="U494" s="1" t="s">
        <v>590</v>
      </c>
      <c r="V494" s="1" t="s">
        <v>590</v>
      </c>
    </row>
    <row r="495" spans="1:22" x14ac:dyDescent="0.3">
      <c r="A495" t="s">
        <v>657</v>
      </c>
      <c r="B495" t="s">
        <v>55</v>
      </c>
      <c r="C495" t="s">
        <v>21</v>
      </c>
      <c r="D495" t="s">
        <v>36</v>
      </c>
      <c r="E495" t="s">
        <v>30</v>
      </c>
      <c r="F495">
        <v>17263</v>
      </c>
      <c r="G495">
        <v>0</v>
      </c>
      <c r="H495">
        <v>225</v>
      </c>
      <c r="I495" t="s">
        <v>41</v>
      </c>
      <c r="J495" t="s">
        <v>24</v>
      </c>
      <c r="K495" t="s">
        <v>25</v>
      </c>
      <c r="L495" t="s">
        <v>26</v>
      </c>
      <c r="M495" t="s">
        <v>27</v>
      </c>
      <c r="N495">
        <v>17263</v>
      </c>
      <c r="O495" s="1">
        <v>1.3</v>
      </c>
      <c r="P495" s="1">
        <v>0.13107502219979039</v>
      </c>
      <c r="Q495" t="s">
        <v>45</v>
      </c>
      <c r="R495" s="1">
        <v>0.625</v>
      </c>
      <c r="S495" s="1">
        <v>1.3033655795632275E-2</v>
      </c>
      <c r="T495" s="1" t="s">
        <v>595</v>
      </c>
      <c r="U495" s="1" t="s">
        <v>590</v>
      </c>
      <c r="V495" s="1" t="s">
        <v>590</v>
      </c>
    </row>
    <row r="496" spans="1:22" x14ac:dyDescent="0.3">
      <c r="A496" t="s">
        <v>478</v>
      </c>
      <c r="B496" t="s">
        <v>20</v>
      </c>
      <c r="C496" t="s">
        <v>30</v>
      </c>
      <c r="D496" t="s">
        <v>22</v>
      </c>
      <c r="E496" t="s">
        <v>21</v>
      </c>
      <c r="F496">
        <v>3597</v>
      </c>
      <c r="G496">
        <v>2157</v>
      </c>
      <c r="H496">
        <v>119</v>
      </c>
      <c r="I496" t="s">
        <v>31</v>
      </c>
      <c r="J496" t="s">
        <v>24</v>
      </c>
      <c r="K496" t="s">
        <v>25</v>
      </c>
      <c r="L496" t="s">
        <v>43</v>
      </c>
      <c r="M496" t="s">
        <v>33</v>
      </c>
      <c r="N496">
        <v>5754</v>
      </c>
      <c r="O496" s="1">
        <v>2.0699999999999998</v>
      </c>
      <c r="P496" s="1">
        <v>0.22644515215328256</v>
      </c>
      <c r="Q496" t="s">
        <v>28</v>
      </c>
      <c r="R496" s="1">
        <v>0.33055555555555555</v>
      </c>
      <c r="S496" s="1">
        <v>3.3083124826244092E-2</v>
      </c>
      <c r="T496" s="1" t="s">
        <v>590</v>
      </c>
      <c r="U496" s="1" t="s">
        <v>590</v>
      </c>
      <c r="V496" s="1" t="s">
        <v>590</v>
      </c>
    </row>
    <row r="497" spans="1:22" x14ac:dyDescent="0.3">
      <c r="A497" t="s">
        <v>479</v>
      </c>
      <c r="B497" t="s">
        <v>55</v>
      </c>
      <c r="C497" t="s">
        <v>30</v>
      </c>
      <c r="D497" t="s">
        <v>22</v>
      </c>
      <c r="E497" t="s">
        <v>21</v>
      </c>
      <c r="F497">
        <v>3326</v>
      </c>
      <c r="G497">
        <v>913</v>
      </c>
      <c r="H497">
        <v>105</v>
      </c>
      <c r="I497" t="s">
        <v>41</v>
      </c>
      <c r="J497" t="s">
        <v>32</v>
      </c>
      <c r="K497" t="s">
        <v>321</v>
      </c>
      <c r="L497" t="s">
        <v>26</v>
      </c>
      <c r="M497" t="s">
        <v>27</v>
      </c>
      <c r="N497">
        <v>4239</v>
      </c>
      <c r="O497" s="1">
        <v>2.48</v>
      </c>
      <c r="P497" s="1">
        <v>0.27743396089836925</v>
      </c>
      <c r="Q497" t="s">
        <v>28</v>
      </c>
      <c r="R497" s="1">
        <v>1.25</v>
      </c>
      <c r="S497" s="1">
        <v>3.1569452796151531E-2</v>
      </c>
      <c r="T497" s="1" t="s">
        <v>590</v>
      </c>
      <c r="U497" s="1" t="s">
        <v>590</v>
      </c>
      <c r="V497" s="1" t="s">
        <v>590</v>
      </c>
    </row>
    <row r="498" spans="1:22" x14ac:dyDescent="0.3">
      <c r="A498" t="s">
        <v>480</v>
      </c>
      <c r="B498" t="s">
        <v>20</v>
      </c>
      <c r="C498" t="s">
        <v>30</v>
      </c>
      <c r="D498" t="s">
        <v>36</v>
      </c>
      <c r="E498" t="s">
        <v>21</v>
      </c>
      <c r="F498">
        <v>2600</v>
      </c>
      <c r="G498">
        <v>1700</v>
      </c>
      <c r="H498">
        <v>107</v>
      </c>
      <c r="I498" t="s">
        <v>31</v>
      </c>
      <c r="J498" t="s">
        <v>24</v>
      </c>
      <c r="K498" t="s">
        <v>25</v>
      </c>
      <c r="L498" t="s">
        <v>26</v>
      </c>
      <c r="M498" t="s">
        <v>27</v>
      </c>
      <c r="N498">
        <v>4300</v>
      </c>
      <c r="O498" s="1">
        <v>2.4900000000000002</v>
      </c>
      <c r="P498" s="1">
        <v>0.27885221518665643</v>
      </c>
      <c r="Q498" t="s">
        <v>28</v>
      </c>
      <c r="R498" s="1">
        <v>0.29722222222222222</v>
      </c>
      <c r="S498" s="1">
        <v>4.1153846153846152E-2</v>
      </c>
      <c r="T498" s="1" t="s">
        <v>590</v>
      </c>
      <c r="U498" s="1" t="s">
        <v>590</v>
      </c>
      <c r="V498" s="1" t="s">
        <v>590</v>
      </c>
    </row>
    <row r="499" spans="1:22" x14ac:dyDescent="0.3">
      <c r="A499" t="s">
        <v>481</v>
      </c>
      <c r="B499" t="s">
        <v>20</v>
      </c>
      <c r="C499" t="s">
        <v>30</v>
      </c>
      <c r="D499" t="s">
        <v>22</v>
      </c>
      <c r="E499" t="s">
        <v>21</v>
      </c>
      <c r="F499">
        <v>4625</v>
      </c>
      <c r="G499">
        <v>2857</v>
      </c>
      <c r="H499">
        <v>111</v>
      </c>
      <c r="I499" t="s">
        <v>23</v>
      </c>
      <c r="J499" t="s">
        <v>24</v>
      </c>
      <c r="K499" t="s">
        <v>482</v>
      </c>
      <c r="L499" t="s">
        <v>26</v>
      </c>
      <c r="M499" t="s">
        <v>27</v>
      </c>
      <c r="N499">
        <v>7482</v>
      </c>
      <c r="O499" s="1">
        <v>1.48</v>
      </c>
      <c r="P499" s="1">
        <v>0.15354638073307383</v>
      </c>
      <c r="Q499" t="s">
        <v>45</v>
      </c>
      <c r="R499" s="1">
        <v>9.25</v>
      </c>
      <c r="S499" s="1">
        <v>2.4E-2</v>
      </c>
      <c r="T499" s="1" t="s">
        <v>590</v>
      </c>
      <c r="U499" s="1" t="s">
        <v>590</v>
      </c>
      <c r="V499" s="1" t="s">
        <v>590</v>
      </c>
    </row>
    <row r="500" spans="1:22" x14ac:dyDescent="0.3">
      <c r="A500" t="s">
        <v>483</v>
      </c>
      <c r="B500" t="s">
        <v>20</v>
      </c>
      <c r="C500" t="s">
        <v>30</v>
      </c>
      <c r="D500" t="s">
        <v>22</v>
      </c>
      <c r="E500" t="s">
        <v>30</v>
      </c>
      <c r="F500">
        <v>2895</v>
      </c>
      <c r="G500">
        <v>0</v>
      </c>
      <c r="H500">
        <v>95</v>
      </c>
      <c r="I500" t="s">
        <v>41</v>
      </c>
      <c r="J500" t="s">
        <v>32</v>
      </c>
      <c r="K500" t="s">
        <v>25</v>
      </c>
      <c r="L500" t="s">
        <v>26</v>
      </c>
      <c r="M500" t="s">
        <v>27</v>
      </c>
      <c r="N500">
        <v>2895</v>
      </c>
      <c r="O500" s="1">
        <v>3.28</v>
      </c>
      <c r="P500" s="1">
        <v>0.37776234738157105</v>
      </c>
      <c r="Q500" t="s">
        <v>28</v>
      </c>
      <c r="R500" s="1">
        <v>0.2638888888888889</v>
      </c>
      <c r="S500" s="1">
        <v>3.281519861830743E-2</v>
      </c>
      <c r="T500" s="1" t="s">
        <v>590</v>
      </c>
      <c r="U500" s="1" t="s">
        <v>590</v>
      </c>
      <c r="V500" s="1" t="s">
        <v>590</v>
      </c>
    </row>
    <row r="501" spans="1:22" x14ac:dyDescent="0.3">
      <c r="A501" t="s">
        <v>484</v>
      </c>
      <c r="B501" t="s">
        <v>20</v>
      </c>
      <c r="C501" t="s">
        <v>21</v>
      </c>
      <c r="D501" t="s">
        <v>22</v>
      </c>
      <c r="E501" t="s">
        <v>21</v>
      </c>
      <c r="F501">
        <v>6283</v>
      </c>
      <c r="G501">
        <v>4416</v>
      </c>
      <c r="H501">
        <v>209</v>
      </c>
      <c r="I501" t="s">
        <v>31</v>
      </c>
      <c r="J501" t="s">
        <v>24</v>
      </c>
      <c r="K501" t="s">
        <v>25</v>
      </c>
      <c r="L501" t="s">
        <v>43</v>
      </c>
      <c r="M501" t="s">
        <v>33</v>
      </c>
      <c r="N501">
        <v>10699</v>
      </c>
      <c r="O501" s="1">
        <v>1.95</v>
      </c>
      <c r="P501" s="1">
        <v>0.21214477232031759</v>
      </c>
      <c r="Q501" t="s">
        <v>28</v>
      </c>
      <c r="R501" s="1">
        <v>0.5805555555555556</v>
      </c>
      <c r="S501" s="1">
        <v>3.3264364157249725E-2</v>
      </c>
      <c r="T501" s="1" t="s">
        <v>590</v>
      </c>
      <c r="U501" s="1" t="s">
        <v>590</v>
      </c>
      <c r="V501" s="1" t="s">
        <v>590</v>
      </c>
    </row>
    <row r="502" spans="1:22" x14ac:dyDescent="0.3">
      <c r="A502" t="s">
        <v>485</v>
      </c>
      <c r="B502" t="s">
        <v>55</v>
      </c>
      <c r="C502" t="s">
        <v>21</v>
      </c>
      <c r="D502" t="s">
        <v>22</v>
      </c>
      <c r="E502" t="s">
        <v>21</v>
      </c>
      <c r="F502">
        <v>645</v>
      </c>
      <c r="G502">
        <v>3683</v>
      </c>
      <c r="H502">
        <v>113</v>
      </c>
      <c r="I502" t="s">
        <v>31</v>
      </c>
      <c r="J502" t="s">
        <v>24</v>
      </c>
      <c r="K502" t="s">
        <v>112</v>
      </c>
      <c r="L502" t="s">
        <v>26</v>
      </c>
      <c r="M502" t="s">
        <v>27</v>
      </c>
      <c r="N502">
        <v>4328</v>
      </c>
      <c r="O502" s="1">
        <v>2.61</v>
      </c>
      <c r="P502" s="1">
        <v>0.29413287122722481</v>
      </c>
      <c r="Q502" t="s">
        <v>28</v>
      </c>
      <c r="R502" s="1">
        <v>0.23541666666666664</v>
      </c>
      <c r="S502" s="1">
        <v>0.17519379844961239</v>
      </c>
      <c r="T502" s="1" t="s">
        <v>590</v>
      </c>
      <c r="U502" s="1" t="s">
        <v>590</v>
      </c>
      <c r="V502" s="1" t="s">
        <v>590</v>
      </c>
    </row>
    <row r="503" spans="1:22" x14ac:dyDescent="0.3">
      <c r="A503" t="s">
        <v>486</v>
      </c>
      <c r="B503" t="s">
        <v>55</v>
      </c>
      <c r="C503" t="s">
        <v>21</v>
      </c>
      <c r="D503" t="s">
        <v>22</v>
      </c>
      <c r="E503" t="s">
        <v>21</v>
      </c>
      <c r="F503">
        <v>3159</v>
      </c>
      <c r="G503">
        <v>0</v>
      </c>
      <c r="H503">
        <v>100</v>
      </c>
      <c r="I503" t="s">
        <v>41</v>
      </c>
      <c r="J503" t="s">
        <v>24</v>
      </c>
      <c r="K503" t="s">
        <v>25</v>
      </c>
      <c r="L503" t="s">
        <v>26</v>
      </c>
      <c r="M503" t="s">
        <v>27</v>
      </c>
      <c r="N503">
        <v>3159</v>
      </c>
      <c r="O503" s="1">
        <v>3.17</v>
      </c>
      <c r="P503" s="1">
        <v>0.36330131980409486</v>
      </c>
      <c r="Q503" t="s">
        <v>28</v>
      </c>
      <c r="R503" s="1">
        <v>0.27777777777777779</v>
      </c>
      <c r="S503" s="1">
        <v>3.1655587211142769E-2</v>
      </c>
      <c r="T503" s="1" t="s">
        <v>590</v>
      </c>
      <c r="U503" s="1" t="s">
        <v>590</v>
      </c>
      <c r="V503" s="1" t="s">
        <v>590</v>
      </c>
    </row>
    <row r="504" spans="1:22" x14ac:dyDescent="0.3">
      <c r="A504" t="s">
        <v>487</v>
      </c>
      <c r="B504" t="s">
        <v>20</v>
      </c>
      <c r="C504" t="s">
        <v>30</v>
      </c>
      <c r="D504" t="s">
        <v>22</v>
      </c>
      <c r="E504" t="s">
        <v>21</v>
      </c>
      <c r="F504">
        <v>4865</v>
      </c>
      <c r="G504">
        <v>5624</v>
      </c>
      <c r="H504">
        <v>208</v>
      </c>
      <c r="I504" t="s">
        <v>41</v>
      </c>
      <c r="J504" t="s">
        <v>38</v>
      </c>
      <c r="K504" t="s">
        <v>25</v>
      </c>
      <c r="L504" t="s">
        <v>26</v>
      </c>
      <c r="M504" t="s">
        <v>27</v>
      </c>
      <c r="N504">
        <v>10489</v>
      </c>
      <c r="O504" s="1">
        <v>1.98</v>
      </c>
      <c r="P504" s="1">
        <v>0.21583310205512105</v>
      </c>
      <c r="Q504" t="s">
        <v>28</v>
      </c>
      <c r="R504" s="1">
        <v>0.57777777777777772</v>
      </c>
      <c r="S504" s="1">
        <v>4.2754367934224047E-2</v>
      </c>
      <c r="T504" s="1" t="s">
        <v>590</v>
      </c>
      <c r="U504" s="1" t="s">
        <v>590</v>
      </c>
      <c r="V504" s="1" t="s">
        <v>590</v>
      </c>
    </row>
    <row r="505" spans="1:22" x14ac:dyDescent="0.3">
      <c r="A505" t="s">
        <v>488</v>
      </c>
      <c r="B505" t="s">
        <v>20</v>
      </c>
      <c r="C505" t="s">
        <v>30</v>
      </c>
      <c r="D505" t="s">
        <v>36</v>
      </c>
      <c r="E505" t="s">
        <v>21</v>
      </c>
      <c r="F505">
        <v>4050</v>
      </c>
      <c r="G505">
        <v>5302</v>
      </c>
      <c r="H505">
        <v>138</v>
      </c>
      <c r="I505" t="s">
        <v>31</v>
      </c>
      <c r="J505" t="s">
        <v>32</v>
      </c>
      <c r="K505" t="s">
        <v>25</v>
      </c>
      <c r="L505" t="s">
        <v>26</v>
      </c>
      <c r="M505" t="s">
        <v>33</v>
      </c>
      <c r="N505">
        <v>9352</v>
      </c>
      <c r="O505" s="1">
        <v>1.48</v>
      </c>
      <c r="P505" s="1">
        <v>0.15255617209519037</v>
      </c>
      <c r="Q505" t="s">
        <v>45</v>
      </c>
      <c r="R505" s="1">
        <v>0.38333333333333336</v>
      </c>
      <c r="S505" s="1">
        <v>3.4074074074074076E-2</v>
      </c>
      <c r="T505" s="1" t="s">
        <v>590</v>
      </c>
      <c r="U505" s="1" t="s">
        <v>590</v>
      </c>
      <c r="V505" s="1" t="s">
        <v>590</v>
      </c>
    </row>
    <row r="506" spans="1:22" x14ac:dyDescent="0.3">
      <c r="A506" t="s">
        <v>489</v>
      </c>
      <c r="B506" t="s">
        <v>20</v>
      </c>
      <c r="C506" t="s">
        <v>30</v>
      </c>
      <c r="D506" t="s">
        <v>36</v>
      </c>
      <c r="E506" t="s">
        <v>21</v>
      </c>
      <c r="F506">
        <v>3814</v>
      </c>
      <c r="G506">
        <v>1483</v>
      </c>
      <c r="H506">
        <v>124</v>
      </c>
      <c r="I506" t="s">
        <v>41</v>
      </c>
      <c r="J506" t="s">
        <v>24</v>
      </c>
      <c r="K506" t="s">
        <v>108</v>
      </c>
      <c r="L506" t="s">
        <v>26</v>
      </c>
      <c r="M506" t="s">
        <v>27</v>
      </c>
      <c r="N506">
        <v>5297</v>
      </c>
      <c r="O506" s="1">
        <v>2.34</v>
      </c>
      <c r="P506" s="1">
        <v>0.2604675381339332</v>
      </c>
      <c r="Q506" t="s">
        <v>28</v>
      </c>
      <c r="R506" s="1">
        <v>0.41333333333333339</v>
      </c>
      <c r="S506" s="1">
        <v>3.2511798636601995E-2</v>
      </c>
      <c r="T506" s="1" t="s">
        <v>590</v>
      </c>
      <c r="U506" s="1" t="s">
        <v>590</v>
      </c>
      <c r="V506" s="1" t="s">
        <v>590</v>
      </c>
    </row>
    <row r="507" spans="1:22" x14ac:dyDescent="0.3">
      <c r="A507" t="s">
        <v>490</v>
      </c>
      <c r="B507" t="s">
        <v>20</v>
      </c>
      <c r="C507" t="s">
        <v>30</v>
      </c>
      <c r="D507" t="s">
        <v>22</v>
      </c>
      <c r="E507" t="s">
        <v>21</v>
      </c>
      <c r="F507">
        <v>3510</v>
      </c>
      <c r="G507">
        <v>4416</v>
      </c>
      <c r="H507">
        <v>243</v>
      </c>
      <c r="I507" t="s">
        <v>31</v>
      </c>
      <c r="J507" t="s">
        <v>38</v>
      </c>
      <c r="K507" t="s">
        <v>25</v>
      </c>
      <c r="L507" t="s">
        <v>26</v>
      </c>
      <c r="M507" t="s">
        <v>27</v>
      </c>
      <c r="N507">
        <v>7926</v>
      </c>
      <c r="O507" s="1">
        <v>3.07</v>
      </c>
      <c r="P507" s="1">
        <v>0.35086821031226578</v>
      </c>
      <c r="Q507" t="s">
        <v>28</v>
      </c>
      <c r="R507" s="1">
        <v>0.67500000000000004</v>
      </c>
      <c r="S507" s="1">
        <v>6.9230769230769235E-2</v>
      </c>
      <c r="T507" s="1" t="s">
        <v>590</v>
      </c>
      <c r="U507" s="1" t="s">
        <v>590</v>
      </c>
      <c r="V507" s="1" t="s">
        <v>590</v>
      </c>
    </row>
    <row r="508" spans="1:22" x14ac:dyDescent="0.3">
      <c r="A508" t="s">
        <v>658</v>
      </c>
      <c r="B508" t="s">
        <v>20</v>
      </c>
      <c r="C508" t="s">
        <v>30</v>
      </c>
      <c r="D508" t="s">
        <v>22</v>
      </c>
      <c r="E508" t="s">
        <v>21</v>
      </c>
      <c r="F508">
        <v>20833</v>
      </c>
      <c r="G508">
        <v>6667</v>
      </c>
      <c r="H508">
        <v>480</v>
      </c>
      <c r="I508" t="s">
        <v>23</v>
      </c>
      <c r="J508" t="s">
        <v>24</v>
      </c>
      <c r="K508" t="s">
        <v>25</v>
      </c>
      <c r="L508" t="s">
        <v>26</v>
      </c>
      <c r="M508" t="s">
        <v>27</v>
      </c>
      <c r="N508">
        <v>27500</v>
      </c>
      <c r="O508" s="1">
        <v>1.75</v>
      </c>
      <c r="P508" s="1">
        <v>0.18620608324276333</v>
      </c>
      <c r="Q508" t="s">
        <v>45</v>
      </c>
      <c r="R508" s="1">
        <v>1.3333333333333333</v>
      </c>
      <c r="S508" s="1">
        <v>2.3040368645898333E-2</v>
      </c>
      <c r="T508" s="1" t="s">
        <v>595</v>
      </c>
      <c r="U508" s="1" t="s">
        <v>595</v>
      </c>
      <c r="V508" s="1" t="s">
        <v>595</v>
      </c>
    </row>
    <row r="509" spans="1:22" x14ac:dyDescent="0.3">
      <c r="A509" t="s">
        <v>491</v>
      </c>
      <c r="B509" t="s">
        <v>20</v>
      </c>
      <c r="C509" t="s">
        <v>21</v>
      </c>
      <c r="D509" t="s">
        <v>22</v>
      </c>
      <c r="E509" t="s">
        <v>21</v>
      </c>
      <c r="F509">
        <v>3583</v>
      </c>
      <c r="G509">
        <v>0</v>
      </c>
      <c r="H509">
        <v>96</v>
      </c>
      <c r="I509" t="s">
        <v>23</v>
      </c>
      <c r="J509" t="s">
        <v>24</v>
      </c>
      <c r="K509" t="s">
        <v>25</v>
      </c>
      <c r="L509" t="s">
        <v>26</v>
      </c>
      <c r="M509" t="s">
        <v>33</v>
      </c>
      <c r="N509">
        <v>3583</v>
      </c>
      <c r="O509" s="1">
        <v>2.68</v>
      </c>
      <c r="P509" s="1">
        <v>0.30266440402329686</v>
      </c>
      <c r="Q509" t="s">
        <v>28</v>
      </c>
      <c r="R509" s="1">
        <v>0.26666666666666666</v>
      </c>
      <c r="S509" s="1">
        <v>2.6793190064192014E-2</v>
      </c>
      <c r="T509" s="1" t="s">
        <v>590</v>
      </c>
      <c r="U509" s="1" t="s">
        <v>590</v>
      </c>
      <c r="V509" s="1" t="s">
        <v>590</v>
      </c>
    </row>
    <row r="510" spans="1:22" x14ac:dyDescent="0.3">
      <c r="A510" t="s">
        <v>492</v>
      </c>
      <c r="B510" t="s">
        <v>20</v>
      </c>
      <c r="C510" t="s">
        <v>30</v>
      </c>
      <c r="D510" t="s">
        <v>22</v>
      </c>
      <c r="E510" t="s">
        <v>30</v>
      </c>
      <c r="F510">
        <v>2479</v>
      </c>
      <c r="G510">
        <v>3013</v>
      </c>
      <c r="H510">
        <v>188</v>
      </c>
      <c r="I510" t="s">
        <v>23</v>
      </c>
      <c r="J510" t="s">
        <v>24</v>
      </c>
      <c r="K510" t="s">
        <v>25</v>
      </c>
      <c r="L510" t="s">
        <v>26</v>
      </c>
      <c r="M510" t="s">
        <v>27</v>
      </c>
      <c r="N510">
        <v>5492</v>
      </c>
      <c r="O510" s="1">
        <v>3.42</v>
      </c>
      <c r="P510" s="1">
        <v>0.39542581493886336</v>
      </c>
      <c r="Q510" t="s">
        <v>28</v>
      </c>
      <c r="R510" s="1">
        <v>0.52222222222222225</v>
      </c>
      <c r="S510" s="1">
        <v>7.5837031060911664E-2</v>
      </c>
      <c r="T510" s="1" t="s">
        <v>590</v>
      </c>
      <c r="U510" s="1" t="s">
        <v>590</v>
      </c>
      <c r="V510" s="1" t="s">
        <v>590</v>
      </c>
    </row>
    <row r="511" spans="1:22" x14ac:dyDescent="0.3">
      <c r="A511" t="s">
        <v>659</v>
      </c>
      <c r="B511" t="s">
        <v>55</v>
      </c>
      <c r="C511" t="s">
        <v>21</v>
      </c>
      <c r="D511" t="s">
        <v>22</v>
      </c>
      <c r="E511" t="s">
        <v>21</v>
      </c>
      <c r="F511">
        <v>13262</v>
      </c>
      <c r="G511">
        <v>0</v>
      </c>
      <c r="H511">
        <v>40</v>
      </c>
      <c r="I511" t="s">
        <v>23</v>
      </c>
      <c r="J511" t="s">
        <v>32</v>
      </c>
      <c r="K511" t="s">
        <v>25</v>
      </c>
      <c r="L511" t="s">
        <v>26</v>
      </c>
      <c r="M511" t="s">
        <v>27</v>
      </c>
      <c r="N511">
        <v>13262</v>
      </c>
      <c r="O511" s="1">
        <v>0.3</v>
      </c>
      <c r="P511" s="1">
        <v>6.1507377674388953E-3</v>
      </c>
      <c r="Q511" t="s">
        <v>45</v>
      </c>
      <c r="R511" s="1">
        <v>0.1111111111111111</v>
      </c>
      <c r="S511" s="1">
        <v>3.0161363293620871E-3</v>
      </c>
      <c r="T511" s="1" t="s">
        <v>595</v>
      </c>
      <c r="U511" s="1" t="s">
        <v>590</v>
      </c>
      <c r="V511" s="1" t="s">
        <v>590</v>
      </c>
    </row>
    <row r="512" spans="1:22" x14ac:dyDescent="0.3">
      <c r="A512" t="s">
        <v>493</v>
      </c>
      <c r="B512" t="s">
        <v>20</v>
      </c>
      <c r="C512" t="s">
        <v>21</v>
      </c>
      <c r="D512" t="s">
        <v>36</v>
      </c>
      <c r="E512" t="s">
        <v>21</v>
      </c>
      <c r="F512">
        <v>3598</v>
      </c>
      <c r="G512">
        <v>1287</v>
      </c>
      <c r="H512">
        <v>100</v>
      </c>
      <c r="I512" t="s">
        <v>31</v>
      </c>
      <c r="J512" t="s">
        <v>24</v>
      </c>
      <c r="K512" t="s">
        <v>25</v>
      </c>
      <c r="L512" t="s">
        <v>26</v>
      </c>
      <c r="M512" t="s">
        <v>33</v>
      </c>
      <c r="N512">
        <v>4885</v>
      </c>
      <c r="O512" s="1">
        <v>2.0499999999999998</v>
      </c>
      <c r="P512" s="1">
        <v>0.22382089131942273</v>
      </c>
      <c r="Q512" t="s">
        <v>28</v>
      </c>
      <c r="R512" s="1">
        <v>0.27777777777777779</v>
      </c>
      <c r="S512" s="1">
        <v>2.7793218454697052E-2</v>
      </c>
      <c r="T512" s="1" t="s">
        <v>590</v>
      </c>
      <c r="U512" s="1" t="s">
        <v>590</v>
      </c>
      <c r="V512" s="1" t="s">
        <v>590</v>
      </c>
    </row>
    <row r="513" spans="1:22" x14ac:dyDescent="0.3">
      <c r="A513" t="s">
        <v>494</v>
      </c>
      <c r="B513" t="s">
        <v>20</v>
      </c>
      <c r="C513" t="s">
        <v>30</v>
      </c>
      <c r="D513" t="s">
        <v>22</v>
      </c>
      <c r="E513" t="s">
        <v>21</v>
      </c>
      <c r="F513">
        <v>6065</v>
      </c>
      <c r="G513">
        <v>2004</v>
      </c>
      <c r="H513">
        <v>250</v>
      </c>
      <c r="I513" t="s">
        <v>41</v>
      </c>
      <c r="J513" t="s">
        <v>32</v>
      </c>
      <c r="K513" t="s">
        <v>25</v>
      </c>
      <c r="L513" t="s">
        <v>26</v>
      </c>
      <c r="M513" t="s">
        <v>27</v>
      </c>
      <c r="N513">
        <v>8069</v>
      </c>
      <c r="O513" s="1">
        <v>3.1</v>
      </c>
      <c r="P513" s="1">
        <v>0.3549109431271788</v>
      </c>
      <c r="Q513" t="s">
        <v>28</v>
      </c>
      <c r="R513" s="1">
        <v>0.69444444444444442</v>
      </c>
      <c r="S513" s="1">
        <v>4.1220115416323165E-2</v>
      </c>
      <c r="T513" s="1" t="s">
        <v>590</v>
      </c>
      <c r="U513" s="1" t="s">
        <v>590</v>
      </c>
      <c r="V513" s="1" t="s">
        <v>590</v>
      </c>
    </row>
    <row r="514" spans="1:22" x14ac:dyDescent="0.3">
      <c r="A514" t="s">
        <v>495</v>
      </c>
      <c r="B514" t="s">
        <v>20</v>
      </c>
      <c r="C514" t="s">
        <v>30</v>
      </c>
      <c r="D514" t="s">
        <v>22</v>
      </c>
      <c r="E514" t="s">
        <v>21</v>
      </c>
      <c r="F514">
        <v>3283</v>
      </c>
      <c r="G514">
        <v>2035</v>
      </c>
      <c r="H514">
        <v>148</v>
      </c>
      <c r="I514" t="s">
        <v>23</v>
      </c>
      <c r="J514" t="s">
        <v>38</v>
      </c>
      <c r="K514" t="s">
        <v>25</v>
      </c>
      <c r="L514" t="s">
        <v>26</v>
      </c>
      <c r="M514" t="s">
        <v>27</v>
      </c>
      <c r="N514">
        <v>5318</v>
      </c>
      <c r="O514" s="1">
        <v>2.78</v>
      </c>
      <c r="P514" s="1">
        <v>0.3155941666466342</v>
      </c>
      <c r="Q514" t="s">
        <v>28</v>
      </c>
      <c r="R514" s="1">
        <v>0.41111111111111109</v>
      </c>
      <c r="S514" s="1">
        <v>4.5080718854706062E-2</v>
      </c>
      <c r="T514" s="1" t="s">
        <v>590</v>
      </c>
      <c r="U514" s="1" t="s">
        <v>590</v>
      </c>
      <c r="V514" s="1" t="s">
        <v>590</v>
      </c>
    </row>
    <row r="515" spans="1:22" x14ac:dyDescent="0.3">
      <c r="A515" t="s">
        <v>660</v>
      </c>
      <c r="B515" t="s">
        <v>20</v>
      </c>
      <c r="C515" t="s">
        <v>30</v>
      </c>
      <c r="D515" t="s">
        <v>22</v>
      </c>
      <c r="E515" t="s">
        <v>21</v>
      </c>
      <c r="F515">
        <v>2130</v>
      </c>
      <c r="G515">
        <v>6666</v>
      </c>
      <c r="H515">
        <v>70</v>
      </c>
      <c r="I515" t="s">
        <v>41</v>
      </c>
      <c r="J515" t="s">
        <v>24</v>
      </c>
      <c r="K515" t="s">
        <v>97</v>
      </c>
      <c r="L515" t="s">
        <v>26</v>
      </c>
      <c r="M515" t="s">
        <v>33</v>
      </c>
      <c r="N515">
        <v>8796</v>
      </c>
      <c r="O515" s="1">
        <v>0.8</v>
      </c>
      <c r="P515" s="1">
        <v>6.7780677467382963E-2</v>
      </c>
      <c r="Q515" t="s">
        <v>45</v>
      </c>
      <c r="R515" s="1">
        <v>0.3888888888888889</v>
      </c>
      <c r="S515" s="1">
        <v>3.2863849765258218E-2</v>
      </c>
      <c r="T515" s="1" t="s">
        <v>590</v>
      </c>
      <c r="U515" s="1" t="s">
        <v>595</v>
      </c>
      <c r="V515" s="1" t="s">
        <v>590</v>
      </c>
    </row>
    <row r="516" spans="1:22" x14ac:dyDescent="0.3">
      <c r="A516" t="s">
        <v>661</v>
      </c>
      <c r="B516" t="s">
        <v>20</v>
      </c>
      <c r="C516" t="s">
        <v>21</v>
      </c>
      <c r="D516" t="s">
        <v>22</v>
      </c>
      <c r="E516" t="s">
        <v>21</v>
      </c>
      <c r="F516">
        <v>5815</v>
      </c>
      <c r="G516">
        <v>3666</v>
      </c>
      <c r="H516">
        <v>311</v>
      </c>
      <c r="I516" t="s">
        <v>31</v>
      </c>
      <c r="J516" t="s">
        <v>24</v>
      </c>
      <c r="K516" t="s">
        <v>25</v>
      </c>
      <c r="L516" t="s">
        <v>26</v>
      </c>
      <c r="M516" t="s">
        <v>33</v>
      </c>
      <c r="N516">
        <v>9481</v>
      </c>
      <c r="O516" s="1">
        <v>3.28</v>
      </c>
      <c r="P516" s="1">
        <v>0.37760332728782353</v>
      </c>
      <c r="Q516" t="s">
        <v>28</v>
      </c>
      <c r="R516" s="1">
        <v>0.86388888888888893</v>
      </c>
      <c r="S516" s="1">
        <v>5.348237317282889E-2</v>
      </c>
      <c r="T516" s="1" t="s">
        <v>590</v>
      </c>
      <c r="U516" s="1" t="s">
        <v>590</v>
      </c>
      <c r="V516" s="1" t="s">
        <v>595</v>
      </c>
    </row>
    <row r="517" spans="1:22" x14ac:dyDescent="0.3">
      <c r="A517" t="s">
        <v>496</v>
      </c>
      <c r="B517" t="s">
        <v>20</v>
      </c>
      <c r="C517" t="s">
        <v>30</v>
      </c>
      <c r="D517" t="s">
        <v>22</v>
      </c>
      <c r="E517" t="s">
        <v>21</v>
      </c>
      <c r="F517">
        <v>3466</v>
      </c>
      <c r="G517">
        <v>3428</v>
      </c>
      <c r="H517">
        <v>150</v>
      </c>
      <c r="I517" t="s">
        <v>31</v>
      </c>
      <c r="J517" t="s">
        <v>42</v>
      </c>
      <c r="K517" t="s">
        <v>25</v>
      </c>
      <c r="L517" t="s">
        <v>26</v>
      </c>
      <c r="M517" t="s">
        <v>27</v>
      </c>
      <c r="N517">
        <v>6894</v>
      </c>
      <c r="O517" s="1">
        <v>2.1800000000000002</v>
      </c>
      <c r="P517" s="1">
        <v>0.23987328973044336</v>
      </c>
      <c r="Q517" t="s">
        <v>28</v>
      </c>
      <c r="R517" s="1">
        <v>0.41666666666666674</v>
      </c>
      <c r="S517" s="1">
        <v>4.3277553375649161E-2</v>
      </c>
      <c r="T517" s="1" t="s">
        <v>590</v>
      </c>
      <c r="U517" s="1" t="s">
        <v>590</v>
      </c>
      <c r="V517" s="1" t="s">
        <v>590</v>
      </c>
    </row>
    <row r="518" spans="1:22" x14ac:dyDescent="0.3">
      <c r="A518" t="s">
        <v>497</v>
      </c>
      <c r="B518" t="s">
        <v>55</v>
      </c>
      <c r="C518" t="s">
        <v>30</v>
      </c>
      <c r="D518" t="s">
        <v>22</v>
      </c>
      <c r="E518" t="s">
        <v>21</v>
      </c>
      <c r="F518">
        <v>2031</v>
      </c>
      <c r="G518">
        <v>1632</v>
      </c>
      <c r="H518">
        <v>113</v>
      </c>
      <c r="I518" t="s">
        <v>41</v>
      </c>
      <c r="J518" t="s">
        <v>38</v>
      </c>
      <c r="K518" t="s">
        <v>112</v>
      </c>
      <c r="L518" t="s">
        <v>26</v>
      </c>
      <c r="M518" t="s">
        <v>27</v>
      </c>
      <c r="N518">
        <v>3663</v>
      </c>
      <c r="O518" s="1">
        <v>3.08</v>
      </c>
      <c r="P518" s="1">
        <v>0.35324309364037698</v>
      </c>
      <c r="Q518" t="s">
        <v>28</v>
      </c>
      <c r="R518" s="1">
        <v>0.23541666666666664</v>
      </c>
      <c r="S518" s="1">
        <v>5.5637616937469235E-2</v>
      </c>
      <c r="T518" s="1" t="s">
        <v>590</v>
      </c>
      <c r="U518" s="1" t="s">
        <v>590</v>
      </c>
      <c r="V518" s="1" t="s">
        <v>590</v>
      </c>
    </row>
    <row r="519" spans="1:22" x14ac:dyDescent="0.3">
      <c r="A519" t="s">
        <v>498</v>
      </c>
      <c r="B519" t="s">
        <v>20</v>
      </c>
      <c r="C519" t="s">
        <v>30</v>
      </c>
      <c r="D519" t="s">
        <v>36</v>
      </c>
      <c r="E519" t="s">
        <v>21</v>
      </c>
      <c r="F519">
        <v>3074</v>
      </c>
      <c r="G519">
        <v>1800</v>
      </c>
      <c r="H519">
        <v>123</v>
      </c>
      <c r="I519" t="s">
        <v>41</v>
      </c>
      <c r="J519" t="s">
        <v>24</v>
      </c>
      <c r="K519" t="s">
        <v>25</v>
      </c>
      <c r="L519" t="s">
        <v>43</v>
      </c>
      <c r="M519" t="s">
        <v>33</v>
      </c>
      <c r="N519">
        <v>4874</v>
      </c>
      <c r="O519" s="1">
        <v>2.52</v>
      </c>
      <c r="P519" s="1">
        <v>0.28324466426957212</v>
      </c>
      <c r="Q519" t="s">
        <v>28</v>
      </c>
      <c r="R519" s="1">
        <v>0.34166666666666667</v>
      </c>
      <c r="S519" s="1">
        <v>4.0013012361743656E-2</v>
      </c>
      <c r="T519" s="1" t="s">
        <v>590</v>
      </c>
      <c r="U519" s="1" t="s">
        <v>590</v>
      </c>
      <c r="V519" s="1" t="s">
        <v>590</v>
      </c>
    </row>
    <row r="520" spans="1:22" x14ac:dyDescent="0.3">
      <c r="A520" t="s">
        <v>499</v>
      </c>
      <c r="B520" t="s">
        <v>20</v>
      </c>
      <c r="C520" t="s">
        <v>21</v>
      </c>
      <c r="D520" t="s">
        <v>22</v>
      </c>
      <c r="E520" t="s">
        <v>21</v>
      </c>
      <c r="F520">
        <v>4683</v>
      </c>
      <c r="G520">
        <v>1915</v>
      </c>
      <c r="H520">
        <v>185</v>
      </c>
      <c r="I520" t="s">
        <v>41</v>
      </c>
      <c r="J520" t="s">
        <v>24</v>
      </c>
      <c r="K520" t="s">
        <v>25</v>
      </c>
      <c r="L520" t="s">
        <v>26</v>
      </c>
      <c r="M520" t="s">
        <v>33</v>
      </c>
      <c r="N520">
        <v>6598</v>
      </c>
      <c r="O520" s="1">
        <v>2.8</v>
      </c>
      <c r="P520" s="1">
        <v>0.31819787865200094</v>
      </c>
      <c r="Q520" t="s">
        <v>28</v>
      </c>
      <c r="R520" s="1">
        <v>0.51388888888888884</v>
      </c>
      <c r="S520" s="1">
        <v>3.9504591074097803E-2</v>
      </c>
      <c r="T520" s="1" t="s">
        <v>590</v>
      </c>
      <c r="U520" s="1" t="s">
        <v>590</v>
      </c>
      <c r="V520" s="1" t="s">
        <v>590</v>
      </c>
    </row>
    <row r="521" spans="1:22" x14ac:dyDescent="0.3">
      <c r="A521" t="s">
        <v>500</v>
      </c>
      <c r="B521" t="s">
        <v>55</v>
      </c>
      <c r="C521" t="s">
        <v>21</v>
      </c>
      <c r="D521" t="s">
        <v>36</v>
      </c>
      <c r="E521" t="s">
        <v>21</v>
      </c>
      <c r="F521">
        <v>3400</v>
      </c>
      <c r="G521">
        <v>0</v>
      </c>
      <c r="H521">
        <v>95</v>
      </c>
      <c r="I521" t="s">
        <v>31</v>
      </c>
      <c r="J521" t="s">
        <v>24</v>
      </c>
      <c r="K521" t="s">
        <v>25</v>
      </c>
      <c r="L521" t="s">
        <v>26</v>
      </c>
      <c r="M521" t="s">
        <v>33</v>
      </c>
      <c r="N521">
        <v>3400</v>
      </c>
      <c r="O521" s="1">
        <v>2.79</v>
      </c>
      <c r="P521" s="1">
        <v>0.31698046109111616</v>
      </c>
      <c r="Q521" t="s">
        <v>28</v>
      </c>
      <c r="R521" s="1">
        <v>0.2638888888888889</v>
      </c>
      <c r="S521" s="1">
        <v>2.7941176470588237E-2</v>
      </c>
      <c r="T521" s="1" t="s">
        <v>590</v>
      </c>
      <c r="U521" s="1" t="s">
        <v>590</v>
      </c>
      <c r="V521" s="1" t="s">
        <v>590</v>
      </c>
    </row>
    <row r="522" spans="1:22" x14ac:dyDescent="0.3">
      <c r="A522" t="s">
        <v>501</v>
      </c>
      <c r="B522" t="s">
        <v>20</v>
      </c>
      <c r="C522" t="s">
        <v>30</v>
      </c>
      <c r="D522" t="s">
        <v>36</v>
      </c>
      <c r="E522" t="s">
        <v>21</v>
      </c>
      <c r="F522">
        <v>2192</v>
      </c>
      <c r="G522">
        <v>1742</v>
      </c>
      <c r="H522">
        <v>45</v>
      </c>
      <c r="I522" t="s">
        <v>41</v>
      </c>
      <c r="J522" t="s">
        <v>38</v>
      </c>
      <c r="K522" t="s">
        <v>25</v>
      </c>
      <c r="L522" t="s">
        <v>26</v>
      </c>
      <c r="M522" t="s">
        <v>27</v>
      </c>
      <c r="N522">
        <v>3934</v>
      </c>
      <c r="O522" s="1">
        <v>1.1399999999999999</v>
      </c>
      <c r="P522" s="1">
        <v>0.11118548612092584</v>
      </c>
      <c r="Q522" t="s">
        <v>45</v>
      </c>
      <c r="R522" s="1">
        <v>0.125</v>
      </c>
      <c r="S522" s="1">
        <v>2.052919708029197E-2</v>
      </c>
      <c r="T522" s="1" t="s">
        <v>590</v>
      </c>
      <c r="U522" s="1" t="s">
        <v>590</v>
      </c>
      <c r="V522" s="1" t="s">
        <v>590</v>
      </c>
    </row>
    <row r="523" spans="1:22" x14ac:dyDescent="0.3">
      <c r="A523" t="s">
        <v>502</v>
      </c>
      <c r="B523" t="s">
        <v>20</v>
      </c>
      <c r="C523" t="s">
        <v>21</v>
      </c>
      <c r="D523" t="s">
        <v>22</v>
      </c>
      <c r="E523" t="s">
        <v>21</v>
      </c>
      <c r="F523">
        <v>2500</v>
      </c>
      <c r="G523">
        <v>0</v>
      </c>
      <c r="H523">
        <v>55</v>
      </c>
      <c r="I523" t="s">
        <v>41</v>
      </c>
      <c r="J523" t="s">
        <v>24</v>
      </c>
      <c r="K523" t="s">
        <v>25</v>
      </c>
      <c r="L523" t="s">
        <v>26</v>
      </c>
      <c r="M523" t="s">
        <v>27</v>
      </c>
      <c r="N523">
        <v>2500</v>
      </c>
      <c r="O523" s="1">
        <v>2.2000000000000002</v>
      </c>
      <c r="P523" s="1">
        <v>0.24289054074969849</v>
      </c>
      <c r="Q523" t="s">
        <v>28</v>
      </c>
      <c r="R523" s="1">
        <v>0.15277777777777779</v>
      </c>
      <c r="S523" s="1">
        <v>2.1999999999999999E-2</v>
      </c>
      <c r="T523" s="1" t="s">
        <v>590</v>
      </c>
      <c r="U523" s="1" t="s">
        <v>590</v>
      </c>
      <c r="V523" s="1" t="s">
        <v>590</v>
      </c>
    </row>
    <row r="524" spans="1:22" x14ac:dyDescent="0.3">
      <c r="A524" t="s">
        <v>503</v>
      </c>
      <c r="B524" t="s">
        <v>20</v>
      </c>
      <c r="C524" t="s">
        <v>30</v>
      </c>
      <c r="D524" t="s">
        <v>22</v>
      </c>
      <c r="E524" t="s">
        <v>30</v>
      </c>
      <c r="F524">
        <v>5677</v>
      </c>
      <c r="G524">
        <v>1424</v>
      </c>
      <c r="H524">
        <v>100</v>
      </c>
      <c r="I524" t="s">
        <v>31</v>
      </c>
      <c r="J524" t="s">
        <v>42</v>
      </c>
      <c r="K524" t="s">
        <v>25</v>
      </c>
      <c r="L524" t="s">
        <v>26</v>
      </c>
      <c r="M524" t="s">
        <v>27</v>
      </c>
      <c r="N524">
        <v>7101</v>
      </c>
      <c r="O524" s="1">
        <v>1.41</v>
      </c>
      <c r="P524" s="1">
        <v>0.14415501260013081</v>
      </c>
      <c r="Q524" t="s">
        <v>45</v>
      </c>
      <c r="R524" s="1">
        <v>0.27777777777777779</v>
      </c>
      <c r="S524" s="1">
        <v>1.7614937466971993E-2</v>
      </c>
      <c r="T524" s="1" t="s">
        <v>590</v>
      </c>
      <c r="U524" s="1" t="s">
        <v>590</v>
      </c>
      <c r="V524" s="1" t="s">
        <v>590</v>
      </c>
    </row>
    <row r="525" spans="1:22" x14ac:dyDescent="0.3">
      <c r="A525" t="s">
        <v>662</v>
      </c>
      <c r="B525" t="s">
        <v>20</v>
      </c>
      <c r="C525" t="s">
        <v>30</v>
      </c>
      <c r="D525" t="s">
        <v>22</v>
      </c>
      <c r="E525" t="s">
        <v>30</v>
      </c>
      <c r="F525">
        <v>7948</v>
      </c>
      <c r="G525">
        <v>7166</v>
      </c>
      <c r="H525">
        <v>480</v>
      </c>
      <c r="I525" t="s">
        <v>31</v>
      </c>
      <c r="J525" t="s">
        <v>38</v>
      </c>
      <c r="K525" t="s">
        <v>25</v>
      </c>
      <c r="L525" t="s">
        <v>26</v>
      </c>
      <c r="M525" t="s">
        <v>27</v>
      </c>
      <c r="N525">
        <v>15114</v>
      </c>
      <c r="O525" s="1">
        <v>3.18</v>
      </c>
      <c r="P525" s="1">
        <v>0.36458637781829945</v>
      </c>
      <c r="Q525" t="s">
        <v>28</v>
      </c>
      <c r="R525" s="1">
        <v>1.3333333333333333</v>
      </c>
      <c r="S525" s="1">
        <v>6.0392551585304481E-2</v>
      </c>
      <c r="T525" s="1" t="s">
        <v>590</v>
      </c>
      <c r="U525" s="1" t="s">
        <v>595</v>
      </c>
      <c r="V525" s="1" t="s">
        <v>595</v>
      </c>
    </row>
    <row r="526" spans="1:22" x14ac:dyDescent="0.3">
      <c r="A526" t="s">
        <v>504</v>
      </c>
      <c r="B526" t="s">
        <v>20</v>
      </c>
      <c r="C526" t="s">
        <v>21</v>
      </c>
      <c r="D526" t="s">
        <v>22</v>
      </c>
      <c r="E526" t="s">
        <v>21</v>
      </c>
      <c r="F526">
        <v>4680</v>
      </c>
      <c r="G526">
        <v>2087</v>
      </c>
      <c r="H526">
        <v>132</v>
      </c>
      <c r="I526" t="s">
        <v>41</v>
      </c>
      <c r="J526" t="s">
        <v>24</v>
      </c>
      <c r="K526" t="s">
        <v>25</v>
      </c>
      <c r="L526" t="s">
        <v>26</v>
      </c>
      <c r="M526" t="s">
        <v>33</v>
      </c>
      <c r="N526">
        <v>6767</v>
      </c>
      <c r="O526" s="1">
        <v>1.95</v>
      </c>
      <c r="P526" s="1">
        <v>0.21179425319038925</v>
      </c>
      <c r="Q526" t="s">
        <v>28</v>
      </c>
      <c r="R526" s="1">
        <v>0.36666666666666664</v>
      </c>
      <c r="S526" s="1">
        <v>2.8205128205128209E-2</v>
      </c>
      <c r="T526" s="1" t="s">
        <v>590</v>
      </c>
      <c r="U526" s="1" t="s">
        <v>590</v>
      </c>
      <c r="V526" s="1" t="s">
        <v>590</v>
      </c>
    </row>
    <row r="527" spans="1:22" x14ac:dyDescent="0.3">
      <c r="A527" t="s">
        <v>663</v>
      </c>
      <c r="B527" t="s">
        <v>20</v>
      </c>
      <c r="C527" t="s">
        <v>30</v>
      </c>
      <c r="D527" t="s">
        <v>22</v>
      </c>
      <c r="E527" t="s">
        <v>30</v>
      </c>
      <c r="F527">
        <v>17500</v>
      </c>
      <c r="G527">
        <v>0</v>
      </c>
      <c r="H527">
        <v>400</v>
      </c>
      <c r="I527" t="s">
        <v>31</v>
      </c>
      <c r="J527" t="s">
        <v>38</v>
      </c>
      <c r="K527" t="s">
        <v>25</v>
      </c>
      <c r="L527" t="s">
        <v>26</v>
      </c>
      <c r="M527" t="s">
        <v>27</v>
      </c>
      <c r="N527">
        <v>17500</v>
      </c>
      <c r="O527" s="1">
        <v>2.29</v>
      </c>
      <c r="P527" s="1">
        <v>0.25357960987957767</v>
      </c>
      <c r="Q527" t="s">
        <v>28</v>
      </c>
      <c r="R527" s="1">
        <v>1.1111111111111112</v>
      </c>
      <c r="S527" s="1">
        <v>2.2857142857142857E-2</v>
      </c>
      <c r="T527" s="1" t="s">
        <v>595</v>
      </c>
      <c r="U527" s="1" t="s">
        <v>590</v>
      </c>
      <c r="V527" s="1" t="s">
        <v>595</v>
      </c>
    </row>
    <row r="528" spans="1:22" x14ac:dyDescent="0.3">
      <c r="A528" t="s">
        <v>505</v>
      </c>
      <c r="B528" t="s">
        <v>20</v>
      </c>
      <c r="C528" t="s">
        <v>30</v>
      </c>
      <c r="D528" t="s">
        <v>22</v>
      </c>
      <c r="E528" t="s">
        <v>21</v>
      </c>
      <c r="F528">
        <v>3775</v>
      </c>
      <c r="G528">
        <v>0</v>
      </c>
      <c r="H528">
        <v>110</v>
      </c>
      <c r="I528" t="s">
        <v>41</v>
      </c>
      <c r="J528" t="s">
        <v>24</v>
      </c>
      <c r="K528" t="s">
        <v>25</v>
      </c>
      <c r="L528" t="s">
        <v>26</v>
      </c>
      <c r="M528" t="s">
        <v>27</v>
      </c>
      <c r="N528">
        <v>3775</v>
      </c>
      <c r="O528" s="1">
        <v>2.91</v>
      </c>
      <c r="P528" s="1">
        <v>0.33191892447383592</v>
      </c>
      <c r="Q528" t="s">
        <v>28</v>
      </c>
      <c r="R528" s="1">
        <v>0.30555555555555558</v>
      </c>
      <c r="S528" s="1">
        <v>2.9139072847682121E-2</v>
      </c>
      <c r="T528" s="1" t="s">
        <v>590</v>
      </c>
      <c r="U528" s="1" t="s">
        <v>590</v>
      </c>
      <c r="V528" s="1" t="s">
        <v>590</v>
      </c>
    </row>
    <row r="529" spans="1:22" x14ac:dyDescent="0.3">
      <c r="A529" t="s">
        <v>506</v>
      </c>
      <c r="B529" t="s">
        <v>20</v>
      </c>
      <c r="C529" t="s">
        <v>30</v>
      </c>
      <c r="D529" t="s">
        <v>36</v>
      </c>
      <c r="E529" t="s">
        <v>21</v>
      </c>
      <c r="F529">
        <v>5285</v>
      </c>
      <c r="G529">
        <v>1430</v>
      </c>
      <c r="H529">
        <v>161</v>
      </c>
      <c r="I529" t="s">
        <v>41</v>
      </c>
      <c r="J529" t="s">
        <v>32</v>
      </c>
      <c r="K529" t="s">
        <v>25</v>
      </c>
      <c r="L529" t="s">
        <v>43</v>
      </c>
      <c r="M529" t="s">
        <v>27</v>
      </c>
      <c r="N529">
        <v>6715</v>
      </c>
      <c r="O529" s="1">
        <v>2.4</v>
      </c>
      <c r="P529" s="1">
        <v>0.26753456237974266</v>
      </c>
      <c r="Q529" t="s">
        <v>28</v>
      </c>
      <c r="R529" s="1">
        <v>0.44722222222222224</v>
      </c>
      <c r="S529" s="1">
        <v>3.0463576158940402E-2</v>
      </c>
      <c r="T529" s="1" t="s">
        <v>590</v>
      </c>
      <c r="U529" s="1" t="s">
        <v>590</v>
      </c>
      <c r="V529" s="1" t="s">
        <v>590</v>
      </c>
    </row>
    <row r="530" spans="1:22" x14ac:dyDescent="0.3">
      <c r="A530" t="s">
        <v>507</v>
      </c>
      <c r="B530" t="s">
        <v>20</v>
      </c>
      <c r="C530" t="s">
        <v>21</v>
      </c>
      <c r="D530" t="s">
        <v>36</v>
      </c>
      <c r="E530" t="s">
        <v>21</v>
      </c>
      <c r="F530">
        <v>2679</v>
      </c>
      <c r="G530">
        <v>1302</v>
      </c>
      <c r="H530">
        <v>94</v>
      </c>
      <c r="I530" t="s">
        <v>41</v>
      </c>
      <c r="J530" t="s">
        <v>32</v>
      </c>
      <c r="K530" t="s">
        <v>25</v>
      </c>
      <c r="L530" t="s">
        <v>26</v>
      </c>
      <c r="M530" t="s">
        <v>27</v>
      </c>
      <c r="N530">
        <v>3981</v>
      </c>
      <c r="O530" s="1">
        <v>2.36</v>
      </c>
      <c r="P530" s="1">
        <v>0.26299508398544136</v>
      </c>
      <c r="Q530" t="s">
        <v>28</v>
      </c>
      <c r="R530" s="1">
        <v>0.26111111111111113</v>
      </c>
      <c r="S530" s="1">
        <v>3.5087719298245612E-2</v>
      </c>
      <c r="T530" s="1" t="s">
        <v>590</v>
      </c>
      <c r="U530" s="1" t="s">
        <v>590</v>
      </c>
      <c r="V530" s="1" t="s">
        <v>590</v>
      </c>
    </row>
    <row r="531" spans="1:22" x14ac:dyDescent="0.3">
      <c r="A531" t="s">
        <v>508</v>
      </c>
      <c r="B531" t="s">
        <v>20</v>
      </c>
      <c r="C531" t="s">
        <v>21</v>
      </c>
      <c r="D531" t="s">
        <v>36</v>
      </c>
      <c r="E531" t="s">
        <v>21</v>
      </c>
      <c r="F531">
        <v>6783</v>
      </c>
      <c r="G531">
        <v>0</v>
      </c>
      <c r="H531">
        <v>130</v>
      </c>
      <c r="I531" t="s">
        <v>41</v>
      </c>
      <c r="J531" t="s">
        <v>24</v>
      </c>
      <c r="K531" t="s">
        <v>25</v>
      </c>
      <c r="L531" t="s">
        <v>26</v>
      </c>
      <c r="M531" t="s">
        <v>27</v>
      </c>
      <c r="N531">
        <v>6783</v>
      </c>
      <c r="O531" s="1">
        <v>1.92</v>
      </c>
      <c r="P531" s="1">
        <v>0.20754344011484169</v>
      </c>
      <c r="Q531" t="s">
        <v>28</v>
      </c>
      <c r="R531" s="1">
        <v>0.3611111111111111</v>
      </c>
      <c r="S531" s="1">
        <v>1.9165560961226596E-2</v>
      </c>
      <c r="T531" s="1" t="s">
        <v>590</v>
      </c>
      <c r="U531" s="1" t="s">
        <v>590</v>
      </c>
      <c r="V531" s="1" t="s">
        <v>590</v>
      </c>
    </row>
    <row r="532" spans="1:22" x14ac:dyDescent="0.3">
      <c r="A532" t="s">
        <v>509</v>
      </c>
      <c r="B532" t="s">
        <v>20</v>
      </c>
      <c r="C532" t="s">
        <v>30</v>
      </c>
      <c r="D532" t="s">
        <v>22</v>
      </c>
      <c r="E532" t="s">
        <v>21</v>
      </c>
      <c r="F532">
        <v>1025</v>
      </c>
      <c r="G532">
        <v>5500</v>
      </c>
      <c r="H532">
        <v>216</v>
      </c>
      <c r="I532" t="s">
        <v>31</v>
      </c>
      <c r="J532" t="s">
        <v>24</v>
      </c>
      <c r="K532" t="s">
        <v>25</v>
      </c>
      <c r="L532" t="s">
        <v>26</v>
      </c>
      <c r="M532" t="s">
        <v>27</v>
      </c>
      <c r="N532">
        <v>6525</v>
      </c>
      <c r="O532" s="1">
        <v>3.31</v>
      </c>
      <c r="P532" s="1">
        <v>0.3813569879838809</v>
      </c>
      <c r="Q532" t="s">
        <v>28</v>
      </c>
      <c r="R532" s="1">
        <v>0.6</v>
      </c>
      <c r="S532" s="1">
        <v>0.21073170731707316</v>
      </c>
      <c r="T532" s="1" t="s">
        <v>590</v>
      </c>
      <c r="U532" s="1" t="s">
        <v>590</v>
      </c>
      <c r="V532" s="1" t="s">
        <v>590</v>
      </c>
    </row>
    <row r="533" spans="1:22" x14ac:dyDescent="0.3">
      <c r="A533" t="s">
        <v>510</v>
      </c>
      <c r="B533" t="s">
        <v>20</v>
      </c>
      <c r="C533" t="s">
        <v>30</v>
      </c>
      <c r="D533" t="s">
        <v>22</v>
      </c>
      <c r="E533" t="s">
        <v>21</v>
      </c>
      <c r="F533">
        <v>4281</v>
      </c>
      <c r="G533">
        <v>0</v>
      </c>
      <c r="H533">
        <v>100</v>
      </c>
      <c r="I533" t="s">
        <v>23</v>
      </c>
      <c r="J533" t="s">
        <v>42</v>
      </c>
      <c r="K533" t="s">
        <v>25</v>
      </c>
      <c r="L533" t="s">
        <v>26</v>
      </c>
      <c r="M533" t="s">
        <v>27</v>
      </c>
      <c r="N533">
        <v>4281</v>
      </c>
      <c r="O533" s="1">
        <v>2.34</v>
      </c>
      <c r="P533" s="1">
        <v>0.25983841232890348</v>
      </c>
      <c r="Q533" t="s">
        <v>28</v>
      </c>
      <c r="R533" s="1">
        <v>0.27777777777777779</v>
      </c>
      <c r="S533" s="1">
        <v>2.3359028264424202E-2</v>
      </c>
      <c r="T533" s="1" t="s">
        <v>590</v>
      </c>
      <c r="U533" s="1" t="s">
        <v>590</v>
      </c>
      <c r="V533" s="1" t="s">
        <v>590</v>
      </c>
    </row>
    <row r="534" spans="1:22" x14ac:dyDescent="0.3">
      <c r="A534" t="s">
        <v>511</v>
      </c>
      <c r="B534" t="s">
        <v>20</v>
      </c>
      <c r="C534" t="s">
        <v>21</v>
      </c>
      <c r="D534" t="s">
        <v>22</v>
      </c>
      <c r="E534" t="s">
        <v>21</v>
      </c>
      <c r="F534">
        <v>3588</v>
      </c>
      <c r="G534">
        <v>0</v>
      </c>
      <c r="H534">
        <v>110</v>
      </c>
      <c r="I534" t="s">
        <v>31</v>
      </c>
      <c r="J534" t="s">
        <v>38</v>
      </c>
      <c r="K534" t="s">
        <v>25</v>
      </c>
      <c r="L534" t="s">
        <v>43</v>
      </c>
      <c r="M534" t="s">
        <v>33</v>
      </c>
      <c r="N534">
        <v>3588</v>
      </c>
      <c r="O534" s="1">
        <v>3.07</v>
      </c>
      <c r="P534" s="1">
        <v>0.35085768605599604</v>
      </c>
      <c r="Q534" t="s">
        <v>28</v>
      </c>
      <c r="R534" s="1">
        <v>0.30555555555555558</v>
      </c>
      <c r="S534" s="1">
        <v>3.0657748049052396E-2</v>
      </c>
      <c r="T534" s="1" t="s">
        <v>590</v>
      </c>
      <c r="U534" s="1" t="s">
        <v>590</v>
      </c>
      <c r="V534" s="1" t="s">
        <v>590</v>
      </c>
    </row>
    <row r="535" spans="1:22" x14ac:dyDescent="0.3">
      <c r="A535" t="s">
        <v>664</v>
      </c>
      <c r="B535" t="s">
        <v>20</v>
      </c>
      <c r="C535" t="s">
        <v>21</v>
      </c>
      <c r="D535" t="s">
        <v>22</v>
      </c>
      <c r="E535" t="s">
        <v>21</v>
      </c>
      <c r="F535">
        <v>11250</v>
      </c>
      <c r="G535">
        <v>0</v>
      </c>
      <c r="H535">
        <v>196</v>
      </c>
      <c r="I535" t="s">
        <v>41</v>
      </c>
      <c r="J535" t="s">
        <v>32</v>
      </c>
      <c r="K535" t="s">
        <v>25</v>
      </c>
      <c r="L535" t="s">
        <v>26</v>
      </c>
      <c r="M535" t="s">
        <v>33</v>
      </c>
      <c r="N535">
        <v>11250</v>
      </c>
      <c r="O535" s="1">
        <v>1.74</v>
      </c>
      <c r="P535" s="1">
        <v>0.18580299376715839</v>
      </c>
      <c r="Q535" t="s">
        <v>45</v>
      </c>
      <c r="R535" s="1">
        <v>0.5444444444444444</v>
      </c>
      <c r="S535" s="1">
        <v>1.7422222222222221E-2</v>
      </c>
      <c r="T535" s="1" t="s">
        <v>595</v>
      </c>
      <c r="U535" s="1" t="s">
        <v>590</v>
      </c>
      <c r="V535" s="1" t="s">
        <v>590</v>
      </c>
    </row>
    <row r="536" spans="1:22" x14ac:dyDescent="0.3">
      <c r="A536" t="s">
        <v>665</v>
      </c>
      <c r="B536" t="s">
        <v>55</v>
      </c>
      <c r="C536" t="s">
        <v>21</v>
      </c>
      <c r="D536" t="s">
        <v>36</v>
      </c>
      <c r="E536" t="s">
        <v>30</v>
      </c>
      <c r="F536">
        <v>18165</v>
      </c>
      <c r="G536">
        <v>0</v>
      </c>
      <c r="H536">
        <v>125</v>
      </c>
      <c r="I536" t="s">
        <v>23</v>
      </c>
      <c r="J536" t="s">
        <v>24</v>
      </c>
      <c r="K536" t="s">
        <v>25</v>
      </c>
      <c r="L536" t="s">
        <v>26</v>
      </c>
      <c r="M536" t="s">
        <v>27</v>
      </c>
      <c r="N536">
        <v>18165</v>
      </c>
      <c r="O536" s="1">
        <v>0.69</v>
      </c>
      <c r="P536" s="1">
        <v>5.4352386919337123E-2</v>
      </c>
      <c r="Q536" t="s">
        <v>45</v>
      </c>
      <c r="R536" s="1">
        <v>0.34722222222222221</v>
      </c>
      <c r="S536" s="1">
        <v>6.881365262868153E-3</v>
      </c>
      <c r="T536" s="1" t="s">
        <v>595</v>
      </c>
      <c r="U536" s="1" t="s">
        <v>590</v>
      </c>
      <c r="V536" s="1" t="s">
        <v>590</v>
      </c>
    </row>
    <row r="537" spans="1:22" x14ac:dyDescent="0.3">
      <c r="A537" t="s">
        <v>512</v>
      </c>
      <c r="B537" t="s">
        <v>20</v>
      </c>
      <c r="C537" t="s">
        <v>21</v>
      </c>
      <c r="D537" t="s">
        <v>36</v>
      </c>
      <c r="E537" t="s">
        <v>21</v>
      </c>
      <c r="F537">
        <v>2550</v>
      </c>
      <c r="G537">
        <v>2042</v>
      </c>
      <c r="H537">
        <v>126</v>
      </c>
      <c r="I537" t="s">
        <v>31</v>
      </c>
      <c r="J537" t="s">
        <v>24</v>
      </c>
      <c r="K537" t="s">
        <v>25</v>
      </c>
      <c r="L537" t="s">
        <v>26</v>
      </c>
      <c r="M537" t="s">
        <v>27</v>
      </c>
      <c r="N537">
        <v>4592</v>
      </c>
      <c r="O537" s="1">
        <v>2.74</v>
      </c>
      <c r="P537" s="1">
        <v>0.31071833307385072</v>
      </c>
      <c r="Q537" t="s">
        <v>28</v>
      </c>
      <c r="R537" s="1">
        <v>0.35</v>
      </c>
      <c r="S537" s="1">
        <v>4.9411764705882349E-2</v>
      </c>
      <c r="T537" s="1" t="s">
        <v>590</v>
      </c>
      <c r="U537" s="1" t="s">
        <v>590</v>
      </c>
      <c r="V537" s="1" t="s">
        <v>590</v>
      </c>
    </row>
    <row r="538" spans="1:22" x14ac:dyDescent="0.3">
      <c r="A538" t="s">
        <v>666</v>
      </c>
      <c r="B538" t="s">
        <v>20</v>
      </c>
      <c r="C538" t="s">
        <v>30</v>
      </c>
      <c r="D538" t="s">
        <v>22</v>
      </c>
      <c r="E538" t="s">
        <v>21</v>
      </c>
      <c r="F538">
        <v>6133</v>
      </c>
      <c r="G538">
        <v>3906</v>
      </c>
      <c r="H538">
        <v>324</v>
      </c>
      <c r="I538" t="s">
        <v>23</v>
      </c>
      <c r="J538" t="s">
        <v>24</v>
      </c>
      <c r="K538" t="s">
        <v>25</v>
      </c>
      <c r="L538" t="s">
        <v>26</v>
      </c>
      <c r="M538" t="s">
        <v>27</v>
      </c>
      <c r="N538">
        <v>10039</v>
      </c>
      <c r="O538" s="1">
        <v>3.23</v>
      </c>
      <c r="P538" s="1">
        <v>0.3710149186319246</v>
      </c>
      <c r="Q538" t="s">
        <v>28</v>
      </c>
      <c r="R538" s="1">
        <v>0.9</v>
      </c>
      <c r="S538" s="1">
        <v>5.2828958095548675E-2</v>
      </c>
      <c r="T538" s="1" t="s">
        <v>590</v>
      </c>
      <c r="U538" s="1" t="s">
        <v>590</v>
      </c>
      <c r="V538" s="1" t="s">
        <v>595</v>
      </c>
    </row>
    <row r="539" spans="1:22" x14ac:dyDescent="0.3">
      <c r="A539" t="s">
        <v>513</v>
      </c>
      <c r="B539" t="s">
        <v>20</v>
      </c>
      <c r="C539" t="s">
        <v>21</v>
      </c>
      <c r="D539" t="s">
        <v>22</v>
      </c>
      <c r="E539" t="s">
        <v>21</v>
      </c>
      <c r="F539">
        <v>3617</v>
      </c>
      <c r="G539">
        <v>0</v>
      </c>
      <c r="H539">
        <v>107</v>
      </c>
      <c r="I539" t="s">
        <v>41</v>
      </c>
      <c r="J539" t="s">
        <v>38</v>
      </c>
      <c r="K539" t="s">
        <v>25</v>
      </c>
      <c r="L539" t="s">
        <v>26</v>
      </c>
      <c r="M539" t="s">
        <v>27</v>
      </c>
      <c r="N539">
        <v>3617</v>
      </c>
      <c r="O539" s="1">
        <v>2.96</v>
      </c>
      <c r="P539" s="1">
        <v>0.33744905469737474</v>
      </c>
      <c r="Q539" t="s">
        <v>28</v>
      </c>
      <c r="R539" s="1">
        <v>0.29722222222222222</v>
      </c>
      <c r="S539" s="1">
        <v>2.9582526956040921E-2</v>
      </c>
      <c r="T539" s="1" t="s">
        <v>590</v>
      </c>
      <c r="U539" s="1" t="s">
        <v>590</v>
      </c>
      <c r="V539" s="1" t="s">
        <v>590</v>
      </c>
    </row>
    <row r="540" spans="1:22" x14ac:dyDescent="0.3">
      <c r="A540" t="s">
        <v>514</v>
      </c>
      <c r="B540" t="s">
        <v>20</v>
      </c>
      <c r="C540" t="s">
        <v>30</v>
      </c>
      <c r="D540" t="s">
        <v>36</v>
      </c>
      <c r="E540" t="s">
        <v>21</v>
      </c>
      <c r="F540">
        <v>2917</v>
      </c>
      <c r="G540">
        <v>536</v>
      </c>
      <c r="H540">
        <v>66</v>
      </c>
      <c r="I540" t="s">
        <v>31</v>
      </c>
      <c r="J540" t="s">
        <v>24</v>
      </c>
      <c r="K540" t="s">
        <v>25</v>
      </c>
      <c r="L540" t="s">
        <v>26</v>
      </c>
      <c r="M540" t="s">
        <v>33</v>
      </c>
      <c r="N540">
        <v>3453</v>
      </c>
      <c r="O540" s="1">
        <v>1.91</v>
      </c>
      <c r="P540" s="1">
        <v>0.2068981263931664</v>
      </c>
      <c r="Q540" t="s">
        <v>28</v>
      </c>
      <c r="R540" s="1">
        <v>0.18333333333333332</v>
      </c>
      <c r="S540" s="1">
        <v>2.2625985601645526E-2</v>
      </c>
      <c r="T540" s="1" t="s">
        <v>590</v>
      </c>
      <c r="U540" s="1" t="s">
        <v>590</v>
      </c>
      <c r="V540" s="1" t="s">
        <v>590</v>
      </c>
    </row>
    <row r="541" spans="1:22" x14ac:dyDescent="0.3">
      <c r="A541" t="s">
        <v>515</v>
      </c>
      <c r="B541" t="s">
        <v>20</v>
      </c>
      <c r="C541" t="s">
        <v>30</v>
      </c>
      <c r="D541" t="s">
        <v>22</v>
      </c>
      <c r="E541" t="s">
        <v>21</v>
      </c>
      <c r="F541">
        <v>6417</v>
      </c>
      <c r="G541">
        <v>0</v>
      </c>
      <c r="H541">
        <v>157</v>
      </c>
      <c r="I541" t="s">
        <v>31</v>
      </c>
      <c r="J541" t="s">
        <v>42</v>
      </c>
      <c r="K541" t="s">
        <v>97</v>
      </c>
      <c r="L541" t="s">
        <v>26</v>
      </c>
      <c r="M541" t="s">
        <v>27</v>
      </c>
      <c r="N541">
        <v>6417</v>
      </c>
      <c r="O541" s="1">
        <v>2.4500000000000002</v>
      </c>
      <c r="P541" s="1">
        <v>0.27364625360477818</v>
      </c>
      <c r="Q541" t="s">
        <v>28</v>
      </c>
      <c r="R541" s="1">
        <v>0.87222222222222223</v>
      </c>
      <c r="S541" s="1">
        <v>2.4466261492909459E-2</v>
      </c>
      <c r="T541" s="1" t="s">
        <v>590</v>
      </c>
      <c r="U541" s="1" t="s">
        <v>590</v>
      </c>
      <c r="V541" s="1" t="s">
        <v>590</v>
      </c>
    </row>
    <row r="542" spans="1:22" x14ac:dyDescent="0.3">
      <c r="A542" t="s">
        <v>516</v>
      </c>
      <c r="B542" t="s">
        <v>55</v>
      </c>
      <c r="C542" t="s">
        <v>30</v>
      </c>
      <c r="D542" t="s">
        <v>22</v>
      </c>
      <c r="E542" t="s">
        <v>21</v>
      </c>
      <c r="F542">
        <v>4608</v>
      </c>
      <c r="G542">
        <v>2845</v>
      </c>
      <c r="H542">
        <v>140</v>
      </c>
      <c r="I542" t="s">
        <v>41</v>
      </c>
      <c r="J542" t="s">
        <v>32</v>
      </c>
      <c r="K542" t="s">
        <v>97</v>
      </c>
      <c r="L542" t="s">
        <v>26</v>
      </c>
      <c r="M542" t="s">
        <v>27</v>
      </c>
      <c r="N542">
        <v>7453</v>
      </c>
      <c r="O542" s="1">
        <v>1.88</v>
      </c>
      <c r="P542" s="1">
        <v>0.20278991873246169</v>
      </c>
      <c r="Q542" t="s">
        <v>28</v>
      </c>
      <c r="R542" s="1">
        <v>0.77777777777777779</v>
      </c>
      <c r="S542" s="1">
        <v>3.0381944444444444E-2</v>
      </c>
      <c r="T542" s="1" t="s">
        <v>590</v>
      </c>
      <c r="U542" s="1" t="s">
        <v>590</v>
      </c>
      <c r="V542" s="1" t="s">
        <v>590</v>
      </c>
    </row>
    <row r="543" spans="1:22" x14ac:dyDescent="0.3">
      <c r="A543" t="s">
        <v>517</v>
      </c>
      <c r="B543" t="s">
        <v>55</v>
      </c>
      <c r="C543" t="s">
        <v>21</v>
      </c>
      <c r="D543" t="s">
        <v>22</v>
      </c>
      <c r="E543" t="s">
        <v>21</v>
      </c>
      <c r="F543">
        <v>2138</v>
      </c>
      <c r="G543">
        <v>0</v>
      </c>
      <c r="H543">
        <v>99</v>
      </c>
      <c r="I543" t="s">
        <v>41</v>
      </c>
      <c r="J543" t="s">
        <v>24</v>
      </c>
      <c r="K543" t="s">
        <v>25</v>
      </c>
      <c r="L543" t="s">
        <v>43</v>
      </c>
      <c r="M543" t="s">
        <v>33</v>
      </c>
      <c r="N543">
        <v>2138</v>
      </c>
      <c r="O543" s="1">
        <v>4.63</v>
      </c>
      <c r="P543" s="1">
        <v>0.54598747853074781</v>
      </c>
      <c r="Q543" t="s">
        <v>28</v>
      </c>
      <c r="R543" s="1">
        <v>0.27500000000000002</v>
      </c>
      <c r="S543" s="1">
        <v>4.6304957904583721E-2</v>
      </c>
      <c r="T543" s="1" t="s">
        <v>590</v>
      </c>
      <c r="U543" s="1" t="s">
        <v>590</v>
      </c>
      <c r="V543" s="1" t="s">
        <v>590</v>
      </c>
    </row>
    <row r="544" spans="1:22" x14ac:dyDescent="0.3">
      <c r="A544" t="s">
        <v>518</v>
      </c>
      <c r="B544" t="s">
        <v>55</v>
      </c>
      <c r="C544" t="s">
        <v>21</v>
      </c>
      <c r="D544" t="s">
        <v>22</v>
      </c>
      <c r="E544" t="s">
        <v>21</v>
      </c>
      <c r="F544">
        <v>3652</v>
      </c>
      <c r="G544">
        <v>0</v>
      </c>
      <c r="H544">
        <v>95</v>
      </c>
      <c r="I544" t="s">
        <v>41</v>
      </c>
      <c r="J544" t="s">
        <v>32</v>
      </c>
      <c r="K544" t="s">
        <v>25</v>
      </c>
      <c r="L544" t="s">
        <v>26</v>
      </c>
      <c r="M544" t="s">
        <v>27</v>
      </c>
      <c r="N544">
        <v>3652</v>
      </c>
      <c r="O544" s="1">
        <v>2.6</v>
      </c>
      <c r="P544" s="1">
        <v>0.29293677022088177</v>
      </c>
      <c r="Q544" t="s">
        <v>28</v>
      </c>
      <c r="R544" s="1">
        <v>0.2638888888888889</v>
      </c>
      <c r="S544" s="1">
        <v>2.6013143483023003E-2</v>
      </c>
      <c r="T544" s="1" t="s">
        <v>590</v>
      </c>
      <c r="U544" s="1" t="s">
        <v>590</v>
      </c>
      <c r="V544" s="1" t="s">
        <v>590</v>
      </c>
    </row>
    <row r="545" spans="1:22" x14ac:dyDescent="0.3">
      <c r="A545" t="s">
        <v>519</v>
      </c>
      <c r="B545" t="s">
        <v>20</v>
      </c>
      <c r="C545" t="s">
        <v>30</v>
      </c>
      <c r="D545" t="s">
        <v>36</v>
      </c>
      <c r="E545" t="s">
        <v>21</v>
      </c>
      <c r="F545">
        <v>2239</v>
      </c>
      <c r="G545">
        <v>2524</v>
      </c>
      <c r="H545">
        <v>128</v>
      </c>
      <c r="I545" t="s">
        <v>23</v>
      </c>
      <c r="J545" t="s">
        <v>32</v>
      </c>
      <c r="K545" t="s">
        <v>25</v>
      </c>
      <c r="L545" t="s">
        <v>26</v>
      </c>
      <c r="M545" t="s">
        <v>27</v>
      </c>
      <c r="N545">
        <v>4763</v>
      </c>
      <c r="O545" s="1">
        <v>2.69</v>
      </c>
      <c r="P545" s="1">
        <v>0.30366989393981364</v>
      </c>
      <c r="Q545" t="s">
        <v>28</v>
      </c>
      <c r="R545" s="1">
        <v>0.35555555555555557</v>
      </c>
      <c r="S545" s="1">
        <v>5.7168378740509153E-2</v>
      </c>
      <c r="T545" s="1" t="s">
        <v>590</v>
      </c>
      <c r="U545" s="1" t="s">
        <v>590</v>
      </c>
      <c r="V545" s="1" t="s">
        <v>590</v>
      </c>
    </row>
    <row r="546" spans="1:22" x14ac:dyDescent="0.3">
      <c r="A546" t="s">
        <v>520</v>
      </c>
      <c r="B546" t="s">
        <v>55</v>
      </c>
      <c r="C546" t="s">
        <v>30</v>
      </c>
      <c r="D546" t="s">
        <v>36</v>
      </c>
      <c r="E546" t="s">
        <v>21</v>
      </c>
      <c r="F546">
        <v>3017</v>
      </c>
      <c r="G546">
        <v>663</v>
      </c>
      <c r="H546">
        <v>102</v>
      </c>
      <c r="I546" t="s">
        <v>41</v>
      </c>
      <c r="J546" t="s">
        <v>24</v>
      </c>
      <c r="K546" t="s">
        <v>25</v>
      </c>
      <c r="L546" t="s">
        <v>26</v>
      </c>
      <c r="M546" t="s">
        <v>27</v>
      </c>
      <c r="N546">
        <v>3680</v>
      </c>
      <c r="O546" s="1">
        <v>2.77</v>
      </c>
      <c r="P546" s="1">
        <v>0.31418973012690005</v>
      </c>
      <c r="Q546" t="s">
        <v>28</v>
      </c>
      <c r="R546" s="1">
        <v>0.28333333333333333</v>
      </c>
      <c r="S546" s="1">
        <v>3.3808418959231021E-2</v>
      </c>
      <c r="T546" s="1" t="s">
        <v>590</v>
      </c>
      <c r="U546" s="1" t="s">
        <v>590</v>
      </c>
      <c r="V546" s="1" t="s">
        <v>590</v>
      </c>
    </row>
    <row r="547" spans="1:22" x14ac:dyDescent="0.3">
      <c r="A547" t="s">
        <v>521</v>
      </c>
      <c r="B547" t="s">
        <v>20</v>
      </c>
      <c r="C547" t="s">
        <v>30</v>
      </c>
      <c r="D547" t="s">
        <v>22</v>
      </c>
      <c r="E547" t="s">
        <v>21</v>
      </c>
      <c r="F547">
        <v>2768</v>
      </c>
      <c r="G547">
        <v>1950</v>
      </c>
      <c r="H547">
        <v>155</v>
      </c>
      <c r="I547" t="s">
        <v>31</v>
      </c>
      <c r="J547" t="s">
        <v>24</v>
      </c>
      <c r="K547" t="s">
        <v>25</v>
      </c>
      <c r="L547" t="s">
        <v>26</v>
      </c>
      <c r="M547" t="s">
        <v>27</v>
      </c>
      <c r="N547">
        <v>4718</v>
      </c>
      <c r="O547" s="1">
        <v>3.29</v>
      </c>
      <c r="P547" s="1">
        <v>0.37823255255146288</v>
      </c>
      <c r="Q547" t="s">
        <v>28</v>
      </c>
      <c r="R547" s="1">
        <v>0.43055555555555558</v>
      </c>
      <c r="S547" s="1">
        <v>5.5997109826589599E-2</v>
      </c>
      <c r="T547" s="1" t="s">
        <v>590</v>
      </c>
      <c r="U547" s="1" t="s">
        <v>590</v>
      </c>
      <c r="V547" s="1" t="s">
        <v>590</v>
      </c>
    </row>
    <row r="548" spans="1:22" x14ac:dyDescent="0.3">
      <c r="A548" t="s">
        <v>522</v>
      </c>
      <c r="B548" t="s">
        <v>20</v>
      </c>
      <c r="C548" t="s">
        <v>21</v>
      </c>
      <c r="D548" t="s">
        <v>36</v>
      </c>
      <c r="E548" t="s">
        <v>21</v>
      </c>
      <c r="F548">
        <v>3358</v>
      </c>
      <c r="G548">
        <v>0</v>
      </c>
      <c r="H548">
        <v>80</v>
      </c>
      <c r="I548" t="s">
        <v>41</v>
      </c>
      <c r="J548" t="s">
        <v>24</v>
      </c>
      <c r="K548" t="s">
        <v>273</v>
      </c>
      <c r="L548" t="s">
        <v>26</v>
      </c>
      <c r="M548" t="s">
        <v>33</v>
      </c>
      <c r="N548">
        <v>3358</v>
      </c>
      <c r="O548" s="1">
        <v>2.38</v>
      </c>
      <c r="P548" s="1">
        <v>0.26563319587475615</v>
      </c>
      <c r="Q548" t="s">
        <v>28</v>
      </c>
      <c r="R548" s="1">
        <v>2.2222222222222223</v>
      </c>
      <c r="S548" s="1">
        <v>2.3823704586063133E-2</v>
      </c>
      <c r="T548" s="1" t="s">
        <v>590</v>
      </c>
      <c r="U548" s="1" t="s">
        <v>590</v>
      </c>
      <c r="V548" s="1" t="s">
        <v>590</v>
      </c>
    </row>
    <row r="549" spans="1:22" x14ac:dyDescent="0.3">
      <c r="A549" t="s">
        <v>523</v>
      </c>
      <c r="B549" t="s">
        <v>20</v>
      </c>
      <c r="C549" t="s">
        <v>21</v>
      </c>
      <c r="D549" t="s">
        <v>22</v>
      </c>
      <c r="E549" t="s">
        <v>21</v>
      </c>
      <c r="F549">
        <v>2526</v>
      </c>
      <c r="G549">
        <v>1783</v>
      </c>
      <c r="H549">
        <v>145</v>
      </c>
      <c r="I549" t="s">
        <v>31</v>
      </c>
      <c r="J549" t="s">
        <v>24</v>
      </c>
      <c r="K549" t="s">
        <v>25</v>
      </c>
      <c r="L549" t="s">
        <v>26</v>
      </c>
      <c r="M549" t="s">
        <v>27</v>
      </c>
      <c r="N549">
        <v>4309</v>
      </c>
      <c r="O549" s="1">
        <v>3.37</v>
      </c>
      <c r="P549" s="1">
        <v>0.38817902760694967</v>
      </c>
      <c r="Q549" t="s">
        <v>28</v>
      </c>
      <c r="R549" s="1">
        <v>0.40277777777777773</v>
      </c>
      <c r="S549" s="1">
        <v>5.7403008709422013E-2</v>
      </c>
      <c r="T549" s="1" t="s">
        <v>590</v>
      </c>
      <c r="U549" s="1" t="s">
        <v>590</v>
      </c>
      <c r="V549" s="1" t="s">
        <v>590</v>
      </c>
    </row>
    <row r="550" spans="1:22" x14ac:dyDescent="0.3">
      <c r="A550" t="s">
        <v>524</v>
      </c>
      <c r="B550" t="s">
        <v>55</v>
      </c>
      <c r="C550" t="s">
        <v>21</v>
      </c>
      <c r="D550" t="s">
        <v>22</v>
      </c>
      <c r="E550" t="s">
        <v>21</v>
      </c>
      <c r="F550">
        <v>5000</v>
      </c>
      <c r="G550">
        <v>0</v>
      </c>
      <c r="H550">
        <v>103</v>
      </c>
      <c r="I550" t="s">
        <v>41</v>
      </c>
      <c r="J550" t="s">
        <v>24</v>
      </c>
      <c r="K550" t="s">
        <v>25</v>
      </c>
      <c r="L550" t="s">
        <v>43</v>
      </c>
      <c r="M550" t="s">
        <v>33</v>
      </c>
      <c r="N550">
        <v>5000</v>
      </c>
      <c r="O550" s="1">
        <v>2.06</v>
      </c>
      <c r="P550" s="1">
        <v>0.22543172783756249</v>
      </c>
      <c r="Q550" t="s">
        <v>28</v>
      </c>
      <c r="R550" s="1">
        <v>0.28611111111111109</v>
      </c>
      <c r="S550" s="1">
        <v>2.06E-2</v>
      </c>
      <c r="T550" s="1" t="s">
        <v>590</v>
      </c>
      <c r="U550" s="1" t="s">
        <v>590</v>
      </c>
      <c r="V550" s="1" t="s">
        <v>590</v>
      </c>
    </row>
    <row r="551" spans="1:22" x14ac:dyDescent="0.3">
      <c r="A551" t="s">
        <v>525</v>
      </c>
      <c r="B551" t="s">
        <v>20</v>
      </c>
      <c r="C551" t="s">
        <v>30</v>
      </c>
      <c r="D551" t="s">
        <v>22</v>
      </c>
      <c r="E551" t="s">
        <v>21</v>
      </c>
      <c r="F551">
        <v>2785</v>
      </c>
      <c r="G551">
        <v>2016</v>
      </c>
      <c r="H551">
        <v>110</v>
      </c>
      <c r="I551" t="s">
        <v>31</v>
      </c>
      <c r="J551" t="s">
        <v>24</v>
      </c>
      <c r="K551" t="s">
        <v>25</v>
      </c>
      <c r="L551" t="s">
        <v>26</v>
      </c>
      <c r="M551" t="s">
        <v>27</v>
      </c>
      <c r="N551">
        <v>4801</v>
      </c>
      <c r="O551" s="1">
        <v>2.29</v>
      </c>
      <c r="P551" s="1">
        <v>0.25426238038568677</v>
      </c>
      <c r="Q551" t="s">
        <v>28</v>
      </c>
      <c r="R551" s="1">
        <v>0.30555555555555558</v>
      </c>
      <c r="S551" s="1">
        <v>3.949730700179533E-2</v>
      </c>
      <c r="T551" s="1" t="s">
        <v>590</v>
      </c>
      <c r="U551" s="1" t="s">
        <v>590</v>
      </c>
      <c r="V551" s="1" t="s">
        <v>590</v>
      </c>
    </row>
    <row r="552" spans="1:22" x14ac:dyDescent="0.3">
      <c r="A552" t="s">
        <v>526</v>
      </c>
      <c r="B552" t="s">
        <v>20</v>
      </c>
      <c r="C552" t="s">
        <v>30</v>
      </c>
      <c r="D552" t="s">
        <v>22</v>
      </c>
      <c r="E552" t="s">
        <v>30</v>
      </c>
      <c r="F552">
        <v>6633</v>
      </c>
      <c r="G552">
        <v>0</v>
      </c>
      <c r="H552">
        <v>146</v>
      </c>
      <c r="I552" t="s">
        <v>31</v>
      </c>
      <c r="J552" t="s">
        <v>38</v>
      </c>
      <c r="K552" t="s">
        <v>25</v>
      </c>
      <c r="L552" t="s">
        <v>43</v>
      </c>
      <c r="M552" t="s">
        <v>33</v>
      </c>
      <c r="N552">
        <v>6633</v>
      </c>
      <c r="O552" s="1">
        <v>2.2000000000000002</v>
      </c>
      <c r="P552" s="1">
        <v>0.24302966678139051</v>
      </c>
      <c r="Q552" t="s">
        <v>28</v>
      </c>
      <c r="R552" s="1">
        <v>0.4055555555555555</v>
      </c>
      <c r="S552" s="1">
        <v>2.2011156339514549E-2</v>
      </c>
      <c r="T552" s="1" t="s">
        <v>590</v>
      </c>
      <c r="U552" s="1" t="s">
        <v>590</v>
      </c>
      <c r="V552" s="1" t="s">
        <v>590</v>
      </c>
    </row>
    <row r="553" spans="1:22" x14ac:dyDescent="0.3">
      <c r="A553" t="s">
        <v>527</v>
      </c>
      <c r="B553" t="s">
        <v>20</v>
      </c>
      <c r="C553" t="s">
        <v>30</v>
      </c>
      <c r="D553" t="s">
        <v>36</v>
      </c>
      <c r="E553" t="s">
        <v>21</v>
      </c>
      <c r="F553">
        <v>2492</v>
      </c>
      <c r="G553">
        <v>2375</v>
      </c>
      <c r="H553">
        <v>146</v>
      </c>
      <c r="I553" t="s">
        <v>31</v>
      </c>
      <c r="J553" t="s">
        <v>32</v>
      </c>
      <c r="K553" t="s">
        <v>25</v>
      </c>
      <c r="L553" t="s">
        <v>26</v>
      </c>
      <c r="M553" t="s">
        <v>27</v>
      </c>
      <c r="N553">
        <v>4867</v>
      </c>
      <c r="O553" s="1">
        <v>3</v>
      </c>
      <c r="P553" s="1">
        <v>0.34262956323609484</v>
      </c>
      <c r="Q553" t="s">
        <v>28</v>
      </c>
      <c r="R553" s="1">
        <v>0.4055555555555555</v>
      </c>
      <c r="S553" s="1">
        <v>5.8587479935794544E-2</v>
      </c>
      <c r="T553" s="1" t="s">
        <v>590</v>
      </c>
      <c r="U553" s="1" t="s">
        <v>590</v>
      </c>
      <c r="V553" s="1" t="s">
        <v>590</v>
      </c>
    </row>
    <row r="554" spans="1:22" x14ac:dyDescent="0.3">
      <c r="A554" t="s">
        <v>528</v>
      </c>
      <c r="B554" t="s">
        <v>20</v>
      </c>
      <c r="C554" t="s">
        <v>30</v>
      </c>
      <c r="D554" t="s">
        <v>22</v>
      </c>
      <c r="E554" t="s">
        <v>21</v>
      </c>
      <c r="F554">
        <v>3333</v>
      </c>
      <c r="G554">
        <v>3250</v>
      </c>
      <c r="H554">
        <v>158</v>
      </c>
      <c r="I554" t="s">
        <v>23</v>
      </c>
      <c r="J554" t="s">
        <v>32</v>
      </c>
      <c r="K554" t="s">
        <v>25</v>
      </c>
      <c r="L554" t="s">
        <v>26</v>
      </c>
      <c r="M554" t="s">
        <v>27</v>
      </c>
      <c r="N554">
        <v>6583</v>
      </c>
      <c r="O554" s="1">
        <v>2.4</v>
      </c>
      <c r="P554" s="1">
        <v>0.26784685694340959</v>
      </c>
      <c r="Q554" t="s">
        <v>28</v>
      </c>
      <c r="R554" s="1">
        <v>0.43888888888888888</v>
      </c>
      <c r="S554" s="1">
        <v>4.7404740474047406E-2</v>
      </c>
      <c r="T554" s="1" t="s">
        <v>590</v>
      </c>
      <c r="U554" s="1" t="s">
        <v>590</v>
      </c>
      <c r="V554" s="1" t="s">
        <v>590</v>
      </c>
    </row>
    <row r="555" spans="1:22" x14ac:dyDescent="0.3">
      <c r="A555" t="s">
        <v>529</v>
      </c>
      <c r="B555" t="s">
        <v>20</v>
      </c>
      <c r="C555" t="s">
        <v>30</v>
      </c>
      <c r="D555" t="s">
        <v>36</v>
      </c>
      <c r="E555" t="s">
        <v>21</v>
      </c>
      <c r="F555">
        <v>2454</v>
      </c>
      <c r="G555">
        <v>2333</v>
      </c>
      <c r="H555">
        <v>181</v>
      </c>
      <c r="I555" t="s">
        <v>23</v>
      </c>
      <c r="J555" t="s">
        <v>24</v>
      </c>
      <c r="K555" t="s">
        <v>25</v>
      </c>
      <c r="L555" t="s">
        <v>43</v>
      </c>
      <c r="M555" t="s">
        <v>33</v>
      </c>
      <c r="N555">
        <v>4787</v>
      </c>
      <c r="O555" s="1">
        <v>3.78</v>
      </c>
      <c r="P555" s="1">
        <v>0.44005961682895006</v>
      </c>
      <c r="Q555" t="s">
        <v>28</v>
      </c>
      <c r="R555" s="1">
        <v>0.50277777777777777</v>
      </c>
      <c r="S555" s="1">
        <v>7.3757131214343935E-2</v>
      </c>
      <c r="T555" s="1" t="s">
        <v>590</v>
      </c>
      <c r="U555" s="1" t="s">
        <v>590</v>
      </c>
      <c r="V555" s="1" t="s">
        <v>590</v>
      </c>
    </row>
    <row r="556" spans="1:22" x14ac:dyDescent="0.3">
      <c r="A556" t="s">
        <v>530</v>
      </c>
      <c r="B556" t="s">
        <v>20</v>
      </c>
      <c r="C556" t="s">
        <v>30</v>
      </c>
      <c r="D556" t="s">
        <v>22</v>
      </c>
      <c r="E556" t="s">
        <v>21</v>
      </c>
      <c r="F556">
        <v>3593</v>
      </c>
      <c r="G556">
        <v>4266</v>
      </c>
      <c r="H556">
        <v>132</v>
      </c>
      <c r="I556" t="s">
        <v>31</v>
      </c>
      <c r="J556" t="s">
        <v>24</v>
      </c>
      <c r="K556" t="s">
        <v>97</v>
      </c>
      <c r="L556" t="s">
        <v>43</v>
      </c>
      <c r="M556" t="s">
        <v>33</v>
      </c>
      <c r="N556">
        <v>7859</v>
      </c>
      <c r="O556" s="1">
        <v>1.68</v>
      </c>
      <c r="P556" s="1">
        <v>0.17799401352153971</v>
      </c>
      <c r="Q556" t="s">
        <v>45</v>
      </c>
      <c r="R556" s="1">
        <v>0.73333333333333328</v>
      </c>
      <c r="S556" s="1">
        <v>3.6738101864736986E-2</v>
      </c>
      <c r="T556" s="1" t="s">
        <v>590</v>
      </c>
      <c r="U556" s="1" t="s">
        <v>590</v>
      </c>
      <c r="V556" s="1" t="s">
        <v>590</v>
      </c>
    </row>
    <row r="557" spans="1:22" x14ac:dyDescent="0.3">
      <c r="A557" t="s">
        <v>531</v>
      </c>
      <c r="B557" t="s">
        <v>20</v>
      </c>
      <c r="C557" t="s">
        <v>30</v>
      </c>
      <c r="D557" t="s">
        <v>22</v>
      </c>
      <c r="E557" t="s">
        <v>21</v>
      </c>
      <c r="F557">
        <v>5468</v>
      </c>
      <c r="G557">
        <v>1032</v>
      </c>
      <c r="H557">
        <v>26</v>
      </c>
      <c r="I557" t="s">
        <v>41</v>
      </c>
      <c r="J557" t="s">
        <v>32</v>
      </c>
      <c r="K557" t="s">
        <v>25</v>
      </c>
      <c r="L557" t="s">
        <v>26</v>
      </c>
      <c r="M557" t="s">
        <v>27</v>
      </c>
      <c r="N557">
        <v>6500</v>
      </c>
      <c r="O557" s="1">
        <v>0.4</v>
      </c>
      <c r="P557" s="1">
        <v>1.8420089022235152E-2</v>
      </c>
      <c r="Q557" t="s">
        <v>45</v>
      </c>
      <c r="R557" s="1">
        <v>7.2222222222222202E-2</v>
      </c>
      <c r="S557" s="1">
        <v>4.754937820043892E-3</v>
      </c>
      <c r="T557" s="1" t="s">
        <v>590</v>
      </c>
      <c r="U557" s="1" t="s">
        <v>590</v>
      </c>
      <c r="V557" s="1" t="s">
        <v>590</v>
      </c>
    </row>
    <row r="558" spans="1:22" x14ac:dyDescent="0.3">
      <c r="A558" t="s">
        <v>532</v>
      </c>
      <c r="B558" t="s">
        <v>55</v>
      </c>
      <c r="C558" t="s">
        <v>21</v>
      </c>
      <c r="D558" t="s">
        <v>22</v>
      </c>
      <c r="E558" t="s">
        <v>21</v>
      </c>
      <c r="F558">
        <v>2667</v>
      </c>
      <c r="G558">
        <v>1625</v>
      </c>
      <c r="H558">
        <v>84</v>
      </c>
      <c r="I558" t="s">
        <v>23</v>
      </c>
      <c r="J558" t="s">
        <v>24</v>
      </c>
      <c r="K558" t="s">
        <v>25</v>
      </c>
      <c r="L558" t="s">
        <v>26</v>
      </c>
      <c r="M558" t="s">
        <v>27</v>
      </c>
      <c r="N558">
        <v>4292</v>
      </c>
      <c r="O558" s="1">
        <v>1.96</v>
      </c>
      <c r="P558" s="1">
        <v>0.21260318457274036</v>
      </c>
      <c r="Q558" t="s">
        <v>28</v>
      </c>
      <c r="R558" s="1">
        <v>0.23333333333333336</v>
      </c>
      <c r="S558" s="1">
        <v>3.1496062992125984E-2</v>
      </c>
      <c r="T558" s="1" t="s">
        <v>590</v>
      </c>
      <c r="U558" s="1" t="s">
        <v>590</v>
      </c>
      <c r="V558" s="1" t="s">
        <v>590</v>
      </c>
    </row>
    <row r="559" spans="1:22" x14ac:dyDescent="0.3">
      <c r="A559" t="s">
        <v>533</v>
      </c>
      <c r="B559" t="s">
        <v>20</v>
      </c>
      <c r="C559" t="s">
        <v>30</v>
      </c>
      <c r="D559" t="s">
        <v>22</v>
      </c>
      <c r="E559" t="s">
        <v>30</v>
      </c>
      <c r="F559">
        <v>10139</v>
      </c>
      <c r="G559">
        <v>0</v>
      </c>
      <c r="H559">
        <v>260</v>
      </c>
      <c r="I559" t="s">
        <v>41</v>
      </c>
      <c r="J559" t="s">
        <v>42</v>
      </c>
      <c r="K559" t="s">
        <v>25</v>
      </c>
      <c r="L559" t="s">
        <v>26</v>
      </c>
      <c r="M559" t="s">
        <v>27</v>
      </c>
      <c r="N559">
        <v>10139</v>
      </c>
      <c r="O559" s="1">
        <v>2.56</v>
      </c>
      <c r="P559" s="1">
        <v>0.28832778213727756</v>
      </c>
      <c r="Q559" t="s">
        <v>28</v>
      </c>
      <c r="R559" s="1">
        <v>0.72222222222222221</v>
      </c>
      <c r="S559" s="1">
        <v>2.5643554591182564E-2</v>
      </c>
      <c r="T559" s="1" t="s">
        <v>590</v>
      </c>
      <c r="U559" s="1" t="s">
        <v>590</v>
      </c>
      <c r="V559" s="1" t="s">
        <v>590</v>
      </c>
    </row>
    <row r="560" spans="1:22" x14ac:dyDescent="0.3">
      <c r="A560" t="s">
        <v>534</v>
      </c>
      <c r="B560" t="s">
        <v>20</v>
      </c>
      <c r="C560" t="s">
        <v>30</v>
      </c>
      <c r="D560" t="s">
        <v>22</v>
      </c>
      <c r="E560" t="s">
        <v>21</v>
      </c>
      <c r="F560">
        <v>3887</v>
      </c>
      <c r="G560">
        <v>2669</v>
      </c>
      <c r="H560">
        <v>162</v>
      </c>
      <c r="I560" t="s">
        <v>41</v>
      </c>
      <c r="J560" t="s">
        <v>24</v>
      </c>
      <c r="K560" t="s">
        <v>25</v>
      </c>
      <c r="L560" t="s">
        <v>26</v>
      </c>
      <c r="M560" t="s">
        <v>27</v>
      </c>
      <c r="N560">
        <v>6556</v>
      </c>
      <c r="O560" s="1">
        <v>2.4700000000000002</v>
      </c>
      <c r="P560" s="1">
        <v>0.27668817299745768</v>
      </c>
      <c r="Q560" t="s">
        <v>28</v>
      </c>
      <c r="R560" s="1">
        <v>0.45</v>
      </c>
      <c r="S560" s="1">
        <v>4.1677386158991511E-2</v>
      </c>
      <c r="T560" s="1" t="s">
        <v>590</v>
      </c>
      <c r="U560" s="1" t="s">
        <v>590</v>
      </c>
      <c r="V560" s="1" t="s">
        <v>590</v>
      </c>
    </row>
    <row r="561" spans="1:22" x14ac:dyDescent="0.3">
      <c r="A561" t="s">
        <v>535</v>
      </c>
      <c r="B561" t="s">
        <v>55</v>
      </c>
      <c r="C561" t="s">
        <v>30</v>
      </c>
      <c r="D561" t="s">
        <v>22</v>
      </c>
      <c r="E561" t="s">
        <v>21</v>
      </c>
      <c r="F561">
        <v>4180</v>
      </c>
      <c r="G561">
        <v>2306</v>
      </c>
      <c r="H561">
        <v>182</v>
      </c>
      <c r="I561" t="s">
        <v>41</v>
      </c>
      <c r="J561" t="s">
        <v>24</v>
      </c>
      <c r="K561" t="s">
        <v>25</v>
      </c>
      <c r="L561" t="s">
        <v>26</v>
      </c>
      <c r="M561" t="s">
        <v>27</v>
      </c>
      <c r="N561">
        <v>6486</v>
      </c>
      <c r="O561" s="1">
        <v>2.81</v>
      </c>
      <c r="P561" s="1">
        <v>0.3184677199433732</v>
      </c>
      <c r="Q561" t="s">
        <v>28</v>
      </c>
      <c r="R561" s="1">
        <v>0.50555555555555554</v>
      </c>
      <c r="S561" s="1">
        <v>4.3540669856459331E-2</v>
      </c>
      <c r="T561" s="1" t="s">
        <v>590</v>
      </c>
      <c r="U561" s="1" t="s">
        <v>590</v>
      </c>
      <c r="V561" s="1" t="s">
        <v>590</v>
      </c>
    </row>
    <row r="562" spans="1:22" x14ac:dyDescent="0.3">
      <c r="A562" t="s">
        <v>536</v>
      </c>
      <c r="B562" t="s">
        <v>20</v>
      </c>
      <c r="C562" t="s">
        <v>30</v>
      </c>
      <c r="D562" t="s">
        <v>36</v>
      </c>
      <c r="E562" t="s">
        <v>21</v>
      </c>
      <c r="F562">
        <v>3675</v>
      </c>
      <c r="G562">
        <v>242</v>
      </c>
      <c r="H562">
        <v>108</v>
      </c>
      <c r="I562" t="s">
        <v>41</v>
      </c>
      <c r="J562" t="s">
        <v>38</v>
      </c>
      <c r="K562" t="s">
        <v>25</v>
      </c>
      <c r="L562" t="s">
        <v>26</v>
      </c>
      <c r="M562" t="s">
        <v>27</v>
      </c>
      <c r="N562">
        <v>3917</v>
      </c>
      <c r="O562" s="1">
        <v>2.76</v>
      </c>
      <c r="P562" s="1">
        <v>0.31237813158457234</v>
      </c>
      <c r="Q562" t="s">
        <v>28</v>
      </c>
      <c r="R562" s="1">
        <v>0.3</v>
      </c>
      <c r="S562" s="1">
        <v>2.9387755102040815E-2</v>
      </c>
      <c r="T562" s="1" t="s">
        <v>590</v>
      </c>
      <c r="U562" s="1" t="s">
        <v>590</v>
      </c>
      <c r="V562" s="1" t="s">
        <v>590</v>
      </c>
    </row>
    <row r="563" spans="1:22" x14ac:dyDescent="0.3">
      <c r="A563" t="s">
        <v>667</v>
      </c>
      <c r="B563" t="s">
        <v>55</v>
      </c>
      <c r="C563" t="s">
        <v>30</v>
      </c>
      <c r="D563" t="s">
        <v>22</v>
      </c>
      <c r="E563" t="s">
        <v>30</v>
      </c>
      <c r="F563">
        <v>19484</v>
      </c>
      <c r="G563">
        <v>0</v>
      </c>
      <c r="H563">
        <v>600</v>
      </c>
      <c r="I563" t="s">
        <v>41</v>
      </c>
      <c r="J563" t="s">
        <v>32</v>
      </c>
      <c r="K563" t="s">
        <v>25</v>
      </c>
      <c r="L563" t="s">
        <v>26</v>
      </c>
      <c r="M563" t="s">
        <v>27</v>
      </c>
      <c r="N563">
        <v>19484</v>
      </c>
      <c r="O563" s="1">
        <v>3.08</v>
      </c>
      <c r="P563" s="1">
        <v>0.35256303796794108</v>
      </c>
      <c r="Q563" t="s">
        <v>28</v>
      </c>
      <c r="R563" s="1">
        <v>1.6666666666666667</v>
      </c>
      <c r="S563" s="1">
        <v>3.079449804968179E-2</v>
      </c>
      <c r="T563" s="1" t="s">
        <v>595</v>
      </c>
      <c r="U563" s="1" t="s">
        <v>590</v>
      </c>
      <c r="V563" s="1" t="s">
        <v>595</v>
      </c>
    </row>
    <row r="564" spans="1:22" x14ac:dyDescent="0.3">
      <c r="A564" t="s">
        <v>537</v>
      </c>
      <c r="B564" t="s">
        <v>20</v>
      </c>
      <c r="C564" t="s">
        <v>30</v>
      </c>
      <c r="D564" t="s">
        <v>22</v>
      </c>
      <c r="E564" t="s">
        <v>21</v>
      </c>
      <c r="F564">
        <v>5923</v>
      </c>
      <c r="G564">
        <v>2054</v>
      </c>
      <c r="H564">
        <v>211</v>
      </c>
      <c r="I564" t="s">
        <v>31</v>
      </c>
      <c r="J564" t="s">
        <v>24</v>
      </c>
      <c r="K564" t="s">
        <v>25</v>
      </c>
      <c r="L564" t="s">
        <v>26</v>
      </c>
      <c r="M564" t="s">
        <v>27</v>
      </c>
      <c r="N564">
        <v>7977</v>
      </c>
      <c r="O564" s="1">
        <v>2.65</v>
      </c>
      <c r="P564" s="1">
        <v>0.2983976783469246</v>
      </c>
      <c r="Q564" t="s">
        <v>28</v>
      </c>
      <c r="R564" s="1">
        <v>0.58611111111111114</v>
      </c>
      <c r="S564" s="1">
        <v>3.5623839270639876E-2</v>
      </c>
      <c r="T564" s="1" t="s">
        <v>590</v>
      </c>
      <c r="U564" s="1" t="s">
        <v>590</v>
      </c>
      <c r="V564" s="1" t="s">
        <v>590</v>
      </c>
    </row>
    <row r="565" spans="1:22" x14ac:dyDescent="0.3">
      <c r="A565" t="s">
        <v>538</v>
      </c>
      <c r="B565" t="s">
        <v>20</v>
      </c>
      <c r="C565" t="s">
        <v>21</v>
      </c>
      <c r="D565" t="s">
        <v>36</v>
      </c>
      <c r="E565" t="s">
        <v>30</v>
      </c>
      <c r="F565">
        <v>5800</v>
      </c>
      <c r="G565">
        <v>0</v>
      </c>
      <c r="H565">
        <v>132</v>
      </c>
      <c r="I565" t="s">
        <v>41</v>
      </c>
      <c r="J565" t="s">
        <v>24</v>
      </c>
      <c r="K565" t="s">
        <v>25</v>
      </c>
      <c r="L565" t="s">
        <v>26</v>
      </c>
      <c r="M565" t="s">
        <v>27</v>
      </c>
      <c r="N565">
        <v>5800</v>
      </c>
      <c r="O565" s="1">
        <v>2.2799999999999998</v>
      </c>
      <c r="P565" s="1">
        <v>0.25235098124395944</v>
      </c>
      <c r="Q565" t="s">
        <v>28</v>
      </c>
      <c r="R565" s="1">
        <v>0.36666666666666664</v>
      </c>
      <c r="S565" s="1">
        <v>2.2758620689655173E-2</v>
      </c>
      <c r="T565" s="1" t="s">
        <v>590</v>
      </c>
      <c r="U565" s="1" t="s">
        <v>590</v>
      </c>
      <c r="V565" s="1" t="s">
        <v>590</v>
      </c>
    </row>
    <row r="566" spans="1:22" x14ac:dyDescent="0.3">
      <c r="A566" t="s">
        <v>539</v>
      </c>
      <c r="B566" t="s">
        <v>20</v>
      </c>
      <c r="C566" t="s">
        <v>30</v>
      </c>
      <c r="D566" t="s">
        <v>22</v>
      </c>
      <c r="E566" t="s">
        <v>21</v>
      </c>
      <c r="F566">
        <v>8799</v>
      </c>
      <c r="G566">
        <v>0</v>
      </c>
      <c r="H566">
        <v>258</v>
      </c>
      <c r="I566" t="s">
        <v>23</v>
      </c>
      <c r="J566" t="s">
        <v>38</v>
      </c>
      <c r="K566" t="s">
        <v>25</v>
      </c>
      <c r="L566" t="s">
        <v>43</v>
      </c>
      <c r="M566" t="s">
        <v>33</v>
      </c>
      <c r="N566">
        <v>8799</v>
      </c>
      <c r="O566" s="1">
        <v>2.93</v>
      </c>
      <c r="P566" s="1">
        <v>0.33419406918845185</v>
      </c>
      <c r="Q566" t="s">
        <v>28</v>
      </c>
      <c r="R566" s="1">
        <v>0.71666666666666667</v>
      </c>
      <c r="S566" s="1">
        <v>2.9321513808387316E-2</v>
      </c>
      <c r="T566" s="1" t="s">
        <v>590</v>
      </c>
      <c r="U566" s="1" t="s">
        <v>590</v>
      </c>
      <c r="V566" s="1" t="s">
        <v>590</v>
      </c>
    </row>
    <row r="567" spans="1:22" x14ac:dyDescent="0.3">
      <c r="A567" t="s">
        <v>540</v>
      </c>
      <c r="B567" t="s">
        <v>20</v>
      </c>
      <c r="C567" t="s">
        <v>30</v>
      </c>
      <c r="D567" t="s">
        <v>36</v>
      </c>
      <c r="E567" t="s">
        <v>21</v>
      </c>
      <c r="F567">
        <v>4467</v>
      </c>
      <c r="G567">
        <v>0</v>
      </c>
      <c r="H567">
        <v>120</v>
      </c>
      <c r="I567" t="s">
        <v>31</v>
      </c>
      <c r="J567" t="s">
        <v>24</v>
      </c>
      <c r="K567" t="s">
        <v>25</v>
      </c>
      <c r="L567" t="s">
        <v>26</v>
      </c>
      <c r="M567" t="s">
        <v>27</v>
      </c>
      <c r="N567">
        <v>4467</v>
      </c>
      <c r="O567" s="1">
        <v>2.69</v>
      </c>
      <c r="P567" s="1">
        <v>0.30354329097021521</v>
      </c>
      <c r="Q567" t="s">
        <v>28</v>
      </c>
      <c r="R567" s="1">
        <v>0.33333333333333331</v>
      </c>
      <c r="S567" s="1">
        <v>2.6863666890530557E-2</v>
      </c>
      <c r="T567" s="1" t="s">
        <v>590</v>
      </c>
      <c r="U567" s="1" t="s">
        <v>590</v>
      </c>
      <c r="V567" s="1" t="s">
        <v>590</v>
      </c>
    </row>
    <row r="568" spans="1:22" x14ac:dyDescent="0.3">
      <c r="A568" t="s">
        <v>541</v>
      </c>
      <c r="B568" t="s">
        <v>20</v>
      </c>
      <c r="C568" t="s">
        <v>21</v>
      </c>
      <c r="D568" t="s">
        <v>22</v>
      </c>
      <c r="E568" t="s">
        <v>21</v>
      </c>
      <c r="F568">
        <v>3333</v>
      </c>
      <c r="G568">
        <v>0</v>
      </c>
      <c r="H568">
        <v>70</v>
      </c>
      <c r="I568" t="s">
        <v>23</v>
      </c>
      <c r="J568" t="s">
        <v>24</v>
      </c>
      <c r="K568" t="s">
        <v>25</v>
      </c>
      <c r="L568" t="s">
        <v>26</v>
      </c>
      <c r="M568" t="s">
        <v>27</v>
      </c>
      <c r="N568">
        <v>3333</v>
      </c>
      <c r="O568" s="1">
        <v>2.1</v>
      </c>
      <c r="P568" s="1">
        <v>0.23044615093662479</v>
      </c>
      <c r="Q568" t="s">
        <v>28</v>
      </c>
      <c r="R568" s="1">
        <v>0.19444444444444445</v>
      </c>
      <c r="S568" s="1">
        <v>2.1002100210021003E-2</v>
      </c>
      <c r="T568" s="1" t="s">
        <v>590</v>
      </c>
      <c r="U568" s="1" t="s">
        <v>590</v>
      </c>
      <c r="V568" s="1" t="s">
        <v>590</v>
      </c>
    </row>
    <row r="569" spans="1:22" x14ac:dyDescent="0.3">
      <c r="A569" t="s">
        <v>542</v>
      </c>
      <c r="B569" t="s">
        <v>20</v>
      </c>
      <c r="C569" t="s">
        <v>30</v>
      </c>
      <c r="D569" t="s">
        <v>22</v>
      </c>
      <c r="E569" t="s">
        <v>21</v>
      </c>
      <c r="F569">
        <v>3400</v>
      </c>
      <c r="G569">
        <v>2500</v>
      </c>
      <c r="H569">
        <v>123</v>
      </c>
      <c r="I569" t="s">
        <v>31</v>
      </c>
      <c r="J569" t="s">
        <v>42</v>
      </c>
      <c r="K569" t="s">
        <v>25</v>
      </c>
      <c r="L569" t="s">
        <v>43</v>
      </c>
      <c r="M569" t="s">
        <v>33</v>
      </c>
      <c r="N569">
        <v>5900</v>
      </c>
      <c r="O569" s="1">
        <v>2.08</v>
      </c>
      <c r="P569" s="1">
        <v>0.22851766813438071</v>
      </c>
      <c r="Q569" t="s">
        <v>28</v>
      </c>
      <c r="R569" s="1">
        <v>0.34166666666666667</v>
      </c>
      <c r="S569" s="1">
        <v>3.6176470588235296E-2</v>
      </c>
      <c r="T569" s="1" t="s">
        <v>590</v>
      </c>
      <c r="U569" s="1" t="s">
        <v>590</v>
      </c>
      <c r="V569" s="1" t="s">
        <v>590</v>
      </c>
    </row>
    <row r="570" spans="1:22" x14ac:dyDescent="0.3">
      <c r="A570" t="s">
        <v>543</v>
      </c>
      <c r="B570" t="s">
        <v>55</v>
      </c>
      <c r="C570" t="s">
        <v>21</v>
      </c>
      <c r="D570" t="s">
        <v>22</v>
      </c>
      <c r="E570" t="s">
        <v>21</v>
      </c>
      <c r="F570">
        <v>2378</v>
      </c>
      <c r="G570">
        <v>0</v>
      </c>
      <c r="H570">
        <v>9</v>
      </c>
      <c r="I570" t="s">
        <v>23</v>
      </c>
      <c r="J570" t="s">
        <v>24</v>
      </c>
      <c r="K570" t="s">
        <v>25</v>
      </c>
      <c r="L570" t="s">
        <v>26</v>
      </c>
      <c r="M570" t="s">
        <v>33</v>
      </c>
      <c r="N570">
        <v>2378</v>
      </c>
      <c r="O570" s="1">
        <v>0.38</v>
      </c>
      <c r="P570" s="1">
        <v>1.5735085955127841E-2</v>
      </c>
      <c r="Q570" t="s">
        <v>45</v>
      </c>
      <c r="R570" s="1">
        <v>2.5000000000000001E-2</v>
      </c>
      <c r="S570" s="1">
        <v>3.7846930193439865E-3</v>
      </c>
      <c r="T570" s="1" t="s">
        <v>590</v>
      </c>
      <c r="U570" s="1" t="s">
        <v>590</v>
      </c>
      <c r="V570" s="1" t="s">
        <v>590</v>
      </c>
    </row>
    <row r="571" spans="1:22" x14ac:dyDescent="0.3">
      <c r="A571" t="s">
        <v>544</v>
      </c>
      <c r="B571" t="s">
        <v>20</v>
      </c>
      <c r="C571" t="s">
        <v>30</v>
      </c>
      <c r="D571" t="s">
        <v>22</v>
      </c>
      <c r="E571" t="s">
        <v>21</v>
      </c>
      <c r="F571">
        <v>3166</v>
      </c>
      <c r="G571">
        <v>2064</v>
      </c>
      <c r="H571">
        <v>104</v>
      </c>
      <c r="I571" t="s">
        <v>23</v>
      </c>
      <c r="J571" t="s">
        <v>24</v>
      </c>
      <c r="K571" t="s">
        <v>25</v>
      </c>
      <c r="L571" t="s">
        <v>43</v>
      </c>
      <c r="M571" t="s">
        <v>33</v>
      </c>
      <c r="N571">
        <v>5230</v>
      </c>
      <c r="O571" s="1">
        <v>1.99</v>
      </c>
      <c r="P571" s="1">
        <v>0.21651872009847961</v>
      </c>
      <c r="Q571" t="s">
        <v>28</v>
      </c>
      <c r="R571" s="1">
        <v>0.28888888888888886</v>
      </c>
      <c r="S571" s="1">
        <v>3.2849020846494E-2</v>
      </c>
      <c r="T571" s="1" t="s">
        <v>590</v>
      </c>
      <c r="U571" s="1" t="s">
        <v>590</v>
      </c>
      <c r="V571" s="1" t="s">
        <v>590</v>
      </c>
    </row>
    <row r="572" spans="1:22" x14ac:dyDescent="0.3">
      <c r="A572" t="s">
        <v>545</v>
      </c>
      <c r="B572" t="s">
        <v>20</v>
      </c>
      <c r="C572" t="s">
        <v>30</v>
      </c>
      <c r="D572" t="s">
        <v>22</v>
      </c>
      <c r="E572" t="s">
        <v>21</v>
      </c>
      <c r="F572">
        <v>3417</v>
      </c>
      <c r="G572">
        <v>1750</v>
      </c>
      <c r="H572">
        <v>186</v>
      </c>
      <c r="I572" t="s">
        <v>23</v>
      </c>
      <c r="J572" t="s">
        <v>32</v>
      </c>
      <c r="K572" t="s">
        <v>25</v>
      </c>
      <c r="L572" t="s">
        <v>26</v>
      </c>
      <c r="M572" t="s">
        <v>27</v>
      </c>
      <c r="N572">
        <v>5167</v>
      </c>
      <c r="O572" s="1">
        <v>3.6</v>
      </c>
      <c r="P572" s="1">
        <v>0.41744970781032376</v>
      </c>
      <c r="Q572" t="s">
        <v>28</v>
      </c>
      <c r="R572" s="1">
        <v>0.51666666666666672</v>
      </c>
      <c r="S572" s="1">
        <v>5.4433713784021072E-2</v>
      </c>
      <c r="T572" s="1" t="s">
        <v>590</v>
      </c>
      <c r="U572" s="1" t="s">
        <v>590</v>
      </c>
      <c r="V572" s="1" t="s">
        <v>590</v>
      </c>
    </row>
    <row r="573" spans="1:22" x14ac:dyDescent="0.3">
      <c r="A573" t="s">
        <v>546</v>
      </c>
      <c r="B573" t="s">
        <v>20</v>
      </c>
      <c r="C573" t="s">
        <v>30</v>
      </c>
      <c r="D573" t="s">
        <v>22</v>
      </c>
      <c r="E573" t="s">
        <v>21</v>
      </c>
      <c r="F573">
        <v>5116</v>
      </c>
      <c r="G573">
        <v>1451</v>
      </c>
      <c r="H573">
        <v>165</v>
      </c>
      <c r="I573" t="s">
        <v>23</v>
      </c>
      <c r="J573" t="s">
        <v>24</v>
      </c>
      <c r="K573" t="s">
        <v>25</v>
      </c>
      <c r="L573" t="s">
        <v>43</v>
      </c>
      <c r="M573" t="s">
        <v>33</v>
      </c>
      <c r="N573">
        <v>6567</v>
      </c>
      <c r="O573" s="1">
        <v>2.5099999999999998</v>
      </c>
      <c r="P573" s="1">
        <v>0.28186893856502021</v>
      </c>
      <c r="Q573" t="s">
        <v>28</v>
      </c>
      <c r="R573" s="1">
        <v>0.45833333333333326</v>
      </c>
      <c r="S573" s="1">
        <v>3.2251759186864737E-2</v>
      </c>
      <c r="T573" s="1" t="s">
        <v>590</v>
      </c>
      <c r="U573" s="1" t="s">
        <v>590</v>
      </c>
      <c r="V573" s="1" t="s">
        <v>590</v>
      </c>
    </row>
    <row r="574" spans="1:22" x14ac:dyDescent="0.3">
      <c r="A574" t="s">
        <v>668</v>
      </c>
      <c r="B574" t="s">
        <v>20</v>
      </c>
      <c r="C574" t="s">
        <v>30</v>
      </c>
      <c r="D574" t="s">
        <v>22</v>
      </c>
      <c r="E574" t="s">
        <v>21</v>
      </c>
      <c r="F574">
        <v>16666</v>
      </c>
      <c r="G574">
        <v>0</v>
      </c>
      <c r="H574">
        <v>275</v>
      </c>
      <c r="I574" t="s">
        <v>23</v>
      </c>
      <c r="J574" t="s">
        <v>38</v>
      </c>
      <c r="K574" t="s">
        <v>25</v>
      </c>
      <c r="L574" t="s">
        <v>26</v>
      </c>
      <c r="M574" t="s">
        <v>27</v>
      </c>
      <c r="N574">
        <v>16666</v>
      </c>
      <c r="O574" s="1">
        <v>1.65</v>
      </c>
      <c r="P574" s="1">
        <v>0.1743105780787734</v>
      </c>
      <c r="Q574" t="s">
        <v>45</v>
      </c>
      <c r="R574" s="1">
        <v>0.76388888888888884</v>
      </c>
      <c r="S574" s="1">
        <v>1.6500660026401055E-2</v>
      </c>
      <c r="T574" s="1" t="s">
        <v>595</v>
      </c>
      <c r="U574" s="1" t="s">
        <v>590</v>
      </c>
      <c r="V574" s="1" t="s">
        <v>595</v>
      </c>
    </row>
    <row r="575" spans="1:22" x14ac:dyDescent="0.3">
      <c r="A575" t="s">
        <v>547</v>
      </c>
      <c r="B575" t="s">
        <v>20</v>
      </c>
      <c r="C575" t="s">
        <v>30</v>
      </c>
      <c r="D575" t="s">
        <v>36</v>
      </c>
      <c r="E575" t="s">
        <v>21</v>
      </c>
      <c r="F575">
        <v>6125</v>
      </c>
      <c r="G575">
        <v>1625</v>
      </c>
      <c r="H575">
        <v>187</v>
      </c>
      <c r="I575" t="s">
        <v>41</v>
      </c>
      <c r="J575" t="s">
        <v>38</v>
      </c>
      <c r="K575" t="s">
        <v>112</v>
      </c>
      <c r="L575" t="s">
        <v>26</v>
      </c>
      <c r="M575" t="s">
        <v>33</v>
      </c>
      <c r="N575">
        <v>7750</v>
      </c>
      <c r="O575" s="1">
        <v>2.41</v>
      </c>
      <c r="P575" s="1">
        <v>0.26944080923359204</v>
      </c>
      <c r="Q575" t="s">
        <v>28</v>
      </c>
      <c r="R575" s="1">
        <v>0.38958333333333334</v>
      </c>
      <c r="S575" s="1">
        <v>3.0530612244897962E-2</v>
      </c>
      <c r="T575" s="1" t="s">
        <v>590</v>
      </c>
      <c r="U575" s="1" t="s">
        <v>590</v>
      </c>
      <c r="V575" s="1" t="s">
        <v>590</v>
      </c>
    </row>
    <row r="576" spans="1:22" x14ac:dyDescent="0.3">
      <c r="A576" t="s">
        <v>548</v>
      </c>
      <c r="B576" t="s">
        <v>20</v>
      </c>
      <c r="C576" t="s">
        <v>30</v>
      </c>
      <c r="D576" t="s">
        <v>22</v>
      </c>
      <c r="E576" t="s">
        <v>21</v>
      </c>
      <c r="F576">
        <v>6406</v>
      </c>
      <c r="G576">
        <v>0</v>
      </c>
      <c r="H576">
        <v>150</v>
      </c>
      <c r="I576" t="s">
        <v>41</v>
      </c>
      <c r="J576" t="s">
        <v>42</v>
      </c>
      <c r="K576" t="s">
        <v>25</v>
      </c>
      <c r="L576" t="s">
        <v>26</v>
      </c>
      <c r="M576" t="s">
        <v>33</v>
      </c>
      <c r="N576">
        <v>6406</v>
      </c>
      <c r="O576" s="1">
        <v>2.34</v>
      </c>
      <c r="P576" s="1">
        <v>0.26054324529981326</v>
      </c>
      <c r="Q576" t="s">
        <v>28</v>
      </c>
      <c r="R576" s="1">
        <v>0.41666666666666674</v>
      </c>
      <c r="S576" s="1">
        <v>2.3415547923821417E-2</v>
      </c>
      <c r="T576" s="1" t="s">
        <v>590</v>
      </c>
      <c r="U576" s="1" t="s">
        <v>590</v>
      </c>
      <c r="V576" s="1" t="s">
        <v>590</v>
      </c>
    </row>
    <row r="577" spans="1:22" x14ac:dyDescent="0.3">
      <c r="A577" t="s">
        <v>549</v>
      </c>
      <c r="B577" t="s">
        <v>20</v>
      </c>
      <c r="C577" t="s">
        <v>30</v>
      </c>
      <c r="D577" t="s">
        <v>22</v>
      </c>
      <c r="E577" t="s">
        <v>21</v>
      </c>
      <c r="F577">
        <v>3159</v>
      </c>
      <c r="G577">
        <v>461</v>
      </c>
      <c r="H577">
        <v>108</v>
      </c>
      <c r="I577" t="s">
        <v>23</v>
      </c>
      <c r="J577" t="s">
        <v>38</v>
      </c>
      <c r="K577" t="s">
        <v>321</v>
      </c>
      <c r="L577" t="s">
        <v>26</v>
      </c>
      <c r="M577" t="s">
        <v>27</v>
      </c>
      <c r="N577">
        <v>3620</v>
      </c>
      <c r="O577" s="1">
        <v>2.98</v>
      </c>
      <c r="P577" s="1">
        <v>0.34058823889259077</v>
      </c>
      <c r="Q577" t="s">
        <v>28</v>
      </c>
      <c r="R577" s="1">
        <v>1.2857142857142858</v>
      </c>
      <c r="S577" s="1">
        <v>3.4188034188034191E-2</v>
      </c>
      <c r="T577" s="1" t="s">
        <v>590</v>
      </c>
      <c r="U577" s="1" t="s">
        <v>590</v>
      </c>
      <c r="V577" s="1" t="s">
        <v>590</v>
      </c>
    </row>
    <row r="578" spans="1:22" x14ac:dyDescent="0.3">
      <c r="A578" t="s">
        <v>550</v>
      </c>
      <c r="B578" t="s">
        <v>20</v>
      </c>
      <c r="C578" t="s">
        <v>30</v>
      </c>
      <c r="D578" t="s">
        <v>22</v>
      </c>
      <c r="E578" t="s">
        <v>21</v>
      </c>
      <c r="F578">
        <v>3087</v>
      </c>
      <c r="G578">
        <v>2210</v>
      </c>
      <c r="H578">
        <v>136</v>
      </c>
      <c r="I578" t="s">
        <v>41</v>
      </c>
      <c r="J578" t="s">
        <v>24</v>
      </c>
      <c r="K578" t="s">
        <v>25</v>
      </c>
      <c r="L578" t="s">
        <v>43</v>
      </c>
      <c r="M578" t="s">
        <v>33</v>
      </c>
      <c r="N578">
        <v>5297</v>
      </c>
      <c r="O578" s="1">
        <v>2.57</v>
      </c>
      <c r="P578" s="1">
        <v>0.28871880636468811</v>
      </c>
      <c r="Q578" t="s">
        <v>28</v>
      </c>
      <c r="R578" s="1">
        <v>0.37777777777777777</v>
      </c>
      <c r="S578" s="1">
        <v>4.405571752510528E-2</v>
      </c>
      <c r="T578" s="1" t="s">
        <v>590</v>
      </c>
      <c r="U578" s="1" t="s">
        <v>590</v>
      </c>
      <c r="V578" s="1" t="s">
        <v>590</v>
      </c>
    </row>
    <row r="579" spans="1:22" x14ac:dyDescent="0.3">
      <c r="A579" t="s">
        <v>551</v>
      </c>
      <c r="B579" t="s">
        <v>20</v>
      </c>
      <c r="C579" t="s">
        <v>21</v>
      </c>
      <c r="D579" t="s">
        <v>22</v>
      </c>
      <c r="E579" t="s">
        <v>21</v>
      </c>
      <c r="F579">
        <v>3229</v>
      </c>
      <c r="G579">
        <v>2739</v>
      </c>
      <c r="H579">
        <v>110</v>
      </c>
      <c r="I579" t="s">
        <v>23</v>
      </c>
      <c r="J579" t="s">
        <v>24</v>
      </c>
      <c r="K579" t="s">
        <v>25</v>
      </c>
      <c r="L579" t="s">
        <v>26</v>
      </c>
      <c r="M579" t="s">
        <v>27</v>
      </c>
      <c r="N579">
        <v>5968</v>
      </c>
      <c r="O579" s="1">
        <v>1.84</v>
      </c>
      <c r="P579" s="1">
        <v>0.19839096207092968</v>
      </c>
      <c r="Q579" t="s">
        <v>45</v>
      </c>
      <c r="R579" s="1">
        <v>0.30555555555555558</v>
      </c>
      <c r="S579" s="1">
        <v>3.4066274388355529E-2</v>
      </c>
      <c r="T579" s="1" t="s">
        <v>590</v>
      </c>
      <c r="U579" s="1" t="s">
        <v>590</v>
      </c>
      <c r="V579" s="1" t="s">
        <v>590</v>
      </c>
    </row>
    <row r="580" spans="1:22" x14ac:dyDescent="0.3">
      <c r="A580" t="s">
        <v>552</v>
      </c>
      <c r="B580" t="s">
        <v>20</v>
      </c>
      <c r="C580" t="s">
        <v>30</v>
      </c>
      <c r="D580" t="s">
        <v>22</v>
      </c>
      <c r="E580" t="s">
        <v>21</v>
      </c>
      <c r="F580">
        <v>1782</v>
      </c>
      <c r="G580">
        <v>2232</v>
      </c>
      <c r="H580">
        <v>107</v>
      </c>
      <c r="I580" t="s">
        <v>31</v>
      </c>
      <c r="J580" t="s">
        <v>32</v>
      </c>
      <c r="K580" t="s">
        <v>25</v>
      </c>
      <c r="L580" t="s">
        <v>26</v>
      </c>
      <c r="M580" t="s">
        <v>27</v>
      </c>
      <c r="N580">
        <v>4014</v>
      </c>
      <c r="O580" s="1">
        <v>2.67</v>
      </c>
      <c r="P580" s="1">
        <v>0.30096231293164144</v>
      </c>
      <c r="Q580" t="s">
        <v>28</v>
      </c>
      <c r="R580" s="1">
        <v>0.29722222222222222</v>
      </c>
      <c r="S580" s="1">
        <v>6.0044893378226709E-2</v>
      </c>
      <c r="T580" s="1" t="s">
        <v>590</v>
      </c>
      <c r="U580" s="1" t="s">
        <v>590</v>
      </c>
      <c r="V580" s="1" t="s">
        <v>590</v>
      </c>
    </row>
    <row r="581" spans="1:22" x14ac:dyDescent="0.3">
      <c r="A581" t="s">
        <v>553</v>
      </c>
      <c r="B581" t="s">
        <v>20</v>
      </c>
      <c r="C581" t="s">
        <v>21</v>
      </c>
      <c r="D581" t="s">
        <v>22</v>
      </c>
      <c r="E581" t="s">
        <v>21</v>
      </c>
      <c r="F581">
        <v>3182</v>
      </c>
      <c r="G581">
        <v>2917</v>
      </c>
      <c r="H581">
        <v>161</v>
      </c>
      <c r="I581" t="s">
        <v>23</v>
      </c>
      <c r="J581" t="s">
        <v>24</v>
      </c>
      <c r="K581" t="s">
        <v>25</v>
      </c>
      <c r="L581" t="s">
        <v>26</v>
      </c>
      <c r="M581" t="s">
        <v>27</v>
      </c>
      <c r="N581">
        <v>6099</v>
      </c>
      <c r="O581" s="1">
        <v>2.64</v>
      </c>
      <c r="P581" s="1">
        <v>0.29773328779597225</v>
      </c>
      <c r="Q581" t="s">
        <v>28</v>
      </c>
      <c r="R581" s="1">
        <v>0.44722222222222224</v>
      </c>
      <c r="S581" s="1">
        <v>5.0597108736643623E-2</v>
      </c>
      <c r="T581" s="1" t="s">
        <v>590</v>
      </c>
      <c r="U581" s="1" t="s">
        <v>590</v>
      </c>
      <c r="V581" s="1" t="s">
        <v>590</v>
      </c>
    </row>
    <row r="582" spans="1:22" x14ac:dyDescent="0.3">
      <c r="A582" t="s">
        <v>554</v>
      </c>
      <c r="B582" t="s">
        <v>20</v>
      </c>
      <c r="C582" t="s">
        <v>30</v>
      </c>
      <c r="D582" t="s">
        <v>22</v>
      </c>
      <c r="E582" t="s">
        <v>21</v>
      </c>
      <c r="F582">
        <v>6540</v>
      </c>
      <c r="G582">
        <v>0</v>
      </c>
      <c r="H582">
        <v>205</v>
      </c>
      <c r="I582" t="s">
        <v>41</v>
      </c>
      <c r="J582" t="s">
        <v>38</v>
      </c>
      <c r="K582" t="s">
        <v>25</v>
      </c>
      <c r="L582" t="s">
        <v>26</v>
      </c>
      <c r="M582" t="s">
        <v>27</v>
      </c>
      <c r="N582">
        <v>6540</v>
      </c>
      <c r="O582" s="1">
        <v>3.13</v>
      </c>
      <c r="P582" s="1">
        <v>0.35943517215967602</v>
      </c>
      <c r="Q582" t="s">
        <v>28</v>
      </c>
      <c r="R582" s="1">
        <v>0.56944444444444442</v>
      </c>
      <c r="S582" s="1">
        <v>3.1345565749235471E-2</v>
      </c>
      <c r="T582" s="1" t="s">
        <v>590</v>
      </c>
      <c r="U582" s="1" t="s">
        <v>590</v>
      </c>
      <c r="V582" s="1" t="s">
        <v>590</v>
      </c>
    </row>
    <row r="583" spans="1:22" x14ac:dyDescent="0.3">
      <c r="A583" t="s">
        <v>669</v>
      </c>
      <c r="B583" t="s">
        <v>20</v>
      </c>
      <c r="C583" t="s">
        <v>21</v>
      </c>
      <c r="D583" t="s">
        <v>22</v>
      </c>
      <c r="E583" t="s">
        <v>21</v>
      </c>
      <c r="F583">
        <v>1836</v>
      </c>
      <c r="G583">
        <v>33837</v>
      </c>
      <c r="H583">
        <v>90</v>
      </c>
      <c r="I583" t="s">
        <v>23</v>
      </c>
      <c r="J583" t="s">
        <v>24</v>
      </c>
      <c r="K583" t="s">
        <v>25</v>
      </c>
      <c r="L583" t="s">
        <v>26</v>
      </c>
      <c r="M583" t="s">
        <v>33</v>
      </c>
      <c r="N583">
        <v>35673</v>
      </c>
      <c r="O583" s="1">
        <v>0.25</v>
      </c>
      <c r="P583" s="1">
        <v>0</v>
      </c>
      <c r="Q583" t="s">
        <v>45</v>
      </c>
      <c r="R583" s="1">
        <v>0.25</v>
      </c>
      <c r="S583" s="1">
        <v>4.9019607843137254E-2</v>
      </c>
      <c r="T583" s="1" t="s">
        <v>590</v>
      </c>
      <c r="U583" s="1" t="s">
        <v>595</v>
      </c>
      <c r="V583" s="1" t="s">
        <v>590</v>
      </c>
    </row>
    <row r="584" spans="1:22" x14ac:dyDescent="0.3">
      <c r="A584" t="s">
        <v>555</v>
      </c>
      <c r="B584" t="s">
        <v>55</v>
      </c>
      <c r="C584" t="s">
        <v>30</v>
      </c>
      <c r="D584" t="s">
        <v>22</v>
      </c>
      <c r="E584" t="s">
        <v>21</v>
      </c>
      <c r="F584">
        <v>3166</v>
      </c>
      <c r="G584">
        <v>0</v>
      </c>
      <c r="H584">
        <v>36</v>
      </c>
      <c r="I584" t="s">
        <v>41</v>
      </c>
      <c r="J584" t="s">
        <v>24</v>
      </c>
      <c r="K584" t="s">
        <v>25</v>
      </c>
      <c r="L584" t="s">
        <v>26</v>
      </c>
      <c r="M584" t="s">
        <v>27</v>
      </c>
      <c r="N584">
        <v>3166</v>
      </c>
      <c r="O584" s="1">
        <v>1.1399999999999999</v>
      </c>
      <c r="P584" s="1">
        <v>0.11033843080492774</v>
      </c>
      <c r="Q584" t="s">
        <v>45</v>
      </c>
      <c r="R584" s="1">
        <v>0.1</v>
      </c>
      <c r="S584" s="1">
        <v>1.1370814908401769E-2</v>
      </c>
      <c r="T584" s="1" t="s">
        <v>590</v>
      </c>
      <c r="U584" s="1" t="s">
        <v>590</v>
      </c>
      <c r="V584" s="1" t="s">
        <v>590</v>
      </c>
    </row>
    <row r="585" spans="1:22" x14ac:dyDescent="0.3">
      <c r="A585" t="s">
        <v>556</v>
      </c>
      <c r="B585" t="s">
        <v>20</v>
      </c>
      <c r="C585" t="s">
        <v>30</v>
      </c>
      <c r="D585" t="s">
        <v>22</v>
      </c>
      <c r="E585" t="s">
        <v>21</v>
      </c>
      <c r="F585">
        <v>1880</v>
      </c>
      <c r="G585">
        <v>0</v>
      </c>
      <c r="H585">
        <v>61</v>
      </c>
      <c r="I585" t="s">
        <v>31</v>
      </c>
      <c r="J585" t="s">
        <v>32</v>
      </c>
      <c r="K585" t="s">
        <v>25</v>
      </c>
      <c r="L585" t="s">
        <v>26</v>
      </c>
      <c r="M585" t="s">
        <v>33</v>
      </c>
      <c r="N585">
        <v>1880</v>
      </c>
      <c r="O585" s="1">
        <v>3.24</v>
      </c>
      <c r="P585" s="1">
        <v>0.37316830883265878</v>
      </c>
      <c r="Q585" t="s">
        <v>28</v>
      </c>
      <c r="R585" s="1">
        <v>0.16944444444444445</v>
      </c>
      <c r="S585" s="1">
        <v>3.2446808510638296E-2</v>
      </c>
      <c r="T585" s="1" t="s">
        <v>590</v>
      </c>
      <c r="U585" s="1" t="s">
        <v>590</v>
      </c>
      <c r="V585" s="1" t="s">
        <v>590</v>
      </c>
    </row>
    <row r="586" spans="1:22" x14ac:dyDescent="0.3">
      <c r="A586" t="s">
        <v>557</v>
      </c>
      <c r="B586" t="s">
        <v>20</v>
      </c>
      <c r="C586" t="s">
        <v>30</v>
      </c>
      <c r="D586" t="s">
        <v>22</v>
      </c>
      <c r="E586" t="s">
        <v>21</v>
      </c>
      <c r="F586">
        <v>2787</v>
      </c>
      <c r="G586">
        <v>1917</v>
      </c>
      <c r="H586">
        <v>146</v>
      </c>
      <c r="I586" t="s">
        <v>31</v>
      </c>
      <c r="J586" t="s">
        <v>32</v>
      </c>
      <c r="K586" t="s">
        <v>25</v>
      </c>
      <c r="L586" t="s">
        <v>43</v>
      </c>
      <c r="M586" t="s">
        <v>33</v>
      </c>
      <c r="N586">
        <v>4704</v>
      </c>
      <c r="O586" s="1">
        <v>3.1</v>
      </c>
      <c r="P586" s="1">
        <v>0.35559235296433755</v>
      </c>
      <c r="Q586" t="s">
        <v>28</v>
      </c>
      <c r="R586" s="1">
        <v>0.4055555555555555</v>
      </c>
      <c r="S586" s="1">
        <v>5.2386078220308573E-2</v>
      </c>
      <c r="T586" s="1" t="s">
        <v>590</v>
      </c>
      <c r="U586" s="1" t="s">
        <v>590</v>
      </c>
      <c r="V586" s="1" t="s">
        <v>590</v>
      </c>
    </row>
    <row r="587" spans="1:22" x14ac:dyDescent="0.3">
      <c r="A587" t="s">
        <v>558</v>
      </c>
      <c r="B587" t="s">
        <v>20</v>
      </c>
      <c r="C587" t="s">
        <v>30</v>
      </c>
      <c r="D587" t="s">
        <v>22</v>
      </c>
      <c r="E587" t="s">
        <v>21</v>
      </c>
      <c r="F587">
        <v>4283</v>
      </c>
      <c r="G587">
        <v>3000</v>
      </c>
      <c r="H587">
        <v>172</v>
      </c>
      <c r="I587" t="s">
        <v>31</v>
      </c>
      <c r="J587" t="s">
        <v>32</v>
      </c>
      <c r="K587" t="s">
        <v>321</v>
      </c>
      <c r="L587" t="s">
        <v>26</v>
      </c>
      <c r="M587" t="s">
        <v>33</v>
      </c>
      <c r="N587">
        <v>7283</v>
      </c>
      <c r="O587" s="1">
        <v>2.36</v>
      </c>
      <c r="P587" s="1">
        <v>0.2630509988838553</v>
      </c>
      <c r="Q587" t="s">
        <v>28</v>
      </c>
      <c r="R587" s="1">
        <v>2.047619047619047</v>
      </c>
      <c r="S587" s="1">
        <v>4.0158767219238854E-2</v>
      </c>
      <c r="T587" s="1" t="s">
        <v>590</v>
      </c>
      <c r="U587" s="1" t="s">
        <v>590</v>
      </c>
      <c r="V587" s="1" t="s">
        <v>590</v>
      </c>
    </row>
    <row r="588" spans="1:22" x14ac:dyDescent="0.3">
      <c r="A588" t="s">
        <v>559</v>
      </c>
      <c r="B588" t="s">
        <v>20</v>
      </c>
      <c r="C588" t="s">
        <v>30</v>
      </c>
      <c r="D588" t="s">
        <v>22</v>
      </c>
      <c r="E588" t="s">
        <v>21</v>
      </c>
      <c r="F588">
        <v>2297</v>
      </c>
      <c r="G588">
        <v>1522</v>
      </c>
      <c r="H588">
        <v>104</v>
      </c>
      <c r="I588" t="s">
        <v>23</v>
      </c>
      <c r="J588" t="s">
        <v>24</v>
      </c>
      <c r="K588" t="s">
        <v>25</v>
      </c>
      <c r="L588" t="s">
        <v>26</v>
      </c>
      <c r="M588" t="s">
        <v>27</v>
      </c>
      <c r="N588">
        <v>3819</v>
      </c>
      <c r="O588" s="1">
        <v>2.72</v>
      </c>
      <c r="P588" s="1">
        <v>0.30813985799997012</v>
      </c>
      <c r="Q588" t="s">
        <v>28</v>
      </c>
      <c r="R588" s="1">
        <v>0.28888888888888886</v>
      </c>
      <c r="S588" s="1">
        <v>4.5276447540269923E-2</v>
      </c>
      <c r="T588" s="1" t="s">
        <v>590</v>
      </c>
      <c r="U588" s="1" t="s">
        <v>590</v>
      </c>
      <c r="V588" s="1" t="s">
        <v>590</v>
      </c>
    </row>
    <row r="589" spans="1:22" x14ac:dyDescent="0.3">
      <c r="A589" t="s">
        <v>560</v>
      </c>
      <c r="B589" t="s">
        <v>55</v>
      </c>
      <c r="C589" t="s">
        <v>21</v>
      </c>
      <c r="D589" t="s">
        <v>36</v>
      </c>
      <c r="E589" t="s">
        <v>21</v>
      </c>
      <c r="F589">
        <v>2165</v>
      </c>
      <c r="G589">
        <v>0</v>
      </c>
      <c r="H589">
        <v>70</v>
      </c>
      <c r="I589" t="s">
        <v>41</v>
      </c>
      <c r="J589" t="s">
        <v>24</v>
      </c>
      <c r="K589" t="s">
        <v>25</v>
      </c>
      <c r="L589" t="s">
        <v>26</v>
      </c>
      <c r="M589" t="s">
        <v>27</v>
      </c>
      <c r="N589">
        <v>2165</v>
      </c>
      <c r="O589" s="1">
        <v>3.23</v>
      </c>
      <c r="P589" s="1">
        <v>0.3717436073430615</v>
      </c>
      <c r="Q589" t="s">
        <v>28</v>
      </c>
      <c r="R589" s="1">
        <v>0.19444444444444445</v>
      </c>
      <c r="S589" s="1">
        <v>3.2332563510392612E-2</v>
      </c>
      <c r="T589" s="1" t="s">
        <v>590</v>
      </c>
      <c r="U589" s="1" t="s">
        <v>590</v>
      </c>
      <c r="V589" s="1" t="s">
        <v>590</v>
      </c>
    </row>
    <row r="590" spans="1:22" x14ac:dyDescent="0.3">
      <c r="A590" t="s">
        <v>561</v>
      </c>
      <c r="B590" t="s">
        <v>20</v>
      </c>
      <c r="C590" t="s">
        <v>21</v>
      </c>
      <c r="D590" t="s">
        <v>22</v>
      </c>
      <c r="E590" t="s">
        <v>21</v>
      </c>
      <c r="F590">
        <v>4750</v>
      </c>
      <c r="G590">
        <v>0</v>
      </c>
      <c r="H590">
        <v>94</v>
      </c>
      <c r="I590" t="s">
        <v>41</v>
      </c>
      <c r="J590" t="s">
        <v>24</v>
      </c>
      <c r="K590" t="s">
        <v>25</v>
      </c>
      <c r="L590" t="s">
        <v>26</v>
      </c>
      <c r="M590" t="s">
        <v>27</v>
      </c>
      <c r="N590">
        <v>4750</v>
      </c>
      <c r="O590" s="1">
        <v>1.98</v>
      </c>
      <c r="P590" s="1">
        <v>0.2153239940463258</v>
      </c>
      <c r="Q590" t="s">
        <v>28</v>
      </c>
      <c r="R590" s="1">
        <v>0.26111111111111113</v>
      </c>
      <c r="S590" s="1">
        <v>1.9789473684210527E-2</v>
      </c>
      <c r="T590" s="1" t="s">
        <v>590</v>
      </c>
      <c r="U590" s="1" t="s">
        <v>590</v>
      </c>
      <c r="V590" s="1" t="s">
        <v>590</v>
      </c>
    </row>
    <row r="591" spans="1:22" x14ac:dyDescent="0.3">
      <c r="A591" t="s">
        <v>562</v>
      </c>
      <c r="B591" t="s">
        <v>20</v>
      </c>
      <c r="C591" t="s">
        <v>30</v>
      </c>
      <c r="D591" t="s">
        <v>22</v>
      </c>
      <c r="E591" t="s">
        <v>30</v>
      </c>
      <c r="F591">
        <v>2726</v>
      </c>
      <c r="G591">
        <v>0</v>
      </c>
      <c r="H591">
        <v>106</v>
      </c>
      <c r="I591" t="s">
        <v>41</v>
      </c>
      <c r="J591" t="s">
        <v>38</v>
      </c>
      <c r="K591" t="s">
        <v>25</v>
      </c>
      <c r="L591" t="s">
        <v>43</v>
      </c>
      <c r="M591" t="s">
        <v>33</v>
      </c>
      <c r="N591">
        <v>2726</v>
      </c>
      <c r="O591" s="1">
        <v>3.89</v>
      </c>
      <c r="P591" s="1">
        <v>0.45345396196335475</v>
      </c>
      <c r="Q591" t="s">
        <v>28</v>
      </c>
      <c r="R591" s="1">
        <v>0.29444444444444445</v>
      </c>
      <c r="S591" s="1">
        <v>3.8884812912692593E-2</v>
      </c>
      <c r="T591" s="1" t="s">
        <v>590</v>
      </c>
      <c r="U591" s="1" t="s">
        <v>590</v>
      </c>
      <c r="V591" s="1" t="s">
        <v>590</v>
      </c>
    </row>
    <row r="592" spans="1:22" x14ac:dyDescent="0.3">
      <c r="A592" t="s">
        <v>563</v>
      </c>
      <c r="B592" t="s">
        <v>20</v>
      </c>
      <c r="C592" t="s">
        <v>30</v>
      </c>
      <c r="D592" t="s">
        <v>22</v>
      </c>
      <c r="E592" t="s">
        <v>21</v>
      </c>
      <c r="F592">
        <v>3000</v>
      </c>
      <c r="G592">
        <v>3416</v>
      </c>
      <c r="H592">
        <v>56</v>
      </c>
      <c r="I592" t="s">
        <v>41</v>
      </c>
      <c r="J592" t="s">
        <v>24</v>
      </c>
      <c r="K592" t="s">
        <v>97</v>
      </c>
      <c r="L592" t="s">
        <v>26</v>
      </c>
      <c r="M592" t="s">
        <v>27</v>
      </c>
      <c r="N592">
        <v>6416</v>
      </c>
      <c r="O592" s="1">
        <v>0.87</v>
      </c>
      <c r="P592" s="1">
        <v>7.7383233449399236E-2</v>
      </c>
      <c r="Q592" t="s">
        <v>45</v>
      </c>
      <c r="R592" s="1">
        <v>0.31111111111111112</v>
      </c>
      <c r="S592" s="1">
        <v>1.8666666666666668E-2</v>
      </c>
      <c r="T592" s="1" t="s">
        <v>590</v>
      </c>
      <c r="U592" s="1" t="s">
        <v>590</v>
      </c>
      <c r="V592" s="1" t="s">
        <v>590</v>
      </c>
    </row>
    <row r="593" spans="1:22" x14ac:dyDescent="0.3">
      <c r="A593" t="s">
        <v>564</v>
      </c>
      <c r="B593" t="s">
        <v>20</v>
      </c>
      <c r="C593" t="s">
        <v>30</v>
      </c>
      <c r="D593" t="s">
        <v>22</v>
      </c>
      <c r="E593" t="s">
        <v>30</v>
      </c>
      <c r="F593">
        <v>6000</v>
      </c>
      <c r="G593">
        <v>0</v>
      </c>
      <c r="H593">
        <v>205</v>
      </c>
      <c r="I593" t="s">
        <v>41</v>
      </c>
      <c r="J593" t="s">
        <v>38</v>
      </c>
      <c r="K593" t="s">
        <v>53</v>
      </c>
      <c r="L593" t="s">
        <v>26</v>
      </c>
      <c r="M593" t="s">
        <v>33</v>
      </c>
      <c r="N593">
        <v>6000</v>
      </c>
      <c r="O593" s="1">
        <v>3.42</v>
      </c>
      <c r="P593" s="1">
        <v>0.394615938676595</v>
      </c>
      <c r="Q593" t="s">
        <v>28</v>
      </c>
      <c r="R593" s="1">
        <v>0.85416666666666652</v>
      </c>
      <c r="S593" s="1">
        <v>3.4166666666666665E-2</v>
      </c>
      <c r="T593" s="1" t="s">
        <v>590</v>
      </c>
      <c r="U593" s="1" t="s">
        <v>590</v>
      </c>
      <c r="V593" s="1" t="s">
        <v>590</v>
      </c>
    </row>
    <row r="594" spans="1:22" x14ac:dyDescent="0.3">
      <c r="A594" t="s">
        <v>670</v>
      </c>
      <c r="B594" t="s">
        <v>20</v>
      </c>
      <c r="C594" t="s">
        <v>21</v>
      </c>
      <c r="D594" t="s">
        <v>22</v>
      </c>
      <c r="E594" t="s">
        <v>30</v>
      </c>
      <c r="F594">
        <v>9357</v>
      </c>
      <c r="G594">
        <v>0</v>
      </c>
      <c r="H594">
        <v>292</v>
      </c>
      <c r="I594" t="s">
        <v>41</v>
      </c>
      <c r="J594" t="s">
        <v>42</v>
      </c>
      <c r="K594" t="s">
        <v>25</v>
      </c>
      <c r="L594" t="s">
        <v>26</v>
      </c>
      <c r="M594" t="s">
        <v>27</v>
      </c>
      <c r="N594">
        <v>9357</v>
      </c>
      <c r="O594" s="1">
        <v>3.12</v>
      </c>
      <c r="P594" s="1">
        <v>0.35770198039983603</v>
      </c>
      <c r="Q594" t="s">
        <v>28</v>
      </c>
      <c r="R594" s="1">
        <v>0.81111111111111101</v>
      </c>
      <c r="S594" s="1">
        <v>3.1206583306615368E-2</v>
      </c>
      <c r="T594" s="1" t="s">
        <v>590</v>
      </c>
      <c r="U594" s="1" t="s">
        <v>590</v>
      </c>
      <c r="V594" s="1" t="s">
        <v>595</v>
      </c>
    </row>
    <row r="595" spans="1:22" x14ac:dyDescent="0.3">
      <c r="A595" t="s">
        <v>565</v>
      </c>
      <c r="B595" t="s">
        <v>20</v>
      </c>
      <c r="C595" t="s">
        <v>30</v>
      </c>
      <c r="D595" t="s">
        <v>22</v>
      </c>
      <c r="E595" t="s">
        <v>21</v>
      </c>
      <c r="F595">
        <v>3859</v>
      </c>
      <c r="G595">
        <v>3300</v>
      </c>
      <c r="H595">
        <v>142</v>
      </c>
      <c r="I595" t="s">
        <v>31</v>
      </c>
      <c r="J595" t="s">
        <v>24</v>
      </c>
      <c r="K595" t="s">
        <v>97</v>
      </c>
      <c r="L595" t="s">
        <v>26</v>
      </c>
      <c r="M595" t="s">
        <v>27</v>
      </c>
      <c r="N595">
        <v>7159</v>
      </c>
      <c r="O595" s="1">
        <v>1.98</v>
      </c>
      <c r="P595" s="1">
        <v>0.21589388494059861</v>
      </c>
      <c r="Q595" t="s">
        <v>28</v>
      </c>
      <c r="R595" s="1">
        <v>0.78888888888888875</v>
      </c>
      <c r="S595" s="1">
        <v>3.6797097693703033E-2</v>
      </c>
      <c r="T595" s="1" t="s">
        <v>590</v>
      </c>
      <c r="U595" s="1" t="s">
        <v>590</v>
      </c>
      <c r="V595" s="1" t="s">
        <v>590</v>
      </c>
    </row>
    <row r="596" spans="1:22" x14ac:dyDescent="0.3">
      <c r="A596" t="s">
        <v>671</v>
      </c>
      <c r="B596" t="s">
        <v>20</v>
      </c>
      <c r="C596" t="s">
        <v>30</v>
      </c>
      <c r="D596" t="s">
        <v>22</v>
      </c>
      <c r="E596" t="s">
        <v>30</v>
      </c>
      <c r="F596">
        <v>16120</v>
      </c>
      <c r="G596">
        <v>0</v>
      </c>
      <c r="H596">
        <v>260</v>
      </c>
      <c r="I596" t="s">
        <v>23</v>
      </c>
      <c r="J596" t="s">
        <v>24</v>
      </c>
      <c r="K596" t="s">
        <v>25</v>
      </c>
      <c r="L596" t="s">
        <v>26</v>
      </c>
      <c r="M596" t="s">
        <v>27</v>
      </c>
      <c r="N596">
        <v>16120</v>
      </c>
      <c r="O596" s="1">
        <v>1.61</v>
      </c>
      <c r="P596" s="1">
        <v>0.16967616402138608</v>
      </c>
      <c r="Q596" t="s">
        <v>45</v>
      </c>
      <c r="R596" s="1">
        <v>0.72222222222222221</v>
      </c>
      <c r="S596" s="1">
        <v>1.6129032258064516E-2</v>
      </c>
      <c r="T596" s="1" t="s">
        <v>595</v>
      </c>
      <c r="U596" s="1" t="s">
        <v>590</v>
      </c>
      <c r="V596" s="1" t="s">
        <v>590</v>
      </c>
    </row>
    <row r="597" spans="1:22" x14ac:dyDescent="0.3">
      <c r="A597" t="s">
        <v>566</v>
      </c>
      <c r="B597" t="s">
        <v>20</v>
      </c>
      <c r="C597" t="s">
        <v>21</v>
      </c>
      <c r="D597" t="s">
        <v>36</v>
      </c>
      <c r="E597" t="s">
        <v>21</v>
      </c>
      <c r="F597">
        <v>3833</v>
      </c>
      <c r="G597">
        <v>0</v>
      </c>
      <c r="H597">
        <v>110</v>
      </c>
      <c r="I597" t="s">
        <v>31</v>
      </c>
      <c r="J597" t="s">
        <v>24</v>
      </c>
      <c r="K597" t="s">
        <v>25</v>
      </c>
      <c r="L597" t="s">
        <v>26</v>
      </c>
      <c r="M597" t="s">
        <v>27</v>
      </c>
      <c r="N597">
        <v>3833</v>
      </c>
      <c r="O597" s="1">
        <v>2.87</v>
      </c>
      <c r="P597" s="1">
        <v>0.32642033142208876</v>
      </c>
      <c r="Q597" t="s">
        <v>28</v>
      </c>
      <c r="R597" s="1">
        <v>0.30555555555555558</v>
      </c>
      <c r="S597" s="1">
        <v>2.8698147665014349E-2</v>
      </c>
      <c r="T597" s="1" t="s">
        <v>590</v>
      </c>
      <c r="U597" s="1" t="s">
        <v>590</v>
      </c>
      <c r="V597" s="1" t="s">
        <v>590</v>
      </c>
    </row>
    <row r="598" spans="1:22" x14ac:dyDescent="0.3">
      <c r="A598" t="s">
        <v>567</v>
      </c>
      <c r="B598" t="s">
        <v>20</v>
      </c>
      <c r="C598" t="s">
        <v>30</v>
      </c>
      <c r="D598" t="s">
        <v>36</v>
      </c>
      <c r="E598" t="s">
        <v>30</v>
      </c>
      <c r="F598">
        <v>6383</v>
      </c>
      <c r="G598">
        <v>1000</v>
      </c>
      <c r="H598">
        <v>187</v>
      </c>
      <c r="I598" t="s">
        <v>31</v>
      </c>
      <c r="J598" t="s">
        <v>38</v>
      </c>
      <c r="K598" t="s">
        <v>25</v>
      </c>
      <c r="L598" t="s">
        <v>26</v>
      </c>
      <c r="M598" t="s">
        <v>33</v>
      </c>
      <c r="N598">
        <v>7383</v>
      </c>
      <c r="O598" s="1">
        <v>2.5299999999999998</v>
      </c>
      <c r="P598" s="1">
        <v>0.28439833553915994</v>
      </c>
      <c r="Q598" t="s">
        <v>28</v>
      </c>
      <c r="R598" s="1">
        <v>0.51944444444444449</v>
      </c>
      <c r="S598" s="1">
        <v>2.9296569011436627E-2</v>
      </c>
      <c r="T598" s="1" t="s">
        <v>590</v>
      </c>
      <c r="U598" s="1" t="s">
        <v>590</v>
      </c>
      <c r="V598" s="1" t="s">
        <v>590</v>
      </c>
    </row>
    <row r="599" spans="1:22" x14ac:dyDescent="0.3">
      <c r="A599" t="s">
        <v>568</v>
      </c>
      <c r="B599" t="s">
        <v>20</v>
      </c>
      <c r="C599" t="s">
        <v>21</v>
      </c>
      <c r="D599" t="s">
        <v>22</v>
      </c>
      <c r="E599" t="s">
        <v>21</v>
      </c>
      <c r="F599">
        <v>2987</v>
      </c>
      <c r="G599">
        <v>0</v>
      </c>
      <c r="H599">
        <v>88</v>
      </c>
      <c r="I599" t="s">
        <v>41</v>
      </c>
      <c r="J599" t="s">
        <v>24</v>
      </c>
      <c r="K599" t="s">
        <v>25</v>
      </c>
      <c r="L599" t="s">
        <v>43</v>
      </c>
      <c r="M599" t="s">
        <v>33</v>
      </c>
      <c r="N599">
        <v>2987</v>
      </c>
      <c r="O599" s="1">
        <v>2.95</v>
      </c>
      <c r="P599" s="1">
        <v>0.33593351376607028</v>
      </c>
      <c r="Q599" t="s">
        <v>28</v>
      </c>
      <c r="R599" s="1">
        <v>0.24444444444444444</v>
      </c>
      <c r="S599" s="1">
        <v>2.9460997656511549E-2</v>
      </c>
      <c r="T599" s="1" t="s">
        <v>590</v>
      </c>
      <c r="U599" s="1" t="s">
        <v>590</v>
      </c>
      <c r="V599" s="1" t="s">
        <v>590</v>
      </c>
    </row>
    <row r="600" spans="1:22" x14ac:dyDescent="0.3">
      <c r="A600" t="s">
        <v>569</v>
      </c>
      <c r="B600" t="s">
        <v>20</v>
      </c>
      <c r="C600" t="s">
        <v>30</v>
      </c>
      <c r="D600" t="s">
        <v>22</v>
      </c>
      <c r="E600" t="s">
        <v>30</v>
      </c>
      <c r="F600">
        <v>9963</v>
      </c>
      <c r="G600">
        <v>0</v>
      </c>
      <c r="H600">
        <v>180</v>
      </c>
      <c r="I600" t="s">
        <v>31</v>
      </c>
      <c r="J600" t="s">
        <v>24</v>
      </c>
      <c r="K600" t="s">
        <v>25</v>
      </c>
      <c r="L600" t="s">
        <v>26</v>
      </c>
      <c r="M600" t="s">
        <v>27</v>
      </c>
      <c r="N600">
        <v>9963</v>
      </c>
      <c r="O600" s="1">
        <v>1.81</v>
      </c>
      <c r="P600" s="1">
        <v>0.19384184322779868</v>
      </c>
      <c r="Q600" t="s">
        <v>45</v>
      </c>
      <c r="R600" s="1">
        <v>0.5</v>
      </c>
      <c r="S600" s="1">
        <v>1.8066847335140017E-2</v>
      </c>
      <c r="T600" s="1" t="s">
        <v>590</v>
      </c>
      <c r="U600" s="1" t="s">
        <v>590</v>
      </c>
      <c r="V600" s="1" t="s">
        <v>590</v>
      </c>
    </row>
    <row r="601" spans="1:22" x14ac:dyDescent="0.3">
      <c r="A601" t="s">
        <v>570</v>
      </c>
      <c r="B601" t="s">
        <v>20</v>
      </c>
      <c r="C601" t="s">
        <v>30</v>
      </c>
      <c r="D601" t="s">
        <v>22</v>
      </c>
      <c r="E601" t="s">
        <v>21</v>
      </c>
      <c r="F601">
        <v>5780</v>
      </c>
      <c r="G601">
        <v>0</v>
      </c>
      <c r="H601">
        <v>192</v>
      </c>
      <c r="I601" t="s">
        <v>23</v>
      </c>
      <c r="J601" t="s">
        <v>38</v>
      </c>
      <c r="K601" t="s">
        <v>25</v>
      </c>
      <c r="L601" t="s">
        <v>26</v>
      </c>
      <c r="M601" t="s">
        <v>27</v>
      </c>
      <c r="N601">
        <v>5780</v>
      </c>
      <c r="O601" s="1">
        <v>3.32</v>
      </c>
      <c r="P601" s="1">
        <v>0.38278542819691808</v>
      </c>
      <c r="Q601" t="s">
        <v>28</v>
      </c>
      <c r="R601" s="1">
        <v>0.53333333333333333</v>
      </c>
      <c r="S601" s="1">
        <v>3.3217993079584777E-2</v>
      </c>
      <c r="T601" s="1" t="s">
        <v>590</v>
      </c>
      <c r="U601" s="1" t="s">
        <v>590</v>
      </c>
      <c r="V601" s="1" t="s">
        <v>590</v>
      </c>
    </row>
    <row r="602" spans="1:22" x14ac:dyDescent="0.3">
      <c r="A602" t="s">
        <v>672</v>
      </c>
      <c r="B602" t="s">
        <v>55</v>
      </c>
      <c r="C602" t="s">
        <v>21</v>
      </c>
      <c r="D602" t="s">
        <v>22</v>
      </c>
      <c r="E602" t="s">
        <v>21</v>
      </c>
      <c r="F602">
        <v>416</v>
      </c>
      <c r="G602">
        <v>41667</v>
      </c>
      <c r="H602">
        <v>350</v>
      </c>
      <c r="I602" t="s">
        <v>23</v>
      </c>
      <c r="J602" t="s">
        <v>42</v>
      </c>
      <c r="K602" t="s">
        <v>97</v>
      </c>
      <c r="L602" t="s">
        <v>26</v>
      </c>
      <c r="M602" t="s">
        <v>33</v>
      </c>
      <c r="N602">
        <v>42083</v>
      </c>
      <c r="O602" s="1">
        <v>0.83</v>
      </c>
      <c r="P602" s="1">
        <v>7.2254308203409931E-2</v>
      </c>
      <c r="Q602" t="s">
        <v>45</v>
      </c>
      <c r="R602" s="1">
        <v>1.9444444444444444</v>
      </c>
      <c r="S602" s="1">
        <v>0.84134615384615397</v>
      </c>
      <c r="T602" s="1" t="s">
        <v>590</v>
      </c>
      <c r="U602" s="1" t="s">
        <v>595</v>
      </c>
      <c r="V602" s="1" t="s">
        <v>595</v>
      </c>
    </row>
    <row r="603" spans="1:22" x14ac:dyDescent="0.3">
      <c r="A603" t="s">
        <v>571</v>
      </c>
      <c r="B603" t="s">
        <v>20</v>
      </c>
      <c r="C603" t="s">
        <v>30</v>
      </c>
      <c r="D603" t="s">
        <v>36</v>
      </c>
      <c r="E603" t="s">
        <v>21</v>
      </c>
      <c r="F603">
        <v>2894</v>
      </c>
      <c r="G603">
        <v>2792</v>
      </c>
      <c r="H603">
        <v>155</v>
      </c>
      <c r="I603" t="s">
        <v>31</v>
      </c>
      <c r="J603" t="s">
        <v>24</v>
      </c>
      <c r="K603" t="s">
        <v>25</v>
      </c>
      <c r="L603" t="s">
        <v>26</v>
      </c>
      <c r="M603" t="s">
        <v>27</v>
      </c>
      <c r="N603">
        <v>5686</v>
      </c>
      <c r="O603" s="1">
        <v>2.73</v>
      </c>
      <c r="P603" s="1">
        <v>0.30848500542184615</v>
      </c>
      <c r="Q603" t="s">
        <v>28</v>
      </c>
      <c r="R603" s="1">
        <v>0.43055555555555558</v>
      </c>
      <c r="S603" s="1">
        <v>5.3559087767795437E-2</v>
      </c>
      <c r="T603" s="1" t="s">
        <v>590</v>
      </c>
      <c r="U603" s="1" t="s">
        <v>590</v>
      </c>
      <c r="V603" s="1" t="s">
        <v>590</v>
      </c>
    </row>
    <row r="604" spans="1:22" x14ac:dyDescent="0.3">
      <c r="A604" t="s">
        <v>572</v>
      </c>
      <c r="B604" t="s">
        <v>20</v>
      </c>
      <c r="C604" t="s">
        <v>30</v>
      </c>
      <c r="D604" t="s">
        <v>22</v>
      </c>
      <c r="E604" t="s">
        <v>21</v>
      </c>
      <c r="F604">
        <v>5703</v>
      </c>
      <c r="G604">
        <v>0</v>
      </c>
      <c r="H604">
        <v>128</v>
      </c>
      <c r="I604" t="s">
        <v>23</v>
      </c>
      <c r="J604" t="s">
        <v>42</v>
      </c>
      <c r="K604" t="s">
        <v>25</v>
      </c>
      <c r="L604" t="s">
        <v>26</v>
      </c>
      <c r="M604" t="s">
        <v>27</v>
      </c>
      <c r="N604">
        <v>5703</v>
      </c>
      <c r="O604" s="1">
        <v>2.2400000000000002</v>
      </c>
      <c r="P604" s="1">
        <v>0.24843156325907359</v>
      </c>
      <c r="Q604" t="s">
        <v>28</v>
      </c>
      <c r="R604" s="1">
        <v>0.35555555555555557</v>
      </c>
      <c r="S604" s="1">
        <v>2.2444327546905139E-2</v>
      </c>
      <c r="T604" s="1" t="s">
        <v>590</v>
      </c>
      <c r="U604" s="1" t="s">
        <v>590</v>
      </c>
      <c r="V604" s="1" t="s">
        <v>590</v>
      </c>
    </row>
    <row r="605" spans="1:22" x14ac:dyDescent="0.3">
      <c r="A605" t="s">
        <v>573</v>
      </c>
      <c r="B605" t="s">
        <v>20</v>
      </c>
      <c r="C605" t="s">
        <v>21</v>
      </c>
      <c r="D605" t="s">
        <v>22</v>
      </c>
      <c r="E605" t="s">
        <v>21</v>
      </c>
      <c r="F605">
        <v>3676</v>
      </c>
      <c r="G605">
        <v>4301</v>
      </c>
      <c r="H605">
        <v>172</v>
      </c>
      <c r="I605" t="s">
        <v>31</v>
      </c>
      <c r="J605" t="s">
        <v>24</v>
      </c>
      <c r="K605" t="s">
        <v>25</v>
      </c>
      <c r="L605" t="s">
        <v>26</v>
      </c>
      <c r="M605" t="s">
        <v>27</v>
      </c>
      <c r="N605">
        <v>7977</v>
      </c>
      <c r="O605" s="1">
        <v>2.16</v>
      </c>
      <c r="P605" s="1">
        <v>0.2374283107388635</v>
      </c>
      <c r="Q605" t="s">
        <v>28</v>
      </c>
      <c r="R605" s="1">
        <v>0.4777777777777778</v>
      </c>
      <c r="S605" s="1">
        <v>4.6789989118607184E-2</v>
      </c>
      <c r="T605" s="1" t="s">
        <v>590</v>
      </c>
      <c r="U605" s="1" t="s">
        <v>590</v>
      </c>
      <c r="V605" s="1" t="s">
        <v>590</v>
      </c>
    </row>
    <row r="606" spans="1:22" x14ac:dyDescent="0.3">
      <c r="A606" t="s">
        <v>673</v>
      </c>
      <c r="B606" t="s">
        <v>55</v>
      </c>
      <c r="C606" t="s">
        <v>30</v>
      </c>
      <c r="D606" t="s">
        <v>22</v>
      </c>
      <c r="E606" t="s">
        <v>21</v>
      </c>
      <c r="F606">
        <v>12000</v>
      </c>
      <c r="G606">
        <v>0</v>
      </c>
      <c r="H606">
        <v>496</v>
      </c>
      <c r="I606" t="s">
        <v>41</v>
      </c>
      <c r="J606" t="s">
        <v>32</v>
      </c>
      <c r="K606" t="s">
        <v>25</v>
      </c>
      <c r="L606" t="s">
        <v>26</v>
      </c>
      <c r="M606" t="s">
        <v>27</v>
      </c>
      <c r="N606">
        <v>12000</v>
      </c>
      <c r="O606" s="1">
        <v>4.13</v>
      </c>
      <c r="P606" s="1">
        <v>0.48398843334586278</v>
      </c>
      <c r="Q606" t="s">
        <v>28</v>
      </c>
      <c r="R606" s="1">
        <v>1.3777777777777778</v>
      </c>
      <c r="S606" s="1">
        <v>4.1333333333333333E-2</v>
      </c>
      <c r="T606" s="1" t="s">
        <v>595</v>
      </c>
      <c r="U606" s="1" t="s">
        <v>590</v>
      </c>
      <c r="V606" s="1" t="s">
        <v>595</v>
      </c>
    </row>
    <row r="607" spans="1:22" x14ac:dyDescent="0.3">
      <c r="A607" t="s">
        <v>574</v>
      </c>
      <c r="B607" t="s">
        <v>20</v>
      </c>
      <c r="C607" t="s">
        <v>30</v>
      </c>
      <c r="D607" t="s">
        <v>36</v>
      </c>
      <c r="E607" t="s">
        <v>21</v>
      </c>
      <c r="F607">
        <v>2400</v>
      </c>
      <c r="G607">
        <v>3800</v>
      </c>
      <c r="H607">
        <v>145</v>
      </c>
      <c r="I607" t="s">
        <v>23</v>
      </c>
      <c r="J607" t="s">
        <v>24</v>
      </c>
      <c r="K607" t="s">
        <v>97</v>
      </c>
      <c r="L607" t="s">
        <v>26</v>
      </c>
      <c r="M607" t="s">
        <v>33</v>
      </c>
      <c r="N607">
        <v>6200</v>
      </c>
      <c r="O607" s="1">
        <v>2.34</v>
      </c>
      <c r="P607" s="1">
        <v>0.26018844294375038</v>
      </c>
      <c r="Q607" t="s">
        <v>28</v>
      </c>
      <c r="R607" s="1">
        <v>0.80555555555555547</v>
      </c>
      <c r="S607" s="1">
        <v>6.0416666666666667E-2</v>
      </c>
      <c r="T607" s="1" t="s">
        <v>590</v>
      </c>
      <c r="U607" s="1" t="s">
        <v>590</v>
      </c>
      <c r="V607" s="1" t="s">
        <v>590</v>
      </c>
    </row>
    <row r="608" spans="1:22" x14ac:dyDescent="0.3">
      <c r="A608" t="s">
        <v>575</v>
      </c>
      <c r="B608" t="s">
        <v>20</v>
      </c>
      <c r="C608" t="s">
        <v>30</v>
      </c>
      <c r="D608" t="s">
        <v>22</v>
      </c>
      <c r="E608" t="s">
        <v>21</v>
      </c>
      <c r="F608">
        <v>3400</v>
      </c>
      <c r="G608">
        <v>2500</v>
      </c>
      <c r="H608">
        <v>173</v>
      </c>
      <c r="I608" t="s">
        <v>41</v>
      </c>
      <c r="J608" t="s">
        <v>32</v>
      </c>
      <c r="K608" t="s">
        <v>25</v>
      </c>
      <c r="L608" t="s">
        <v>26</v>
      </c>
      <c r="M608" t="s">
        <v>27</v>
      </c>
      <c r="N608">
        <v>5900</v>
      </c>
      <c r="O608" s="1">
        <v>2.93</v>
      </c>
      <c r="P608" s="1">
        <v>0.33420055501171747</v>
      </c>
      <c r="Q608" t="s">
        <v>28</v>
      </c>
      <c r="R608" s="1">
        <v>0.48055555555555562</v>
      </c>
      <c r="S608" s="1">
        <v>5.0882352941176469E-2</v>
      </c>
      <c r="T608" s="1" t="s">
        <v>590</v>
      </c>
      <c r="U608" s="1" t="s">
        <v>590</v>
      </c>
      <c r="V608" s="1" t="s">
        <v>590</v>
      </c>
    </row>
    <row r="609" spans="1:22" x14ac:dyDescent="0.3">
      <c r="A609" t="s">
        <v>576</v>
      </c>
      <c r="B609" t="s">
        <v>20</v>
      </c>
      <c r="C609" t="s">
        <v>30</v>
      </c>
      <c r="D609" t="s">
        <v>36</v>
      </c>
      <c r="E609" t="s">
        <v>21</v>
      </c>
      <c r="F609">
        <v>3987</v>
      </c>
      <c r="G609">
        <v>1411</v>
      </c>
      <c r="H609">
        <v>157</v>
      </c>
      <c r="I609" t="s">
        <v>31</v>
      </c>
      <c r="J609" t="s">
        <v>38</v>
      </c>
      <c r="K609" t="s">
        <v>25</v>
      </c>
      <c r="L609" t="s">
        <v>26</v>
      </c>
      <c r="M609" t="s">
        <v>27</v>
      </c>
      <c r="N609">
        <v>5398</v>
      </c>
      <c r="O609" s="1">
        <v>2.91</v>
      </c>
      <c r="P609" s="1">
        <v>0.33124268718114541</v>
      </c>
      <c r="Q609" t="s">
        <v>28</v>
      </c>
      <c r="R609" s="1">
        <v>0.43611111111111112</v>
      </c>
      <c r="S609" s="1">
        <v>3.9377978429897167E-2</v>
      </c>
      <c r="T609" s="1" t="s">
        <v>590</v>
      </c>
      <c r="U609" s="1" t="s">
        <v>590</v>
      </c>
      <c r="V609" s="1" t="s">
        <v>590</v>
      </c>
    </row>
    <row r="610" spans="1:22" x14ac:dyDescent="0.3">
      <c r="A610" t="s">
        <v>577</v>
      </c>
      <c r="B610" t="s">
        <v>20</v>
      </c>
      <c r="C610" t="s">
        <v>30</v>
      </c>
      <c r="D610" t="s">
        <v>22</v>
      </c>
      <c r="E610" t="s">
        <v>21</v>
      </c>
      <c r="F610">
        <v>3232</v>
      </c>
      <c r="G610">
        <v>1950</v>
      </c>
      <c r="H610">
        <v>108</v>
      </c>
      <c r="I610" t="s">
        <v>31</v>
      </c>
      <c r="J610" t="s">
        <v>24</v>
      </c>
      <c r="K610" t="s">
        <v>25</v>
      </c>
      <c r="L610" t="s">
        <v>26</v>
      </c>
      <c r="M610" t="s">
        <v>27</v>
      </c>
      <c r="N610">
        <v>5182</v>
      </c>
      <c r="O610" s="1">
        <v>2.08</v>
      </c>
      <c r="P610" s="1">
        <v>0.22844180160810051</v>
      </c>
      <c r="Q610" t="s">
        <v>28</v>
      </c>
      <c r="R610" s="1">
        <v>0.3</v>
      </c>
      <c r="S610" s="1">
        <v>3.3415841584158418E-2</v>
      </c>
      <c r="T610" s="1" t="s">
        <v>590</v>
      </c>
      <c r="U610" s="1" t="s">
        <v>590</v>
      </c>
      <c r="V610" s="1" t="s">
        <v>590</v>
      </c>
    </row>
    <row r="611" spans="1:22" x14ac:dyDescent="0.3">
      <c r="A611" t="s">
        <v>578</v>
      </c>
      <c r="B611" t="s">
        <v>55</v>
      </c>
      <c r="C611" t="s">
        <v>21</v>
      </c>
      <c r="D611" t="s">
        <v>22</v>
      </c>
      <c r="E611" t="s">
        <v>21</v>
      </c>
      <c r="F611">
        <v>2900</v>
      </c>
      <c r="G611">
        <v>0</v>
      </c>
      <c r="H611">
        <v>71</v>
      </c>
      <c r="I611" t="s">
        <v>31</v>
      </c>
      <c r="J611" t="s">
        <v>24</v>
      </c>
      <c r="K611" t="s">
        <v>25</v>
      </c>
      <c r="L611" t="s">
        <v>26</v>
      </c>
      <c r="M611" t="s">
        <v>27</v>
      </c>
      <c r="N611">
        <v>2900</v>
      </c>
      <c r="O611" s="1">
        <v>2.4500000000000002</v>
      </c>
      <c r="P611" s="1">
        <v>0.2738519823672797</v>
      </c>
      <c r="Q611" t="s">
        <v>28</v>
      </c>
      <c r="R611" s="1">
        <v>0.19722222222222224</v>
      </c>
      <c r="S611" s="1">
        <v>2.4482758620689656E-2</v>
      </c>
      <c r="T611" s="1" t="s">
        <v>590</v>
      </c>
      <c r="U611" s="1" t="s">
        <v>590</v>
      </c>
      <c r="V611" s="1" t="s">
        <v>590</v>
      </c>
    </row>
    <row r="612" spans="1:22" x14ac:dyDescent="0.3">
      <c r="A612" t="s">
        <v>579</v>
      </c>
      <c r="B612" t="s">
        <v>20</v>
      </c>
      <c r="C612" t="s">
        <v>30</v>
      </c>
      <c r="D612" t="s">
        <v>22</v>
      </c>
      <c r="E612" t="s">
        <v>21</v>
      </c>
      <c r="F612">
        <v>4106</v>
      </c>
      <c r="G612">
        <v>0</v>
      </c>
      <c r="H612">
        <v>40</v>
      </c>
      <c r="I612" t="s">
        <v>31</v>
      </c>
      <c r="J612" t="s">
        <v>42</v>
      </c>
      <c r="K612" t="s">
        <v>97</v>
      </c>
      <c r="L612" t="s">
        <v>26</v>
      </c>
      <c r="M612" t="s">
        <v>27</v>
      </c>
      <c r="N612">
        <v>4106</v>
      </c>
      <c r="O612" s="1">
        <v>0.97</v>
      </c>
      <c r="P612" s="1">
        <v>9.0024182894707358E-2</v>
      </c>
      <c r="Q612" t="s">
        <v>45</v>
      </c>
      <c r="R612" s="1">
        <v>0.22222222222222221</v>
      </c>
      <c r="S612" s="1">
        <v>9.74184120798831E-3</v>
      </c>
      <c r="T612" s="1" t="s">
        <v>590</v>
      </c>
      <c r="U612" s="1" t="s">
        <v>590</v>
      </c>
      <c r="V612" s="1" t="s">
        <v>590</v>
      </c>
    </row>
    <row r="613" spans="1:22" x14ac:dyDescent="0.3">
      <c r="A613" t="s">
        <v>580</v>
      </c>
      <c r="B613" t="s">
        <v>20</v>
      </c>
      <c r="C613" t="s">
        <v>30</v>
      </c>
      <c r="D613" t="s">
        <v>22</v>
      </c>
      <c r="E613" t="s">
        <v>21</v>
      </c>
      <c r="F613">
        <v>8072</v>
      </c>
      <c r="G613">
        <v>240</v>
      </c>
      <c r="H613">
        <v>253</v>
      </c>
      <c r="I613" t="s">
        <v>23</v>
      </c>
      <c r="J613" t="s">
        <v>32</v>
      </c>
      <c r="K613" t="s">
        <v>25</v>
      </c>
      <c r="L613" t="s">
        <v>26</v>
      </c>
      <c r="M613" t="s">
        <v>27</v>
      </c>
      <c r="N613">
        <v>8312</v>
      </c>
      <c r="O613" s="1">
        <v>3.04</v>
      </c>
      <c r="P613" s="1">
        <v>0.34811631608360244</v>
      </c>
      <c r="Q613" t="s">
        <v>28</v>
      </c>
      <c r="R613" s="1">
        <v>0.70277777777777772</v>
      </c>
      <c r="S613" s="1">
        <v>3.1342913776015856E-2</v>
      </c>
      <c r="T613" s="1" t="s">
        <v>590</v>
      </c>
      <c r="U613" s="1" t="s">
        <v>590</v>
      </c>
      <c r="V613" s="1" t="s">
        <v>590</v>
      </c>
    </row>
    <row r="614" spans="1:22" x14ac:dyDescent="0.3">
      <c r="A614" t="s">
        <v>581</v>
      </c>
      <c r="B614" t="s">
        <v>20</v>
      </c>
      <c r="C614" t="s">
        <v>30</v>
      </c>
      <c r="D614" t="s">
        <v>22</v>
      </c>
      <c r="E614" t="s">
        <v>21</v>
      </c>
      <c r="F614">
        <v>7583</v>
      </c>
      <c r="G614">
        <v>0</v>
      </c>
      <c r="H614">
        <v>187</v>
      </c>
      <c r="I614" t="s">
        <v>23</v>
      </c>
      <c r="J614" t="s">
        <v>38</v>
      </c>
      <c r="K614" t="s">
        <v>25</v>
      </c>
      <c r="L614" t="s">
        <v>26</v>
      </c>
      <c r="M614" t="s">
        <v>27</v>
      </c>
      <c r="N614">
        <v>7583</v>
      </c>
      <c r="O614" s="1">
        <v>2.4700000000000002</v>
      </c>
      <c r="P614" s="1">
        <v>0.27606758071592297</v>
      </c>
      <c r="Q614" t="s">
        <v>28</v>
      </c>
      <c r="R614" s="1">
        <v>0.51944444444444449</v>
      </c>
      <c r="S614" s="1">
        <v>2.4660424634049848E-2</v>
      </c>
      <c r="T614" s="1" t="s">
        <v>590</v>
      </c>
      <c r="U614" s="1" t="s">
        <v>590</v>
      </c>
      <c r="V614" s="1" t="s">
        <v>590</v>
      </c>
    </row>
    <row r="615" spans="1:22" x14ac:dyDescent="0.3">
      <c r="A615" t="s">
        <v>582</v>
      </c>
      <c r="B615" t="s">
        <v>55</v>
      </c>
      <c r="C615" t="s">
        <v>21</v>
      </c>
      <c r="D615" t="s">
        <v>22</v>
      </c>
      <c r="E615" t="s">
        <v>30</v>
      </c>
      <c r="F615">
        <v>4583</v>
      </c>
      <c r="G615">
        <v>0</v>
      </c>
      <c r="H615">
        <v>133</v>
      </c>
      <c r="I615" t="s">
        <v>41</v>
      </c>
      <c r="J615" t="s">
        <v>24</v>
      </c>
      <c r="K615" t="s">
        <v>25</v>
      </c>
      <c r="L615" t="s">
        <v>43</v>
      </c>
      <c r="M615" t="s">
        <v>33</v>
      </c>
      <c r="N615">
        <v>4583</v>
      </c>
      <c r="O615" s="1">
        <v>2.9</v>
      </c>
      <c r="P615" s="1">
        <v>0.33043766313289491</v>
      </c>
      <c r="Q615" t="s">
        <v>28</v>
      </c>
      <c r="R615" s="1">
        <v>0.36944444444444446</v>
      </c>
      <c r="S615" s="1">
        <v>2.9020292384900719E-2</v>
      </c>
      <c r="T615" s="1" t="s">
        <v>590</v>
      </c>
      <c r="U615" s="1" t="s">
        <v>590</v>
      </c>
      <c r="V615" s="1" t="s">
        <v>590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0080-80B3-4BB7-A932-185B4C4BFB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2 4 4 7 9 - 1 f f 3 - 4 3 4 e - 9 f f 7 - 3 8 4 9 e c f 6 c 4 8 c "   x m l n s = " h t t p : / / s c h e m a s . m i c r o s o f t . c o m / D a t a M a s h u p " > A A A A A O g F A A B Q S w M E F A A C A A g A Z b V 5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Z b V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1 e V k k 5 D q S 4 g I A A N A L A A A T A B w A R m 9 y b X V s Y X M v U 2 V j d G l v b j E u b S C i G A A o o B Q A A A A A A A A A A A A A A A A A A A A A A A A A A A D t V U 1 v 2 k A Q v S P x H 0 b O B S S w M B 8 h b U o k B L R B b Z o o J s 0 B R 9 Z i T 8 I q 6 1 1 r v U 6 g i P / e t X F C A g a k 9 l a F i 2 H m 7 c y b x 9 t x h J 6 i g o O 9 e l q n x U K x E E 2 J R B 8 k e X a n I k C X C c J d E o Z S P B H m 1 q E D D F W x A P p j i 1 h 6 q C O D m Y f M v B X y c S L E Y + k r Z W j 2 B F f I V V Q y e p + d m w h l 5 J z H 5 B m p c 8 m x L + k T Q h V u u H 7 K i C o K F 4 S R O X H 6 G D 0 q E T r 2 4 G J g j w b X 0 H Z u h 4 N G z a q 5 f a J I 9 R e N Y s I i J 6 F V f a F V 9 Z P U U 5 q i v 0 k y j J O E I l R O r Z k 3 B x c y e M W 6 O k L 9 9 K s 5 Y 9 H M K F e A x 4 x V Q M k Y y 5 X V t L s U c e 0 p o t I q r O R Y j I c K g 4 6 x C 2 5 U v l P u d 4 z 0 l H G 3 H C d j 3 W U 9 j o w r K Q K h 9 B 9 w j s T X 0 h i 6 8 I h M t K B Z J o u X 9 t O p w D j D d x m z P a 2 t j D r J N H f l 1 1 a 9 K e E P u t N o H u K 6 z U g S H t 1 r e X q C x Q F P k l E p h 1 d l s T B + J K 2 H f U M L p W G g c K a W F V g Y 3 5 B r z F b 4 g k h J 0 d + K D / z Y S 9 X f y t j I 7 t 1 B E D I x z z n X D U N G P c L V k H t a C Z 0 f c n X c N B P O K a A n y C F I M k I 3 E D F X 2 z k 9 c 4 h S z d 2 u R L L V v Y 9 h M q a 2 u N s j C h + E n G 9 h U o F G K I P d k J 6 + b V S 5 5 z R S O n 2 g l K 2 I i v f 0 G w m l P b B v V l e J L O 9 e J 5 q / l O B x M E G Z B / u Z X R X 0 9 5 4 A J W B 1 A v b P s F L b 1 c q m y u S U 6 + N E V Z W o Z u X y u i 7 L x Q L l u U 5 + u 8 W O d l 5 D K N X L x s c y + 1 h m H 8 v s v 1 p m V 6 h t y x V 5 w J 3 Q n I W 2 6 9 Q / L L W 8 k j s W 2 y Z 0 u b Z 1 1 / e 1 T X u x 1 j N Y 2 1 p H V 4 Y u b R i / A p s + g s t Y M Z p 6 H J B 4 U 6 D 3 M N 7 A 3 M E X q F r N T y d m u w V C 5 u T P w K p Z b c u s t 0 B N k Y O R V T U A W Y R g D H n 6 K 5 + 3 l U / 8 3 W i a + J a / c 6 l v o V L y j W a z Z Z 5 k 7 H M g Z 9 B q N x u m 9 V f 8 6 4 f 5 W 8 k A 6 9 u X y 3 y d T i g 3 z B X Z t 9 E z q B 9 b 5 g G K b 9 9 7 7 1 m e / g F Q S w E C L Q A U A A I A C A B l t X l Z h l S o c 6 Q A A A D 2 A A A A E g A A A A A A A A A A A A A A A A A A A A A A Q 2 9 u Z m l n L 1 B h Y 2 t h Z 2 U u e G 1 s U E s B A i 0 A F A A C A A g A Z b V 5 W Q / K 6 a u k A A A A 6 Q A A A B M A A A A A A A A A A A A A A A A A 8 A A A A F t D b 2 5 0 Z W 5 0 X 1 R 5 c G V z X S 5 4 b W x Q S w E C L Q A U A A I A C A B l t X l Z J O Q 6 k u I C A A D Q C w A A E w A A A A A A A A A A A A A A A A D h A Q A A R m 9 y b X V s Y X M v U 2 V j d G l v b j E u b V B L B Q Y A A A A A A w A D A M I A A A A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N A A A A A A A A N A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X d f a G 9 t Z V 9 s b 2 F u X 2 F w c H J v d m F s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h m M 2 V j Y y 1 j M j h k L T Q w Z G U t Y j M 1 M S 1 i Y j Q 2 N m F i M G N k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E z O j I 5 O j M z L j c w M T Q w N T V a I i A v P j x F b n R y e S B U e X B l P S J G a W x s Q 2 9 s d W 1 u V H l w Z X M i I F Z h b H V l P S J z Q m d Z R 0 J n W U R B d 0 1 H Q m d Z R 0 J n T U Z C U V l G Q l E 9 P S I g L z 4 8 R W 5 0 c n k g V H l w Z T 0 i R m l s b E N v b H V t b k 5 h b W V z I i B W Y W x 1 Z T 0 i c 1 s m c X V v d D t M b 2 F u X 0 l E J n F 1 b 3 Q 7 L C Z x d W 9 0 O 0 d l b m R l c i Z x d W 9 0 O y w m c X V v d D t N Y X J y a W V k J n F 1 b 3 Q 7 L C Z x d W 9 0 O 0 V k d W N h d G l v b i Z x d W 9 0 O y w m c X V v d D t T Z W x m X 0 V t c G x v e W V k J n F 1 b 3 Q 7 L C Z x d W 9 0 O 0 F w c G x p Y 2 F u d E l u Y 2 9 t Z S Z x d W 9 0 O y w m c X V v d D t D b 2 F w c G x p Y 2 F u d E l u Y 2 9 t Z S Z x d W 9 0 O y w m c X V v d D t M b 2 F u Q W 1 v d W 5 0 J n F 1 b 3 Q 7 L C Z x d W 9 0 O 1 B y b 3 B l c n R 5 X 0 F y Z W E m c X V v d D s s J n F 1 b 3 Q 7 R G V w Z W 5 k Z W 5 0 c 1 9 D Y X R l Z 2 9 y e S Z x d W 9 0 O y w m c X V v d D t M b 2 F u X 1 R l c m 1 f Q 2 F 0 Z W d v c n k m c X V v d D s s J n F 1 b 3 Q 7 Q 3 J l Z G l 0 X 0 h p c 3 R v c n l f Q 2 F 0 Z W d v c n k m c X V v d D s s J n F 1 b 3 Q 7 T G 9 h b l 9 T d G F 0 d X N f Q 2 F 0 Z W d v c n k m c X V v d D s s J n F 1 b 3 Q 7 V G 9 0 Y W x f S W 5 j b 2 1 l J n F 1 b 3 Q 7 L C Z x d W 9 0 O 0 x v Y W 5 f d G 9 f S W 5 j b 2 1 l X 1 J h d G l v J n F 1 b 3 Q 7 L C Z x d W 9 0 O 0 x v Y W 5 f d G 9 f S W 5 j b 2 1 l X 0 5 v c m 1 h b G l 6 Z W R f U m F 0 a W 8 m c X V v d D s s J n F 1 b 3 Q 7 T G 9 h b i B 0 b y B J b m N v b W U g Q 2 F 0 Z W d v c n k m c X V v d D s s J n F 1 b 3 Q 7 T G 9 h b l 9 B b W 9 1 b n R f c G V y X 1 R l c m 0 m c X V v d D s s J n F 1 b 3 Q 7 R G V i d C 1 0 b y 1 J b m N v b W U g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X 2 h v b W V f b G 9 h b l 9 h c H B y b 3 Z h b F 8 y L 0 F 1 d G 9 S Z W 1 v d m V k Q 2 9 s d W 1 u c z E u e 0 x v Y W 5 f S U Q s M H 0 m c X V v d D s s J n F 1 b 3 Q 7 U 2 V j d G l v b j E v c m F 3 X 2 h v b W V f b G 9 h b l 9 h c H B y b 3 Z h b F 8 y L 0 F 1 d G 9 S Z W 1 v d m V k Q 2 9 s d W 1 u c z E u e 0 d l b m R l c i w x f S Z x d W 9 0 O y w m c X V v d D t T Z W N 0 a W 9 u M S 9 y Y X d f a G 9 t Z V 9 s b 2 F u X 2 F w c H J v d m F s X z I v Q X V 0 b 1 J l b W 9 2 Z W R D b 2 x 1 b W 5 z M S 5 7 T W F y c m l l Z C w y f S Z x d W 9 0 O y w m c X V v d D t T Z W N 0 a W 9 u M S 9 y Y X d f a G 9 t Z V 9 s b 2 F u X 2 F w c H J v d m F s X z I v Q X V 0 b 1 J l b W 9 2 Z W R D b 2 x 1 b W 5 z M S 5 7 R W R 1 Y 2 F 0 a W 9 u L D N 9 J n F 1 b 3 Q 7 L C Z x d W 9 0 O 1 N l Y 3 R p b 2 4 x L 3 J h d 1 9 o b 2 1 l X 2 x v Y W 5 f Y X B w c m 9 2 Y W x f M i 9 B d X R v U m V t b 3 Z l Z E N v b H V t b n M x L n t T Z W x m X 0 V t c G x v e W V k L D R 9 J n F 1 b 3 Q 7 L C Z x d W 9 0 O 1 N l Y 3 R p b 2 4 x L 3 J h d 1 9 o b 2 1 l X 2 x v Y W 5 f Y X B w c m 9 2 Y W x f M i 9 B d X R v U m V t b 3 Z l Z E N v b H V t b n M x L n t B c H B s a W N h b n R J b m N v b W U s N X 0 m c X V v d D s s J n F 1 b 3 Q 7 U 2 V j d G l v b j E v c m F 3 X 2 h v b W V f b G 9 h b l 9 h c H B y b 3 Z h b F 8 y L 0 F 1 d G 9 S Z W 1 v d m V k Q 2 9 s d W 1 u c z E u e 0 N v Y X B w b G l j Y W 5 0 S W 5 j b 2 1 l L D Z 9 J n F 1 b 3 Q 7 L C Z x d W 9 0 O 1 N l Y 3 R p b 2 4 x L 3 J h d 1 9 o b 2 1 l X 2 x v Y W 5 f Y X B w c m 9 2 Y W x f M i 9 B d X R v U m V t b 3 Z l Z E N v b H V t b n M x L n t M b 2 F u Q W 1 v d W 5 0 L D d 9 J n F 1 b 3 Q 7 L C Z x d W 9 0 O 1 N l Y 3 R p b 2 4 x L 3 J h d 1 9 o b 2 1 l X 2 x v Y W 5 f Y X B w c m 9 2 Y W x f M i 9 B d X R v U m V t b 3 Z l Z E N v b H V t b n M x L n t Q c m 9 w Z X J 0 e V 9 B c m V h L D h 9 J n F 1 b 3 Q 7 L C Z x d W 9 0 O 1 N l Y 3 R p b 2 4 x L 3 J h d 1 9 o b 2 1 l X 2 x v Y W 5 f Y X B w c m 9 2 Y W x f M i 9 B d X R v U m V t b 3 Z l Z E N v b H V t b n M x L n t E Z X B l b m R l b n R z X 0 N h d G V n b 3 J 5 L D l 9 J n F 1 b 3 Q 7 L C Z x d W 9 0 O 1 N l Y 3 R p b 2 4 x L 3 J h d 1 9 o b 2 1 l X 2 x v Y W 5 f Y X B w c m 9 2 Y W x f M i 9 B d X R v U m V t b 3 Z l Z E N v b H V t b n M x L n t M b 2 F u X 1 R l c m 1 f Q 2 F 0 Z W d v c n k s M T B 9 J n F 1 b 3 Q 7 L C Z x d W 9 0 O 1 N l Y 3 R p b 2 4 x L 3 J h d 1 9 o b 2 1 l X 2 x v Y W 5 f Y X B w c m 9 2 Y W x f M i 9 B d X R v U m V t b 3 Z l Z E N v b H V t b n M x L n t D c m V k a X R f S G l z d G 9 y e V 9 D Y X R l Z 2 9 y e S w x M X 0 m c X V v d D s s J n F 1 b 3 Q 7 U 2 V j d G l v b j E v c m F 3 X 2 h v b W V f b G 9 h b l 9 h c H B y b 3 Z h b F 8 y L 0 F 1 d G 9 S Z W 1 v d m V k Q 2 9 s d W 1 u c z E u e 0 x v Y W 5 f U 3 R h d H V z X 0 N h d G V n b 3 J 5 L D E y f S Z x d W 9 0 O y w m c X V v d D t T Z W N 0 a W 9 u M S 9 y Y X d f a G 9 t Z V 9 s b 2 F u X 2 F w c H J v d m F s X z I v Q X V 0 b 1 J l b W 9 2 Z W R D b 2 x 1 b W 5 z M S 5 7 V G 9 0 Y W x f S W 5 j b 2 1 l L D E z f S Z x d W 9 0 O y w m c X V v d D t T Z W N 0 a W 9 u M S 9 y Y X d f a G 9 t Z V 9 s b 2 F u X 2 F w c H J v d m F s X z I v Q X V 0 b 1 J l b W 9 2 Z W R D b 2 x 1 b W 5 z M S 5 7 T G 9 h b l 9 0 b 1 9 J b m N v b W V f U m F 0 a W 8 s M T R 9 J n F 1 b 3 Q 7 L C Z x d W 9 0 O 1 N l Y 3 R p b 2 4 x L 3 J h d 1 9 o b 2 1 l X 2 x v Y W 5 f Y X B w c m 9 2 Y W x f M i 9 B d X R v U m V t b 3 Z l Z E N v b H V t b n M x L n t M b 2 F u X 3 R v X 0 l u Y 2 9 t Z V 9 O b 3 J t Y W x p e m V k X 1 J h d G l v L D E 1 f S Z x d W 9 0 O y w m c X V v d D t T Z W N 0 a W 9 u M S 9 y Y X d f a G 9 t Z V 9 s b 2 F u X 2 F w c H J v d m F s X z I v Q X V 0 b 1 J l b W 9 2 Z W R D b 2 x 1 b W 5 z M S 5 7 T G 9 h b i B 0 b y B J b m N v b W U g Q 2 F 0 Z W d v c n k s M T Z 9 J n F 1 b 3 Q 7 L C Z x d W 9 0 O 1 N l Y 3 R p b 2 4 x L 3 J h d 1 9 o b 2 1 l X 2 x v Y W 5 f Y X B w c m 9 2 Y W x f M i 9 B d X R v U m V t b 3 Z l Z E N v b H V t b n M x L n t M b 2 F u X 0 F t b 3 V u d F 9 w Z X J f V G V y b S w x N 3 0 m c X V v d D s s J n F 1 b 3 Q 7 U 2 V j d G l v b j E v c m F 3 X 2 h v b W V f b G 9 h b l 9 h c H B y b 3 Z h b F 8 y L 0 F 1 d G 9 S Z W 1 v d m V k Q 2 9 s d W 1 u c z E u e 0 R l Y n Q t d G 8 t S W 5 j b 2 1 l I F J h d G l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m F 3 X 2 h v b W V f b G 9 h b l 9 h c H B y b 3 Z h b F 8 y L 0 F 1 d G 9 S Z W 1 v d m V k Q 2 9 s d W 1 u c z E u e 0 x v Y W 5 f S U Q s M H 0 m c X V v d D s s J n F 1 b 3 Q 7 U 2 V j d G l v b j E v c m F 3 X 2 h v b W V f b G 9 h b l 9 h c H B y b 3 Z h b F 8 y L 0 F 1 d G 9 S Z W 1 v d m V k Q 2 9 s d W 1 u c z E u e 0 d l b m R l c i w x f S Z x d W 9 0 O y w m c X V v d D t T Z W N 0 a W 9 u M S 9 y Y X d f a G 9 t Z V 9 s b 2 F u X 2 F w c H J v d m F s X z I v Q X V 0 b 1 J l b W 9 2 Z W R D b 2 x 1 b W 5 z M S 5 7 T W F y c m l l Z C w y f S Z x d W 9 0 O y w m c X V v d D t T Z W N 0 a W 9 u M S 9 y Y X d f a G 9 t Z V 9 s b 2 F u X 2 F w c H J v d m F s X z I v Q X V 0 b 1 J l b W 9 2 Z W R D b 2 x 1 b W 5 z M S 5 7 R W R 1 Y 2 F 0 a W 9 u L D N 9 J n F 1 b 3 Q 7 L C Z x d W 9 0 O 1 N l Y 3 R p b 2 4 x L 3 J h d 1 9 o b 2 1 l X 2 x v Y W 5 f Y X B w c m 9 2 Y W x f M i 9 B d X R v U m V t b 3 Z l Z E N v b H V t b n M x L n t T Z W x m X 0 V t c G x v e W V k L D R 9 J n F 1 b 3 Q 7 L C Z x d W 9 0 O 1 N l Y 3 R p b 2 4 x L 3 J h d 1 9 o b 2 1 l X 2 x v Y W 5 f Y X B w c m 9 2 Y W x f M i 9 B d X R v U m V t b 3 Z l Z E N v b H V t b n M x L n t B c H B s a W N h b n R J b m N v b W U s N X 0 m c X V v d D s s J n F 1 b 3 Q 7 U 2 V j d G l v b j E v c m F 3 X 2 h v b W V f b G 9 h b l 9 h c H B y b 3 Z h b F 8 y L 0 F 1 d G 9 S Z W 1 v d m V k Q 2 9 s d W 1 u c z E u e 0 N v Y X B w b G l j Y W 5 0 S W 5 j b 2 1 l L D Z 9 J n F 1 b 3 Q 7 L C Z x d W 9 0 O 1 N l Y 3 R p b 2 4 x L 3 J h d 1 9 o b 2 1 l X 2 x v Y W 5 f Y X B w c m 9 2 Y W x f M i 9 B d X R v U m V t b 3 Z l Z E N v b H V t b n M x L n t M b 2 F u Q W 1 v d W 5 0 L D d 9 J n F 1 b 3 Q 7 L C Z x d W 9 0 O 1 N l Y 3 R p b 2 4 x L 3 J h d 1 9 o b 2 1 l X 2 x v Y W 5 f Y X B w c m 9 2 Y W x f M i 9 B d X R v U m V t b 3 Z l Z E N v b H V t b n M x L n t Q c m 9 w Z X J 0 e V 9 B c m V h L D h 9 J n F 1 b 3 Q 7 L C Z x d W 9 0 O 1 N l Y 3 R p b 2 4 x L 3 J h d 1 9 o b 2 1 l X 2 x v Y W 5 f Y X B w c m 9 2 Y W x f M i 9 B d X R v U m V t b 3 Z l Z E N v b H V t b n M x L n t E Z X B l b m R l b n R z X 0 N h d G V n b 3 J 5 L D l 9 J n F 1 b 3 Q 7 L C Z x d W 9 0 O 1 N l Y 3 R p b 2 4 x L 3 J h d 1 9 o b 2 1 l X 2 x v Y W 5 f Y X B w c m 9 2 Y W x f M i 9 B d X R v U m V t b 3 Z l Z E N v b H V t b n M x L n t M b 2 F u X 1 R l c m 1 f Q 2 F 0 Z W d v c n k s M T B 9 J n F 1 b 3 Q 7 L C Z x d W 9 0 O 1 N l Y 3 R p b 2 4 x L 3 J h d 1 9 o b 2 1 l X 2 x v Y W 5 f Y X B w c m 9 2 Y W x f M i 9 B d X R v U m V t b 3 Z l Z E N v b H V t b n M x L n t D c m V k a X R f S G l z d G 9 y e V 9 D Y X R l Z 2 9 y e S w x M X 0 m c X V v d D s s J n F 1 b 3 Q 7 U 2 V j d G l v b j E v c m F 3 X 2 h v b W V f b G 9 h b l 9 h c H B y b 3 Z h b F 8 y L 0 F 1 d G 9 S Z W 1 v d m V k Q 2 9 s d W 1 u c z E u e 0 x v Y W 5 f U 3 R h d H V z X 0 N h d G V n b 3 J 5 L D E y f S Z x d W 9 0 O y w m c X V v d D t T Z W N 0 a W 9 u M S 9 y Y X d f a G 9 t Z V 9 s b 2 F u X 2 F w c H J v d m F s X z I v Q X V 0 b 1 J l b W 9 2 Z W R D b 2 x 1 b W 5 z M S 5 7 V G 9 0 Y W x f S W 5 j b 2 1 l L D E z f S Z x d W 9 0 O y w m c X V v d D t T Z W N 0 a W 9 u M S 9 y Y X d f a G 9 t Z V 9 s b 2 F u X 2 F w c H J v d m F s X z I v Q X V 0 b 1 J l b W 9 2 Z W R D b 2 x 1 b W 5 z M S 5 7 T G 9 h b l 9 0 b 1 9 J b m N v b W V f U m F 0 a W 8 s M T R 9 J n F 1 b 3 Q 7 L C Z x d W 9 0 O 1 N l Y 3 R p b 2 4 x L 3 J h d 1 9 o b 2 1 l X 2 x v Y W 5 f Y X B w c m 9 2 Y W x f M i 9 B d X R v U m V t b 3 Z l Z E N v b H V t b n M x L n t M b 2 F u X 3 R v X 0 l u Y 2 9 t Z V 9 O b 3 J t Y W x p e m V k X 1 J h d G l v L D E 1 f S Z x d W 9 0 O y w m c X V v d D t T Z W N 0 a W 9 u M S 9 y Y X d f a G 9 t Z V 9 s b 2 F u X 2 F w c H J v d m F s X z I v Q X V 0 b 1 J l b W 9 2 Z W R D b 2 x 1 b W 5 z M S 5 7 T G 9 h b i B 0 b y B J b m N v b W U g Q 2 F 0 Z W d v c n k s M T Z 9 J n F 1 b 3 Q 7 L C Z x d W 9 0 O 1 N l Y 3 R p b 2 4 x L 3 J h d 1 9 o b 2 1 l X 2 x v Y W 5 f Y X B w c m 9 2 Y W x f M i 9 B d X R v U m V t b 3 Z l Z E N v b H V t b n M x L n t M b 2 F u X 0 F t b 3 V u d F 9 w Z X J f V G V y b S w x N 3 0 m c X V v d D s s J n F 1 b 3 Q 7 U 2 V j d G l v b j E v c m F 3 X 2 h v b W V f b G 9 h b l 9 h c H B y b 3 Z h b F 8 y L 0 F 1 d G 9 S Z W 1 v d m V k Q 2 9 s d W 1 u c z E u e 0 R l Y n Q t d G 8 t S W 5 j b 2 1 l I F J h d G l v L D E 4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h d 1 9 o b 2 1 l X 2 x v Y W 5 f Y X B w c m 9 2 Y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a G 9 t Z V 9 s b 2 F u X 2 F w c H J v d m F s X z I v c m F 3 X 2 h v b W V f b G 9 h b l 9 h c H B y b 3 Z h b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h v b W V f b G 9 h b l 9 h c H B y b 3 Z h b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o b 2 1 l X 2 x v Y W 5 f Y X B w c m 9 2 Y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o b 2 1 l X 2 x v Y W 5 f Y X B w c m 9 2 Y W x f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N D B j N z k x L W Q 3 N D k t N D B h Y S 0 5 O D Y z L W E 3 Z G J l Z G F m M j l m O C I g L z 4 8 R W 5 0 c n k g V H l w Z T 0 i R m l s b E V u Y W J s Z W Q i I F Z h b H V l P S J s M S I g L z 4 8 R W 5 0 c n k g V H l w Z T 0 i R m l s b E V y c m 9 y Q 2 9 1 b n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F 3 X 2 h v b W V f b G 9 h b l 9 h c H B y b 3 Z h b F 8 y X 1 8 y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b H V t b l R 5 c G V z I i B W Y W x 1 Z T 0 i c 0 J n W U d C Z 1 l E Q X d N R 0 J n W U d C Z 0 1 F Q k F Z R U J B Q U F B Q T 0 9 I i A v P j x F b n R y e S B U e X B l P S J G a W x s Q 2 9 s d W 1 u T m F t Z X M i I F Z h b H V l P S J z W y Z x d W 9 0 O 0 x v Y W 5 f S U Q m c X V v d D s s J n F 1 b 3 Q 7 R 2 V u Z G V y J n F 1 b 3 Q 7 L C Z x d W 9 0 O 0 1 h c n J p Z W Q m c X V v d D s s J n F 1 b 3 Q 7 R W R 1 Y 2 F 0 a W 9 u J n F 1 b 3 Q 7 L C Z x d W 9 0 O 1 N l b G Z f R W 1 w b G 9 5 Z W Q m c X V v d D s s J n F 1 b 3 Q 7 Q X B w b G l j Y W 5 0 S W 5 j b 2 1 l J n F 1 b 3 Q 7 L C Z x d W 9 0 O 0 N v Y X B w b G l j Y W 5 0 S W 5 j b 2 1 l J n F 1 b 3 Q 7 L C Z x d W 9 0 O 0 x v Y W 5 B b W 9 1 b n Q m c X V v d D s s J n F 1 b 3 Q 7 U H J v c G V y d H l f Q X J l Y S Z x d W 9 0 O y w m c X V v d D t E Z X B l b m R l b n R z X 0 N h d G V n b 3 J 5 J n F 1 b 3 Q 7 L C Z x d W 9 0 O 0 x v Y W 5 f V G V y b V 9 D Y X R l Z 2 9 y e S Z x d W 9 0 O y w m c X V v d D t D c m V k a X R f S G l z d G 9 y e V 9 D Y X R l Z 2 9 y e S Z x d W 9 0 O y w m c X V v d D t M b 2 F u X 1 N 0 Y X R 1 c 1 9 D Y X R l Z 2 9 y e S Z x d W 9 0 O y w m c X V v d D t U b 3 R h b F 9 J b m N v b W U m c X V v d D s s J n F 1 b 3 Q 7 T G 9 h b l 9 0 b 1 9 J b m N v b W V f U m F 0 a W 8 m c X V v d D s s J n F 1 b 3 Q 7 T G 9 h b l 9 0 b 1 9 J b m N v b W V f T m 9 y b W F s a X p l Z F 9 S Y X R p b y Z x d W 9 0 O y w m c X V v d D t M b 2 F u I H R v I E l u Y 2 9 t Z S B D Y X R l Z 2 9 y e S Z x d W 9 0 O y w m c X V v d D t M b 2 F u X 0 F t b 3 V u d F 9 w Z X J f V G V y b S Z x d W 9 0 O y w m c X V v d D t E Z W J 0 L X R v L U l u Y 2 9 t Z S B S Y X R p b y Z x d W 9 0 O y w m c X V v d D t B c H B s a W N h b n R J b m N v b W U g T 3 V 0 b G l l c n M m c X V v d D s s J n F 1 b 3 Q 7 Q 2 9 h c H B s a W N h b n R J b m N v b W U g T 3 V 0 b G l l c n M m c X V v d D s s J n F 1 b 3 Q 7 T G 9 h b k F t b 3 V u d C B P d X R s a W V y c y Z x d W 9 0 O 1 0 i I C 8 + P E V u d H J 5 I F R 5 c G U 9 I k Z p b G x M Y X N 0 V X B k Y X R l Z C I g V m F s d W U 9 I m Q y M D I 0 L T E x L T I 1 V D E 0 O j Q z O j E x L j A z N j g z N j h a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j E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d f a G 9 t Z V 9 s b 2 F u X 2 F w c H J v d m F s X z I g K D I p L 0 F 1 d G 9 S Z W 1 v d m V k Q 2 9 s d W 1 u c z E u e 0 x v Y W 5 f S U Q s M H 0 m c X V v d D s s J n F 1 b 3 Q 7 U 2 V j d G l v b j E v c m F 3 X 2 h v b W V f b G 9 h b l 9 h c H B y b 3 Z h b F 8 y I C g y K S 9 B d X R v U m V t b 3 Z l Z E N v b H V t b n M x L n t H Z W 5 k Z X I s M X 0 m c X V v d D s s J n F 1 b 3 Q 7 U 2 V j d G l v b j E v c m F 3 X 2 h v b W V f b G 9 h b l 9 h c H B y b 3 Z h b F 8 y I C g y K S 9 B d X R v U m V t b 3 Z l Z E N v b H V t b n M x L n t N Y X J y a W V k L D J 9 J n F 1 b 3 Q 7 L C Z x d W 9 0 O 1 N l Y 3 R p b 2 4 x L 3 J h d 1 9 o b 2 1 l X 2 x v Y W 5 f Y X B w c m 9 2 Y W x f M i A o M i k v Q X V 0 b 1 J l b W 9 2 Z W R D b 2 x 1 b W 5 z M S 5 7 R W R 1 Y 2 F 0 a W 9 u L D N 9 J n F 1 b 3 Q 7 L C Z x d W 9 0 O 1 N l Y 3 R p b 2 4 x L 3 J h d 1 9 o b 2 1 l X 2 x v Y W 5 f Y X B w c m 9 2 Y W x f M i A o M i k v Q X V 0 b 1 J l b W 9 2 Z W R D b 2 x 1 b W 5 z M S 5 7 U 2 V s Z l 9 F b X B s b 3 l l Z C w 0 f S Z x d W 9 0 O y w m c X V v d D t T Z W N 0 a W 9 u M S 9 y Y X d f a G 9 t Z V 9 s b 2 F u X 2 F w c H J v d m F s X z I g K D I p L 0 F 1 d G 9 S Z W 1 v d m V k Q 2 9 s d W 1 u c z E u e 0 F w c G x p Y 2 F u d E l u Y 2 9 t Z S w 1 f S Z x d W 9 0 O y w m c X V v d D t T Z W N 0 a W 9 u M S 9 y Y X d f a G 9 t Z V 9 s b 2 F u X 2 F w c H J v d m F s X z I g K D I p L 0 F 1 d G 9 S Z W 1 v d m V k Q 2 9 s d W 1 u c z E u e 0 N v Y X B w b G l j Y W 5 0 S W 5 j b 2 1 l L D Z 9 J n F 1 b 3 Q 7 L C Z x d W 9 0 O 1 N l Y 3 R p b 2 4 x L 3 J h d 1 9 o b 2 1 l X 2 x v Y W 5 f Y X B w c m 9 2 Y W x f M i A o M i k v Q X V 0 b 1 J l b W 9 2 Z W R D b 2 x 1 b W 5 z M S 5 7 T G 9 h b k F t b 3 V u d C w 3 f S Z x d W 9 0 O y w m c X V v d D t T Z W N 0 a W 9 u M S 9 y Y X d f a G 9 t Z V 9 s b 2 F u X 2 F w c H J v d m F s X z I g K D I p L 0 F 1 d G 9 S Z W 1 v d m V k Q 2 9 s d W 1 u c z E u e 1 B y b 3 B l c n R 5 X 0 F y Z W E s O H 0 m c X V v d D s s J n F 1 b 3 Q 7 U 2 V j d G l v b j E v c m F 3 X 2 h v b W V f b G 9 h b l 9 h c H B y b 3 Z h b F 8 y I C g y K S 9 B d X R v U m V t b 3 Z l Z E N v b H V t b n M x L n t E Z X B l b m R l b n R z X 0 N h d G V n b 3 J 5 L D l 9 J n F 1 b 3 Q 7 L C Z x d W 9 0 O 1 N l Y 3 R p b 2 4 x L 3 J h d 1 9 o b 2 1 l X 2 x v Y W 5 f Y X B w c m 9 2 Y W x f M i A o M i k v Q X V 0 b 1 J l b W 9 2 Z W R D b 2 x 1 b W 5 z M S 5 7 T G 9 h b l 9 U Z X J t X 0 N h d G V n b 3 J 5 L D E w f S Z x d W 9 0 O y w m c X V v d D t T Z W N 0 a W 9 u M S 9 y Y X d f a G 9 t Z V 9 s b 2 F u X 2 F w c H J v d m F s X z I g K D I p L 0 F 1 d G 9 S Z W 1 v d m V k Q 2 9 s d W 1 u c z E u e 0 N y Z W R p d F 9 I a X N 0 b 3 J 5 X 0 N h d G V n b 3 J 5 L D E x f S Z x d W 9 0 O y w m c X V v d D t T Z W N 0 a W 9 u M S 9 y Y X d f a G 9 t Z V 9 s b 2 F u X 2 F w c H J v d m F s X z I g K D I p L 0 F 1 d G 9 S Z W 1 v d m V k Q 2 9 s d W 1 u c z E u e 0 x v Y W 5 f U 3 R h d H V z X 0 N h d G V n b 3 J 5 L D E y f S Z x d W 9 0 O y w m c X V v d D t T Z W N 0 a W 9 u M S 9 y Y X d f a G 9 t Z V 9 s b 2 F u X 2 F w c H J v d m F s X z I g K D I p L 0 F 1 d G 9 S Z W 1 v d m V k Q 2 9 s d W 1 u c z E u e 1 R v d G F s X 0 l u Y 2 9 t Z S w x M 3 0 m c X V v d D s s J n F 1 b 3 Q 7 U 2 V j d G l v b j E v c m F 3 X 2 h v b W V f b G 9 h b l 9 h c H B y b 3 Z h b F 8 y I C g y K S 9 B d X R v U m V t b 3 Z l Z E N v b H V t b n M x L n t M b 2 F u X 3 R v X 0 l u Y 2 9 t Z V 9 S Y X R p b y w x N H 0 m c X V v d D s s J n F 1 b 3 Q 7 U 2 V j d G l v b j E v c m F 3 X 2 h v b W V f b G 9 h b l 9 h c H B y b 3 Z h b F 8 y I C g y K S 9 B d X R v U m V t b 3 Z l Z E N v b H V t b n M x L n t M b 2 F u X 3 R v X 0 l u Y 2 9 t Z V 9 O b 3 J t Y W x p e m V k X 1 J h d G l v L D E 1 f S Z x d W 9 0 O y w m c X V v d D t T Z W N 0 a W 9 u M S 9 y Y X d f a G 9 t Z V 9 s b 2 F u X 2 F w c H J v d m F s X z I g K D I p L 0 F 1 d G 9 S Z W 1 v d m V k Q 2 9 s d W 1 u c z E u e 0 x v Y W 4 g d G 8 g S W 5 j b 2 1 l I E N h d G V n b 3 J 5 L D E 2 f S Z x d W 9 0 O y w m c X V v d D t T Z W N 0 a W 9 u M S 9 y Y X d f a G 9 t Z V 9 s b 2 F u X 2 F w c H J v d m F s X z I g K D I p L 0 F 1 d G 9 S Z W 1 v d m V k Q 2 9 s d W 1 u c z E u e 0 x v Y W 5 f Q W 1 v d W 5 0 X 3 B l c l 9 U Z X J t L D E 3 f S Z x d W 9 0 O y w m c X V v d D t T Z W N 0 a W 9 u M S 9 y Y X d f a G 9 t Z V 9 s b 2 F u X 2 F w c H J v d m F s X z I g K D I p L 0 F 1 d G 9 S Z W 1 v d m V k Q 2 9 s d W 1 u c z E u e 0 R l Y n Q t d G 8 t S W 5 j b 2 1 l I F J h d G l v L D E 4 f S Z x d W 9 0 O y w m c X V v d D t T Z W N 0 a W 9 u M S 9 y Y X d f a G 9 t Z V 9 s b 2 F u X 2 F w c H J v d m F s X z I g K D I p L 0 F 1 d G 9 S Z W 1 v d m V k Q 2 9 s d W 1 u c z E u e 0 F w c G x p Y 2 F u d E l u Y 2 9 t Z S B P d X R s a W V y c y w x O X 0 m c X V v d D s s J n F 1 b 3 Q 7 U 2 V j d G l v b j E v c m F 3 X 2 h v b W V f b G 9 h b l 9 h c H B y b 3 Z h b F 8 y I C g y K S 9 B d X R v U m V t b 3 Z l Z E N v b H V t b n M x L n t D b 2 F w c G x p Y 2 F u d E l u Y 2 9 t Z S B P d X R s a W V y c y w y M H 0 m c X V v d D s s J n F 1 b 3 Q 7 U 2 V j d G l v b j E v c m F 3 X 2 h v b W V f b G 9 h b l 9 h c H B y b 3 Z h b F 8 y I C g y K S 9 B d X R v U m V t b 3 Z l Z E N v b H V t b n M x L n t M b 2 F u Q W 1 v d W 5 0 I E 9 1 d G x p Z X J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m F 3 X 2 h v b W V f b G 9 h b l 9 h c H B y b 3 Z h b F 8 y I C g y K S 9 B d X R v U m V t b 3 Z l Z E N v b H V t b n M x L n t M b 2 F u X 0 l E L D B 9 J n F 1 b 3 Q 7 L C Z x d W 9 0 O 1 N l Y 3 R p b 2 4 x L 3 J h d 1 9 o b 2 1 l X 2 x v Y W 5 f Y X B w c m 9 2 Y W x f M i A o M i k v Q X V 0 b 1 J l b W 9 2 Z W R D b 2 x 1 b W 5 z M S 5 7 R 2 V u Z G V y L D F 9 J n F 1 b 3 Q 7 L C Z x d W 9 0 O 1 N l Y 3 R p b 2 4 x L 3 J h d 1 9 o b 2 1 l X 2 x v Y W 5 f Y X B w c m 9 2 Y W x f M i A o M i k v Q X V 0 b 1 J l b W 9 2 Z W R D b 2 x 1 b W 5 z M S 5 7 T W F y c m l l Z C w y f S Z x d W 9 0 O y w m c X V v d D t T Z W N 0 a W 9 u M S 9 y Y X d f a G 9 t Z V 9 s b 2 F u X 2 F w c H J v d m F s X z I g K D I p L 0 F 1 d G 9 S Z W 1 v d m V k Q 2 9 s d W 1 u c z E u e 0 V k d W N h d G l v b i w z f S Z x d W 9 0 O y w m c X V v d D t T Z W N 0 a W 9 u M S 9 y Y X d f a G 9 t Z V 9 s b 2 F u X 2 F w c H J v d m F s X z I g K D I p L 0 F 1 d G 9 S Z W 1 v d m V k Q 2 9 s d W 1 u c z E u e 1 N l b G Z f R W 1 w b G 9 5 Z W Q s N H 0 m c X V v d D s s J n F 1 b 3 Q 7 U 2 V j d G l v b j E v c m F 3 X 2 h v b W V f b G 9 h b l 9 h c H B y b 3 Z h b F 8 y I C g y K S 9 B d X R v U m V t b 3 Z l Z E N v b H V t b n M x L n t B c H B s a W N h b n R J b m N v b W U s N X 0 m c X V v d D s s J n F 1 b 3 Q 7 U 2 V j d G l v b j E v c m F 3 X 2 h v b W V f b G 9 h b l 9 h c H B y b 3 Z h b F 8 y I C g y K S 9 B d X R v U m V t b 3 Z l Z E N v b H V t b n M x L n t D b 2 F w c G x p Y 2 F u d E l u Y 2 9 t Z S w 2 f S Z x d W 9 0 O y w m c X V v d D t T Z W N 0 a W 9 u M S 9 y Y X d f a G 9 t Z V 9 s b 2 F u X 2 F w c H J v d m F s X z I g K D I p L 0 F 1 d G 9 S Z W 1 v d m V k Q 2 9 s d W 1 u c z E u e 0 x v Y W 5 B b W 9 1 b n Q s N 3 0 m c X V v d D s s J n F 1 b 3 Q 7 U 2 V j d G l v b j E v c m F 3 X 2 h v b W V f b G 9 h b l 9 h c H B y b 3 Z h b F 8 y I C g y K S 9 B d X R v U m V t b 3 Z l Z E N v b H V t b n M x L n t Q c m 9 w Z X J 0 e V 9 B c m V h L D h 9 J n F 1 b 3 Q 7 L C Z x d W 9 0 O 1 N l Y 3 R p b 2 4 x L 3 J h d 1 9 o b 2 1 l X 2 x v Y W 5 f Y X B w c m 9 2 Y W x f M i A o M i k v Q X V 0 b 1 J l b W 9 2 Z W R D b 2 x 1 b W 5 z M S 5 7 R G V w Z W 5 k Z W 5 0 c 1 9 D Y X R l Z 2 9 y e S w 5 f S Z x d W 9 0 O y w m c X V v d D t T Z W N 0 a W 9 u M S 9 y Y X d f a G 9 t Z V 9 s b 2 F u X 2 F w c H J v d m F s X z I g K D I p L 0 F 1 d G 9 S Z W 1 v d m V k Q 2 9 s d W 1 u c z E u e 0 x v Y W 5 f V G V y b V 9 D Y X R l Z 2 9 y e S w x M H 0 m c X V v d D s s J n F 1 b 3 Q 7 U 2 V j d G l v b j E v c m F 3 X 2 h v b W V f b G 9 h b l 9 h c H B y b 3 Z h b F 8 y I C g y K S 9 B d X R v U m V t b 3 Z l Z E N v b H V t b n M x L n t D c m V k a X R f S G l z d G 9 y e V 9 D Y X R l Z 2 9 y e S w x M X 0 m c X V v d D s s J n F 1 b 3 Q 7 U 2 V j d G l v b j E v c m F 3 X 2 h v b W V f b G 9 h b l 9 h c H B y b 3 Z h b F 8 y I C g y K S 9 B d X R v U m V t b 3 Z l Z E N v b H V t b n M x L n t M b 2 F u X 1 N 0 Y X R 1 c 1 9 D Y X R l Z 2 9 y e S w x M n 0 m c X V v d D s s J n F 1 b 3 Q 7 U 2 V j d G l v b j E v c m F 3 X 2 h v b W V f b G 9 h b l 9 h c H B y b 3 Z h b F 8 y I C g y K S 9 B d X R v U m V t b 3 Z l Z E N v b H V t b n M x L n t U b 3 R h b F 9 J b m N v b W U s M T N 9 J n F 1 b 3 Q 7 L C Z x d W 9 0 O 1 N l Y 3 R p b 2 4 x L 3 J h d 1 9 o b 2 1 l X 2 x v Y W 5 f Y X B w c m 9 2 Y W x f M i A o M i k v Q X V 0 b 1 J l b W 9 2 Z W R D b 2 x 1 b W 5 z M S 5 7 T G 9 h b l 9 0 b 1 9 J b m N v b W V f U m F 0 a W 8 s M T R 9 J n F 1 b 3 Q 7 L C Z x d W 9 0 O 1 N l Y 3 R p b 2 4 x L 3 J h d 1 9 o b 2 1 l X 2 x v Y W 5 f Y X B w c m 9 2 Y W x f M i A o M i k v Q X V 0 b 1 J l b W 9 2 Z W R D b 2 x 1 b W 5 z M S 5 7 T G 9 h b l 9 0 b 1 9 J b m N v b W V f T m 9 y b W F s a X p l Z F 9 S Y X R p b y w x N X 0 m c X V v d D s s J n F 1 b 3 Q 7 U 2 V j d G l v b j E v c m F 3 X 2 h v b W V f b G 9 h b l 9 h c H B y b 3 Z h b F 8 y I C g y K S 9 B d X R v U m V t b 3 Z l Z E N v b H V t b n M x L n t M b 2 F u I H R v I E l u Y 2 9 t Z S B D Y X R l Z 2 9 y e S w x N n 0 m c X V v d D s s J n F 1 b 3 Q 7 U 2 V j d G l v b j E v c m F 3 X 2 h v b W V f b G 9 h b l 9 h c H B y b 3 Z h b F 8 y I C g y K S 9 B d X R v U m V t b 3 Z l Z E N v b H V t b n M x L n t M b 2 F u X 0 F t b 3 V u d F 9 w Z X J f V G V y b S w x N 3 0 m c X V v d D s s J n F 1 b 3 Q 7 U 2 V j d G l v b j E v c m F 3 X 2 h v b W V f b G 9 h b l 9 h c H B y b 3 Z h b F 8 y I C g y K S 9 B d X R v U m V t b 3 Z l Z E N v b H V t b n M x L n t E Z W J 0 L X R v L U l u Y 2 9 t Z S B S Y X R p b y w x O H 0 m c X V v d D s s J n F 1 b 3 Q 7 U 2 V j d G l v b j E v c m F 3 X 2 h v b W V f b G 9 h b l 9 h c H B y b 3 Z h b F 8 y I C g y K S 9 B d X R v U m V t b 3 Z l Z E N v b H V t b n M x L n t B c H B s a W N h b n R J b m N v b W U g T 3 V 0 b G l l c n M s M T l 9 J n F 1 b 3 Q 7 L C Z x d W 9 0 O 1 N l Y 3 R p b 2 4 x L 3 J h d 1 9 o b 2 1 l X 2 x v Y W 5 f Y X B w c m 9 2 Y W x f M i A o M i k v Q X V 0 b 1 J l b W 9 2 Z W R D b 2 x 1 b W 5 z M S 5 7 Q 2 9 h c H B s a W N h b n R J b m N v b W U g T 3 V 0 b G l l c n M s M j B 9 J n F 1 b 3 Q 7 L C Z x d W 9 0 O 1 N l Y 3 R p b 2 4 x L 3 J h d 1 9 o b 2 1 l X 2 x v Y W 5 f Y X B w c m 9 2 Y W x f M i A o M i k v Q X V 0 b 1 J l b W 9 2 Z W R D b 2 x 1 b W 5 z M S 5 7 T G 9 h b k F t b 3 V u d C B P d X R s a W V y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d 1 9 o b 2 1 l X 2 x v Y W 5 f Y X B w c m 9 2 Y W x f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a G 9 t Z V 9 s b 2 F u X 2 F w c H J v d m F s X z I l M j A o M i k v c m F 3 X 2 h v b W V f b G 9 h b l 9 h c H B y b 3 Z h b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h v b W V f b G 9 h b l 9 h c H B y b 3 Z h b F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o b 2 1 l X 2 x v Y W 5 f Y X B w c m 9 2 Y W x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o b 2 1 l X 2 x v Y W 5 f Y X B w c m 9 2 Y W x f M i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o b 2 1 l X 2 x v Y W 5 f Y X B w c m 9 2 Y W x f M i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a G 9 t Z V 9 s b 2 F u X 2 F w c H J v d m F s X z I l M j A o M i k v Q W R k Z W Q l M j B D d X N 0 b 2 0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J G m g z M Q J E g 0 x k r 2 c v h d s A A A A A A g A A A A A A E G Y A A A A B A A A g A A A A b k w z o K V X d x v A 7 l q B H G 8 9 K H 3 3 s I B l D w / p j j I n i 1 K G m H 0 A A A A A D o A A A A A C A A A g A A A A 6 p / K b e Q O n B H u r i 3 5 g C O f I t p l S 8 8 g F 3 x g J X q d T 0 7 b K l l Q A A A A B 9 O d S 9 O 4 U D T E n M N 4 w J 7 w E W Z s 0 t s a a q 1 Y 1 r 8 b b b f H C g V h p D h s j m 2 P y D / + N d Q z b y N j v v 5 V M q 4 b k T W l V + V 5 E q 9 t m J 0 E D 0 x 6 Q 4 J I m 1 J m k 1 v m a f R A A A A A C Z H l Z e f i Q d u x x v U K p q c E Q Q X h a N 9 8 Z R D P G t 6 m w X t B 4 H a J Y t w H M 0 q g M D Q y n x I Z i + V C a y 6 / U b b 0 u F x / s L / S + P g p z g = = < / D a t a M a s h u p > 
</file>

<file path=customXml/itemProps1.xml><?xml version="1.0" encoding="utf-8"?>
<ds:datastoreItem xmlns:ds="http://schemas.openxmlformats.org/officeDocument/2006/customXml" ds:itemID="{C95BC0FA-08C5-4C29-BDF1-C37C706A1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raw_home_loan_approval_2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CHEE THIAN SHIN</dc:creator>
  <cp:lastModifiedBy>AARON CHEE THIAN SHIN</cp:lastModifiedBy>
  <dcterms:created xsi:type="dcterms:W3CDTF">2024-11-25T13:28:42Z</dcterms:created>
  <dcterms:modified xsi:type="dcterms:W3CDTF">2024-11-25T14:49:41Z</dcterms:modified>
</cp:coreProperties>
</file>