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5da9f50cf91fc3/Documents/Blaisdell/P014/DissertationBiz/P023 AL RL/AL RL data/"/>
    </mc:Choice>
  </mc:AlternateContent>
  <xr:revisionPtr revIDLastSave="49" documentId="13_ncr:1_{6E7C5A90-F725-47E3-AB69-23636D16D46C}" xr6:coauthVersionLast="47" xr6:coauthVersionMax="47" xr10:uidLastSave="{1DFB9A56-CB54-4AC7-9D9D-A3168DBAADE6}"/>
  <bookViews>
    <workbookView xWindow="-108" yWindow="-108" windowWidth="23256" windowHeight="12456" tabRatio="571" firstSheet="5" activeTab="5" xr2:uid="{00000000-000D-0000-FFFF-FFFF00000000}"/>
  </bookViews>
  <sheets>
    <sheet name="Fitzgerald" sheetId="5" r:id="rId1"/>
    <sheet name="Vonnegut" sheetId="17" r:id="rId2"/>
    <sheet name="Hawthorne" sheetId="10" r:id="rId3"/>
    <sheet name="Darwin" sheetId="12" r:id="rId4"/>
    <sheet name="Gambit" sheetId="26" r:id="rId5"/>
    <sheet name="All info for paper" sheetId="27" r:id="rId6"/>
    <sheet name="new clean graph info" sheetId="28" r:id="rId7"/>
    <sheet name="Jubilee" sheetId="2" r:id="rId8"/>
    <sheet name="Durrell" sheetId="1" r:id="rId9"/>
    <sheet name="Herriot" sheetId="9" r:id="rId10"/>
    <sheet name="Cousteau" sheetId="11" r:id="rId11"/>
    <sheet name="Estelle" sheetId="8" r:id="rId12"/>
    <sheet name="Goodall" sheetId="6" r:id="rId13"/>
    <sheet name="Dickinson" sheetId="19" r:id="rId14"/>
    <sheet name="Luigi" sheetId="3" r:id="rId15"/>
    <sheet name="wario" sheetId="14" r:id="rId16"/>
    <sheet name="waluigi" sheetId="13" r:id="rId17"/>
    <sheet name="Peach" sheetId="18" r:id="rId18"/>
    <sheet name="Bowser" sheetId="4" r:id="rId19"/>
    <sheet name="Yoshi" sheetId="22" r:id="rId20"/>
    <sheet name="Shy Guy" sheetId="20" r:id="rId21"/>
    <sheet name="Itzamna" sheetId="25" r:id="rId22"/>
    <sheet name="wenchang" sheetId="15" r:id="rId23"/>
    <sheet name="athena" sheetId="16" r:id="rId24"/>
    <sheet name="Graphs" sheetId="7" r:id="rId25"/>
    <sheet name="Mario" sheetId="21" r:id="rId26"/>
    <sheet name="Odin" sheetId="24" r:id="rId27"/>
    <sheet name="Thoth" sheetId="23" r:id="rId28"/>
  </sheets>
  <definedNames>
    <definedName name="_xlchart.v1.0" hidden="1">Graphs!$AJ$57:$AJ$79</definedName>
    <definedName name="_xlchart.v1.1" hidden="1">Graphs!$AK$57:$AK$79</definedName>
    <definedName name="_xlchart.v1.2" hidden="1">Graphs!$AL$57:$AL$79</definedName>
    <definedName name="_xlchart.v1.3" hidden="1">Graphs!$AM$57:$AM$79</definedName>
    <definedName name="_xlchart.v1.4" hidden="1">Graphs!$AN$57:$AN$79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G3" i="27" l="1"/>
  <c r="CF3" i="27"/>
  <c r="CE3" i="27"/>
  <c r="CD3" i="27"/>
  <c r="CC3" i="27"/>
  <c r="CG2" i="27"/>
  <c r="CF2" i="27"/>
  <c r="CE2" i="27"/>
  <c r="CD2" i="27"/>
  <c r="CC2" i="27"/>
  <c r="X25" i="28"/>
  <c r="W25" i="28"/>
  <c r="V25" i="28"/>
  <c r="U25" i="28"/>
  <c r="T25" i="28"/>
  <c r="S25" i="28"/>
  <c r="BG27" i="27"/>
  <c r="BG26" i="27"/>
  <c r="BG25" i="27"/>
  <c r="BL27" i="27"/>
  <c r="BK27" i="27"/>
  <c r="BJ27" i="27"/>
  <c r="BI27" i="27"/>
  <c r="BH27" i="27"/>
  <c r="BL26" i="27"/>
  <c r="BK26" i="27"/>
  <c r="BJ26" i="27"/>
  <c r="BI26" i="27"/>
  <c r="BH26" i="27"/>
  <c r="BL25" i="27"/>
  <c r="BK25" i="27"/>
  <c r="BJ25" i="27"/>
  <c r="BI25" i="27"/>
  <c r="BH25" i="27"/>
  <c r="AT27" i="28"/>
  <c r="AS27" i="28"/>
  <c r="AT26" i="28"/>
  <c r="AS26" i="28"/>
  <c r="AO4" i="28"/>
  <c r="AO5" i="28"/>
  <c r="AO6" i="28"/>
  <c r="AO7" i="28"/>
  <c r="AO8" i="28"/>
  <c r="AO9" i="28"/>
  <c r="AO10" i="28"/>
  <c r="AO11" i="28"/>
  <c r="AO12" i="28"/>
  <c r="AO13" i="28"/>
  <c r="AO14" i="28"/>
  <c r="AO15" i="28"/>
  <c r="AO16" i="28"/>
  <c r="AO17" i="28"/>
  <c r="AO18" i="28"/>
  <c r="AO19" i="28"/>
  <c r="AO20" i="28"/>
  <c r="AO21" i="28"/>
  <c r="AO22" i="28"/>
  <c r="AO23" i="28"/>
  <c r="AO24" i="28"/>
  <c r="AO25" i="28"/>
  <c r="AO3" i="28"/>
  <c r="V29" i="28"/>
  <c r="U29" i="28"/>
  <c r="T29" i="28"/>
  <c r="S29" i="28"/>
  <c r="R29" i="28"/>
  <c r="Q29" i="28"/>
  <c r="K29" i="28"/>
  <c r="J29" i="28"/>
  <c r="I29" i="28"/>
  <c r="H29" i="28"/>
  <c r="G29" i="28"/>
  <c r="F29" i="28"/>
  <c r="E29" i="28"/>
  <c r="K28" i="28"/>
  <c r="J28" i="28"/>
  <c r="I28" i="28"/>
  <c r="H28" i="28"/>
  <c r="G28" i="28"/>
  <c r="F28" i="28"/>
  <c r="E28" i="28"/>
  <c r="K27" i="28"/>
  <c r="J27" i="28"/>
  <c r="I27" i="28"/>
  <c r="H27" i="28"/>
  <c r="G27" i="28"/>
  <c r="F27" i="28"/>
  <c r="E27" i="28"/>
  <c r="V61" i="27"/>
  <c r="U61" i="27"/>
  <c r="T61" i="27"/>
  <c r="S61" i="27"/>
  <c r="R61" i="27"/>
  <c r="Q61" i="27"/>
  <c r="P61" i="27"/>
  <c r="V60" i="27"/>
  <c r="U60" i="27"/>
  <c r="T60" i="27"/>
  <c r="S60" i="27"/>
  <c r="R60" i="27"/>
  <c r="Q60" i="27"/>
  <c r="P60" i="27"/>
  <c r="V59" i="27"/>
  <c r="U59" i="27"/>
  <c r="T59" i="27"/>
  <c r="S59" i="27"/>
  <c r="R59" i="27"/>
  <c r="Q59" i="27"/>
  <c r="P59" i="27"/>
  <c r="Q28" i="27"/>
  <c r="R28" i="27"/>
  <c r="S28" i="27"/>
  <c r="T28" i="27"/>
  <c r="U28" i="27"/>
  <c r="V28" i="27"/>
  <c r="P28" i="27"/>
  <c r="Q27" i="27"/>
  <c r="R27" i="27"/>
  <c r="S27" i="27"/>
  <c r="T27" i="27"/>
  <c r="U27" i="27"/>
  <c r="V27" i="27"/>
  <c r="P27" i="27"/>
  <c r="W27" i="27"/>
  <c r="Z32" i="27"/>
  <c r="Z30" i="27"/>
  <c r="Z28" i="27"/>
  <c r="AM29" i="27"/>
  <c r="AN29" i="27"/>
  <c r="AO29" i="27"/>
  <c r="AP29" i="27"/>
  <c r="AQ29" i="27"/>
  <c r="AM30" i="27"/>
  <c r="AN30" i="27"/>
  <c r="AO30" i="27"/>
  <c r="AP30" i="27"/>
  <c r="AQ30" i="27"/>
  <c r="AL30" i="27"/>
  <c r="AL29" i="27"/>
  <c r="F27" i="27"/>
  <c r="G27" i="27"/>
  <c r="H27" i="27"/>
  <c r="I27" i="27"/>
  <c r="E27" i="27"/>
  <c r="F26" i="27"/>
  <c r="G26" i="27"/>
  <c r="H26" i="27"/>
  <c r="I26" i="27"/>
  <c r="E26" i="27"/>
  <c r="Q29" i="27"/>
  <c r="R29" i="27"/>
  <c r="S29" i="27"/>
  <c r="T29" i="27"/>
  <c r="U29" i="27"/>
  <c r="P29" i="27"/>
  <c r="AN106" i="7"/>
  <c r="AM106" i="7"/>
  <c r="AL106" i="7"/>
  <c r="AK106" i="7"/>
  <c r="AJ106" i="7"/>
  <c r="AG106" i="7"/>
  <c r="AK80" i="7"/>
  <c r="AL80" i="7"/>
  <c r="AM80" i="7"/>
  <c r="AN80" i="7"/>
  <c r="AJ80" i="7"/>
  <c r="F25" i="27"/>
  <c r="G25" i="27"/>
  <c r="H25" i="27"/>
  <c r="I25" i="27"/>
  <c r="E25" i="27"/>
  <c r="V29" i="27"/>
  <c r="AG80" i="7"/>
  <c r="J4" i="7"/>
  <c r="J5" i="7"/>
  <c r="J6" i="7"/>
  <c r="J7" i="7"/>
  <c r="J8" i="7"/>
  <c r="J9" i="7"/>
  <c r="J3" i="7"/>
  <c r="I4" i="7"/>
  <c r="I5" i="7"/>
  <c r="I6" i="7"/>
  <c r="I7" i="7"/>
  <c r="I8" i="7"/>
  <c r="I9" i="7"/>
  <c r="I3" i="7"/>
  <c r="T4" i="3" l="1"/>
  <c r="S4" i="3"/>
  <c r="R4" i="3"/>
  <c r="Q4" i="3"/>
  <c r="P4" i="3"/>
  <c r="O4" i="3"/>
  <c r="T3" i="2"/>
  <c r="S3" i="2"/>
  <c r="R3" i="2"/>
  <c r="Q3" i="2"/>
  <c r="P3" i="2"/>
  <c r="O3" i="2"/>
  <c r="S3" i="5"/>
  <c r="R3" i="5"/>
  <c r="Q3" i="5"/>
  <c r="P3" i="5"/>
  <c r="O3" i="5"/>
  <c r="R2" i="4"/>
  <c r="T2" i="4"/>
  <c r="S2" i="4"/>
  <c r="Q2" i="4"/>
  <c r="P2" i="4"/>
  <c r="S3" i="1"/>
  <c r="R3" i="1"/>
  <c r="Q3" i="1"/>
  <c r="P3" i="1"/>
  <c r="O3" i="1"/>
</calcChain>
</file>

<file path=xl/sharedStrings.xml><?xml version="1.0" encoding="utf-8"?>
<sst xmlns="http://schemas.openxmlformats.org/spreadsheetml/2006/main" count="2570" uniqueCount="116">
  <si>
    <t>Subject</t>
  </si>
  <si>
    <t>Session</t>
  </si>
  <si>
    <t>Total Ses Num</t>
  </si>
  <si>
    <t>Ses Num</t>
  </si>
  <si>
    <t>Num of trials</t>
  </si>
  <si>
    <t>Stim</t>
  </si>
  <si>
    <t>Reversal</t>
  </si>
  <si>
    <t>Choice</t>
  </si>
  <si>
    <t>CorrTotal</t>
  </si>
  <si>
    <t>IncorrTotal</t>
  </si>
  <si>
    <t>LeftTotal</t>
  </si>
  <si>
    <t>RightTotal</t>
  </si>
  <si>
    <t>Durrell</t>
  </si>
  <si>
    <t>Yellow+ Blue-</t>
  </si>
  <si>
    <t xml:space="preserve">Blue+ Yellow - </t>
  </si>
  <si>
    <t>Jubilee</t>
  </si>
  <si>
    <t>Yellow+Blue-</t>
  </si>
  <si>
    <t>Blue+Yellow-</t>
  </si>
  <si>
    <t>covid shut down</t>
  </si>
  <si>
    <t>Luigi</t>
  </si>
  <si>
    <t>Blue+ Yellow -</t>
  </si>
  <si>
    <t>Bowser</t>
  </si>
  <si>
    <t>:(</t>
  </si>
  <si>
    <t>Fitzgerald</t>
  </si>
  <si>
    <t>Blue + Yellow -</t>
  </si>
  <si>
    <t>Yellow + Blue -</t>
  </si>
  <si>
    <t>Fiztgerald</t>
  </si>
  <si>
    <t>crit if we are using sessions with less than 50</t>
  </si>
  <si>
    <t>error :(</t>
  </si>
  <si>
    <t>Goodall</t>
  </si>
  <si>
    <t>Session to Crit</t>
  </si>
  <si>
    <t>Revesal</t>
  </si>
  <si>
    <t>age</t>
  </si>
  <si>
    <t>15?</t>
  </si>
  <si>
    <t>Age</t>
  </si>
  <si>
    <t>Name</t>
  </si>
  <si>
    <t>Estelle</t>
  </si>
  <si>
    <t>Session num</t>
  </si>
  <si>
    <t>Herriot</t>
  </si>
  <si>
    <t>Hawthorne</t>
  </si>
  <si>
    <t>Coutsteau</t>
  </si>
  <si>
    <t>Darwin</t>
  </si>
  <si>
    <t>Cousteau</t>
  </si>
  <si>
    <t>:( why</t>
  </si>
  <si>
    <t>waluigi</t>
  </si>
  <si>
    <t>wario</t>
  </si>
  <si>
    <t>wenchang</t>
  </si>
  <si>
    <t>error only 10 trials :(</t>
  </si>
  <si>
    <t>Athena</t>
  </si>
  <si>
    <t>&gt;:{ cut didn't finish</t>
  </si>
  <si>
    <t>Vonnegut</t>
  </si>
  <si>
    <t>Peach</t>
  </si>
  <si>
    <t>Dickinson</t>
  </si>
  <si>
    <t>Shy Guy</t>
  </si>
  <si>
    <t>error</t>
  </si>
  <si>
    <t>Accuracy first session reversal</t>
  </si>
  <si>
    <t>athena</t>
  </si>
  <si>
    <t>peach</t>
  </si>
  <si>
    <t>vonnegut</t>
  </si>
  <si>
    <t>hawthorne</t>
  </si>
  <si>
    <t>herriot</t>
  </si>
  <si>
    <t>Mario</t>
  </si>
  <si>
    <t>yoshi</t>
  </si>
  <si>
    <t>shy guy</t>
  </si>
  <si>
    <t>thoth</t>
  </si>
  <si>
    <t>odin</t>
  </si>
  <si>
    <t>itzamna</t>
  </si>
  <si>
    <t>Dickenson</t>
  </si>
  <si>
    <t>Gambit</t>
  </si>
  <si>
    <t xml:space="preserve">line graph of first session performance </t>
  </si>
  <si>
    <t>arraged from shallow to steep</t>
  </si>
  <si>
    <t>most flexibility at young and very old</t>
  </si>
  <si>
    <t>low flexibility middle age</t>
  </si>
  <si>
    <t>group based on performance</t>
  </si>
  <si>
    <t>error cut</t>
  </si>
  <si>
    <t>Yoshi</t>
  </si>
  <si>
    <t>Thoth</t>
  </si>
  <si>
    <t>Odin</t>
  </si>
  <si>
    <t>Itzamna</t>
  </si>
  <si>
    <t>year born</t>
  </si>
  <si>
    <t>cut</t>
  </si>
  <si>
    <t>cut didn't do anything :(</t>
  </si>
  <si>
    <t>cut only 20 trials</t>
  </si>
  <si>
    <t>Wenchang</t>
  </si>
  <si>
    <t>Wario</t>
  </si>
  <si>
    <t>Shy guy</t>
  </si>
  <si>
    <t>Waluigi</t>
  </si>
  <si>
    <t>m</t>
  </si>
  <si>
    <t>f</t>
  </si>
  <si>
    <t>young</t>
  </si>
  <si>
    <t>old</t>
  </si>
  <si>
    <t>Group</t>
  </si>
  <si>
    <t>YearBorn</t>
  </si>
  <si>
    <t>Sex</t>
  </si>
  <si>
    <t>Total</t>
  </si>
  <si>
    <t>first session performance for each reversal</t>
  </si>
  <si>
    <t>finalnumber</t>
  </si>
  <si>
    <t>sum</t>
  </si>
  <si>
    <t>2 (advanced early by mistake)</t>
  </si>
  <si>
    <t>didn't get a fifth reversal</t>
  </si>
  <si>
    <t>zum</t>
  </si>
  <si>
    <t>F</t>
  </si>
  <si>
    <t>M</t>
  </si>
  <si>
    <t>Number of Sessions</t>
  </si>
  <si>
    <t>Reversal Number</t>
  </si>
  <si>
    <t>Year Born</t>
  </si>
  <si>
    <t>umber of sessions cut</t>
  </si>
  <si>
    <t>Mean</t>
  </si>
  <si>
    <t>Age (Years)</t>
  </si>
  <si>
    <t>Mean Old</t>
  </si>
  <si>
    <t>Mean Young</t>
  </si>
  <si>
    <t>Mean All</t>
  </si>
  <si>
    <t>sub</t>
  </si>
  <si>
    <t>sess to crit</t>
  </si>
  <si>
    <t>first sess per</t>
  </si>
  <si>
    <t>num of session experienced before the 4th reversal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</si>
</sst>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0" x14ac:knownFonts="1">
    <font>
      <sz val="11"/>
      <color rgb="FF000000"/>
      <name val="Calibri"/>
      <charset val="1"/>
    </font>
    <font>
      <sz val="1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" fontId="0" fillId="0" borderId="0" xfId="0" applyNumberFormat="1" applyFont="1"/>
    <xf numFmtId="0" fontId="0" fillId="0" borderId="0" xfId="0" applyFont="1"/>
    <xf numFmtId="0" fontId="1" fillId="0" borderId="0" xfId="0" applyFont="1" applyAlignment="1"/>
    <xf numFmtId="0" fontId="0" fillId="2" borderId="0" xfId="0" applyFont="1" applyFill="1" applyAlignment="1">
      <alignment horizontal="right"/>
    </xf>
    <xf numFmtId="0" fontId="0" fillId="0" borderId="0" xfId="0" applyFont="1" applyAlignment="1"/>
    <xf numFmtId="0" fontId="2" fillId="0" borderId="0" xfId="0" applyFont="1" applyAlignment="1">
      <alignment horizontal="right"/>
    </xf>
    <xf numFmtId="16" fontId="1" fillId="0" borderId="0" xfId="0" applyNumberFormat="1" applyFont="1" applyAlignment="1"/>
    <xf numFmtId="16" fontId="0" fillId="0" borderId="0" xfId="0" applyNumberFormat="1" applyFont="1" applyAlignment="1"/>
    <xf numFmtId="164" fontId="0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16" fontId="0" fillId="0" borderId="0" xfId="0" applyNumberFormat="1"/>
    <xf numFmtId="0" fontId="6" fillId="0" borderId="0" xfId="0" applyFont="1"/>
    <xf numFmtId="2" fontId="0" fillId="0" borderId="0" xfId="0" applyNumberFormat="1"/>
    <xf numFmtId="16" fontId="6" fillId="0" borderId="0" xfId="0" applyNumberFormat="1" applyFont="1"/>
    <xf numFmtId="0" fontId="0" fillId="3" borderId="0" xfId="0" applyFill="1"/>
    <xf numFmtId="16" fontId="0" fillId="3" borderId="0" xfId="0" applyNumberFormat="1" applyFill="1"/>
    <xf numFmtId="0" fontId="7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0" xfId="0" applyFont="1" applyAlignment="1">
      <alignment horizontal="right"/>
    </xf>
    <xf numFmtId="0" fontId="7" fillId="0" borderId="4" xfId="0" applyFont="1" applyBorder="1"/>
    <xf numFmtId="0" fontId="7" fillId="0" borderId="4" xfId="0" applyFont="1" applyBorder="1" applyAlignment="1"/>
    <xf numFmtId="0" fontId="7" fillId="0" borderId="0" xfId="0" applyFont="1" applyBorder="1"/>
    <xf numFmtId="0" fontId="7" fillId="0" borderId="0" xfId="0" applyFont="1" applyBorder="1" applyAlignment="1"/>
    <xf numFmtId="16" fontId="7" fillId="0" borderId="0" xfId="0" applyNumberFormat="1" applyFont="1" applyBorder="1"/>
    <xf numFmtId="2" fontId="7" fillId="0" borderId="0" xfId="0" applyNumberFormat="1" applyFont="1" applyBorder="1"/>
    <xf numFmtId="0" fontId="7" fillId="0" borderId="5" xfId="0" applyFont="1" applyBorder="1"/>
    <xf numFmtId="2" fontId="7" fillId="0" borderId="5" xfId="0" applyNumberFormat="1" applyFont="1" applyBorder="1"/>
    <xf numFmtId="0" fontId="0" fillId="0" borderId="6" xfId="0" applyBorder="1"/>
    <xf numFmtId="0" fontId="7" fillId="0" borderId="6" xfId="0" applyFont="1" applyBorder="1"/>
    <xf numFmtId="0" fontId="7" fillId="0" borderId="6" xfId="0" applyFont="1" applyFill="1" applyBorder="1"/>
    <xf numFmtId="2" fontId="7" fillId="0" borderId="6" xfId="0" applyNumberFormat="1" applyFont="1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/>
              <a:t>Fitzgerald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Fitzgerald!$I$1</c:f>
              <c:strCache>
                <c:ptCount val="1"/>
                <c:pt idx="0">
                  <c:v>Choice</c:v>
                </c:pt>
              </c:strCache>
            </c:strRef>
          </c:tx>
          <c:spPr>
            <a:ln w="34925">
              <a:solidFill>
                <a:sysClr val="window" lastClr="FFFFFF">
                  <a:lumMod val="50000"/>
                </a:sysClr>
              </a:solidFill>
              <a:prstDash val="solid"/>
            </a:ln>
          </c:spPr>
          <c:marker>
            <c:symbol val="square"/>
            <c:size val="6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  <a:prstDash val="lgDash"/>
              </a:ln>
            </c:spPr>
          </c:marker>
          <c:cat>
            <c:numRef>
              <c:f>Fitzgerald!$E$2:$E$31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</c:numCache>
            </c:numRef>
          </c:cat>
          <c:val>
            <c:numRef>
              <c:f>Fitzgerald!$I$2:$I$31</c:f>
              <c:numCache>
                <c:formatCode>General</c:formatCode>
                <c:ptCount val="30"/>
                <c:pt idx="0">
                  <c:v>0.92500000000000004</c:v>
                </c:pt>
                <c:pt idx="1">
                  <c:v>0.68</c:v>
                </c:pt>
                <c:pt idx="2">
                  <c:v>0.98</c:v>
                </c:pt>
                <c:pt idx="3">
                  <c:v>0.98</c:v>
                </c:pt>
                <c:pt idx="4">
                  <c:v>0</c:v>
                </c:pt>
                <c:pt idx="5">
                  <c:v>5.8823529411764698E-2</c:v>
                </c:pt>
                <c:pt idx="6">
                  <c:v>7.1428571428571397E-2</c:v>
                </c:pt>
                <c:pt idx="7">
                  <c:v>0</c:v>
                </c:pt>
                <c:pt idx="8">
                  <c:v>0</c:v>
                </c:pt>
                <c:pt idx="9">
                  <c:v>0.34</c:v>
                </c:pt>
                <c:pt idx="10">
                  <c:v>0.74</c:v>
                </c:pt>
                <c:pt idx="11">
                  <c:v>0.98</c:v>
                </c:pt>
                <c:pt idx="12">
                  <c:v>1</c:v>
                </c:pt>
                <c:pt idx="13">
                  <c:v>0</c:v>
                </c:pt>
                <c:pt idx="14">
                  <c:v>0.18</c:v>
                </c:pt>
                <c:pt idx="15">
                  <c:v>0.52</c:v>
                </c:pt>
                <c:pt idx="16">
                  <c:v>0.86</c:v>
                </c:pt>
                <c:pt idx="17">
                  <c:v>1</c:v>
                </c:pt>
                <c:pt idx="18">
                  <c:v>0.96</c:v>
                </c:pt>
                <c:pt idx="19">
                  <c:v>0.24</c:v>
                </c:pt>
                <c:pt idx="20">
                  <c:v>0.57999999999999996</c:v>
                </c:pt>
                <c:pt idx="21">
                  <c:v>0.62</c:v>
                </c:pt>
                <c:pt idx="22">
                  <c:v>0.84</c:v>
                </c:pt>
                <c:pt idx="23">
                  <c:v>0.84</c:v>
                </c:pt>
                <c:pt idx="24">
                  <c:v>1</c:v>
                </c:pt>
                <c:pt idx="25">
                  <c:v>1</c:v>
                </c:pt>
                <c:pt idx="26">
                  <c:v>0.22</c:v>
                </c:pt>
                <c:pt idx="27">
                  <c:v>0.64</c:v>
                </c:pt>
                <c:pt idx="28">
                  <c:v>0.92</c:v>
                </c:pt>
                <c:pt idx="2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0-417F-BC11-5A31B2159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26504"/>
        <c:axId val="216026896"/>
      </c:lineChart>
      <c:catAx>
        <c:axId val="21602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  <a:r>
                  <a:rPr lang="en-US" baseline="0"/>
                  <a:t> Per Reversal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16026896"/>
        <c:crosses val="autoZero"/>
        <c:auto val="1"/>
        <c:lblAlgn val="ctr"/>
        <c:lblOffset val="100"/>
        <c:tickLblSkip val="2"/>
        <c:noMultiLvlLbl val="0"/>
      </c:catAx>
      <c:valAx>
        <c:axId val="21602689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16026504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40916622922134732"/>
          <c:y val="0.57538075226025542"/>
          <c:w val="0.36187510936132977"/>
          <c:h val="0.16639823431162012"/>
        </c:manualLayout>
      </c:layout>
      <c:overlay val="1"/>
      <c:txPr>
        <a:bodyPr/>
        <a:lstStyle/>
        <a:p>
          <a:pPr>
            <a:defRPr sz="20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/>
              <a:t>Bowser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Bowser!$I$1</c:f>
              <c:strCache>
                <c:ptCount val="1"/>
                <c:pt idx="0">
                  <c:v>Choice</c:v>
                </c:pt>
              </c:strCache>
            </c:strRef>
          </c:tx>
          <c:spPr>
            <a:ln w="34925">
              <a:solidFill>
                <a:sysClr val="window" lastClr="FFFFFF">
                  <a:lumMod val="50000"/>
                </a:sysClr>
              </a:solidFill>
              <a:prstDash val="solid"/>
            </a:ln>
          </c:spPr>
          <c:marker>
            <c:symbol val="square"/>
            <c:size val="6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  <a:prstDash val="lgDash"/>
              </a:ln>
            </c:spPr>
          </c:marker>
          <c:cat>
            <c:numRef>
              <c:f>Bowser!$E$3:$E$21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</c:numCache>
            </c:numRef>
          </c:cat>
          <c:val>
            <c:numRef>
              <c:f>Bowser!$I$3:$I$21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0.42</c:v>
                </c:pt>
                <c:pt idx="3">
                  <c:v>0.92</c:v>
                </c:pt>
                <c:pt idx="4">
                  <c:v>0.9</c:v>
                </c:pt>
                <c:pt idx="5">
                  <c:v>0.46</c:v>
                </c:pt>
                <c:pt idx="6">
                  <c:v>0.92</c:v>
                </c:pt>
                <c:pt idx="7">
                  <c:v>0.98</c:v>
                </c:pt>
                <c:pt idx="8">
                  <c:v>0.66</c:v>
                </c:pt>
                <c:pt idx="9">
                  <c:v>0.8</c:v>
                </c:pt>
                <c:pt idx="10">
                  <c:v>0.94</c:v>
                </c:pt>
                <c:pt idx="11">
                  <c:v>0.98</c:v>
                </c:pt>
                <c:pt idx="12">
                  <c:v>0.4</c:v>
                </c:pt>
                <c:pt idx="13">
                  <c:v>0.94</c:v>
                </c:pt>
                <c:pt idx="14">
                  <c:v>1</c:v>
                </c:pt>
                <c:pt idx="15">
                  <c:v>0.64</c:v>
                </c:pt>
                <c:pt idx="16">
                  <c:v>0.84</c:v>
                </c:pt>
                <c:pt idx="17">
                  <c:v>0.96</c:v>
                </c:pt>
                <c:pt idx="1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0-417F-BC11-5A31B2159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26504"/>
        <c:axId val="216026896"/>
      </c:lineChart>
      <c:catAx>
        <c:axId val="21602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baseline="0"/>
                  <a:t>Session Per Reveral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16026896"/>
        <c:crosses val="autoZero"/>
        <c:auto val="1"/>
        <c:lblAlgn val="ctr"/>
        <c:lblOffset val="100"/>
        <c:noMultiLvlLbl val="0"/>
      </c:catAx>
      <c:valAx>
        <c:axId val="21602689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1602650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AL/RL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Durrell</c:v>
                </c:pt>
              </c:strCache>
            </c:strRef>
          </c:tx>
          <c:spPr>
            <a:ln>
              <a:prstDash val="lgDash"/>
            </a:ln>
          </c:spPr>
          <c:cat>
            <c:numRef>
              <c:f>Graphs!$C$2:$H$2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Graphs!$C$5:$H$5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B-4A1F-A9DE-5C229F5EDE71}"/>
            </c:ext>
          </c:extLst>
        </c:ser>
        <c:ser>
          <c:idx val="1"/>
          <c:order val="1"/>
          <c:tx>
            <c:strRef>
              <c:f>Graphs!$B$3</c:f>
              <c:strCache>
                <c:ptCount val="1"/>
                <c:pt idx="0">
                  <c:v>Bowser</c:v>
                </c:pt>
              </c:strCache>
            </c:strRef>
          </c:tx>
          <c:spPr>
            <a:ln w="31750">
              <a:solidFill>
                <a:schemeClr val="bg1">
                  <a:lumMod val="85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Graphs!$C$2:$H$2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Graphs!$C$3:$H$3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B-4A1F-A9DE-5C229F5EDE71}"/>
            </c:ext>
          </c:extLst>
        </c:ser>
        <c:ser>
          <c:idx val="2"/>
          <c:order val="2"/>
          <c:tx>
            <c:strRef>
              <c:f>Graphs!$B$8</c:f>
              <c:strCache>
                <c:ptCount val="1"/>
                <c:pt idx="0">
                  <c:v>Fitzgerald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triangle"/>
            <c:size val="6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Graphs!$C$2:$H$2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Graphs!$C$8:$H$8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B-4A1F-A9DE-5C229F5EDE71}"/>
            </c:ext>
          </c:extLst>
        </c:ser>
        <c:ser>
          <c:idx val="3"/>
          <c:order val="3"/>
          <c:tx>
            <c:strRef>
              <c:f>Graphs!$B$9</c:f>
              <c:strCache>
                <c:ptCount val="1"/>
                <c:pt idx="0">
                  <c:v>Jubilee</c:v>
                </c:pt>
              </c:strCache>
            </c:strRef>
          </c:tx>
          <c:spPr>
            <a:ln w="31750">
              <a:solidFill>
                <a:schemeClr val="tx1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Graphs!$C$2:$H$2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Graphs!$C$9:$H$9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3B-4A1F-A9DE-5C229F5EDE71}"/>
            </c:ext>
          </c:extLst>
        </c:ser>
        <c:ser>
          <c:idx val="4"/>
          <c:order val="4"/>
          <c:tx>
            <c:strRef>
              <c:f>Graphs!$B$4</c:f>
              <c:strCache>
                <c:ptCount val="1"/>
                <c:pt idx="0">
                  <c:v>Luigi</c:v>
                </c:pt>
              </c:strCache>
            </c:strRef>
          </c:tx>
          <c:cat>
            <c:numRef>
              <c:f>Graphs!$C$2:$H$2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Graphs!$C$4:$H$4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3B-4A1F-A9DE-5C229F5EDE71}"/>
            </c:ext>
          </c:extLst>
        </c:ser>
        <c:ser>
          <c:idx val="5"/>
          <c:order val="5"/>
          <c:tx>
            <c:strRef>
              <c:f>Graphs!$B$6</c:f>
              <c:strCache>
                <c:ptCount val="1"/>
                <c:pt idx="0">
                  <c:v>Goodall</c:v>
                </c:pt>
              </c:strCache>
            </c:strRef>
          </c:tx>
          <c:cat>
            <c:numRef>
              <c:f>Graphs!$C$2:$H$2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Graphs!$C$6:$H$6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3B-4A1F-A9DE-5C229F5EDE71}"/>
            </c:ext>
          </c:extLst>
        </c:ser>
        <c:ser>
          <c:idx val="6"/>
          <c:order val="6"/>
          <c:tx>
            <c:strRef>
              <c:f>Graphs!$B$7</c:f>
              <c:strCache>
                <c:ptCount val="1"/>
                <c:pt idx="0">
                  <c:v>Estelle</c:v>
                </c:pt>
              </c:strCache>
            </c:strRef>
          </c:tx>
          <c:cat>
            <c:numRef>
              <c:f>Graphs!$C$2:$H$2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Graphs!$C$7:$H$7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3B-4A1F-A9DE-5C229F5EDE71}"/>
            </c:ext>
          </c:extLst>
        </c:ser>
        <c:ser>
          <c:idx val="7"/>
          <c:order val="7"/>
          <c:tx>
            <c:strRef>
              <c:f>Graphs!$B$10</c:f>
              <c:strCache>
                <c:ptCount val="1"/>
                <c:pt idx="0">
                  <c:v>Coutsteau</c:v>
                </c:pt>
              </c:strCache>
            </c:strRef>
          </c:tx>
          <c:cat>
            <c:numRef>
              <c:f>Graphs!$C$2:$H$2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Graphs!$C$10:$H$10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3B-4A1F-A9DE-5C229F5EDE71}"/>
            </c:ext>
          </c:extLst>
        </c:ser>
        <c:ser>
          <c:idx val="8"/>
          <c:order val="8"/>
          <c:tx>
            <c:strRef>
              <c:f>Graphs!$B$11</c:f>
              <c:strCache>
                <c:ptCount val="1"/>
                <c:pt idx="0">
                  <c:v>Darwin</c:v>
                </c:pt>
              </c:strCache>
            </c:strRef>
          </c:tx>
          <c:cat>
            <c:numRef>
              <c:f>Graphs!$C$2:$H$2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Graphs!$C$11:$H$11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3B-4A1F-A9DE-5C229F5ED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568896"/>
        <c:axId val="271630336"/>
      </c:lineChart>
      <c:catAx>
        <c:axId val="27156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Reversal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71630336"/>
        <c:crosses val="autoZero"/>
        <c:auto val="1"/>
        <c:lblAlgn val="ctr"/>
        <c:lblOffset val="100"/>
        <c:tickLblSkip val="1"/>
        <c:noMultiLvlLbl val="0"/>
      </c:catAx>
      <c:valAx>
        <c:axId val="271630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Sessions to Criterion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71568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741278433945757"/>
          <c:y val="0.71240704286964129"/>
          <c:w val="0.79409776902887141"/>
          <c:h val="0.14662904636920387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Chart Title</a:t>
            </a:r>
          </a:p>
        </c:rich>
      </c:tx>
      <c:layout>
        <c:manualLayout>
          <c:xMode val="edge"/>
          <c:yMode val="edge"/>
          <c:x val="0.76690266841644805"/>
          <c:y val="1.666666666666666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Graphs!$B$22</c:f>
              <c:strCache>
                <c:ptCount val="1"/>
                <c:pt idx="0">
                  <c:v>Bowser</c:v>
                </c:pt>
              </c:strCache>
            </c:strRef>
          </c:tx>
          <c:spPr>
            <a:ln>
              <a:prstDash val="lgDash"/>
            </a:ln>
          </c:spPr>
          <c:val>
            <c:numRef>
              <c:f>Graphs!$C$22:$G$22</c:f>
              <c:numCache>
                <c:formatCode>General</c:formatCode>
                <c:ptCount val="5"/>
                <c:pt idx="0">
                  <c:v>0.42</c:v>
                </c:pt>
                <c:pt idx="1">
                  <c:v>0.46</c:v>
                </c:pt>
                <c:pt idx="2">
                  <c:v>0.66</c:v>
                </c:pt>
                <c:pt idx="3">
                  <c:v>0.4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5-40CD-8FE9-489361D545EB}"/>
            </c:ext>
          </c:extLst>
        </c:ser>
        <c:ser>
          <c:idx val="1"/>
          <c:order val="1"/>
          <c:tx>
            <c:strRef>
              <c:f>Graphs!$B$23</c:f>
              <c:strCache>
                <c:ptCount val="1"/>
                <c:pt idx="0">
                  <c:v>Jubilee</c:v>
                </c:pt>
              </c:strCache>
            </c:strRef>
          </c:tx>
          <c:spPr>
            <a:ln w="31750">
              <a:solidFill>
                <a:schemeClr val="bg1">
                  <a:lumMod val="85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Graphs!$C$23:$G$23</c:f>
              <c:numCache>
                <c:formatCode>General</c:formatCode>
                <c:ptCount val="5"/>
                <c:pt idx="0">
                  <c:v>0.26</c:v>
                </c:pt>
                <c:pt idx="1">
                  <c:v>0.46</c:v>
                </c:pt>
                <c:pt idx="2">
                  <c:v>0.02</c:v>
                </c:pt>
                <c:pt idx="3">
                  <c:v>0.22</c:v>
                </c:pt>
                <c:pt idx="4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5-40CD-8FE9-489361D545EB}"/>
            </c:ext>
          </c:extLst>
        </c:ser>
        <c:ser>
          <c:idx val="2"/>
          <c:order val="2"/>
          <c:tx>
            <c:strRef>
              <c:f>Graphs!$B$24</c:f>
              <c:strCache>
                <c:ptCount val="1"/>
                <c:pt idx="0">
                  <c:v>Luigi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triangle"/>
            <c:size val="6"/>
            <c:spPr>
              <a:solidFill>
                <a:schemeClr val="bg1">
                  <a:lumMod val="75000"/>
                </a:schemeClr>
              </a:solidFill>
            </c:spPr>
          </c:marker>
          <c:val>
            <c:numRef>
              <c:f>Graphs!$C$24:$G$24</c:f>
              <c:numCache>
                <c:formatCode>General</c:formatCode>
                <c:ptCount val="5"/>
                <c:pt idx="0">
                  <c:v>0.1</c:v>
                </c:pt>
                <c:pt idx="1">
                  <c:v>0.08</c:v>
                </c:pt>
                <c:pt idx="2">
                  <c:v>0.48</c:v>
                </c:pt>
                <c:pt idx="3">
                  <c:v>0.24</c:v>
                </c:pt>
                <c:pt idx="4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5-40CD-8FE9-489361D545EB}"/>
            </c:ext>
          </c:extLst>
        </c:ser>
        <c:ser>
          <c:idx val="3"/>
          <c:order val="3"/>
          <c:tx>
            <c:strRef>
              <c:f>Graphs!$B$25</c:f>
              <c:strCache>
                <c:ptCount val="1"/>
                <c:pt idx="0">
                  <c:v>Goodall</c:v>
                </c:pt>
              </c:strCache>
            </c:strRef>
          </c:tx>
          <c:spPr>
            <a:ln w="31750">
              <a:solidFill>
                <a:schemeClr val="tx1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Graphs!$C$25:$G$25</c:f>
              <c:numCache>
                <c:formatCode>General</c:formatCode>
                <c:ptCount val="5"/>
                <c:pt idx="0">
                  <c:v>0</c:v>
                </c:pt>
                <c:pt idx="1">
                  <c:v>0.24</c:v>
                </c:pt>
                <c:pt idx="2">
                  <c:v>0.12</c:v>
                </c:pt>
                <c:pt idx="3">
                  <c:v>0.26</c:v>
                </c:pt>
                <c:pt idx="4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5-40CD-8FE9-489361D545EB}"/>
            </c:ext>
          </c:extLst>
        </c:ser>
        <c:ser>
          <c:idx val="4"/>
          <c:order val="4"/>
          <c:tx>
            <c:strRef>
              <c:f>Graphs!$B$26</c:f>
              <c:strCache>
                <c:ptCount val="1"/>
                <c:pt idx="0">
                  <c:v>Estelle</c:v>
                </c:pt>
              </c:strCache>
            </c:strRef>
          </c:tx>
          <c:val>
            <c:numRef>
              <c:f>Graphs!$C$26:$G$26</c:f>
              <c:numCache>
                <c:formatCode>General</c:formatCode>
                <c:ptCount val="5"/>
                <c:pt idx="0">
                  <c:v>0.18</c:v>
                </c:pt>
                <c:pt idx="1">
                  <c:v>0.16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35-40CD-8FE9-489361D545EB}"/>
            </c:ext>
          </c:extLst>
        </c:ser>
        <c:ser>
          <c:idx val="5"/>
          <c:order val="5"/>
          <c:tx>
            <c:strRef>
              <c:f>Graphs!$B$27</c:f>
              <c:strCache>
                <c:ptCount val="1"/>
                <c:pt idx="0">
                  <c:v>Coutsteau</c:v>
                </c:pt>
              </c:strCache>
            </c:strRef>
          </c:tx>
          <c:val>
            <c:numRef>
              <c:f>Graphs!$C$27:$G$27</c:f>
              <c:numCache>
                <c:formatCode>General</c:formatCode>
                <c:ptCount val="5"/>
                <c:pt idx="1">
                  <c:v>0.24</c:v>
                </c:pt>
                <c:pt idx="2">
                  <c:v>0.2</c:v>
                </c:pt>
                <c:pt idx="3">
                  <c:v>0.06</c:v>
                </c:pt>
                <c:pt idx="4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54-4B1B-8800-CFF461ECA7A2}"/>
            </c:ext>
          </c:extLst>
        </c:ser>
        <c:ser>
          <c:idx val="6"/>
          <c:order val="6"/>
          <c:tx>
            <c:strRef>
              <c:f>Graphs!$B$28</c:f>
              <c:strCache>
                <c:ptCount val="1"/>
                <c:pt idx="0">
                  <c:v>Darwin</c:v>
                </c:pt>
              </c:strCache>
            </c:strRef>
          </c:tx>
          <c:val>
            <c:numRef>
              <c:f>Graphs!$C$28:$G$28</c:f>
              <c:numCache>
                <c:formatCode>General</c:formatCode>
                <c:ptCount val="5"/>
                <c:pt idx="0">
                  <c:v>0.24</c:v>
                </c:pt>
                <c:pt idx="1">
                  <c:v>0.22</c:v>
                </c:pt>
                <c:pt idx="2">
                  <c:v>0.5</c:v>
                </c:pt>
                <c:pt idx="3">
                  <c:v>0.52</c:v>
                </c:pt>
                <c:pt idx="4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54-4B1B-8800-CFF461ECA7A2}"/>
            </c:ext>
          </c:extLst>
        </c:ser>
        <c:ser>
          <c:idx val="7"/>
          <c:order val="7"/>
          <c:tx>
            <c:strRef>
              <c:f>Graphs!$B$29</c:f>
              <c:strCache>
                <c:ptCount val="1"/>
                <c:pt idx="0">
                  <c:v>wenchang</c:v>
                </c:pt>
              </c:strCache>
            </c:strRef>
          </c:tx>
          <c:val>
            <c:numRef>
              <c:f>Graphs!$C$29:$G$29</c:f>
              <c:numCache>
                <c:formatCode>General</c:formatCode>
                <c:ptCount val="5"/>
                <c:pt idx="0">
                  <c:v>0.02</c:v>
                </c:pt>
                <c:pt idx="1">
                  <c:v>0.02</c:v>
                </c:pt>
                <c:pt idx="2">
                  <c:v>0.46</c:v>
                </c:pt>
                <c:pt idx="3">
                  <c:v>0.7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54-4B1B-8800-CFF461ECA7A2}"/>
            </c:ext>
          </c:extLst>
        </c:ser>
        <c:ser>
          <c:idx val="8"/>
          <c:order val="8"/>
          <c:tx>
            <c:strRef>
              <c:f>Graphs!$B$30</c:f>
              <c:strCache>
                <c:ptCount val="1"/>
                <c:pt idx="0">
                  <c:v>athena</c:v>
                </c:pt>
              </c:strCache>
            </c:strRef>
          </c:tx>
          <c:val>
            <c:numRef>
              <c:f>Graphs!$C$30:$G$30</c:f>
              <c:numCache>
                <c:formatCode>General</c:formatCode>
                <c:ptCount val="5"/>
                <c:pt idx="0">
                  <c:v>0</c:v>
                </c:pt>
                <c:pt idx="1">
                  <c:v>0.18</c:v>
                </c:pt>
                <c:pt idx="2">
                  <c:v>0.54</c:v>
                </c:pt>
                <c:pt idx="3">
                  <c:v>0.42</c:v>
                </c:pt>
                <c:pt idx="4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54-4B1B-8800-CFF461ECA7A2}"/>
            </c:ext>
          </c:extLst>
        </c:ser>
        <c:ser>
          <c:idx val="9"/>
          <c:order val="9"/>
          <c:tx>
            <c:strRef>
              <c:f>Graphs!$B$31</c:f>
              <c:strCache>
                <c:ptCount val="1"/>
                <c:pt idx="0">
                  <c:v>waluigi</c:v>
                </c:pt>
              </c:strCache>
            </c:strRef>
          </c:tx>
          <c:val>
            <c:numRef>
              <c:f>Graphs!$C$31:$G$31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54-4B1B-8800-CFF461ECA7A2}"/>
            </c:ext>
          </c:extLst>
        </c:ser>
        <c:ser>
          <c:idx val="10"/>
          <c:order val="10"/>
          <c:tx>
            <c:strRef>
              <c:f>Graphs!$B$32</c:f>
              <c:strCache>
                <c:ptCount val="1"/>
                <c:pt idx="0">
                  <c:v>peach</c:v>
                </c:pt>
              </c:strCache>
            </c:strRef>
          </c:tx>
          <c:val>
            <c:numRef>
              <c:f>Graphs!$C$32:$G$32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0.54</c:v>
                </c:pt>
                <c:pt idx="3">
                  <c:v>0.7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54-4B1B-8800-CFF461ECA7A2}"/>
            </c:ext>
          </c:extLst>
        </c:ser>
        <c:ser>
          <c:idx val="11"/>
          <c:order val="11"/>
          <c:tx>
            <c:strRef>
              <c:f>Graphs!$B$33</c:f>
              <c:strCache>
                <c:ptCount val="1"/>
                <c:pt idx="0">
                  <c:v>vonnegut</c:v>
                </c:pt>
              </c:strCache>
            </c:strRef>
          </c:tx>
          <c:val>
            <c:numRef>
              <c:f>Graphs!$C$33:$G$33</c:f>
              <c:numCache>
                <c:formatCode>General</c:formatCode>
                <c:ptCount val="5"/>
                <c:pt idx="0">
                  <c:v>0.04</c:v>
                </c:pt>
                <c:pt idx="1">
                  <c:v>0.28000000000000003</c:v>
                </c:pt>
                <c:pt idx="2">
                  <c:v>0.56000000000000005</c:v>
                </c:pt>
                <c:pt idx="3">
                  <c:v>0.62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54-4B1B-8800-CFF461ECA7A2}"/>
            </c:ext>
          </c:extLst>
        </c:ser>
        <c:ser>
          <c:idx val="12"/>
          <c:order val="12"/>
          <c:tx>
            <c:strRef>
              <c:f>Graphs!$B$34</c:f>
              <c:strCache>
                <c:ptCount val="1"/>
                <c:pt idx="0">
                  <c:v>hawthorne</c:v>
                </c:pt>
              </c:strCache>
            </c:strRef>
          </c:tx>
          <c:val>
            <c:numRef>
              <c:f>Graphs!$C$34:$G$34</c:f>
              <c:numCache>
                <c:formatCode>General</c:formatCode>
                <c:ptCount val="5"/>
                <c:pt idx="0">
                  <c:v>0.2</c:v>
                </c:pt>
                <c:pt idx="1">
                  <c:v>0</c:v>
                </c:pt>
                <c:pt idx="2">
                  <c:v>0.1</c:v>
                </c:pt>
                <c:pt idx="3">
                  <c:v>0.34</c:v>
                </c:pt>
                <c:pt idx="4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54-4B1B-8800-CFF461ECA7A2}"/>
            </c:ext>
          </c:extLst>
        </c:ser>
        <c:ser>
          <c:idx val="13"/>
          <c:order val="13"/>
          <c:tx>
            <c:strRef>
              <c:f>Graphs!$B$35</c:f>
              <c:strCache>
                <c:ptCount val="1"/>
                <c:pt idx="0">
                  <c:v>herriot</c:v>
                </c:pt>
              </c:strCache>
            </c:strRef>
          </c:tx>
          <c:val>
            <c:numRef>
              <c:f>Graphs!$C$35:$G$35</c:f>
              <c:numCache>
                <c:formatCode>General</c:formatCode>
                <c:ptCount val="5"/>
                <c:pt idx="1">
                  <c:v>0.26</c:v>
                </c:pt>
                <c:pt idx="2">
                  <c:v>0.08</c:v>
                </c:pt>
                <c:pt idx="3">
                  <c:v>0.7</c:v>
                </c:pt>
                <c:pt idx="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54-4B1B-8800-CFF461ECA7A2}"/>
            </c:ext>
          </c:extLst>
        </c:ser>
        <c:ser>
          <c:idx val="14"/>
          <c:order val="14"/>
          <c:tx>
            <c:strRef>
              <c:f>Graphs!$B$36</c:f>
              <c:strCache>
                <c:ptCount val="1"/>
                <c:pt idx="0">
                  <c:v>wario</c:v>
                </c:pt>
              </c:strCache>
            </c:strRef>
          </c:tx>
          <c:val>
            <c:numRef>
              <c:f>Graphs!$C$36:$G$36</c:f>
              <c:numCache>
                <c:formatCode>General</c:formatCode>
                <c:ptCount val="5"/>
                <c:pt idx="0">
                  <c:v>0.2</c:v>
                </c:pt>
                <c:pt idx="1">
                  <c:v>0.44</c:v>
                </c:pt>
                <c:pt idx="2">
                  <c:v>0.32</c:v>
                </c:pt>
                <c:pt idx="3">
                  <c:v>0.22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3-482D-BE5C-AA3C6E17D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568896"/>
        <c:axId val="271630336"/>
      </c:lineChart>
      <c:catAx>
        <c:axId val="27156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71630336"/>
        <c:crosses val="autoZero"/>
        <c:auto val="1"/>
        <c:lblAlgn val="ctr"/>
        <c:lblOffset val="100"/>
        <c:tickLblSkip val="1"/>
        <c:noMultiLvlLbl val="0"/>
      </c:catAx>
      <c:valAx>
        <c:axId val="271630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71568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894050743657043"/>
          <c:y val="8.9348206474190745E-3"/>
          <c:w val="0.87105949256342952"/>
          <c:h val="0.1722222222222222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First Session Performance</a:t>
            </a:r>
          </a:p>
        </c:rich>
      </c:tx>
      <c:layout>
        <c:manualLayout>
          <c:xMode val="edge"/>
          <c:yMode val="edge"/>
          <c:x val="0.30384259259259261"/>
          <c:y val="2.0833333333333332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Graphs!$B$20:$B$36</c:f>
              <c:strCache>
                <c:ptCount val="17"/>
                <c:pt idx="0">
                  <c:v>Durrell</c:v>
                </c:pt>
                <c:pt idx="1">
                  <c:v>Fitzgerald</c:v>
                </c:pt>
                <c:pt idx="2">
                  <c:v>Bowser</c:v>
                </c:pt>
                <c:pt idx="3">
                  <c:v>Jubilee</c:v>
                </c:pt>
                <c:pt idx="4">
                  <c:v>Luigi</c:v>
                </c:pt>
                <c:pt idx="5">
                  <c:v>Goodall</c:v>
                </c:pt>
                <c:pt idx="6">
                  <c:v>Estelle</c:v>
                </c:pt>
                <c:pt idx="7">
                  <c:v>Coutsteau</c:v>
                </c:pt>
                <c:pt idx="8">
                  <c:v>Darwin</c:v>
                </c:pt>
                <c:pt idx="9">
                  <c:v>wenchang</c:v>
                </c:pt>
                <c:pt idx="10">
                  <c:v>athena</c:v>
                </c:pt>
                <c:pt idx="11">
                  <c:v>waluigi</c:v>
                </c:pt>
                <c:pt idx="12">
                  <c:v>peach</c:v>
                </c:pt>
                <c:pt idx="13">
                  <c:v>vonnegut</c:v>
                </c:pt>
                <c:pt idx="14">
                  <c:v>hawthorne</c:v>
                </c:pt>
                <c:pt idx="15">
                  <c:v>herriot</c:v>
                </c:pt>
                <c:pt idx="16">
                  <c:v>wario</c:v>
                </c:pt>
              </c:strCache>
            </c:strRef>
          </c:cat>
          <c:val>
            <c:numRef>
              <c:f>Graphs!$C$20:$C$36</c:f>
              <c:numCache>
                <c:formatCode>General</c:formatCode>
                <c:ptCount val="17"/>
                <c:pt idx="0">
                  <c:v>8.5714285714285701E-2</c:v>
                </c:pt>
                <c:pt idx="1">
                  <c:v>0</c:v>
                </c:pt>
                <c:pt idx="2">
                  <c:v>0.42</c:v>
                </c:pt>
                <c:pt idx="3">
                  <c:v>0.26</c:v>
                </c:pt>
                <c:pt idx="4">
                  <c:v>0.1</c:v>
                </c:pt>
                <c:pt idx="5">
                  <c:v>0</c:v>
                </c:pt>
                <c:pt idx="6">
                  <c:v>0.18</c:v>
                </c:pt>
                <c:pt idx="8">
                  <c:v>0.24</c:v>
                </c:pt>
                <c:pt idx="9">
                  <c:v>0.02</c:v>
                </c:pt>
                <c:pt idx="10">
                  <c:v>0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0.04</c:v>
                </c:pt>
                <c:pt idx="14">
                  <c:v>0.2</c:v>
                </c:pt>
                <c:pt idx="1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1-4E3E-A708-D9D655696B90}"/>
            </c:ext>
          </c:extLst>
        </c:ser>
        <c:ser>
          <c:idx val="1"/>
          <c:order val="1"/>
          <c:tx>
            <c:strRef>
              <c:f>Graphs!$D$19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Graphs!$B$20:$B$36</c:f>
              <c:strCache>
                <c:ptCount val="17"/>
                <c:pt idx="0">
                  <c:v>Durrell</c:v>
                </c:pt>
                <c:pt idx="1">
                  <c:v>Fitzgerald</c:v>
                </c:pt>
                <c:pt idx="2">
                  <c:v>Bowser</c:v>
                </c:pt>
                <c:pt idx="3">
                  <c:v>Jubilee</c:v>
                </c:pt>
                <c:pt idx="4">
                  <c:v>Luigi</c:v>
                </c:pt>
                <c:pt idx="5">
                  <c:v>Goodall</c:v>
                </c:pt>
                <c:pt idx="6">
                  <c:v>Estelle</c:v>
                </c:pt>
                <c:pt idx="7">
                  <c:v>Coutsteau</c:v>
                </c:pt>
                <c:pt idx="8">
                  <c:v>Darwin</c:v>
                </c:pt>
                <c:pt idx="9">
                  <c:v>wenchang</c:v>
                </c:pt>
                <c:pt idx="10">
                  <c:v>athena</c:v>
                </c:pt>
                <c:pt idx="11">
                  <c:v>waluigi</c:v>
                </c:pt>
                <c:pt idx="12">
                  <c:v>peach</c:v>
                </c:pt>
                <c:pt idx="13">
                  <c:v>vonnegut</c:v>
                </c:pt>
                <c:pt idx="14">
                  <c:v>hawthorne</c:v>
                </c:pt>
                <c:pt idx="15">
                  <c:v>herriot</c:v>
                </c:pt>
                <c:pt idx="16">
                  <c:v>wario</c:v>
                </c:pt>
              </c:strCache>
            </c:strRef>
          </c:cat>
          <c:val>
            <c:numRef>
              <c:f>Graphs!$D$20:$D$36</c:f>
              <c:numCache>
                <c:formatCode>General</c:formatCode>
                <c:ptCount val="17"/>
                <c:pt idx="0">
                  <c:v>0.34</c:v>
                </c:pt>
                <c:pt idx="1">
                  <c:v>0</c:v>
                </c:pt>
                <c:pt idx="2">
                  <c:v>0.46</c:v>
                </c:pt>
                <c:pt idx="3">
                  <c:v>0.46</c:v>
                </c:pt>
                <c:pt idx="4">
                  <c:v>0.08</c:v>
                </c:pt>
                <c:pt idx="5">
                  <c:v>0.24</c:v>
                </c:pt>
                <c:pt idx="6">
                  <c:v>0.16</c:v>
                </c:pt>
                <c:pt idx="7">
                  <c:v>0.24</c:v>
                </c:pt>
                <c:pt idx="8">
                  <c:v>0.22</c:v>
                </c:pt>
                <c:pt idx="9">
                  <c:v>0.02</c:v>
                </c:pt>
                <c:pt idx="10">
                  <c:v>0.18</c:v>
                </c:pt>
                <c:pt idx="11">
                  <c:v>0.2</c:v>
                </c:pt>
                <c:pt idx="12">
                  <c:v>0.3</c:v>
                </c:pt>
                <c:pt idx="13">
                  <c:v>0.28000000000000003</c:v>
                </c:pt>
                <c:pt idx="14">
                  <c:v>0</c:v>
                </c:pt>
                <c:pt idx="15">
                  <c:v>0.26</c:v>
                </c:pt>
                <c:pt idx="16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1-4E3E-A708-D9D655696B90}"/>
            </c:ext>
          </c:extLst>
        </c:ser>
        <c:ser>
          <c:idx val="2"/>
          <c:order val="2"/>
          <c:tx>
            <c:strRef>
              <c:f>Graphs!$E$19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Graphs!$B$20:$B$36</c:f>
              <c:strCache>
                <c:ptCount val="17"/>
                <c:pt idx="0">
                  <c:v>Durrell</c:v>
                </c:pt>
                <c:pt idx="1">
                  <c:v>Fitzgerald</c:v>
                </c:pt>
                <c:pt idx="2">
                  <c:v>Bowser</c:v>
                </c:pt>
                <c:pt idx="3">
                  <c:v>Jubilee</c:v>
                </c:pt>
                <c:pt idx="4">
                  <c:v>Luigi</c:v>
                </c:pt>
                <c:pt idx="5">
                  <c:v>Goodall</c:v>
                </c:pt>
                <c:pt idx="6">
                  <c:v>Estelle</c:v>
                </c:pt>
                <c:pt idx="7">
                  <c:v>Coutsteau</c:v>
                </c:pt>
                <c:pt idx="8">
                  <c:v>Darwin</c:v>
                </c:pt>
                <c:pt idx="9">
                  <c:v>wenchang</c:v>
                </c:pt>
                <c:pt idx="10">
                  <c:v>athena</c:v>
                </c:pt>
                <c:pt idx="11">
                  <c:v>waluigi</c:v>
                </c:pt>
                <c:pt idx="12">
                  <c:v>peach</c:v>
                </c:pt>
                <c:pt idx="13">
                  <c:v>vonnegut</c:v>
                </c:pt>
                <c:pt idx="14">
                  <c:v>hawthorne</c:v>
                </c:pt>
                <c:pt idx="15">
                  <c:v>herriot</c:v>
                </c:pt>
                <c:pt idx="16">
                  <c:v>wario</c:v>
                </c:pt>
              </c:strCache>
            </c:strRef>
          </c:cat>
          <c:val>
            <c:numRef>
              <c:f>Graphs!$E$20:$E$36</c:f>
              <c:numCache>
                <c:formatCode>General</c:formatCode>
                <c:ptCount val="17"/>
                <c:pt idx="0">
                  <c:v>0.38</c:v>
                </c:pt>
                <c:pt idx="1">
                  <c:v>0.24</c:v>
                </c:pt>
                <c:pt idx="2">
                  <c:v>0.66</c:v>
                </c:pt>
                <c:pt idx="3">
                  <c:v>0.02</c:v>
                </c:pt>
                <c:pt idx="4">
                  <c:v>0.48</c:v>
                </c:pt>
                <c:pt idx="5">
                  <c:v>0.12</c:v>
                </c:pt>
                <c:pt idx="6">
                  <c:v>0.44</c:v>
                </c:pt>
                <c:pt idx="7">
                  <c:v>0.2</c:v>
                </c:pt>
                <c:pt idx="8">
                  <c:v>0.5</c:v>
                </c:pt>
                <c:pt idx="9">
                  <c:v>0.46</c:v>
                </c:pt>
                <c:pt idx="10">
                  <c:v>0.54</c:v>
                </c:pt>
                <c:pt idx="11">
                  <c:v>0.3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0.1</c:v>
                </c:pt>
                <c:pt idx="15">
                  <c:v>0.08</c:v>
                </c:pt>
                <c:pt idx="16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A80-438E-B442-5A9715C0ECA5}"/>
            </c:ext>
          </c:extLst>
        </c:ser>
        <c:ser>
          <c:idx val="3"/>
          <c:order val="3"/>
          <c:tx>
            <c:strRef>
              <c:f>Graphs!$F$19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Graphs!$B$20:$B$36</c:f>
              <c:strCache>
                <c:ptCount val="17"/>
                <c:pt idx="0">
                  <c:v>Durrell</c:v>
                </c:pt>
                <c:pt idx="1">
                  <c:v>Fitzgerald</c:v>
                </c:pt>
                <c:pt idx="2">
                  <c:v>Bowser</c:v>
                </c:pt>
                <c:pt idx="3">
                  <c:v>Jubilee</c:v>
                </c:pt>
                <c:pt idx="4">
                  <c:v>Luigi</c:v>
                </c:pt>
                <c:pt idx="5">
                  <c:v>Goodall</c:v>
                </c:pt>
                <c:pt idx="6">
                  <c:v>Estelle</c:v>
                </c:pt>
                <c:pt idx="7">
                  <c:v>Coutsteau</c:v>
                </c:pt>
                <c:pt idx="8">
                  <c:v>Darwin</c:v>
                </c:pt>
                <c:pt idx="9">
                  <c:v>wenchang</c:v>
                </c:pt>
                <c:pt idx="10">
                  <c:v>athena</c:v>
                </c:pt>
                <c:pt idx="11">
                  <c:v>waluigi</c:v>
                </c:pt>
                <c:pt idx="12">
                  <c:v>peach</c:v>
                </c:pt>
                <c:pt idx="13">
                  <c:v>vonnegut</c:v>
                </c:pt>
                <c:pt idx="14">
                  <c:v>hawthorne</c:v>
                </c:pt>
                <c:pt idx="15">
                  <c:v>herriot</c:v>
                </c:pt>
                <c:pt idx="16">
                  <c:v>wario</c:v>
                </c:pt>
              </c:strCache>
            </c:strRef>
          </c:cat>
          <c:val>
            <c:numRef>
              <c:f>Graphs!$F$20:$F$36</c:f>
              <c:numCache>
                <c:formatCode>General</c:formatCode>
                <c:ptCount val="17"/>
                <c:pt idx="0">
                  <c:v>0.32</c:v>
                </c:pt>
                <c:pt idx="1">
                  <c:v>0.22</c:v>
                </c:pt>
                <c:pt idx="2">
                  <c:v>0.4</c:v>
                </c:pt>
                <c:pt idx="3">
                  <c:v>0.22</c:v>
                </c:pt>
                <c:pt idx="4">
                  <c:v>0.24</c:v>
                </c:pt>
                <c:pt idx="5">
                  <c:v>0.26</c:v>
                </c:pt>
                <c:pt idx="6">
                  <c:v>0.44</c:v>
                </c:pt>
                <c:pt idx="7">
                  <c:v>0.06</c:v>
                </c:pt>
                <c:pt idx="8">
                  <c:v>0.52</c:v>
                </c:pt>
                <c:pt idx="9">
                  <c:v>0.7</c:v>
                </c:pt>
                <c:pt idx="10">
                  <c:v>0.42</c:v>
                </c:pt>
                <c:pt idx="11">
                  <c:v>0.2</c:v>
                </c:pt>
                <c:pt idx="12">
                  <c:v>0.7</c:v>
                </c:pt>
                <c:pt idx="13">
                  <c:v>0.62</c:v>
                </c:pt>
                <c:pt idx="14">
                  <c:v>0.34</c:v>
                </c:pt>
                <c:pt idx="15">
                  <c:v>0.7</c:v>
                </c:pt>
                <c:pt idx="16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A80-438E-B442-5A9715C0ECA5}"/>
            </c:ext>
          </c:extLst>
        </c:ser>
        <c:ser>
          <c:idx val="4"/>
          <c:order val="4"/>
          <c:tx>
            <c:strRef>
              <c:f>Graphs!$G$19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Graphs!$B$20:$B$36</c:f>
              <c:strCache>
                <c:ptCount val="17"/>
                <c:pt idx="0">
                  <c:v>Durrell</c:v>
                </c:pt>
                <c:pt idx="1">
                  <c:v>Fitzgerald</c:v>
                </c:pt>
                <c:pt idx="2">
                  <c:v>Bowser</c:v>
                </c:pt>
                <c:pt idx="3">
                  <c:v>Jubilee</c:v>
                </c:pt>
                <c:pt idx="4">
                  <c:v>Luigi</c:v>
                </c:pt>
                <c:pt idx="5">
                  <c:v>Goodall</c:v>
                </c:pt>
                <c:pt idx="6">
                  <c:v>Estelle</c:v>
                </c:pt>
                <c:pt idx="7">
                  <c:v>Coutsteau</c:v>
                </c:pt>
                <c:pt idx="8">
                  <c:v>Darwin</c:v>
                </c:pt>
                <c:pt idx="9">
                  <c:v>wenchang</c:v>
                </c:pt>
                <c:pt idx="10">
                  <c:v>athena</c:v>
                </c:pt>
                <c:pt idx="11">
                  <c:v>waluigi</c:v>
                </c:pt>
                <c:pt idx="12">
                  <c:v>peach</c:v>
                </c:pt>
                <c:pt idx="13">
                  <c:v>vonnegut</c:v>
                </c:pt>
                <c:pt idx="14">
                  <c:v>hawthorne</c:v>
                </c:pt>
                <c:pt idx="15">
                  <c:v>herriot</c:v>
                </c:pt>
                <c:pt idx="16">
                  <c:v>wario</c:v>
                </c:pt>
              </c:strCache>
            </c:strRef>
          </c:cat>
          <c:val>
            <c:numRef>
              <c:f>Graphs!$G$20:$G$36</c:f>
              <c:numCache>
                <c:formatCode>General</c:formatCode>
                <c:ptCount val="17"/>
                <c:pt idx="2">
                  <c:v>0.64</c:v>
                </c:pt>
                <c:pt idx="3">
                  <c:v>0.46</c:v>
                </c:pt>
                <c:pt idx="4">
                  <c:v>0.52</c:v>
                </c:pt>
                <c:pt idx="5">
                  <c:v>0.46</c:v>
                </c:pt>
                <c:pt idx="6">
                  <c:v>0.44</c:v>
                </c:pt>
                <c:pt idx="7">
                  <c:v>0.18</c:v>
                </c:pt>
                <c:pt idx="8">
                  <c:v>0.68</c:v>
                </c:pt>
                <c:pt idx="9">
                  <c:v>0.8</c:v>
                </c:pt>
                <c:pt idx="10">
                  <c:v>0.68</c:v>
                </c:pt>
                <c:pt idx="11">
                  <c:v>0.34</c:v>
                </c:pt>
                <c:pt idx="12">
                  <c:v>0.7</c:v>
                </c:pt>
                <c:pt idx="13">
                  <c:v>0.62</c:v>
                </c:pt>
                <c:pt idx="14">
                  <c:v>0.14000000000000001</c:v>
                </c:pt>
                <c:pt idx="15">
                  <c:v>0.34</c:v>
                </c:pt>
                <c:pt idx="16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A80-438E-B442-5A9715C0E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652352"/>
        <c:axId val="293667200"/>
      </c:barChart>
      <c:catAx>
        <c:axId val="29365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93667200"/>
        <c:crosses val="autoZero"/>
        <c:auto val="1"/>
        <c:lblAlgn val="ctr"/>
        <c:lblOffset val="100"/>
        <c:noMultiLvlLbl val="0"/>
      </c:catAx>
      <c:valAx>
        <c:axId val="293667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9365235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9166666666666669"/>
          <c:y val="0.1185977690288714"/>
          <c:w val="0.26100612423447067"/>
          <c:h val="0.12980369641294839"/>
        </c:manualLayout>
      </c:layout>
      <c:overlay val="1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on First Session</a:t>
            </a:r>
            <a:endParaRPr lang="en-US"/>
          </a:p>
        </c:rich>
      </c:tx>
      <c:layout>
        <c:manualLayout>
          <c:xMode val="edge"/>
          <c:yMode val="edge"/>
          <c:x val="0.30384259259259261"/>
          <c:y val="2.0833333333333332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Graphs!$C$56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(Graphs!$B$60:$B$61,Graphs!$B$64:$B$68,Graphs!$B$72:$B$76,Graphs!$B$78:$B$79,Graphs!$B$81:$B$83)</c:f>
              <c:strCache>
                <c:ptCount val="17"/>
                <c:pt idx="0">
                  <c:v>wenchang</c:v>
                </c:pt>
                <c:pt idx="1">
                  <c:v>athena</c:v>
                </c:pt>
                <c:pt idx="2">
                  <c:v>Luigi</c:v>
                </c:pt>
                <c:pt idx="3">
                  <c:v>wario</c:v>
                </c:pt>
                <c:pt idx="4">
                  <c:v>waluigi</c:v>
                </c:pt>
                <c:pt idx="5">
                  <c:v>peach</c:v>
                </c:pt>
                <c:pt idx="6">
                  <c:v>Bowser</c:v>
                </c:pt>
                <c:pt idx="7">
                  <c:v>Goodall</c:v>
                </c:pt>
                <c:pt idx="8">
                  <c:v>Coutsteau</c:v>
                </c:pt>
                <c:pt idx="9">
                  <c:v>Darwin</c:v>
                </c:pt>
                <c:pt idx="10">
                  <c:v>Durrell</c:v>
                </c:pt>
                <c:pt idx="11">
                  <c:v>herriot</c:v>
                </c:pt>
                <c:pt idx="12">
                  <c:v>Jubilee</c:v>
                </c:pt>
                <c:pt idx="13">
                  <c:v>Estelle</c:v>
                </c:pt>
                <c:pt idx="14">
                  <c:v>Fitzgerald</c:v>
                </c:pt>
                <c:pt idx="15">
                  <c:v>vonnegut</c:v>
                </c:pt>
                <c:pt idx="16">
                  <c:v>hawthorne</c:v>
                </c:pt>
              </c:strCache>
            </c:strRef>
          </c:cat>
          <c:val>
            <c:numRef>
              <c:f>(Graphs!$C$60:$C$61,Graphs!$C$64:$C$68,Graphs!$C$72:$C$76,Graphs!$C$78:$C$79,Graphs!$C$81:$C$83)</c:f>
              <c:numCache>
                <c:formatCode>General</c:formatCode>
                <c:ptCount val="17"/>
                <c:pt idx="0">
                  <c:v>0.02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0.14000000000000001</c:v>
                </c:pt>
                <c:pt idx="5">
                  <c:v>0.2</c:v>
                </c:pt>
                <c:pt idx="6">
                  <c:v>0.42</c:v>
                </c:pt>
                <c:pt idx="7">
                  <c:v>0</c:v>
                </c:pt>
                <c:pt idx="9">
                  <c:v>0.24</c:v>
                </c:pt>
                <c:pt idx="10">
                  <c:v>8.5714285714285701E-2</c:v>
                </c:pt>
                <c:pt idx="12">
                  <c:v>0.26</c:v>
                </c:pt>
                <c:pt idx="13">
                  <c:v>0.18</c:v>
                </c:pt>
                <c:pt idx="14">
                  <c:v>0</c:v>
                </c:pt>
                <c:pt idx="15">
                  <c:v>0.04</c:v>
                </c:pt>
                <c:pt idx="1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1-4E3E-A708-D9D655696B90}"/>
            </c:ext>
          </c:extLst>
        </c:ser>
        <c:ser>
          <c:idx val="1"/>
          <c:order val="1"/>
          <c:tx>
            <c:strRef>
              <c:f>Graphs!$D$56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(Graphs!$B$60:$B$61,Graphs!$B$64:$B$68,Graphs!$B$72:$B$76,Graphs!$B$78:$B$79,Graphs!$B$81:$B$83)</c:f>
              <c:strCache>
                <c:ptCount val="17"/>
                <c:pt idx="0">
                  <c:v>wenchang</c:v>
                </c:pt>
                <c:pt idx="1">
                  <c:v>athena</c:v>
                </c:pt>
                <c:pt idx="2">
                  <c:v>Luigi</c:v>
                </c:pt>
                <c:pt idx="3">
                  <c:v>wario</c:v>
                </c:pt>
                <c:pt idx="4">
                  <c:v>waluigi</c:v>
                </c:pt>
                <c:pt idx="5">
                  <c:v>peach</c:v>
                </c:pt>
                <c:pt idx="6">
                  <c:v>Bowser</c:v>
                </c:pt>
                <c:pt idx="7">
                  <c:v>Goodall</c:v>
                </c:pt>
                <c:pt idx="8">
                  <c:v>Coutsteau</c:v>
                </c:pt>
                <c:pt idx="9">
                  <c:v>Darwin</c:v>
                </c:pt>
                <c:pt idx="10">
                  <c:v>Durrell</c:v>
                </c:pt>
                <c:pt idx="11">
                  <c:v>herriot</c:v>
                </c:pt>
                <c:pt idx="12">
                  <c:v>Jubilee</c:v>
                </c:pt>
                <c:pt idx="13">
                  <c:v>Estelle</c:v>
                </c:pt>
                <c:pt idx="14">
                  <c:v>Fitzgerald</c:v>
                </c:pt>
                <c:pt idx="15">
                  <c:v>vonnegut</c:v>
                </c:pt>
                <c:pt idx="16">
                  <c:v>hawthorne</c:v>
                </c:pt>
              </c:strCache>
            </c:strRef>
          </c:cat>
          <c:val>
            <c:numRef>
              <c:f>(Graphs!$D$60:$D$61,Graphs!$D$64:$D$68,Graphs!$D$72:$D$76,Graphs!$D$78:$D$79,Graphs!$D$81:$D$83)</c:f>
              <c:numCache>
                <c:formatCode>General</c:formatCode>
                <c:ptCount val="17"/>
                <c:pt idx="0">
                  <c:v>0.02</c:v>
                </c:pt>
                <c:pt idx="1">
                  <c:v>0.18</c:v>
                </c:pt>
                <c:pt idx="2">
                  <c:v>0.08</c:v>
                </c:pt>
                <c:pt idx="3">
                  <c:v>0.44</c:v>
                </c:pt>
                <c:pt idx="4">
                  <c:v>0.2</c:v>
                </c:pt>
                <c:pt idx="5">
                  <c:v>0.3</c:v>
                </c:pt>
                <c:pt idx="6">
                  <c:v>0.46</c:v>
                </c:pt>
                <c:pt idx="7">
                  <c:v>0.24</c:v>
                </c:pt>
                <c:pt idx="8">
                  <c:v>0.24</c:v>
                </c:pt>
                <c:pt idx="9">
                  <c:v>0.22</c:v>
                </c:pt>
                <c:pt idx="10">
                  <c:v>0.34</c:v>
                </c:pt>
                <c:pt idx="11">
                  <c:v>0.26</c:v>
                </c:pt>
                <c:pt idx="12">
                  <c:v>0.46</c:v>
                </c:pt>
                <c:pt idx="13">
                  <c:v>0.16</c:v>
                </c:pt>
                <c:pt idx="14">
                  <c:v>0</c:v>
                </c:pt>
                <c:pt idx="15">
                  <c:v>0.28000000000000003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1-4E3E-A708-D9D655696B90}"/>
            </c:ext>
          </c:extLst>
        </c:ser>
        <c:ser>
          <c:idx val="2"/>
          <c:order val="2"/>
          <c:tx>
            <c:strRef>
              <c:f>Graphs!$E$56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(Graphs!$B$60:$B$61,Graphs!$B$64:$B$68,Graphs!$B$72:$B$76,Graphs!$B$78:$B$79,Graphs!$B$81:$B$83)</c:f>
              <c:strCache>
                <c:ptCount val="17"/>
                <c:pt idx="0">
                  <c:v>wenchang</c:v>
                </c:pt>
                <c:pt idx="1">
                  <c:v>athena</c:v>
                </c:pt>
                <c:pt idx="2">
                  <c:v>Luigi</c:v>
                </c:pt>
                <c:pt idx="3">
                  <c:v>wario</c:v>
                </c:pt>
                <c:pt idx="4">
                  <c:v>waluigi</c:v>
                </c:pt>
                <c:pt idx="5">
                  <c:v>peach</c:v>
                </c:pt>
                <c:pt idx="6">
                  <c:v>Bowser</c:v>
                </c:pt>
                <c:pt idx="7">
                  <c:v>Goodall</c:v>
                </c:pt>
                <c:pt idx="8">
                  <c:v>Coutsteau</c:v>
                </c:pt>
                <c:pt idx="9">
                  <c:v>Darwin</c:v>
                </c:pt>
                <c:pt idx="10">
                  <c:v>Durrell</c:v>
                </c:pt>
                <c:pt idx="11">
                  <c:v>herriot</c:v>
                </c:pt>
                <c:pt idx="12">
                  <c:v>Jubilee</c:v>
                </c:pt>
                <c:pt idx="13">
                  <c:v>Estelle</c:v>
                </c:pt>
                <c:pt idx="14">
                  <c:v>Fitzgerald</c:v>
                </c:pt>
                <c:pt idx="15">
                  <c:v>vonnegut</c:v>
                </c:pt>
                <c:pt idx="16">
                  <c:v>hawthorne</c:v>
                </c:pt>
              </c:strCache>
            </c:strRef>
          </c:cat>
          <c:val>
            <c:numRef>
              <c:f>(Graphs!$E$60:$E$61,Graphs!$E$64:$E$68,Graphs!$E$72:$E$76,Graphs!$E$78:$E$79,Graphs!$E$81:$E$83)</c:f>
              <c:numCache>
                <c:formatCode>General</c:formatCode>
                <c:ptCount val="17"/>
                <c:pt idx="0">
                  <c:v>0.46</c:v>
                </c:pt>
                <c:pt idx="1">
                  <c:v>0.54</c:v>
                </c:pt>
                <c:pt idx="2">
                  <c:v>0.48</c:v>
                </c:pt>
                <c:pt idx="3">
                  <c:v>0.32</c:v>
                </c:pt>
                <c:pt idx="4">
                  <c:v>0.3</c:v>
                </c:pt>
                <c:pt idx="5">
                  <c:v>0.54</c:v>
                </c:pt>
                <c:pt idx="6">
                  <c:v>0.66</c:v>
                </c:pt>
                <c:pt idx="7">
                  <c:v>0.12</c:v>
                </c:pt>
                <c:pt idx="8">
                  <c:v>0.2</c:v>
                </c:pt>
                <c:pt idx="9">
                  <c:v>0.5</c:v>
                </c:pt>
                <c:pt idx="10">
                  <c:v>0.38</c:v>
                </c:pt>
                <c:pt idx="11">
                  <c:v>0.08</c:v>
                </c:pt>
                <c:pt idx="12">
                  <c:v>0.02</c:v>
                </c:pt>
                <c:pt idx="13">
                  <c:v>0.44</c:v>
                </c:pt>
                <c:pt idx="14">
                  <c:v>0.24</c:v>
                </c:pt>
                <c:pt idx="15">
                  <c:v>0.56000000000000005</c:v>
                </c:pt>
                <c:pt idx="1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52-4C28-8811-3C476C87EC29}"/>
            </c:ext>
          </c:extLst>
        </c:ser>
        <c:ser>
          <c:idx val="3"/>
          <c:order val="3"/>
          <c:tx>
            <c:strRef>
              <c:f>Graphs!$F$56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(Graphs!$B$60:$B$61,Graphs!$B$64:$B$68,Graphs!$B$72:$B$76,Graphs!$B$78:$B$79,Graphs!$B$81:$B$83)</c:f>
              <c:strCache>
                <c:ptCount val="17"/>
                <c:pt idx="0">
                  <c:v>wenchang</c:v>
                </c:pt>
                <c:pt idx="1">
                  <c:v>athena</c:v>
                </c:pt>
                <c:pt idx="2">
                  <c:v>Luigi</c:v>
                </c:pt>
                <c:pt idx="3">
                  <c:v>wario</c:v>
                </c:pt>
                <c:pt idx="4">
                  <c:v>waluigi</c:v>
                </c:pt>
                <c:pt idx="5">
                  <c:v>peach</c:v>
                </c:pt>
                <c:pt idx="6">
                  <c:v>Bowser</c:v>
                </c:pt>
                <c:pt idx="7">
                  <c:v>Goodall</c:v>
                </c:pt>
                <c:pt idx="8">
                  <c:v>Coutsteau</c:v>
                </c:pt>
                <c:pt idx="9">
                  <c:v>Darwin</c:v>
                </c:pt>
                <c:pt idx="10">
                  <c:v>Durrell</c:v>
                </c:pt>
                <c:pt idx="11">
                  <c:v>herriot</c:v>
                </c:pt>
                <c:pt idx="12">
                  <c:v>Jubilee</c:v>
                </c:pt>
                <c:pt idx="13">
                  <c:v>Estelle</c:v>
                </c:pt>
                <c:pt idx="14">
                  <c:v>Fitzgerald</c:v>
                </c:pt>
                <c:pt idx="15">
                  <c:v>vonnegut</c:v>
                </c:pt>
                <c:pt idx="16">
                  <c:v>hawthorne</c:v>
                </c:pt>
              </c:strCache>
            </c:strRef>
          </c:cat>
          <c:val>
            <c:numRef>
              <c:f>(Graphs!$F$60:$F$61,Graphs!$F$64:$F$68,Graphs!$F$72:$F$76,Graphs!$F$78:$F$79,Graphs!$F$81:$F$83)</c:f>
              <c:numCache>
                <c:formatCode>General</c:formatCode>
                <c:ptCount val="17"/>
                <c:pt idx="0">
                  <c:v>0.7</c:v>
                </c:pt>
                <c:pt idx="1">
                  <c:v>0.42</c:v>
                </c:pt>
                <c:pt idx="2">
                  <c:v>0.24</c:v>
                </c:pt>
                <c:pt idx="3">
                  <c:v>0.22</c:v>
                </c:pt>
                <c:pt idx="4">
                  <c:v>0.2</c:v>
                </c:pt>
                <c:pt idx="5">
                  <c:v>0.7</c:v>
                </c:pt>
                <c:pt idx="6">
                  <c:v>0.4</c:v>
                </c:pt>
                <c:pt idx="7">
                  <c:v>0.26</c:v>
                </c:pt>
                <c:pt idx="8">
                  <c:v>0.06</c:v>
                </c:pt>
                <c:pt idx="9">
                  <c:v>0.52</c:v>
                </c:pt>
                <c:pt idx="10">
                  <c:v>0.32</c:v>
                </c:pt>
                <c:pt idx="11">
                  <c:v>0.7</c:v>
                </c:pt>
                <c:pt idx="12">
                  <c:v>0.22</c:v>
                </c:pt>
                <c:pt idx="13">
                  <c:v>0.44</c:v>
                </c:pt>
                <c:pt idx="14">
                  <c:v>0.22</c:v>
                </c:pt>
                <c:pt idx="15">
                  <c:v>0.62</c:v>
                </c:pt>
                <c:pt idx="16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52-4C28-8811-3C476C87EC29}"/>
            </c:ext>
          </c:extLst>
        </c:ser>
        <c:ser>
          <c:idx val="4"/>
          <c:order val="4"/>
          <c:tx>
            <c:strRef>
              <c:f>Graphs!$G$56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(Graphs!$B$60:$B$61,Graphs!$B$64:$B$68,Graphs!$B$72:$B$76,Graphs!$B$78:$B$79,Graphs!$B$81:$B$83)</c:f>
              <c:strCache>
                <c:ptCount val="17"/>
                <c:pt idx="0">
                  <c:v>wenchang</c:v>
                </c:pt>
                <c:pt idx="1">
                  <c:v>athena</c:v>
                </c:pt>
                <c:pt idx="2">
                  <c:v>Luigi</c:v>
                </c:pt>
                <c:pt idx="3">
                  <c:v>wario</c:v>
                </c:pt>
                <c:pt idx="4">
                  <c:v>waluigi</c:v>
                </c:pt>
                <c:pt idx="5">
                  <c:v>peach</c:v>
                </c:pt>
                <c:pt idx="6">
                  <c:v>Bowser</c:v>
                </c:pt>
                <c:pt idx="7">
                  <c:v>Goodall</c:v>
                </c:pt>
                <c:pt idx="8">
                  <c:v>Coutsteau</c:v>
                </c:pt>
                <c:pt idx="9">
                  <c:v>Darwin</c:v>
                </c:pt>
                <c:pt idx="10">
                  <c:v>Durrell</c:v>
                </c:pt>
                <c:pt idx="11">
                  <c:v>herriot</c:v>
                </c:pt>
                <c:pt idx="12">
                  <c:v>Jubilee</c:v>
                </c:pt>
                <c:pt idx="13">
                  <c:v>Estelle</c:v>
                </c:pt>
                <c:pt idx="14">
                  <c:v>Fitzgerald</c:v>
                </c:pt>
                <c:pt idx="15">
                  <c:v>vonnegut</c:v>
                </c:pt>
                <c:pt idx="16">
                  <c:v>hawthorne</c:v>
                </c:pt>
              </c:strCache>
            </c:strRef>
          </c:cat>
          <c:val>
            <c:numRef>
              <c:f>(Graphs!$G$60:$G$61,Graphs!$G$64:$G$68,Graphs!$G$72:$G$76,Graphs!$G$78:$G$79,Graphs!$G$81:$G$83)</c:f>
              <c:numCache>
                <c:formatCode>General</c:formatCode>
                <c:ptCount val="17"/>
                <c:pt idx="0">
                  <c:v>0.8</c:v>
                </c:pt>
                <c:pt idx="1">
                  <c:v>0.68</c:v>
                </c:pt>
                <c:pt idx="2">
                  <c:v>0.52</c:v>
                </c:pt>
                <c:pt idx="3">
                  <c:v>0.4</c:v>
                </c:pt>
                <c:pt idx="4">
                  <c:v>0.34</c:v>
                </c:pt>
                <c:pt idx="5">
                  <c:v>0.7</c:v>
                </c:pt>
                <c:pt idx="6">
                  <c:v>0.64</c:v>
                </c:pt>
                <c:pt idx="7">
                  <c:v>0.46</c:v>
                </c:pt>
                <c:pt idx="8">
                  <c:v>0.18</c:v>
                </c:pt>
                <c:pt idx="9">
                  <c:v>0.68</c:v>
                </c:pt>
                <c:pt idx="11">
                  <c:v>0.34</c:v>
                </c:pt>
                <c:pt idx="12">
                  <c:v>0.46</c:v>
                </c:pt>
                <c:pt idx="13">
                  <c:v>0.44</c:v>
                </c:pt>
                <c:pt idx="15">
                  <c:v>0.62</c:v>
                </c:pt>
                <c:pt idx="16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52-4C28-8811-3C476C8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652352"/>
        <c:axId val="293667200"/>
      </c:barChart>
      <c:catAx>
        <c:axId val="29365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Subject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93667200"/>
        <c:crosses val="autoZero"/>
        <c:auto val="1"/>
        <c:lblAlgn val="ctr"/>
        <c:lblOffset val="100"/>
        <c:noMultiLvlLbl val="0"/>
      </c:catAx>
      <c:valAx>
        <c:axId val="293667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Accruacy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9365235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66388888888888886"/>
          <c:y val="4.6375546806649161E-2"/>
          <c:w val="0.26100612423447067"/>
          <c:h val="0.12980369641294839"/>
        </c:manualLayout>
      </c:layout>
      <c:overlay val="1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on First Session</a:t>
            </a:r>
            <a:endParaRPr lang="en-US"/>
          </a:p>
        </c:rich>
      </c:tx>
      <c:layout>
        <c:manualLayout>
          <c:xMode val="edge"/>
          <c:yMode val="edge"/>
          <c:x val="0.30384259259259261"/>
          <c:y val="2.0833333333333332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Graphs!$D$56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(Graphs!$B$60:$B$61,Graphs!$B$64:$B$68,Graphs!$B$72:$B$76,Graphs!$B$78:$B$79,Graphs!$B$81:$B$83)</c:f>
              <c:strCache>
                <c:ptCount val="17"/>
                <c:pt idx="0">
                  <c:v>wenchang</c:v>
                </c:pt>
                <c:pt idx="1">
                  <c:v>athena</c:v>
                </c:pt>
                <c:pt idx="2">
                  <c:v>Luigi</c:v>
                </c:pt>
                <c:pt idx="3">
                  <c:v>wario</c:v>
                </c:pt>
                <c:pt idx="4">
                  <c:v>waluigi</c:v>
                </c:pt>
                <c:pt idx="5">
                  <c:v>peach</c:v>
                </c:pt>
                <c:pt idx="6">
                  <c:v>Bowser</c:v>
                </c:pt>
                <c:pt idx="7">
                  <c:v>Goodall</c:v>
                </c:pt>
                <c:pt idx="8">
                  <c:v>Coutsteau</c:v>
                </c:pt>
                <c:pt idx="9">
                  <c:v>Darwin</c:v>
                </c:pt>
                <c:pt idx="10">
                  <c:v>Durrell</c:v>
                </c:pt>
                <c:pt idx="11">
                  <c:v>herriot</c:v>
                </c:pt>
                <c:pt idx="12">
                  <c:v>Jubilee</c:v>
                </c:pt>
                <c:pt idx="13">
                  <c:v>Estelle</c:v>
                </c:pt>
                <c:pt idx="14">
                  <c:v>Fitzgerald</c:v>
                </c:pt>
                <c:pt idx="15">
                  <c:v>vonnegut</c:v>
                </c:pt>
                <c:pt idx="16">
                  <c:v>hawthorne</c:v>
                </c:pt>
              </c:strCache>
            </c:strRef>
          </c:cat>
          <c:val>
            <c:numRef>
              <c:f>(Graphs!$D$60:$D$61,Graphs!$D$64:$D$68,Graphs!$D$72:$D$76,Graphs!$D$78:$D$79,Graphs!$D$81:$D$83)</c:f>
              <c:numCache>
                <c:formatCode>General</c:formatCode>
                <c:ptCount val="17"/>
                <c:pt idx="0">
                  <c:v>0.02</c:v>
                </c:pt>
                <c:pt idx="1">
                  <c:v>0.18</c:v>
                </c:pt>
                <c:pt idx="2">
                  <c:v>0.08</c:v>
                </c:pt>
                <c:pt idx="3">
                  <c:v>0.44</c:v>
                </c:pt>
                <c:pt idx="4">
                  <c:v>0.2</c:v>
                </c:pt>
                <c:pt idx="5">
                  <c:v>0.3</c:v>
                </c:pt>
                <c:pt idx="6">
                  <c:v>0.46</c:v>
                </c:pt>
                <c:pt idx="7">
                  <c:v>0.24</c:v>
                </c:pt>
                <c:pt idx="8">
                  <c:v>0.24</c:v>
                </c:pt>
                <c:pt idx="9">
                  <c:v>0.22</c:v>
                </c:pt>
                <c:pt idx="10">
                  <c:v>0.34</c:v>
                </c:pt>
                <c:pt idx="11">
                  <c:v>0.26</c:v>
                </c:pt>
                <c:pt idx="12">
                  <c:v>0.46</c:v>
                </c:pt>
                <c:pt idx="13">
                  <c:v>0.16</c:v>
                </c:pt>
                <c:pt idx="14">
                  <c:v>0</c:v>
                </c:pt>
                <c:pt idx="15">
                  <c:v>0.28000000000000003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1-4E3E-A708-D9D655696B90}"/>
            </c:ext>
          </c:extLst>
        </c:ser>
        <c:ser>
          <c:idx val="1"/>
          <c:order val="1"/>
          <c:tx>
            <c:strRef>
              <c:f>Graphs!$E$56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(Graphs!$B$60:$B$61,Graphs!$B$64:$B$68,Graphs!$B$72:$B$76,Graphs!$B$78:$B$79,Graphs!$B$81:$B$83)</c:f>
              <c:strCache>
                <c:ptCount val="17"/>
                <c:pt idx="0">
                  <c:v>wenchang</c:v>
                </c:pt>
                <c:pt idx="1">
                  <c:v>athena</c:v>
                </c:pt>
                <c:pt idx="2">
                  <c:v>Luigi</c:v>
                </c:pt>
                <c:pt idx="3">
                  <c:v>wario</c:v>
                </c:pt>
                <c:pt idx="4">
                  <c:v>waluigi</c:v>
                </c:pt>
                <c:pt idx="5">
                  <c:v>peach</c:v>
                </c:pt>
                <c:pt idx="6">
                  <c:v>Bowser</c:v>
                </c:pt>
                <c:pt idx="7">
                  <c:v>Goodall</c:v>
                </c:pt>
                <c:pt idx="8">
                  <c:v>Coutsteau</c:v>
                </c:pt>
                <c:pt idx="9">
                  <c:v>Darwin</c:v>
                </c:pt>
                <c:pt idx="10">
                  <c:v>Durrell</c:v>
                </c:pt>
                <c:pt idx="11">
                  <c:v>herriot</c:v>
                </c:pt>
                <c:pt idx="12">
                  <c:v>Jubilee</c:v>
                </c:pt>
                <c:pt idx="13">
                  <c:v>Estelle</c:v>
                </c:pt>
                <c:pt idx="14">
                  <c:v>Fitzgerald</c:v>
                </c:pt>
                <c:pt idx="15">
                  <c:v>vonnegut</c:v>
                </c:pt>
                <c:pt idx="16">
                  <c:v>hawthorne</c:v>
                </c:pt>
              </c:strCache>
            </c:strRef>
          </c:cat>
          <c:val>
            <c:numRef>
              <c:f>(Graphs!$E$60:$E$61,Graphs!$E$64:$E$68,Graphs!$E$72:$E$76,Graphs!$E$78:$E$79,Graphs!$E$81:$E$83)</c:f>
              <c:numCache>
                <c:formatCode>General</c:formatCode>
                <c:ptCount val="17"/>
                <c:pt idx="0">
                  <c:v>0.46</c:v>
                </c:pt>
                <c:pt idx="1">
                  <c:v>0.54</c:v>
                </c:pt>
                <c:pt idx="2">
                  <c:v>0.48</c:v>
                </c:pt>
                <c:pt idx="3">
                  <c:v>0.32</c:v>
                </c:pt>
                <c:pt idx="4">
                  <c:v>0.3</c:v>
                </c:pt>
                <c:pt idx="5">
                  <c:v>0.54</c:v>
                </c:pt>
                <c:pt idx="6">
                  <c:v>0.66</c:v>
                </c:pt>
                <c:pt idx="7">
                  <c:v>0.12</c:v>
                </c:pt>
                <c:pt idx="8">
                  <c:v>0.2</c:v>
                </c:pt>
                <c:pt idx="9">
                  <c:v>0.5</c:v>
                </c:pt>
                <c:pt idx="10">
                  <c:v>0.38</c:v>
                </c:pt>
                <c:pt idx="11">
                  <c:v>0.08</c:v>
                </c:pt>
                <c:pt idx="12">
                  <c:v>0.02</c:v>
                </c:pt>
                <c:pt idx="13">
                  <c:v>0.44</c:v>
                </c:pt>
                <c:pt idx="14">
                  <c:v>0.24</c:v>
                </c:pt>
                <c:pt idx="15">
                  <c:v>0.56000000000000005</c:v>
                </c:pt>
                <c:pt idx="1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1-4E3E-A708-D9D655696B90}"/>
            </c:ext>
          </c:extLst>
        </c:ser>
        <c:ser>
          <c:idx val="2"/>
          <c:order val="2"/>
          <c:tx>
            <c:strRef>
              <c:f>Graphs!$F$56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(Graphs!$B$60:$B$61,Graphs!$B$64:$B$68,Graphs!$B$72:$B$76,Graphs!$B$78:$B$79,Graphs!$B$81:$B$83)</c:f>
              <c:strCache>
                <c:ptCount val="17"/>
                <c:pt idx="0">
                  <c:v>wenchang</c:v>
                </c:pt>
                <c:pt idx="1">
                  <c:v>athena</c:v>
                </c:pt>
                <c:pt idx="2">
                  <c:v>Luigi</c:v>
                </c:pt>
                <c:pt idx="3">
                  <c:v>wario</c:v>
                </c:pt>
                <c:pt idx="4">
                  <c:v>waluigi</c:v>
                </c:pt>
                <c:pt idx="5">
                  <c:v>peach</c:v>
                </c:pt>
                <c:pt idx="6">
                  <c:v>Bowser</c:v>
                </c:pt>
                <c:pt idx="7">
                  <c:v>Goodall</c:v>
                </c:pt>
                <c:pt idx="8">
                  <c:v>Coutsteau</c:v>
                </c:pt>
                <c:pt idx="9">
                  <c:v>Darwin</c:v>
                </c:pt>
                <c:pt idx="10">
                  <c:v>Durrell</c:v>
                </c:pt>
                <c:pt idx="11">
                  <c:v>herriot</c:v>
                </c:pt>
                <c:pt idx="12">
                  <c:v>Jubilee</c:v>
                </c:pt>
                <c:pt idx="13">
                  <c:v>Estelle</c:v>
                </c:pt>
                <c:pt idx="14">
                  <c:v>Fitzgerald</c:v>
                </c:pt>
                <c:pt idx="15">
                  <c:v>vonnegut</c:v>
                </c:pt>
                <c:pt idx="16">
                  <c:v>hawthorne</c:v>
                </c:pt>
              </c:strCache>
            </c:strRef>
          </c:cat>
          <c:val>
            <c:numRef>
              <c:f>(Graphs!$F$60:$F$61,Graphs!$F$64:$F$68,Graphs!$F$72:$F$76,Graphs!$F$78:$F$79,Graphs!$F$81:$F$83)</c:f>
              <c:numCache>
                <c:formatCode>General</c:formatCode>
                <c:ptCount val="17"/>
                <c:pt idx="0">
                  <c:v>0.7</c:v>
                </c:pt>
                <c:pt idx="1">
                  <c:v>0.42</c:v>
                </c:pt>
                <c:pt idx="2">
                  <c:v>0.24</c:v>
                </c:pt>
                <c:pt idx="3">
                  <c:v>0.22</c:v>
                </c:pt>
                <c:pt idx="4">
                  <c:v>0.2</c:v>
                </c:pt>
                <c:pt idx="5">
                  <c:v>0.7</c:v>
                </c:pt>
                <c:pt idx="6">
                  <c:v>0.4</c:v>
                </c:pt>
                <c:pt idx="7">
                  <c:v>0.26</c:v>
                </c:pt>
                <c:pt idx="8">
                  <c:v>0.06</c:v>
                </c:pt>
                <c:pt idx="9">
                  <c:v>0.52</c:v>
                </c:pt>
                <c:pt idx="10">
                  <c:v>0.32</c:v>
                </c:pt>
                <c:pt idx="11">
                  <c:v>0.7</c:v>
                </c:pt>
                <c:pt idx="12">
                  <c:v>0.22</c:v>
                </c:pt>
                <c:pt idx="13">
                  <c:v>0.44</c:v>
                </c:pt>
                <c:pt idx="14">
                  <c:v>0.22</c:v>
                </c:pt>
                <c:pt idx="15">
                  <c:v>0.62</c:v>
                </c:pt>
                <c:pt idx="16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C7-4E33-86C3-D0CB7770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652352"/>
        <c:axId val="293667200"/>
      </c:barChart>
      <c:catAx>
        <c:axId val="29365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Subjects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93667200"/>
        <c:crosses val="autoZero"/>
        <c:auto val="1"/>
        <c:lblAlgn val="ctr"/>
        <c:lblOffset val="100"/>
        <c:noMultiLvlLbl val="0"/>
      </c:catAx>
      <c:valAx>
        <c:axId val="293667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9365235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72777777777777775"/>
          <c:y val="5.4708880139982499E-2"/>
          <c:w val="0.26100612423447067"/>
          <c:h val="0.12980369641294839"/>
        </c:manualLayout>
      </c:layout>
      <c:overlay val="1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First</a:t>
            </a:r>
            <a:r>
              <a:rPr lang="en-US" baseline="0">
                <a:solidFill>
                  <a:sysClr val="windowText" lastClr="000000"/>
                </a:solidFill>
              </a:rPr>
              <a:t> Session Performance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Graphs!$B$57</c:f>
              <c:strCache>
                <c:ptCount val="1"/>
                <c:pt idx="0">
                  <c:v>thoth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34000"/>
                </a:schemeClr>
              </a:solidFill>
              <a:ln w="9525">
                <a:solidFill>
                  <a:schemeClr val="accent6">
                    <a:shade val="34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Graphs!$C$57:$G$57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5-4A0A-BE24-6B977F8AEFFA}"/>
            </c:ext>
          </c:extLst>
        </c:ser>
        <c:ser>
          <c:idx val="1"/>
          <c:order val="1"/>
          <c:tx>
            <c:strRef>
              <c:f>Graphs!$B$58</c:f>
              <c:strCache>
                <c:ptCount val="1"/>
                <c:pt idx="0">
                  <c:v>odin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39000"/>
                </a:schemeClr>
              </a:solidFill>
              <a:ln w="9525">
                <a:solidFill>
                  <a:schemeClr val="accent6">
                    <a:shade val="39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Graphs!$C$58:$G$58</c:f>
              <c:numCache>
                <c:formatCode>General</c:formatCode>
                <c:ptCount val="5"/>
                <c:pt idx="0">
                  <c:v>0</c:v>
                </c:pt>
                <c:pt idx="1">
                  <c:v>0.14000000000000001</c:v>
                </c:pt>
                <c:pt idx="2">
                  <c:v>0.6</c:v>
                </c:pt>
                <c:pt idx="3">
                  <c:v>0.72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0F-4374-8512-D68686E1871D}"/>
            </c:ext>
          </c:extLst>
        </c:ser>
        <c:ser>
          <c:idx val="2"/>
          <c:order val="2"/>
          <c:tx>
            <c:strRef>
              <c:f>Graphs!$B$59</c:f>
              <c:strCache>
                <c:ptCount val="1"/>
                <c:pt idx="0">
                  <c:v>itzamna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44000"/>
                </a:schemeClr>
              </a:solidFill>
              <a:ln w="9525">
                <a:solidFill>
                  <a:schemeClr val="accent6">
                    <a:shade val="44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Graphs!$C$59:$G$59</c:f>
              <c:numCache>
                <c:formatCode>General</c:formatCode>
                <c:ptCount val="5"/>
                <c:pt idx="0">
                  <c:v>0.48</c:v>
                </c:pt>
                <c:pt idx="1">
                  <c:v>0.12</c:v>
                </c:pt>
                <c:pt idx="2">
                  <c:v>0.62</c:v>
                </c:pt>
                <c:pt idx="3">
                  <c:v>0.62</c:v>
                </c:pt>
                <c:pt idx="4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0F-4374-8512-D68686E1871D}"/>
            </c:ext>
          </c:extLst>
        </c:ser>
        <c:ser>
          <c:idx val="3"/>
          <c:order val="3"/>
          <c:tx>
            <c:strRef>
              <c:f>Graphs!$B$60</c:f>
              <c:strCache>
                <c:ptCount val="1"/>
                <c:pt idx="0">
                  <c:v>wenchang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49000"/>
                </a:schemeClr>
              </a:solidFill>
              <a:ln w="9525">
                <a:solidFill>
                  <a:schemeClr val="accent6">
                    <a:shade val="49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Graphs!$C$60:$G$60</c:f>
              <c:numCache>
                <c:formatCode>General</c:formatCode>
                <c:ptCount val="5"/>
                <c:pt idx="0">
                  <c:v>0.02</c:v>
                </c:pt>
                <c:pt idx="1">
                  <c:v>0.02</c:v>
                </c:pt>
                <c:pt idx="2">
                  <c:v>0.46</c:v>
                </c:pt>
                <c:pt idx="3">
                  <c:v>0.7</c:v>
                </c:pt>
                <c:pt idx="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0F-4374-8512-D68686E1871D}"/>
            </c:ext>
          </c:extLst>
        </c:ser>
        <c:ser>
          <c:idx val="4"/>
          <c:order val="4"/>
          <c:tx>
            <c:strRef>
              <c:f>Graphs!$B$61</c:f>
              <c:strCache>
                <c:ptCount val="1"/>
                <c:pt idx="0">
                  <c:v>athena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54000"/>
                </a:schemeClr>
              </a:solidFill>
              <a:ln w="9525">
                <a:solidFill>
                  <a:schemeClr val="accent6">
                    <a:shade val="54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Graphs!$C$61:$G$61</c:f>
              <c:numCache>
                <c:formatCode>General</c:formatCode>
                <c:ptCount val="5"/>
                <c:pt idx="0">
                  <c:v>0</c:v>
                </c:pt>
                <c:pt idx="1">
                  <c:v>0.18</c:v>
                </c:pt>
                <c:pt idx="2">
                  <c:v>0.54</c:v>
                </c:pt>
                <c:pt idx="3">
                  <c:v>0.42</c:v>
                </c:pt>
                <c:pt idx="4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0F-4374-8512-D68686E1871D}"/>
            </c:ext>
          </c:extLst>
        </c:ser>
        <c:ser>
          <c:idx val="5"/>
          <c:order val="5"/>
          <c:tx>
            <c:strRef>
              <c:f>Graphs!$B$62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58000"/>
                </a:schemeClr>
              </a:solidFill>
              <a:ln w="9525">
                <a:solidFill>
                  <a:schemeClr val="accent6">
                    <a:shade val="58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Graphs!$C$62:$G$62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0F-4374-8512-D68686E1871D}"/>
            </c:ext>
          </c:extLst>
        </c:ser>
        <c:ser>
          <c:idx val="6"/>
          <c:order val="6"/>
          <c:tx>
            <c:strRef>
              <c:f>Graphs!$B$63</c:f>
              <c:strCache>
                <c:ptCount val="1"/>
                <c:pt idx="0">
                  <c:v>Mario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3000"/>
                </a:schemeClr>
              </a:solidFill>
              <a:ln w="9525">
                <a:solidFill>
                  <a:schemeClr val="accent6">
                    <a:shade val="63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Graphs!$C$63:$G$63</c:f>
              <c:numCache>
                <c:formatCode>General</c:formatCode>
                <c:ptCount val="5"/>
                <c:pt idx="0">
                  <c:v>0.46</c:v>
                </c:pt>
                <c:pt idx="1">
                  <c:v>0.24</c:v>
                </c:pt>
                <c:pt idx="2">
                  <c:v>0.62</c:v>
                </c:pt>
                <c:pt idx="3">
                  <c:v>0.66</c:v>
                </c:pt>
                <c:pt idx="4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0F-4374-8512-D68686E1871D}"/>
            </c:ext>
          </c:extLst>
        </c:ser>
        <c:ser>
          <c:idx val="7"/>
          <c:order val="7"/>
          <c:tx>
            <c:strRef>
              <c:f>Graphs!$B$64</c:f>
              <c:strCache>
                <c:ptCount val="1"/>
                <c:pt idx="0">
                  <c:v>Luigi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8000"/>
                </a:schemeClr>
              </a:solidFill>
              <a:ln w="9525">
                <a:solidFill>
                  <a:schemeClr val="accent6">
                    <a:shade val="68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Graphs!$C$64:$G$64</c:f>
              <c:numCache>
                <c:formatCode>General</c:formatCode>
                <c:ptCount val="5"/>
                <c:pt idx="0">
                  <c:v>0.1</c:v>
                </c:pt>
                <c:pt idx="1">
                  <c:v>0.08</c:v>
                </c:pt>
                <c:pt idx="2">
                  <c:v>0.48</c:v>
                </c:pt>
                <c:pt idx="3">
                  <c:v>0.24</c:v>
                </c:pt>
                <c:pt idx="4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0F-4374-8512-D68686E1871D}"/>
            </c:ext>
          </c:extLst>
        </c:ser>
        <c:ser>
          <c:idx val="8"/>
          <c:order val="8"/>
          <c:tx>
            <c:strRef>
              <c:f>Graphs!$B$65</c:f>
              <c:strCache>
                <c:ptCount val="1"/>
                <c:pt idx="0">
                  <c:v>wario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3000"/>
                </a:schemeClr>
              </a:solidFill>
              <a:ln w="9525">
                <a:solidFill>
                  <a:schemeClr val="accent6">
                    <a:shade val="73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Graphs!$C$65:$G$65</c:f>
              <c:numCache>
                <c:formatCode>General</c:formatCode>
                <c:ptCount val="5"/>
                <c:pt idx="0">
                  <c:v>0.2</c:v>
                </c:pt>
                <c:pt idx="1">
                  <c:v>0.44</c:v>
                </c:pt>
                <c:pt idx="2">
                  <c:v>0.32</c:v>
                </c:pt>
                <c:pt idx="3">
                  <c:v>0.22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40F-4374-8512-D68686E1871D}"/>
            </c:ext>
          </c:extLst>
        </c:ser>
        <c:ser>
          <c:idx val="9"/>
          <c:order val="9"/>
          <c:tx>
            <c:strRef>
              <c:f>Graphs!$B$66</c:f>
              <c:strCache>
                <c:ptCount val="1"/>
                <c:pt idx="0">
                  <c:v>waluigi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8000"/>
                </a:schemeClr>
              </a:solidFill>
              <a:ln w="9525">
                <a:solidFill>
                  <a:schemeClr val="accent6">
                    <a:shade val="78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Graphs!$C$66:$G$66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40F-4374-8512-D68686E1871D}"/>
            </c:ext>
          </c:extLst>
        </c:ser>
        <c:ser>
          <c:idx val="10"/>
          <c:order val="10"/>
          <c:tx>
            <c:strRef>
              <c:f>Graphs!$B$67</c:f>
              <c:strCache>
                <c:ptCount val="1"/>
                <c:pt idx="0">
                  <c:v>peach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83000"/>
                </a:schemeClr>
              </a:solidFill>
              <a:ln w="9525">
                <a:solidFill>
                  <a:schemeClr val="accent6">
                    <a:shade val="83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Graphs!$C$67:$G$67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0.54</c:v>
                </c:pt>
                <c:pt idx="3">
                  <c:v>0.7</c:v>
                </c:pt>
                <c:pt idx="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0F-4374-8512-D68686E1871D}"/>
            </c:ext>
          </c:extLst>
        </c:ser>
        <c:ser>
          <c:idx val="11"/>
          <c:order val="11"/>
          <c:tx>
            <c:strRef>
              <c:f>Graphs!$B$68</c:f>
              <c:strCache>
                <c:ptCount val="1"/>
                <c:pt idx="0">
                  <c:v>Bowser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87000"/>
                </a:schemeClr>
              </a:solidFill>
              <a:ln w="9525">
                <a:solidFill>
                  <a:schemeClr val="accent6">
                    <a:shade val="87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Graphs!$C$68:$G$68</c:f>
              <c:numCache>
                <c:formatCode>General</c:formatCode>
                <c:ptCount val="5"/>
                <c:pt idx="0">
                  <c:v>0.42</c:v>
                </c:pt>
                <c:pt idx="1">
                  <c:v>0.46</c:v>
                </c:pt>
                <c:pt idx="2">
                  <c:v>0.66</c:v>
                </c:pt>
                <c:pt idx="3">
                  <c:v>0.4</c:v>
                </c:pt>
                <c:pt idx="4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40F-4374-8512-D68686E1871D}"/>
            </c:ext>
          </c:extLst>
        </c:ser>
        <c:ser>
          <c:idx val="12"/>
          <c:order val="12"/>
          <c:tx>
            <c:strRef>
              <c:f>Graphs!$B$69</c:f>
              <c:strCache>
                <c:ptCount val="1"/>
                <c:pt idx="0">
                  <c:v>yoshi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92000"/>
                </a:schemeClr>
              </a:solidFill>
              <a:ln w="9525">
                <a:solidFill>
                  <a:schemeClr val="accent6">
                    <a:shade val="92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Graphs!$C$69:$G$69</c:f>
              <c:numCache>
                <c:formatCode>General</c:formatCode>
                <c:ptCount val="5"/>
                <c:pt idx="0">
                  <c:v>0</c:v>
                </c:pt>
                <c:pt idx="1">
                  <c:v>0.22</c:v>
                </c:pt>
                <c:pt idx="2">
                  <c:v>0.34</c:v>
                </c:pt>
                <c:pt idx="3">
                  <c:v>0.32</c:v>
                </c:pt>
                <c:pt idx="4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40F-4374-8512-D68686E1871D}"/>
            </c:ext>
          </c:extLst>
        </c:ser>
        <c:ser>
          <c:idx val="13"/>
          <c:order val="13"/>
          <c:tx>
            <c:strRef>
              <c:f>Graphs!$B$70</c:f>
              <c:strCache>
                <c:ptCount val="1"/>
                <c:pt idx="0">
                  <c:v>shy guy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97000"/>
                </a:schemeClr>
              </a:solidFill>
              <a:ln w="9525">
                <a:solidFill>
                  <a:schemeClr val="accent6">
                    <a:shade val="97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Graphs!$C$70:$G$70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0.52</c:v>
                </c:pt>
                <c:pt idx="3">
                  <c:v>0.44</c:v>
                </c:pt>
                <c:pt idx="4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40F-4374-8512-D68686E1871D}"/>
            </c:ext>
          </c:extLst>
        </c:ser>
        <c:ser>
          <c:idx val="14"/>
          <c:order val="14"/>
          <c:tx>
            <c:strRef>
              <c:f>Graphs!$B$71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98000"/>
                </a:schemeClr>
              </a:solidFill>
              <a:ln w="9525">
                <a:solidFill>
                  <a:schemeClr val="accent6">
                    <a:tint val="98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Graphs!$C$71:$G$71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40F-4374-8512-D68686E1871D}"/>
            </c:ext>
          </c:extLst>
        </c:ser>
        <c:ser>
          <c:idx val="15"/>
          <c:order val="15"/>
          <c:tx>
            <c:strRef>
              <c:f>Graphs!$B$72</c:f>
              <c:strCache>
                <c:ptCount val="1"/>
                <c:pt idx="0">
                  <c:v>Goodall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93000"/>
                </a:schemeClr>
              </a:solidFill>
              <a:ln w="9525">
                <a:solidFill>
                  <a:schemeClr val="accent6">
                    <a:tint val="93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Graphs!$C$72:$G$72</c:f>
              <c:numCache>
                <c:formatCode>General</c:formatCode>
                <c:ptCount val="5"/>
                <c:pt idx="0">
                  <c:v>0</c:v>
                </c:pt>
                <c:pt idx="1">
                  <c:v>0.24</c:v>
                </c:pt>
                <c:pt idx="2">
                  <c:v>0.12</c:v>
                </c:pt>
                <c:pt idx="3">
                  <c:v>0.26</c:v>
                </c:pt>
                <c:pt idx="4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40F-4374-8512-D68686E1871D}"/>
            </c:ext>
          </c:extLst>
        </c:ser>
        <c:ser>
          <c:idx val="16"/>
          <c:order val="16"/>
          <c:tx>
            <c:strRef>
              <c:f>Graphs!$B$73</c:f>
              <c:strCache>
                <c:ptCount val="1"/>
                <c:pt idx="0">
                  <c:v>Coutsteau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8000"/>
                </a:schemeClr>
              </a:solidFill>
              <a:ln w="9525">
                <a:solidFill>
                  <a:schemeClr val="accent6">
                    <a:tint val="88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Graphs!$C$73:$G$73</c:f>
              <c:numCache>
                <c:formatCode>General</c:formatCode>
                <c:ptCount val="5"/>
                <c:pt idx="1">
                  <c:v>0.24</c:v>
                </c:pt>
                <c:pt idx="2">
                  <c:v>0.2</c:v>
                </c:pt>
                <c:pt idx="3">
                  <c:v>0.06</c:v>
                </c:pt>
                <c:pt idx="4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40F-4374-8512-D68686E1871D}"/>
            </c:ext>
          </c:extLst>
        </c:ser>
        <c:ser>
          <c:idx val="17"/>
          <c:order val="17"/>
          <c:tx>
            <c:strRef>
              <c:f>Graphs!$B$74</c:f>
              <c:strCache>
                <c:ptCount val="1"/>
                <c:pt idx="0">
                  <c:v>Darwin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4000"/>
                </a:schemeClr>
              </a:solidFill>
              <a:ln w="9525">
                <a:solidFill>
                  <a:schemeClr val="accent6">
                    <a:tint val="84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Graphs!$C$74:$G$74</c:f>
              <c:numCache>
                <c:formatCode>General</c:formatCode>
                <c:ptCount val="5"/>
                <c:pt idx="0">
                  <c:v>0.24</c:v>
                </c:pt>
                <c:pt idx="1">
                  <c:v>0.22</c:v>
                </c:pt>
                <c:pt idx="2">
                  <c:v>0.5</c:v>
                </c:pt>
                <c:pt idx="3">
                  <c:v>0.52</c:v>
                </c:pt>
                <c:pt idx="4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40F-4374-8512-D68686E1871D}"/>
            </c:ext>
          </c:extLst>
        </c:ser>
        <c:ser>
          <c:idx val="18"/>
          <c:order val="18"/>
          <c:tx>
            <c:strRef>
              <c:f>Graphs!$B$75</c:f>
              <c:strCache>
                <c:ptCount val="1"/>
                <c:pt idx="0">
                  <c:v>Durrell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9000"/>
                </a:schemeClr>
              </a:solidFill>
              <a:ln w="9525">
                <a:solidFill>
                  <a:schemeClr val="accent6">
                    <a:tint val="79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Graphs!$C$75:$G$75</c:f>
              <c:numCache>
                <c:formatCode>General</c:formatCode>
                <c:ptCount val="5"/>
                <c:pt idx="0">
                  <c:v>8.5714285714285701E-2</c:v>
                </c:pt>
                <c:pt idx="1">
                  <c:v>0.34</c:v>
                </c:pt>
                <c:pt idx="2">
                  <c:v>0.38</c:v>
                </c:pt>
                <c:pt idx="3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40F-4374-8512-D68686E1871D}"/>
            </c:ext>
          </c:extLst>
        </c:ser>
        <c:ser>
          <c:idx val="19"/>
          <c:order val="19"/>
          <c:tx>
            <c:strRef>
              <c:f>Graphs!$B$76</c:f>
              <c:strCache>
                <c:ptCount val="1"/>
                <c:pt idx="0">
                  <c:v>herriot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4000"/>
                </a:schemeClr>
              </a:solidFill>
              <a:ln w="9525">
                <a:solidFill>
                  <a:schemeClr val="accent6">
                    <a:tint val="74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Graphs!$C$76:$G$76</c:f>
              <c:numCache>
                <c:formatCode>General</c:formatCode>
                <c:ptCount val="5"/>
                <c:pt idx="1">
                  <c:v>0.26</c:v>
                </c:pt>
                <c:pt idx="2">
                  <c:v>0.08</c:v>
                </c:pt>
                <c:pt idx="3">
                  <c:v>0.7</c:v>
                </c:pt>
                <c:pt idx="4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40F-4374-8512-D68686E1871D}"/>
            </c:ext>
          </c:extLst>
        </c:ser>
        <c:ser>
          <c:idx val="20"/>
          <c:order val="20"/>
          <c:tx>
            <c:strRef>
              <c:f>Graphs!$B$77</c:f>
              <c:strCache>
                <c:ptCount val="1"/>
                <c:pt idx="0">
                  <c:v>Gambit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9000"/>
                </a:schemeClr>
              </a:solidFill>
              <a:ln w="9525">
                <a:solidFill>
                  <a:schemeClr val="accent6">
                    <a:tint val="69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Graphs!$C$77:$G$77</c:f>
              <c:numCache>
                <c:formatCode>General</c:formatCode>
                <c:ptCount val="5"/>
                <c:pt idx="0">
                  <c:v>0</c:v>
                </c:pt>
                <c:pt idx="1">
                  <c:v>0.54</c:v>
                </c:pt>
                <c:pt idx="2">
                  <c:v>0.94</c:v>
                </c:pt>
                <c:pt idx="3">
                  <c:v>0.76</c:v>
                </c:pt>
                <c:pt idx="4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40F-4374-8512-D68686E1871D}"/>
            </c:ext>
          </c:extLst>
        </c:ser>
        <c:ser>
          <c:idx val="21"/>
          <c:order val="21"/>
          <c:tx>
            <c:strRef>
              <c:f>Graphs!$B$78</c:f>
              <c:strCache>
                <c:ptCount val="1"/>
                <c:pt idx="0">
                  <c:v>Jubilee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4000"/>
                </a:schemeClr>
              </a:solidFill>
              <a:ln w="9525">
                <a:solidFill>
                  <a:schemeClr val="accent6">
                    <a:tint val="64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Graphs!$C$78:$G$78</c:f>
              <c:numCache>
                <c:formatCode>General</c:formatCode>
                <c:ptCount val="5"/>
                <c:pt idx="0">
                  <c:v>0.26</c:v>
                </c:pt>
                <c:pt idx="1">
                  <c:v>0.46</c:v>
                </c:pt>
                <c:pt idx="2">
                  <c:v>0.02</c:v>
                </c:pt>
                <c:pt idx="3">
                  <c:v>0.22</c:v>
                </c:pt>
                <c:pt idx="4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40F-4374-8512-D68686E1871D}"/>
            </c:ext>
          </c:extLst>
        </c:ser>
        <c:ser>
          <c:idx val="22"/>
          <c:order val="22"/>
          <c:tx>
            <c:strRef>
              <c:f>Graphs!$B$79</c:f>
              <c:strCache>
                <c:ptCount val="1"/>
                <c:pt idx="0">
                  <c:v>Estelle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59000"/>
                </a:schemeClr>
              </a:solidFill>
              <a:ln w="9525">
                <a:solidFill>
                  <a:schemeClr val="accent6">
                    <a:tint val="59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Graphs!$C$79:$G$79</c:f>
              <c:numCache>
                <c:formatCode>General</c:formatCode>
                <c:ptCount val="5"/>
                <c:pt idx="0">
                  <c:v>0.18</c:v>
                </c:pt>
                <c:pt idx="1">
                  <c:v>0.16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40F-4374-8512-D68686E1871D}"/>
            </c:ext>
          </c:extLst>
        </c:ser>
        <c:ser>
          <c:idx val="23"/>
          <c:order val="23"/>
          <c:tx>
            <c:strRef>
              <c:f>Graphs!$B$80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55000"/>
                </a:schemeClr>
              </a:solidFill>
              <a:ln w="9525">
                <a:solidFill>
                  <a:schemeClr val="accent6">
                    <a:tint val="55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Graphs!$C$80:$G$80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40F-4374-8512-D68686E1871D}"/>
            </c:ext>
          </c:extLst>
        </c:ser>
        <c:ser>
          <c:idx val="24"/>
          <c:order val="24"/>
          <c:tx>
            <c:strRef>
              <c:f>Graphs!$B$81</c:f>
              <c:strCache>
                <c:ptCount val="1"/>
                <c:pt idx="0">
                  <c:v>Fitzgerald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50000"/>
                </a:schemeClr>
              </a:solidFill>
              <a:ln w="9525">
                <a:solidFill>
                  <a:schemeClr val="accent6">
                    <a:tint val="50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Graphs!$C$81:$G$81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0.24</c:v>
                </c:pt>
                <c:pt idx="3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40F-4374-8512-D68686E1871D}"/>
            </c:ext>
          </c:extLst>
        </c:ser>
        <c:ser>
          <c:idx val="25"/>
          <c:order val="25"/>
          <c:tx>
            <c:strRef>
              <c:f>Graphs!$B$82</c:f>
              <c:strCache>
                <c:ptCount val="1"/>
                <c:pt idx="0">
                  <c:v>vonnegut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5000"/>
                </a:schemeClr>
              </a:solidFill>
              <a:ln w="9525">
                <a:solidFill>
                  <a:schemeClr val="accent6">
                    <a:tint val="45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Graphs!$C$82:$G$82</c:f>
              <c:numCache>
                <c:formatCode>General</c:formatCode>
                <c:ptCount val="5"/>
                <c:pt idx="0">
                  <c:v>0.04</c:v>
                </c:pt>
                <c:pt idx="1">
                  <c:v>0.28000000000000003</c:v>
                </c:pt>
                <c:pt idx="2">
                  <c:v>0.56000000000000005</c:v>
                </c:pt>
                <c:pt idx="3">
                  <c:v>0.62</c:v>
                </c:pt>
                <c:pt idx="4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40F-4374-8512-D68686E1871D}"/>
            </c:ext>
          </c:extLst>
        </c:ser>
        <c:ser>
          <c:idx val="26"/>
          <c:order val="26"/>
          <c:tx>
            <c:strRef>
              <c:f>Graphs!$B$83</c:f>
              <c:strCache>
                <c:ptCount val="1"/>
                <c:pt idx="0">
                  <c:v>hawthorne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0000"/>
                </a:schemeClr>
              </a:solidFill>
              <a:ln w="9525">
                <a:solidFill>
                  <a:schemeClr val="accent6">
                    <a:tint val="40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Graphs!$C$83:$G$83</c:f>
              <c:numCache>
                <c:formatCode>General</c:formatCode>
                <c:ptCount val="5"/>
                <c:pt idx="0">
                  <c:v>0.2</c:v>
                </c:pt>
                <c:pt idx="1">
                  <c:v>0</c:v>
                </c:pt>
                <c:pt idx="2">
                  <c:v>0.1</c:v>
                </c:pt>
                <c:pt idx="3">
                  <c:v>0.34</c:v>
                </c:pt>
                <c:pt idx="4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40F-4374-8512-D68686E1871D}"/>
            </c:ext>
          </c:extLst>
        </c:ser>
        <c:ser>
          <c:idx val="27"/>
          <c:order val="27"/>
          <c:tx>
            <c:strRef>
              <c:f>Graphs!$B$84</c:f>
              <c:strCache>
                <c:ptCount val="1"/>
                <c:pt idx="0">
                  <c:v>Dickinson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35000"/>
                </a:schemeClr>
              </a:solidFill>
              <a:ln w="9525">
                <a:solidFill>
                  <a:schemeClr val="accent6">
                    <a:tint val="35000"/>
                  </a:schemeClr>
                </a:solidFill>
              </a:ln>
              <a:effectLst/>
            </c:spPr>
          </c:marker>
          <c:xVal>
            <c:numRef>
              <c:f>Graphs!$C$56:$G$56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Graphs!$C$84:$G$84</c:f>
              <c:numCache>
                <c:formatCode>General</c:formatCode>
                <c:ptCount val="5"/>
                <c:pt idx="0">
                  <c:v>0.38</c:v>
                </c:pt>
                <c:pt idx="1">
                  <c:v>0.46</c:v>
                </c:pt>
                <c:pt idx="2">
                  <c:v>0.36</c:v>
                </c:pt>
                <c:pt idx="3">
                  <c:v>0.6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40F-4374-8512-D68686E1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011456"/>
        <c:axId val="567011784"/>
      </c:scatterChart>
      <c:valAx>
        <c:axId val="567011456"/>
        <c:scaling>
          <c:orientation val="minMax"/>
          <c:max val="5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Reversal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Number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1784"/>
        <c:crosses val="autoZero"/>
        <c:crossBetween val="midCat"/>
      </c:valAx>
      <c:valAx>
        <c:axId val="567011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Performance on</a:t>
            </a:r>
            <a:r>
              <a:rPr lang="en-US" baseline="0"/>
              <a:t> first session</a:t>
            </a:r>
            <a:endParaRPr lang="en-US"/>
          </a:p>
        </c:rich>
      </c:tx>
      <c:layout>
        <c:manualLayout>
          <c:xMode val="edge"/>
          <c:yMode val="edge"/>
          <c:x val="0.32887357830271219"/>
          <c:y val="1.9444444444444445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Graphs!$B$89</c:f>
              <c:strCache>
                <c:ptCount val="1"/>
                <c:pt idx="0">
                  <c:v>Coutsteau</c:v>
                </c:pt>
              </c:strCache>
            </c:strRef>
          </c:tx>
          <c:spPr>
            <a:ln>
              <a:prstDash val="lgDash"/>
            </a:ln>
          </c:spPr>
          <c:cat>
            <c:numRef>
              <c:f>Graphs!$C$88:$G$88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Graphs!$C$89:$G$89</c:f>
              <c:numCache>
                <c:formatCode>General</c:formatCode>
                <c:ptCount val="5"/>
                <c:pt idx="1">
                  <c:v>0.24</c:v>
                </c:pt>
                <c:pt idx="2">
                  <c:v>0.2</c:v>
                </c:pt>
                <c:pt idx="3">
                  <c:v>0.06</c:v>
                </c:pt>
                <c:pt idx="4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B-4A1F-A9DE-5C229F5EDE71}"/>
            </c:ext>
          </c:extLst>
        </c:ser>
        <c:ser>
          <c:idx val="1"/>
          <c:order val="1"/>
          <c:tx>
            <c:strRef>
              <c:f>Graphs!$B$90</c:f>
              <c:strCache>
                <c:ptCount val="1"/>
                <c:pt idx="0">
                  <c:v>Durrell</c:v>
                </c:pt>
              </c:strCache>
            </c:strRef>
          </c:tx>
          <c:spPr>
            <a:ln w="31750">
              <a:solidFill>
                <a:schemeClr val="bg1">
                  <a:lumMod val="85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Graphs!$C$88:$G$88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Graphs!$C$90:$G$90</c:f>
              <c:numCache>
                <c:formatCode>General</c:formatCode>
                <c:ptCount val="5"/>
                <c:pt idx="0">
                  <c:v>8.5714285714285701E-2</c:v>
                </c:pt>
                <c:pt idx="1">
                  <c:v>0.34</c:v>
                </c:pt>
                <c:pt idx="2">
                  <c:v>0.38</c:v>
                </c:pt>
                <c:pt idx="3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B-4A1F-A9DE-5C229F5EDE71}"/>
            </c:ext>
          </c:extLst>
        </c:ser>
        <c:ser>
          <c:idx val="2"/>
          <c:order val="2"/>
          <c:tx>
            <c:strRef>
              <c:f>Graphs!$B$91</c:f>
              <c:strCache>
                <c:ptCount val="1"/>
                <c:pt idx="0">
                  <c:v>Fitzgerald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triangle"/>
            <c:size val="6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Graphs!$C$88:$G$88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Graphs!$C$91:$G$91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0.24</c:v>
                </c:pt>
                <c:pt idx="3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B-4A1F-A9DE-5C229F5EDE71}"/>
            </c:ext>
          </c:extLst>
        </c:ser>
        <c:ser>
          <c:idx val="3"/>
          <c:order val="3"/>
          <c:tx>
            <c:strRef>
              <c:f>Graphs!$B$92</c:f>
              <c:strCache>
                <c:ptCount val="1"/>
                <c:pt idx="0">
                  <c:v>hawthorne</c:v>
                </c:pt>
              </c:strCache>
            </c:strRef>
          </c:tx>
          <c:spPr>
            <a:ln w="31750">
              <a:solidFill>
                <a:schemeClr val="tx1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Graphs!$C$88:$G$88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Graphs!$C$92:$G$92</c:f>
              <c:numCache>
                <c:formatCode>General</c:formatCode>
                <c:ptCount val="5"/>
                <c:pt idx="0">
                  <c:v>0.2</c:v>
                </c:pt>
                <c:pt idx="1">
                  <c:v>0</c:v>
                </c:pt>
                <c:pt idx="2">
                  <c:v>0.1</c:v>
                </c:pt>
                <c:pt idx="3">
                  <c:v>0.34</c:v>
                </c:pt>
                <c:pt idx="4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3B-4A1F-A9DE-5C229F5EDE71}"/>
            </c:ext>
          </c:extLst>
        </c:ser>
        <c:ser>
          <c:idx val="4"/>
          <c:order val="4"/>
          <c:tx>
            <c:strRef>
              <c:f>Graphs!$B$93</c:f>
              <c:strCache>
                <c:ptCount val="1"/>
                <c:pt idx="0">
                  <c:v>waluigi</c:v>
                </c:pt>
              </c:strCache>
            </c:strRef>
          </c:tx>
          <c:cat>
            <c:numRef>
              <c:f>Graphs!$C$88:$G$88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Graphs!$C$93:$G$93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3B-4A1F-A9DE-5C229F5EDE71}"/>
            </c:ext>
          </c:extLst>
        </c:ser>
        <c:ser>
          <c:idx val="5"/>
          <c:order val="5"/>
          <c:tx>
            <c:strRef>
              <c:f>Graphs!$B$94</c:f>
              <c:strCache>
                <c:ptCount val="1"/>
                <c:pt idx="0">
                  <c:v>herriot</c:v>
                </c:pt>
              </c:strCache>
            </c:strRef>
          </c:tx>
          <c:cat>
            <c:numRef>
              <c:f>Graphs!$C$88:$G$88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Graphs!$C$94:$G$94</c:f>
              <c:numCache>
                <c:formatCode>General</c:formatCode>
                <c:ptCount val="5"/>
                <c:pt idx="1">
                  <c:v>0.26</c:v>
                </c:pt>
                <c:pt idx="2">
                  <c:v>0.08</c:v>
                </c:pt>
                <c:pt idx="3">
                  <c:v>0.7</c:v>
                </c:pt>
                <c:pt idx="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4F9-44D2-9BA6-3607C3A3EDDD}"/>
            </c:ext>
          </c:extLst>
        </c:ser>
        <c:ser>
          <c:idx val="6"/>
          <c:order val="6"/>
          <c:tx>
            <c:strRef>
              <c:f>Graphs!$B$95</c:f>
              <c:strCache>
                <c:ptCount val="1"/>
                <c:pt idx="0">
                  <c:v>wario</c:v>
                </c:pt>
              </c:strCache>
            </c:strRef>
          </c:tx>
          <c:cat>
            <c:numRef>
              <c:f>Graphs!$C$88:$G$88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Graphs!$C$95:$G$95</c:f>
              <c:numCache>
                <c:formatCode>General</c:formatCode>
                <c:ptCount val="5"/>
                <c:pt idx="0">
                  <c:v>0.2</c:v>
                </c:pt>
                <c:pt idx="1">
                  <c:v>0.44</c:v>
                </c:pt>
                <c:pt idx="2">
                  <c:v>0.32</c:v>
                </c:pt>
                <c:pt idx="3">
                  <c:v>0.22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F9-44D2-9BA6-3607C3A3EDDD}"/>
            </c:ext>
          </c:extLst>
        </c:ser>
        <c:ser>
          <c:idx val="7"/>
          <c:order val="7"/>
          <c:tx>
            <c:strRef>
              <c:f>Graphs!$B$96</c:f>
              <c:strCache>
                <c:ptCount val="1"/>
                <c:pt idx="0">
                  <c:v>Goodall</c:v>
                </c:pt>
              </c:strCache>
            </c:strRef>
          </c:tx>
          <c:cat>
            <c:numRef>
              <c:f>Graphs!$C$88:$G$88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Graphs!$C$96:$G$96</c:f>
              <c:numCache>
                <c:formatCode>General</c:formatCode>
                <c:ptCount val="5"/>
                <c:pt idx="0">
                  <c:v>0</c:v>
                </c:pt>
                <c:pt idx="1">
                  <c:v>0.24</c:v>
                </c:pt>
                <c:pt idx="2">
                  <c:v>0.12</c:v>
                </c:pt>
                <c:pt idx="3">
                  <c:v>0.26</c:v>
                </c:pt>
                <c:pt idx="4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F9-44D2-9BA6-3607C3A3EDDD}"/>
            </c:ext>
          </c:extLst>
        </c:ser>
        <c:ser>
          <c:idx val="8"/>
          <c:order val="8"/>
          <c:tx>
            <c:strRef>
              <c:f>Graphs!$B$97</c:f>
              <c:strCache>
                <c:ptCount val="1"/>
                <c:pt idx="0">
                  <c:v>Estelle</c:v>
                </c:pt>
              </c:strCache>
            </c:strRef>
          </c:tx>
          <c:cat>
            <c:numRef>
              <c:f>Graphs!$C$88:$G$88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Graphs!$C$97:$G$97</c:f>
              <c:numCache>
                <c:formatCode>General</c:formatCode>
                <c:ptCount val="5"/>
                <c:pt idx="0">
                  <c:v>0.18</c:v>
                </c:pt>
                <c:pt idx="1">
                  <c:v>0.16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4F9-44D2-9BA6-3607C3A3EDDD}"/>
            </c:ext>
          </c:extLst>
        </c:ser>
        <c:ser>
          <c:idx val="9"/>
          <c:order val="9"/>
          <c:tx>
            <c:strRef>
              <c:f>Graphs!$B$98</c:f>
              <c:strCache>
                <c:ptCount val="1"/>
                <c:pt idx="0">
                  <c:v>Luigi</c:v>
                </c:pt>
              </c:strCache>
            </c:strRef>
          </c:tx>
          <c:cat>
            <c:numRef>
              <c:f>Graphs!$C$88:$G$88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Graphs!$C$98:$G$98</c:f>
              <c:numCache>
                <c:formatCode>General</c:formatCode>
                <c:ptCount val="5"/>
                <c:pt idx="0">
                  <c:v>0.1</c:v>
                </c:pt>
                <c:pt idx="1">
                  <c:v>0.08</c:v>
                </c:pt>
                <c:pt idx="2">
                  <c:v>0.48</c:v>
                </c:pt>
                <c:pt idx="3">
                  <c:v>0.24</c:v>
                </c:pt>
                <c:pt idx="4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4F9-44D2-9BA6-3607C3A3EDDD}"/>
            </c:ext>
          </c:extLst>
        </c:ser>
        <c:ser>
          <c:idx val="10"/>
          <c:order val="10"/>
          <c:tx>
            <c:strRef>
              <c:f>Graphs!$B$99</c:f>
              <c:strCache>
                <c:ptCount val="1"/>
                <c:pt idx="0">
                  <c:v>Bowser</c:v>
                </c:pt>
              </c:strCache>
            </c:strRef>
          </c:tx>
          <c:cat>
            <c:numRef>
              <c:f>Graphs!$C$88:$G$88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Graphs!$C$99:$G$99</c:f>
              <c:numCache>
                <c:formatCode>General</c:formatCode>
                <c:ptCount val="5"/>
                <c:pt idx="0">
                  <c:v>0.42</c:v>
                </c:pt>
                <c:pt idx="1">
                  <c:v>0.46</c:v>
                </c:pt>
                <c:pt idx="2">
                  <c:v>0.66</c:v>
                </c:pt>
                <c:pt idx="3">
                  <c:v>0.4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4F9-44D2-9BA6-3607C3A3EDDD}"/>
            </c:ext>
          </c:extLst>
        </c:ser>
        <c:ser>
          <c:idx val="11"/>
          <c:order val="11"/>
          <c:tx>
            <c:strRef>
              <c:f>Graphs!$B$100</c:f>
              <c:strCache>
                <c:ptCount val="1"/>
                <c:pt idx="0">
                  <c:v>athena</c:v>
                </c:pt>
              </c:strCache>
            </c:strRef>
          </c:tx>
          <c:cat>
            <c:numRef>
              <c:f>Graphs!$C$88:$G$88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Graphs!$C$100:$G$100</c:f>
              <c:numCache>
                <c:formatCode>General</c:formatCode>
                <c:ptCount val="5"/>
                <c:pt idx="0">
                  <c:v>0</c:v>
                </c:pt>
                <c:pt idx="1">
                  <c:v>0.18</c:v>
                </c:pt>
                <c:pt idx="2">
                  <c:v>0.54</c:v>
                </c:pt>
                <c:pt idx="3">
                  <c:v>0.42</c:v>
                </c:pt>
                <c:pt idx="4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4F9-44D2-9BA6-3607C3A3EDDD}"/>
            </c:ext>
          </c:extLst>
        </c:ser>
        <c:ser>
          <c:idx val="12"/>
          <c:order val="12"/>
          <c:tx>
            <c:strRef>
              <c:f>Graphs!$B$101</c:f>
              <c:strCache>
                <c:ptCount val="1"/>
                <c:pt idx="0">
                  <c:v>Darwin</c:v>
                </c:pt>
              </c:strCache>
            </c:strRef>
          </c:tx>
          <c:cat>
            <c:numRef>
              <c:f>Graphs!$C$88:$G$88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Graphs!$C$101:$G$101</c:f>
              <c:numCache>
                <c:formatCode>General</c:formatCode>
                <c:ptCount val="5"/>
                <c:pt idx="0">
                  <c:v>0.24</c:v>
                </c:pt>
                <c:pt idx="1">
                  <c:v>0.22</c:v>
                </c:pt>
                <c:pt idx="2">
                  <c:v>0.5</c:v>
                </c:pt>
                <c:pt idx="3">
                  <c:v>0.52</c:v>
                </c:pt>
                <c:pt idx="4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4F9-44D2-9BA6-3607C3A3EDDD}"/>
            </c:ext>
          </c:extLst>
        </c:ser>
        <c:ser>
          <c:idx val="13"/>
          <c:order val="13"/>
          <c:tx>
            <c:strRef>
              <c:f>Graphs!$B$102</c:f>
              <c:strCache>
                <c:ptCount val="1"/>
                <c:pt idx="0">
                  <c:v>vonnegut</c:v>
                </c:pt>
              </c:strCache>
            </c:strRef>
          </c:tx>
          <c:cat>
            <c:numRef>
              <c:f>Graphs!$C$88:$G$88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Graphs!$C$102:$G$102</c:f>
              <c:numCache>
                <c:formatCode>General</c:formatCode>
                <c:ptCount val="5"/>
                <c:pt idx="0">
                  <c:v>0.04</c:v>
                </c:pt>
                <c:pt idx="1">
                  <c:v>0.28000000000000003</c:v>
                </c:pt>
                <c:pt idx="2">
                  <c:v>0.56000000000000005</c:v>
                </c:pt>
                <c:pt idx="3">
                  <c:v>0.62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4F9-44D2-9BA6-3607C3A3EDDD}"/>
            </c:ext>
          </c:extLst>
        </c:ser>
        <c:ser>
          <c:idx val="14"/>
          <c:order val="14"/>
          <c:tx>
            <c:strRef>
              <c:f>Graphs!$B$103</c:f>
              <c:strCache>
                <c:ptCount val="1"/>
                <c:pt idx="0">
                  <c:v>peach</c:v>
                </c:pt>
              </c:strCache>
            </c:strRef>
          </c:tx>
          <c:cat>
            <c:numRef>
              <c:f>Graphs!$C$88:$G$88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Graphs!$C$103:$G$103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0.54</c:v>
                </c:pt>
                <c:pt idx="3">
                  <c:v>0.7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4F9-44D2-9BA6-3607C3A3EDDD}"/>
            </c:ext>
          </c:extLst>
        </c:ser>
        <c:ser>
          <c:idx val="15"/>
          <c:order val="15"/>
          <c:tx>
            <c:strRef>
              <c:f>Graphs!$B$104</c:f>
              <c:strCache>
                <c:ptCount val="1"/>
                <c:pt idx="0">
                  <c:v>wenchang</c:v>
                </c:pt>
              </c:strCache>
            </c:strRef>
          </c:tx>
          <c:cat>
            <c:numRef>
              <c:f>Graphs!$C$88:$G$88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Graphs!$C$104:$G$104</c:f>
              <c:numCache>
                <c:formatCode>General</c:formatCode>
                <c:ptCount val="5"/>
                <c:pt idx="0">
                  <c:v>0.02</c:v>
                </c:pt>
                <c:pt idx="1">
                  <c:v>0.02</c:v>
                </c:pt>
                <c:pt idx="2">
                  <c:v>0.46</c:v>
                </c:pt>
                <c:pt idx="3">
                  <c:v>0.7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4F9-44D2-9BA6-3607C3A3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568896"/>
        <c:axId val="271630336"/>
      </c:lineChart>
      <c:catAx>
        <c:axId val="27156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71630336"/>
        <c:crosses val="autoZero"/>
        <c:auto val="1"/>
        <c:lblAlgn val="ctr"/>
        <c:lblOffset val="100"/>
        <c:tickLblSkip val="1"/>
        <c:noMultiLvlLbl val="0"/>
      </c:catAx>
      <c:valAx>
        <c:axId val="271630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7156889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5470691163604547"/>
          <c:y val="4.4557742782152229E-2"/>
          <c:w val="0.26324146981627289"/>
          <c:h val="0.42590726159230091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First Session Performance</a:t>
            </a:r>
          </a:p>
        </c:rich>
      </c:tx>
      <c:layout>
        <c:manualLayout>
          <c:xMode val="edge"/>
          <c:yMode val="edge"/>
          <c:x val="0.17853291776027996"/>
          <c:y val="1.111111111111111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Graphs!$AI$57</c:f>
              <c:strCache>
                <c:ptCount val="1"/>
                <c:pt idx="0">
                  <c:v>Odin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Graphs!$AJ$57:$AN$57</c:f>
              <c:numCache>
                <c:formatCode>General</c:formatCode>
                <c:ptCount val="5"/>
                <c:pt idx="0">
                  <c:v>0</c:v>
                </c:pt>
                <c:pt idx="1">
                  <c:v>0.14000000000000001</c:v>
                </c:pt>
                <c:pt idx="2">
                  <c:v>0.6</c:v>
                </c:pt>
                <c:pt idx="3">
                  <c:v>0.72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5-4A0A-BE24-6B977F8AEFFA}"/>
            </c:ext>
          </c:extLst>
        </c:ser>
        <c:ser>
          <c:idx val="1"/>
          <c:order val="1"/>
          <c:tx>
            <c:strRef>
              <c:f>Graphs!$AI$58</c:f>
              <c:strCache>
                <c:ptCount val="1"/>
                <c:pt idx="0">
                  <c:v>Itzamna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Graphs!$AJ$58:$AN$58</c:f>
              <c:numCache>
                <c:formatCode>General</c:formatCode>
                <c:ptCount val="5"/>
                <c:pt idx="0">
                  <c:v>0.48</c:v>
                </c:pt>
                <c:pt idx="1">
                  <c:v>0.12</c:v>
                </c:pt>
                <c:pt idx="2">
                  <c:v>0.62</c:v>
                </c:pt>
                <c:pt idx="3">
                  <c:v>0.62</c:v>
                </c:pt>
                <c:pt idx="4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0F-4374-8512-D68686E1871D}"/>
            </c:ext>
          </c:extLst>
        </c:ser>
        <c:ser>
          <c:idx val="2"/>
          <c:order val="2"/>
          <c:tx>
            <c:strRef>
              <c:f>Graphs!$AI$59</c:f>
              <c:strCache>
                <c:ptCount val="1"/>
                <c:pt idx="0">
                  <c:v>Wenchang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Graphs!$AJ$59:$AN$59</c:f>
              <c:numCache>
                <c:formatCode>General</c:formatCode>
                <c:ptCount val="5"/>
                <c:pt idx="0">
                  <c:v>0.02</c:v>
                </c:pt>
                <c:pt idx="1">
                  <c:v>0.02</c:v>
                </c:pt>
                <c:pt idx="2">
                  <c:v>0.46</c:v>
                </c:pt>
                <c:pt idx="3">
                  <c:v>0.7</c:v>
                </c:pt>
                <c:pt idx="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0F-4374-8512-D68686E1871D}"/>
            </c:ext>
          </c:extLst>
        </c:ser>
        <c:ser>
          <c:idx val="3"/>
          <c:order val="3"/>
          <c:tx>
            <c:strRef>
              <c:f>Graphs!$AI$60</c:f>
              <c:strCache>
                <c:ptCount val="1"/>
                <c:pt idx="0">
                  <c:v>Athena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3000"/>
                </a:schemeClr>
              </a:solidFill>
              <a:ln w="9525">
                <a:solidFill>
                  <a:schemeClr val="accent3">
                    <a:shade val="53000"/>
                  </a:schemeClr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Graphs!$AJ$60:$AN$60</c:f>
              <c:numCache>
                <c:formatCode>General</c:formatCode>
                <c:ptCount val="5"/>
                <c:pt idx="0">
                  <c:v>0</c:v>
                </c:pt>
                <c:pt idx="1">
                  <c:v>0.18</c:v>
                </c:pt>
                <c:pt idx="2">
                  <c:v>0.54</c:v>
                </c:pt>
                <c:pt idx="3">
                  <c:v>0.42</c:v>
                </c:pt>
                <c:pt idx="4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0F-4374-8512-D68686E1871D}"/>
            </c:ext>
          </c:extLst>
        </c:ser>
        <c:ser>
          <c:idx val="4"/>
          <c:order val="4"/>
          <c:tx>
            <c:strRef>
              <c:f>Graphs!$AI$61</c:f>
              <c:strCache>
                <c:ptCount val="1"/>
                <c:pt idx="0">
                  <c:v>Mario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9000"/>
                </a:schemeClr>
              </a:solidFill>
              <a:ln w="9525">
                <a:solidFill>
                  <a:schemeClr val="accent3">
                    <a:shade val="59000"/>
                  </a:schemeClr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Graphs!$AJ$61:$AN$61</c:f>
              <c:numCache>
                <c:formatCode>General</c:formatCode>
                <c:ptCount val="5"/>
                <c:pt idx="0">
                  <c:v>0.46</c:v>
                </c:pt>
                <c:pt idx="1">
                  <c:v>0.24</c:v>
                </c:pt>
                <c:pt idx="2">
                  <c:v>0.62</c:v>
                </c:pt>
                <c:pt idx="3">
                  <c:v>0.66</c:v>
                </c:pt>
                <c:pt idx="4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0F-4374-8512-D68686E1871D}"/>
            </c:ext>
          </c:extLst>
        </c:ser>
        <c:ser>
          <c:idx val="5"/>
          <c:order val="5"/>
          <c:tx>
            <c:strRef>
              <c:f>Graphs!$AI$62</c:f>
              <c:strCache>
                <c:ptCount val="1"/>
                <c:pt idx="0">
                  <c:v>Luigi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Graphs!$AJ$62:$AN$62</c:f>
              <c:numCache>
                <c:formatCode>General</c:formatCode>
                <c:ptCount val="5"/>
                <c:pt idx="0">
                  <c:v>0.1</c:v>
                </c:pt>
                <c:pt idx="1">
                  <c:v>0.08</c:v>
                </c:pt>
                <c:pt idx="2">
                  <c:v>0.48</c:v>
                </c:pt>
                <c:pt idx="3">
                  <c:v>0.24</c:v>
                </c:pt>
                <c:pt idx="4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740-448D-974F-6C2718F03100}"/>
            </c:ext>
          </c:extLst>
        </c:ser>
        <c:ser>
          <c:idx val="6"/>
          <c:order val="6"/>
          <c:tx>
            <c:strRef>
              <c:f>Graphs!$AI$63</c:f>
              <c:strCache>
                <c:ptCount val="1"/>
                <c:pt idx="0">
                  <c:v>Wario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Graphs!$AJ$63:$AN$63</c:f>
              <c:numCache>
                <c:formatCode>General</c:formatCode>
                <c:ptCount val="5"/>
                <c:pt idx="0">
                  <c:v>0.2</c:v>
                </c:pt>
                <c:pt idx="1">
                  <c:v>0.44</c:v>
                </c:pt>
                <c:pt idx="2">
                  <c:v>0.32</c:v>
                </c:pt>
                <c:pt idx="3">
                  <c:v>0.22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740-448D-974F-6C2718F03100}"/>
            </c:ext>
          </c:extLst>
        </c:ser>
        <c:ser>
          <c:idx val="7"/>
          <c:order val="7"/>
          <c:tx>
            <c:strRef>
              <c:f>Graphs!$AI$64</c:f>
              <c:strCache>
                <c:ptCount val="1"/>
                <c:pt idx="0">
                  <c:v>Waluigi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Graphs!$AJ$64:$AN$64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1740-448D-974F-6C2718F03100}"/>
            </c:ext>
          </c:extLst>
        </c:ser>
        <c:ser>
          <c:idx val="8"/>
          <c:order val="8"/>
          <c:tx>
            <c:strRef>
              <c:f>Graphs!$AI$65</c:f>
              <c:strCache>
                <c:ptCount val="1"/>
                <c:pt idx="0">
                  <c:v>Peach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Graphs!$AJ$65:$AN$65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0.54</c:v>
                </c:pt>
                <c:pt idx="3">
                  <c:v>0.7</c:v>
                </c:pt>
                <c:pt idx="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740-448D-974F-6C2718F03100}"/>
            </c:ext>
          </c:extLst>
        </c:ser>
        <c:ser>
          <c:idx val="9"/>
          <c:order val="9"/>
          <c:tx>
            <c:strRef>
              <c:f>Graphs!$AI$66</c:f>
              <c:strCache>
                <c:ptCount val="1"/>
                <c:pt idx="0">
                  <c:v>Bowser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Graphs!$AJ$66:$AN$66</c:f>
              <c:numCache>
                <c:formatCode>General</c:formatCode>
                <c:ptCount val="5"/>
                <c:pt idx="0">
                  <c:v>0.42</c:v>
                </c:pt>
                <c:pt idx="1">
                  <c:v>0.46</c:v>
                </c:pt>
                <c:pt idx="2">
                  <c:v>0.66</c:v>
                </c:pt>
                <c:pt idx="3">
                  <c:v>0.4</c:v>
                </c:pt>
                <c:pt idx="4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740-448D-974F-6C2718F03100}"/>
            </c:ext>
          </c:extLst>
        </c:ser>
        <c:ser>
          <c:idx val="10"/>
          <c:order val="10"/>
          <c:tx>
            <c:strRef>
              <c:f>Graphs!$AI$67</c:f>
              <c:strCache>
                <c:ptCount val="1"/>
                <c:pt idx="0">
                  <c:v>Yoshi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Graphs!$AJ$67:$AN$67</c:f>
              <c:numCache>
                <c:formatCode>General</c:formatCode>
                <c:ptCount val="5"/>
                <c:pt idx="0">
                  <c:v>0</c:v>
                </c:pt>
                <c:pt idx="1">
                  <c:v>0.22</c:v>
                </c:pt>
                <c:pt idx="2">
                  <c:v>0.34</c:v>
                </c:pt>
                <c:pt idx="3">
                  <c:v>0.32</c:v>
                </c:pt>
                <c:pt idx="4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740-448D-974F-6C2718F03100}"/>
            </c:ext>
          </c:extLst>
        </c:ser>
        <c:ser>
          <c:idx val="11"/>
          <c:order val="11"/>
          <c:tx>
            <c:strRef>
              <c:f>Graphs!$AI$68</c:f>
              <c:strCache>
                <c:ptCount val="1"/>
                <c:pt idx="0">
                  <c:v>Shy guy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Graphs!$AJ$68:$AN$68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0.52</c:v>
                </c:pt>
                <c:pt idx="3">
                  <c:v>0.44</c:v>
                </c:pt>
                <c:pt idx="4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1740-448D-974F-6C2718F03100}"/>
            </c:ext>
          </c:extLst>
        </c:ser>
        <c:ser>
          <c:idx val="12"/>
          <c:order val="12"/>
          <c:tx>
            <c:strRef>
              <c:f>Graphs!$AI$69</c:f>
              <c:strCache>
                <c:ptCount val="1"/>
                <c:pt idx="0">
                  <c:v>Goodall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Graphs!$AJ$69:$AN$69</c:f>
              <c:numCache>
                <c:formatCode>General</c:formatCode>
                <c:ptCount val="5"/>
                <c:pt idx="0">
                  <c:v>0</c:v>
                </c:pt>
                <c:pt idx="1">
                  <c:v>0.24</c:v>
                </c:pt>
                <c:pt idx="2">
                  <c:v>0.12</c:v>
                </c:pt>
                <c:pt idx="3">
                  <c:v>0.26</c:v>
                </c:pt>
                <c:pt idx="4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1740-448D-974F-6C2718F03100}"/>
            </c:ext>
          </c:extLst>
        </c:ser>
        <c:ser>
          <c:idx val="13"/>
          <c:order val="13"/>
          <c:tx>
            <c:strRef>
              <c:f>Graphs!$AI$70</c:f>
              <c:strCache>
                <c:ptCount val="1"/>
                <c:pt idx="0">
                  <c:v>Coutsteau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Graphs!$AJ$70:$AN$70</c:f>
              <c:numCache>
                <c:formatCode>General</c:formatCode>
                <c:ptCount val="5"/>
                <c:pt idx="1">
                  <c:v>0.24</c:v>
                </c:pt>
                <c:pt idx="2">
                  <c:v>0.2</c:v>
                </c:pt>
                <c:pt idx="3">
                  <c:v>0.06</c:v>
                </c:pt>
                <c:pt idx="4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1740-448D-974F-6C2718F03100}"/>
            </c:ext>
          </c:extLst>
        </c:ser>
        <c:ser>
          <c:idx val="14"/>
          <c:order val="14"/>
          <c:tx>
            <c:strRef>
              <c:f>Graphs!$AI$71</c:f>
              <c:strCache>
                <c:ptCount val="1"/>
                <c:pt idx="0">
                  <c:v>Darwin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Graphs!$AJ$71:$AN$71</c:f>
              <c:numCache>
                <c:formatCode>General</c:formatCode>
                <c:ptCount val="5"/>
                <c:pt idx="0">
                  <c:v>0.24</c:v>
                </c:pt>
                <c:pt idx="1">
                  <c:v>0.22</c:v>
                </c:pt>
                <c:pt idx="2">
                  <c:v>0.5</c:v>
                </c:pt>
                <c:pt idx="3">
                  <c:v>0.52</c:v>
                </c:pt>
                <c:pt idx="4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1740-448D-974F-6C2718F03100}"/>
            </c:ext>
          </c:extLst>
        </c:ser>
        <c:ser>
          <c:idx val="15"/>
          <c:order val="15"/>
          <c:tx>
            <c:strRef>
              <c:f>Graphs!$AI$72</c:f>
              <c:strCache>
                <c:ptCount val="1"/>
                <c:pt idx="0">
                  <c:v>Durrell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Graphs!$AJ$72:$AN$72</c:f>
              <c:numCache>
                <c:formatCode>General</c:formatCode>
                <c:ptCount val="5"/>
                <c:pt idx="0">
                  <c:v>8.5714285714285701E-2</c:v>
                </c:pt>
                <c:pt idx="1">
                  <c:v>0.34</c:v>
                </c:pt>
                <c:pt idx="2">
                  <c:v>0.38</c:v>
                </c:pt>
                <c:pt idx="3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1740-448D-974F-6C2718F03100}"/>
            </c:ext>
          </c:extLst>
        </c:ser>
        <c:ser>
          <c:idx val="16"/>
          <c:order val="16"/>
          <c:tx>
            <c:strRef>
              <c:f>Graphs!$AI$73</c:f>
              <c:strCache>
                <c:ptCount val="1"/>
                <c:pt idx="0">
                  <c:v>Herriot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1000"/>
                </a:schemeClr>
              </a:solidFill>
              <a:ln w="9525">
                <a:solidFill>
                  <a:schemeClr val="accent3">
                    <a:tint val="71000"/>
                  </a:schemeClr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Graphs!$AJ$73:$AN$73</c:f>
              <c:numCache>
                <c:formatCode>General</c:formatCode>
                <c:ptCount val="5"/>
                <c:pt idx="1">
                  <c:v>0.26</c:v>
                </c:pt>
                <c:pt idx="2">
                  <c:v>0.08</c:v>
                </c:pt>
                <c:pt idx="3">
                  <c:v>0.7</c:v>
                </c:pt>
                <c:pt idx="4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1740-448D-974F-6C2718F03100}"/>
            </c:ext>
          </c:extLst>
        </c:ser>
        <c:ser>
          <c:idx val="17"/>
          <c:order val="17"/>
          <c:tx>
            <c:strRef>
              <c:f>Graphs!$AI$74</c:f>
              <c:strCache>
                <c:ptCount val="1"/>
                <c:pt idx="0">
                  <c:v>Jubilee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Graphs!$AJ$74:$AN$74</c:f>
              <c:numCache>
                <c:formatCode>General</c:formatCode>
                <c:ptCount val="5"/>
                <c:pt idx="0">
                  <c:v>0.26</c:v>
                </c:pt>
                <c:pt idx="1">
                  <c:v>0.46</c:v>
                </c:pt>
                <c:pt idx="2">
                  <c:v>0.02</c:v>
                </c:pt>
                <c:pt idx="3">
                  <c:v>0.22</c:v>
                </c:pt>
                <c:pt idx="4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1740-448D-974F-6C2718F03100}"/>
            </c:ext>
          </c:extLst>
        </c:ser>
        <c:ser>
          <c:idx val="18"/>
          <c:order val="18"/>
          <c:tx>
            <c:strRef>
              <c:f>Graphs!$AI$75</c:f>
              <c:strCache>
                <c:ptCount val="1"/>
                <c:pt idx="0">
                  <c:v>Gambit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Graphs!$AJ$75:$AN$75</c:f>
              <c:numCache>
                <c:formatCode>General</c:formatCode>
                <c:ptCount val="5"/>
                <c:pt idx="0">
                  <c:v>0</c:v>
                </c:pt>
                <c:pt idx="1">
                  <c:v>0.54</c:v>
                </c:pt>
                <c:pt idx="2">
                  <c:v>0.94</c:v>
                </c:pt>
                <c:pt idx="3">
                  <c:v>0.76</c:v>
                </c:pt>
                <c:pt idx="4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1740-448D-974F-6C2718F03100}"/>
            </c:ext>
          </c:extLst>
        </c:ser>
        <c:ser>
          <c:idx val="19"/>
          <c:order val="19"/>
          <c:tx>
            <c:strRef>
              <c:f>Graphs!$AI$76</c:f>
              <c:strCache>
                <c:ptCount val="1"/>
                <c:pt idx="0">
                  <c:v>Estelle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4000"/>
                </a:schemeClr>
              </a:solidFill>
              <a:ln w="9525">
                <a:solidFill>
                  <a:schemeClr val="accent3">
                    <a:tint val="54000"/>
                  </a:schemeClr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Graphs!$AJ$76:$AN$76</c:f>
              <c:numCache>
                <c:formatCode>General</c:formatCode>
                <c:ptCount val="5"/>
                <c:pt idx="0">
                  <c:v>0.18</c:v>
                </c:pt>
                <c:pt idx="1">
                  <c:v>0.16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1740-448D-974F-6C2718F03100}"/>
            </c:ext>
          </c:extLst>
        </c:ser>
        <c:ser>
          <c:idx val="20"/>
          <c:order val="20"/>
          <c:tx>
            <c:strRef>
              <c:f>Graphs!$AI$77</c:f>
              <c:strCache>
                <c:ptCount val="1"/>
                <c:pt idx="0">
                  <c:v>Vonnegut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Graphs!$AJ$77:$AN$77</c:f>
              <c:numCache>
                <c:formatCode>General</c:formatCode>
                <c:ptCount val="5"/>
                <c:pt idx="0">
                  <c:v>0.04</c:v>
                </c:pt>
                <c:pt idx="1">
                  <c:v>0.28000000000000003</c:v>
                </c:pt>
                <c:pt idx="2">
                  <c:v>0.56000000000000005</c:v>
                </c:pt>
                <c:pt idx="3">
                  <c:v>0.62</c:v>
                </c:pt>
                <c:pt idx="4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1740-448D-974F-6C2718F03100}"/>
            </c:ext>
          </c:extLst>
        </c:ser>
        <c:ser>
          <c:idx val="21"/>
          <c:order val="21"/>
          <c:tx>
            <c:strRef>
              <c:f>Graphs!$AI$78</c:f>
              <c:strCache>
                <c:ptCount val="1"/>
                <c:pt idx="0">
                  <c:v>Hawthorne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Graphs!$AJ$78:$AN$78</c:f>
              <c:numCache>
                <c:formatCode>General</c:formatCode>
                <c:ptCount val="5"/>
                <c:pt idx="0">
                  <c:v>0.2</c:v>
                </c:pt>
                <c:pt idx="1">
                  <c:v>0</c:v>
                </c:pt>
                <c:pt idx="2">
                  <c:v>0.1</c:v>
                </c:pt>
                <c:pt idx="3">
                  <c:v>0.34</c:v>
                </c:pt>
                <c:pt idx="4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1740-448D-974F-6C2718F03100}"/>
            </c:ext>
          </c:extLst>
        </c:ser>
        <c:ser>
          <c:idx val="22"/>
          <c:order val="22"/>
          <c:tx>
            <c:strRef>
              <c:f>Graphs!$AI$79</c:f>
              <c:strCache>
                <c:ptCount val="1"/>
                <c:pt idx="0">
                  <c:v>Dickinson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Graphs!$AJ$56:$AN$56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Graphs!$AJ$79:$AN$79</c:f>
              <c:numCache>
                <c:formatCode>General</c:formatCode>
                <c:ptCount val="5"/>
                <c:pt idx="0">
                  <c:v>0.38</c:v>
                </c:pt>
                <c:pt idx="1">
                  <c:v>0.46</c:v>
                </c:pt>
                <c:pt idx="2">
                  <c:v>0.36</c:v>
                </c:pt>
                <c:pt idx="3">
                  <c:v>0.6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1740-448D-974F-6C2718F03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011456"/>
        <c:axId val="567011784"/>
      </c:scatterChart>
      <c:valAx>
        <c:axId val="567011456"/>
        <c:scaling>
          <c:orientation val="minMax"/>
          <c:max val="5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Reversal 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7011784"/>
        <c:crosses val="autoZero"/>
        <c:crossBetween val="midCat"/>
      </c:valAx>
      <c:valAx>
        <c:axId val="567011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701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8287037037037"/>
          <c:y val="2.4882562756578505E-2"/>
          <c:w val="0.83770833333333339"/>
          <c:h val="0.67220607039504676"/>
        </c:manualLayout>
      </c:layout>
      <c:lineChart>
        <c:grouping val="standard"/>
        <c:varyColors val="0"/>
        <c:ser>
          <c:idx val="0"/>
          <c:order val="0"/>
          <c:tx>
            <c:strRef>
              <c:f>'All info for paper'!$D$2</c:f>
              <c:strCache>
                <c:ptCount val="1"/>
                <c:pt idx="0">
                  <c:v>Athena</c:v>
                </c:pt>
              </c:strCache>
            </c:strRef>
          </c:tx>
          <c:spPr>
            <a:ln w="19050" cap="rnd">
              <a:solidFill>
                <a:schemeClr val="accent3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'All info for paper'!$E$2:$I$2</c:f>
              <c:numCache>
                <c:formatCode>General</c:formatCode>
                <c:ptCount val="5"/>
                <c:pt idx="0">
                  <c:v>0</c:v>
                </c:pt>
                <c:pt idx="1">
                  <c:v>0.18</c:v>
                </c:pt>
                <c:pt idx="2">
                  <c:v>0.54</c:v>
                </c:pt>
                <c:pt idx="3">
                  <c:v>0.42</c:v>
                </c:pt>
                <c:pt idx="4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5-47B9-A2A4-40EDA547B9CC}"/>
            </c:ext>
          </c:extLst>
        </c:ser>
        <c:ser>
          <c:idx val="1"/>
          <c:order val="1"/>
          <c:tx>
            <c:strRef>
              <c:f>'All info for paper'!$D$3</c:f>
              <c:strCache>
                <c:ptCount val="1"/>
                <c:pt idx="0">
                  <c:v>Wenchang</c:v>
                </c:pt>
              </c:strCache>
            </c:strRef>
          </c:tx>
          <c:spPr>
            <a:ln w="19050" cap="rnd">
              <a:solidFill>
                <a:schemeClr val="accent3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val>
            <c:numRef>
              <c:f>'All info for paper'!$E$3:$I$3</c:f>
              <c:numCache>
                <c:formatCode>General</c:formatCode>
                <c:ptCount val="5"/>
                <c:pt idx="0">
                  <c:v>0.02</c:v>
                </c:pt>
                <c:pt idx="1">
                  <c:v>0.02</c:v>
                </c:pt>
                <c:pt idx="2">
                  <c:v>0.46</c:v>
                </c:pt>
                <c:pt idx="3">
                  <c:v>0.7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5-47B9-A2A4-40EDA547B9CC}"/>
            </c:ext>
          </c:extLst>
        </c:ser>
        <c:ser>
          <c:idx val="2"/>
          <c:order val="2"/>
          <c:tx>
            <c:strRef>
              <c:f>'All info for paper'!$D$4</c:f>
              <c:strCache>
                <c:ptCount val="1"/>
                <c:pt idx="0">
                  <c:v>Itzamna</c:v>
                </c:pt>
              </c:strCache>
            </c:strRef>
          </c:tx>
          <c:spPr>
            <a:ln w="19050" cap="rnd">
              <a:solidFill>
                <a:schemeClr val="accent3">
                  <a:shade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val>
            <c:numRef>
              <c:f>'All info for paper'!$E$4:$I$4</c:f>
              <c:numCache>
                <c:formatCode>General</c:formatCode>
                <c:ptCount val="5"/>
                <c:pt idx="0">
                  <c:v>0.48</c:v>
                </c:pt>
                <c:pt idx="1">
                  <c:v>0.12</c:v>
                </c:pt>
                <c:pt idx="2">
                  <c:v>0.62</c:v>
                </c:pt>
                <c:pt idx="3">
                  <c:v>0.62</c:v>
                </c:pt>
                <c:pt idx="4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5-47B9-A2A4-40EDA547B9CC}"/>
            </c:ext>
          </c:extLst>
        </c:ser>
        <c:ser>
          <c:idx val="3"/>
          <c:order val="3"/>
          <c:tx>
            <c:strRef>
              <c:f>'All info for paper'!$D$5</c:f>
              <c:strCache>
                <c:ptCount val="1"/>
                <c:pt idx="0">
                  <c:v>Odin</c:v>
                </c:pt>
              </c:strCache>
            </c:strRef>
          </c:tx>
          <c:spPr>
            <a:ln w="19050" cap="rnd">
              <a:solidFill>
                <a:schemeClr val="accent3">
                  <a:shade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'All info for paper'!$E$5:$I$5</c:f>
              <c:numCache>
                <c:formatCode>General</c:formatCode>
                <c:ptCount val="5"/>
                <c:pt idx="0">
                  <c:v>0</c:v>
                </c:pt>
                <c:pt idx="1">
                  <c:v>0.14000000000000001</c:v>
                </c:pt>
                <c:pt idx="2">
                  <c:v>0.6</c:v>
                </c:pt>
                <c:pt idx="3">
                  <c:v>0.72</c:v>
                </c:pt>
                <c:pt idx="4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D5-47B9-A2A4-40EDA547B9CC}"/>
            </c:ext>
          </c:extLst>
        </c:ser>
        <c:ser>
          <c:idx val="4"/>
          <c:order val="4"/>
          <c:tx>
            <c:strRef>
              <c:f>'All info for paper'!$D$6</c:f>
              <c:strCache>
                <c:ptCount val="1"/>
                <c:pt idx="0">
                  <c:v>Bowser</c:v>
                </c:pt>
              </c:strCache>
            </c:strRef>
          </c:tx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9000"/>
                </a:schemeClr>
              </a:solidFill>
              <a:ln w="9525">
                <a:solidFill>
                  <a:schemeClr val="accent3">
                    <a:shade val="59000"/>
                  </a:schemeClr>
                </a:solidFill>
              </a:ln>
              <a:effectLst/>
            </c:spPr>
          </c:marker>
          <c:val>
            <c:numRef>
              <c:f>'All info for paper'!$E$6:$I$6</c:f>
              <c:numCache>
                <c:formatCode>General</c:formatCode>
                <c:ptCount val="5"/>
                <c:pt idx="0">
                  <c:v>0.42</c:v>
                </c:pt>
                <c:pt idx="1">
                  <c:v>0.46</c:v>
                </c:pt>
                <c:pt idx="2">
                  <c:v>0.66</c:v>
                </c:pt>
                <c:pt idx="3">
                  <c:v>0.4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D5-47B9-A2A4-40EDA547B9CC}"/>
            </c:ext>
          </c:extLst>
        </c:ser>
        <c:ser>
          <c:idx val="5"/>
          <c:order val="5"/>
          <c:tx>
            <c:strRef>
              <c:f>'All info for paper'!$D$7</c:f>
              <c:strCache>
                <c:ptCount val="1"/>
                <c:pt idx="0">
                  <c:v>Luigi</c:v>
                </c:pt>
              </c:strCache>
            </c:strRef>
          </c:tx>
          <c:spPr>
            <a:ln w="19050" cap="rnd">
              <a:solidFill>
                <a:schemeClr val="accent3">
                  <a:shade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val>
            <c:numRef>
              <c:f>'All info for paper'!$E$7:$I$7</c:f>
              <c:numCache>
                <c:formatCode>General</c:formatCode>
                <c:ptCount val="5"/>
                <c:pt idx="0">
                  <c:v>0.1</c:v>
                </c:pt>
                <c:pt idx="1">
                  <c:v>0.08</c:v>
                </c:pt>
                <c:pt idx="2">
                  <c:v>0.48</c:v>
                </c:pt>
                <c:pt idx="3">
                  <c:v>0.24</c:v>
                </c:pt>
                <c:pt idx="4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D5-47B9-A2A4-40EDA547B9CC}"/>
            </c:ext>
          </c:extLst>
        </c:ser>
        <c:ser>
          <c:idx val="6"/>
          <c:order val="6"/>
          <c:tx>
            <c:strRef>
              <c:f>'All info for paper'!$D$8</c:f>
              <c:strCache>
                <c:ptCount val="1"/>
                <c:pt idx="0">
                  <c:v>Peach</c:v>
                </c:pt>
              </c:strCache>
            </c:strRef>
          </c:tx>
          <c:spPr>
            <a:ln w="19050" cap="rnd">
              <a:solidFill>
                <a:schemeClr val="accent3">
                  <a:shade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val>
            <c:numRef>
              <c:f>'All info for paper'!$E$8:$I$8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0.54</c:v>
                </c:pt>
                <c:pt idx="3">
                  <c:v>0.7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D5-47B9-A2A4-40EDA547B9CC}"/>
            </c:ext>
          </c:extLst>
        </c:ser>
        <c:ser>
          <c:idx val="7"/>
          <c:order val="7"/>
          <c:tx>
            <c:strRef>
              <c:f>'All info for paper'!$D$9</c:f>
              <c:strCache>
                <c:ptCount val="1"/>
                <c:pt idx="0">
                  <c:v>Shy guy</c:v>
                </c:pt>
              </c:strCache>
            </c:strRef>
          </c:tx>
          <c:spPr>
            <a:ln w="19050" cap="rnd">
              <a:solidFill>
                <a:schemeClr val="accent3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val>
            <c:numRef>
              <c:f>'All info for paper'!$E$9:$I$9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0.52</c:v>
                </c:pt>
                <c:pt idx="3">
                  <c:v>0.44</c:v>
                </c:pt>
                <c:pt idx="4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D5-47B9-A2A4-40EDA547B9CC}"/>
            </c:ext>
          </c:extLst>
        </c:ser>
        <c:ser>
          <c:idx val="8"/>
          <c:order val="8"/>
          <c:tx>
            <c:strRef>
              <c:f>'All info for paper'!$D$10</c:f>
              <c:strCache>
                <c:ptCount val="1"/>
                <c:pt idx="0">
                  <c:v>Waluigi</c:v>
                </c:pt>
              </c:strCache>
            </c:strRef>
          </c:tx>
          <c:spPr>
            <a:ln w="19050" cap="rnd">
              <a:solidFill>
                <a:schemeClr val="accent3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val>
            <c:numRef>
              <c:f>'All info for paper'!$E$10:$I$10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D5-47B9-A2A4-40EDA547B9CC}"/>
            </c:ext>
          </c:extLst>
        </c:ser>
        <c:ser>
          <c:idx val="9"/>
          <c:order val="9"/>
          <c:tx>
            <c:strRef>
              <c:f>'All info for paper'!$D$11</c:f>
              <c:strCache>
                <c:ptCount val="1"/>
                <c:pt idx="0">
                  <c:v>Wario</c:v>
                </c:pt>
              </c:strCache>
            </c:strRef>
          </c:tx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val>
            <c:numRef>
              <c:f>'All info for paper'!$E$11:$I$11</c:f>
              <c:numCache>
                <c:formatCode>General</c:formatCode>
                <c:ptCount val="5"/>
                <c:pt idx="0">
                  <c:v>0.2</c:v>
                </c:pt>
                <c:pt idx="1">
                  <c:v>0.44</c:v>
                </c:pt>
                <c:pt idx="2">
                  <c:v>0.32</c:v>
                </c:pt>
                <c:pt idx="3">
                  <c:v>0.22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D5-47B9-A2A4-40EDA547B9CC}"/>
            </c:ext>
          </c:extLst>
        </c:ser>
        <c:ser>
          <c:idx val="10"/>
          <c:order val="10"/>
          <c:tx>
            <c:strRef>
              <c:f>'All info for paper'!$D$12</c:f>
              <c:strCache>
                <c:ptCount val="1"/>
                <c:pt idx="0">
                  <c:v>Mario</c:v>
                </c:pt>
              </c:strCache>
            </c:strRef>
          </c:tx>
          <c:spPr>
            <a:ln w="19050" cap="rnd">
              <a:solidFill>
                <a:schemeClr val="accent3">
                  <a:shade val="9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val>
            <c:numRef>
              <c:f>'All info for paper'!$E$12:$I$12</c:f>
              <c:numCache>
                <c:formatCode>General</c:formatCode>
                <c:ptCount val="5"/>
                <c:pt idx="0">
                  <c:v>0.46</c:v>
                </c:pt>
                <c:pt idx="1">
                  <c:v>0.24</c:v>
                </c:pt>
                <c:pt idx="2">
                  <c:v>0.62</c:v>
                </c:pt>
                <c:pt idx="3">
                  <c:v>0.66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D5-47B9-A2A4-40EDA547B9CC}"/>
            </c:ext>
          </c:extLst>
        </c:ser>
        <c:ser>
          <c:idx val="11"/>
          <c:order val="11"/>
          <c:tx>
            <c:strRef>
              <c:f>'All info for paper'!$D$13</c:f>
              <c:strCache>
                <c:ptCount val="1"/>
                <c:pt idx="0">
                  <c:v>Yoshi</c:v>
                </c:pt>
              </c:strCache>
            </c:strRef>
          </c:tx>
          <c:spPr>
            <a:ln w="19050" cap="rnd">
              <a:solidFill>
                <a:schemeClr val="accent3">
                  <a:shade val="9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'All info for paper'!$E$13:$I$13</c:f>
              <c:numCache>
                <c:formatCode>General</c:formatCode>
                <c:ptCount val="5"/>
                <c:pt idx="0">
                  <c:v>0</c:v>
                </c:pt>
                <c:pt idx="1">
                  <c:v>0.22</c:v>
                </c:pt>
                <c:pt idx="2">
                  <c:v>0.34</c:v>
                </c:pt>
                <c:pt idx="3">
                  <c:v>0.32</c:v>
                </c:pt>
                <c:pt idx="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D5-47B9-A2A4-40EDA547B9CC}"/>
            </c:ext>
          </c:extLst>
        </c:ser>
        <c:ser>
          <c:idx val="12"/>
          <c:order val="12"/>
          <c:tx>
            <c:strRef>
              <c:f>'All info for paper'!$D$14</c:f>
              <c:strCache>
                <c:ptCount val="1"/>
                <c:pt idx="0">
                  <c:v>Goodall</c:v>
                </c:pt>
              </c:strCache>
            </c:strRef>
          </c:tx>
          <c:spPr>
            <a:ln w="19050" cap="rnd">
              <a:solidFill>
                <a:schemeClr val="accent3">
                  <a:tint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val>
            <c:numRef>
              <c:f>'All info for paper'!$E$14:$I$14</c:f>
              <c:numCache>
                <c:formatCode>General</c:formatCode>
                <c:ptCount val="5"/>
                <c:pt idx="0">
                  <c:v>0</c:v>
                </c:pt>
                <c:pt idx="1">
                  <c:v>0.24</c:v>
                </c:pt>
                <c:pt idx="2">
                  <c:v>0.12</c:v>
                </c:pt>
                <c:pt idx="3">
                  <c:v>0.26</c:v>
                </c:pt>
                <c:pt idx="4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D5-47B9-A2A4-40EDA547B9CC}"/>
            </c:ext>
          </c:extLst>
        </c:ser>
        <c:ser>
          <c:idx val="13"/>
          <c:order val="13"/>
          <c:tx>
            <c:strRef>
              <c:f>'All info for paper'!$D$15</c:f>
              <c:strCache>
                <c:ptCount val="1"/>
                <c:pt idx="0">
                  <c:v>Herriot</c:v>
                </c:pt>
              </c:strCache>
            </c:strRef>
          </c:tx>
          <c:spPr>
            <a:ln w="19050" cap="rnd">
              <a:solidFill>
                <a:schemeClr val="accent3">
                  <a:tint val="9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val>
            <c:numRef>
              <c:f>'All info for paper'!$E$15:$I$15</c:f>
              <c:numCache>
                <c:formatCode>General</c:formatCode>
                <c:ptCount val="5"/>
                <c:pt idx="1">
                  <c:v>0.26</c:v>
                </c:pt>
                <c:pt idx="2">
                  <c:v>0.08</c:v>
                </c:pt>
                <c:pt idx="3">
                  <c:v>0.7</c:v>
                </c:pt>
                <c:pt idx="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D5-47B9-A2A4-40EDA547B9CC}"/>
            </c:ext>
          </c:extLst>
        </c:ser>
        <c:ser>
          <c:idx val="14"/>
          <c:order val="14"/>
          <c:tx>
            <c:strRef>
              <c:f>'All info for paper'!$D$16</c:f>
              <c:strCache>
                <c:ptCount val="1"/>
                <c:pt idx="0">
                  <c:v>Coutsteau</c:v>
                </c:pt>
              </c:strCache>
            </c:strRef>
          </c:tx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val>
            <c:numRef>
              <c:f>'All info for paper'!$E$16:$I$16</c:f>
              <c:numCache>
                <c:formatCode>General</c:formatCode>
                <c:ptCount val="5"/>
                <c:pt idx="1">
                  <c:v>0.24</c:v>
                </c:pt>
                <c:pt idx="2">
                  <c:v>0.2</c:v>
                </c:pt>
                <c:pt idx="3">
                  <c:v>0.06</c:v>
                </c:pt>
                <c:pt idx="4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D5-47B9-A2A4-40EDA547B9CC}"/>
            </c:ext>
          </c:extLst>
        </c:ser>
        <c:ser>
          <c:idx val="15"/>
          <c:order val="15"/>
          <c:tx>
            <c:strRef>
              <c:f>'All info for paper'!$D$17</c:f>
              <c:strCache>
                <c:ptCount val="1"/>
                <c:pt idx="0">
                  <c:v>Darwin</c:v>
                </c:pt>
              </c:strCache>
            </c:strRef>
          </c:tx>
          <c:spPr>
            <a:ln w="19050" cap="rnd">
              <a:solidFill>
                <a:schemeClr val="accent3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val>
            <c:numRef>
              <c:f>'All info for paper'!$E$17:$I$17</c:f>
              <c:numCache>
                <c:formatCode>General</c:formatCode>
                <c:ptCount val="5"/>
                <c:pt idx="0">
                  <c:v>0.24</c:v>
                </c:pt>
                <c:pt idx="1">
                  <c:v>0.22</c:v>
                </c:pt>
                <c:pt idx="2">
                  <c:v>0.5</c:v>
                </c:pt>
                <c:pt idx="3">
                  <c:v>0.52</c:v>
                </c:pt>
                <c:pt idx="4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D5-47B9-A2A4-40EDA547B9CC}"/>
            </c:ext>
          </c:extLst>
        </c:ser>
        <c:ser>
          <c:idx val="16"/>
          <c:order val="16"/>
          <c:tx>
            <c:strRef>
              <c:f>'All info for paper'!$D$18</c:f>
              <c:strCache>
                <c:ptCount val="1"/>
                <c:pt idx="0">
                  <c:v>Durrell</c:v>
                </c:pt>
              </c:strCache>
            </c:strRef>
          </c:tx>
          <c:spPr>
            <a:ln w="19050" cap="rnd">
              <a:solidFill>
                <a:schemeClr val="accent3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1000"/>
                </a:schemeClr>
              </a:solidFill>
              <a:ln w="9525">
                <a:solidFill>
                  <a:schemeClr val="accent3">
                    <a:tint val="71000"/>
                  </a:schemeClr>
                </a:solidFill>
              </a:ln>
              <a:effectLst/>
            </c:spPr>
          </c:marker>
          <c:val>
            <c:numRef>
              <c:f>'All info for paper'!$E$18:$I$18</c:f>
              <c:numCache>
                <c:formatCode>General</c:formatCode>
                <c:ptCount val="5"/>
                <c:pt idx="0">
                  <c:v>8.5714285714285701E-2</c:v>
                </c:pt>
                <c:pt idx="1">
                  <c:v>0.34</c:v>
                </c:pt>
                <c:pt idx="2">
                  <c:v>0.38</c:v>
                </c:pt>
                <c:pt idx="3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2D5-47B9-A2A4-40EDA547B9CC}"/>
            </c:ext>
          </c:extLst>
        </c:ser>
        <c:ser>
          <c:idx val="17"/>
          <c:order val="17"/>
          <c:tx>
            <c:strRef>
              <c:f>'All info for paper'!$D$19</c:f>
              <c:strCache>
                <c:ptCount val="1"/>
                <c:pt idx="0">
                  <c:v>Jubilee</c:v>
                </c:pt>
              </c:strCache>
            </c:strRef>
          </c:tx>
          <c:spPr>
            <a:ln w="19050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val>
            <c:numRef>
              <c:f>'All info for paper'!$E$19:$I$19</c:f>
              <c:numCache>
                <c:formatCode>General</c:formatCode>
                <c:ptCount val="5"/>
                <c:pt idx="0">
                  <c:v>0.26</c:v>
                </c:pt>
                <c:pt idx="1">
                  <c:v>0.46</c:v>
                </c:pt>
                <c:pt idx="2">
                  <c:v>0.02</c:v>
                </c:pt>
                <c:pt idx="3">
                  <c:v>0.22</c:v>
                </c:pt>
                <c:pt idx="4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2D5-47B9-A2A4-40EDA547B9CC}"/>
            </c:ext>
          </c:extLst>
        </c:ser>
        <c:ser>
          <c:idx val="18"/>
          <c:order val="18"/>
          <c:tx>
            <c:strRef>
              <c:f>'All info for paper'!$D$20</c:f>
              <c:strCache>
                <c:ptCount val="1"/>
                <c:pt idx="0">
                  <c:v>Dickinson</c:v>
                </c:pt>
              </c:strCache>
            </c:strRef>
          </c:tx>
          <c:spPr>
            <a:ln w="19050" cap="rnd">
              <a:solidFill>
                <a:schemeClr val="accent3">
                  <a:tint val="6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val>
            <c:numRef>
              <c:f>'All info for paper'!$E$20:$I$20</c:f>
              <c:numCache>
                <c:formatCode>General</c:formatCode>
                <c:ptCount val="5"/>
                <c:pt idx="0">
                  <c:v>0.38</c:v>
                </c:pt>
                <c:pt idx="1">
                  <c:v>0.46</c:v>
                </c:pt>
                <c:pt idx="2">
                  <c:v>0.36</c:v>
                </c:pt>
                <c:pt idx="3">
                  <c:v>0.6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2D5-47B9-A2A4-40EDA547B9CC}"/>
            </c:ext>
          </c:extLst>
        </c:ser>
        <c:ser>
          <c:idx val="19"/>
          <c:order val="19"/>
          <c:tx>
            <c:strRef>
              <c:f>'All info for paper'!$D$21</c:f>
              <c:strCache>
                <c:ptCount val="1"/>
                <c:pt idx="0">
                  <c:v>Estelle</c:v>
                </c:pt>
              </c:strCache>
            </c:strRef>
          </c:tx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4000"/>
                </a:schemeClr>
              </a:solidFill>
              <a:ln w="9525">
                <a:solidFill>
                  <a:schemeClr val="accent3">
                    <a:tint val="54000"/>
                  </a:schemeClr>
                </a:solidFill>
              </a:ln>
              <a:effectLst/>
            </c:spPr>
          </c:marker>
          <c:val>
            <c:numRef>
              <c:f>'All info for paper'!$E$21:$I$21</c:f>
              <c:numCache>
                <c:formatCode>General</c:formatCode>
                <c:ptCount val="5"/>
                <c:pt idx="0">
                  <c:v>0.18</c:v>
                </c:pt>
                <c:pt idx="1">
                  <c:v>0.16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2D5-47B9-A2A4-40EDA547B9CC}"/>
            </c:ext>
          </c:extLst>
        </c:ser>
        <c:ser>
          <c:idx val="20"/>
          <c:order val="20"/>
          <c:tx>
            <c:strRef>
              <c:f>'All info for paper'!$D$22</c:f>
              <c:strCache>
                <c:ptCount val="1"/>
                <c:pt idx="0">
                  <c:v>Gambit</c:v>
                </c:pt>
              </c:strCache>
            </c:strRef>
          </c:tx>
          <c:spPr>
            <a:ln w="19050" cap="rnd">
              <a:solidFill>
                <a:schemeClr val="accent3">
                  <a:tint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val>
            <c:numRef>
              <c:f>'All info for paper'!$E$22:$I$22</c:f>
              <c:numCache>
                <c:formatCode>General</c:formatCode>
                <c:ptCount val="5"/>
                <c:pt idx="0">
                  <c:v>0</c:v>
                </c:pt>
                <c:pt idx="1">
                  <c:v>0.54</c:v>
                </c:pt>
                <c:pt idx="2">
                  <c:v>0.94</c:v>
                </c:pt>
                <c:pt idx="3">
                  <c:v>0.76</c:v>
                </c:pt>
                <c:pt idx="4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2D5-47B9-A2A4-40EDA547B9CC}"/>
            </c:ext>
          </c:extLst>
        </c:ser>
        <c:ser>
          <c:idx val="21"/>
          <c:order val="21"/>
          <c:tx>
            <c:strRef>
              <c:f>'All info for paper'!$D$23</c:f>
              <c:strCache>
                <c:ptCount val="1"/>
                <c:pt idx="0">
                  <c:v>Hawthorne</c:v>
                </c:pt>
              </c:strCache>
            </c:strRef>
          </c:tx>
          <c:spPr>
            <a:ln w="19050" cap="rnd">
              <a:solidFill>
                <a:schemeClr val="accent3">
                  <a:tint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val>
            <c:numRef>
              <c:f>'All info for paper'!$E$23:$I$23</c:f>
              <c:numCache>
                <c:formatCode>General</c:formatCode>
                <c:ptCount val="5"/>
                <c:pt idx="0">
                  <c:v>0.2</c:v>
                </c:pt>
                <c:pt idx="1">
                  <c:v>0</c:v>
                </c:pt>
                <c:pt idx="2">
                  <c:v>0.1</c:v>
                </c:pt>
                <c:pt idx="3">
                  <c:v>0.34</c:v>
                </c:pt>
                <c:pt idx="4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2D5-47B9-A2A4-40EDA547B9CC}"/>
            </c:ext>
          </c:extLst>
        </c:ser>
        <c:ser>
          <c:idx val="22"/>
          <c:order val="22"/>
          <c:tx>
            <c:strRef>
              <c:f>'All info for paper'!$D$24</c:f>
              <c:strCache>
                <c:ptCount val="1"/>
                <c:pt idx="0">
                  <c:v>Vonnegut</c:v>
                </c:pt>
              </c:strCache>
            </c:strRef>
          </c:tx>
          <c:spPr>
            <a:ln w="19050" cap="rnd">
              <a:solidFill>
                <a:schemeClr val="accent3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val>
            <c:numRef>
              <c:f>'All info for paper'!$E$24:$I$24</c:f>
              <c:numCache>
                <c:formatCode>General</c:formatCode>
                <c:ptCount val="5"/>
                <c:pt idx="0">
                  <c:v>0.04</c:v>
                </c:pt>
                <c:pt idx="1">
                  <c:v>0.28000000000000003</c:v>
                </c:pt>
                <c:pt idx="2">
                  <c:v>0.56000000000000005</c:v>
                </c:pt>
                <c:pt idx="3">
                  <c:v>0.62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2D5-47B9-A2A4-40EDA547B9CC}"/>
            </c:ext>
          </c:extLst>
        </c:ser>
        <c:ser>
          <c:idx val="23"/>
          <c:order val="23"/>
          <c:tx>
            <c:strRef>
              <c:f>'All info for paper'!$D$25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'All info for paper'!$E$25:$I$25</c:f>
              <c:numCache>
                <c:formatCode>General</c:formatCode>
                <c:ptCount val="5"/>
                <c:pt idx="0">
                  <c:v>0.16693877551020414</c:v>
                </c:pt>
                <c:pt idx="1">
                  <c:v>0.2565217391304348</c:v>
                </c:pt>
                <c:pt idx="2">
                  <c:v>0.42173913043478256</c:v>
                </c:pt>
                <c:pt idx="3">
                  <c:v>0.45565217391304341</c:v>
                </c:pt>
                <c:pt idx="4">
                  <c:v>0.53000000000000014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3-4F87-9353-BCAACA96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11456"/>
        <c:axId val="567011784"/>
      </c:lineChart>
      <c:catAx>
        <c:axId val="56701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Reversal 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7011784"/>
        <c:crosses val="autoZero"/>
        <c:auto val="1"/>
        <c:lblAlgn val="ctr"/>
        <c:lblOffset val="100"/>
        <c:noMultiLvlLbl val="1"/>
      </c:catAx>
      <c:valAx>
        <c:axId val="567011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70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09747739865851E-2"/>
          <c:y val="0.78571488660071342"/>
          <c:w val="0.93342811315252261"/>
          <c:h val="0.21428511339928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8287037037037"/>
          <c:y val="2.4882562756578505E-2"/>
          <c:w val="0.83770833333333339"/>
          <c:h val="0.67220607039504676"/>
        </c:manualLayout>
      </c:layout>
      <c:lineChart>
        <c:grouping val="standard"/>
        <c:varyColors val="0"/>
        <c:ser>
          <c:idx val="0"/>
          <c:order val="0"/>
          <c:tx>
            <c:strRef>
              <c:f>'All info for paper'!$O$4</c:f>
              <c:strCache>
                <c:ptCount val="1"/>
                <c:pt idx="0">
                  <c:v>Wenchang</c:v>
                </c:pt>
              </c:strCache>
            </c:strRef>
          </c:tx>
          <c:spPr>
            <a:ln w="19050" cap="rnd">
              <a:solidFill>
                <a:schemeClr val="accent3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paper'!$P$4:$U$4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5-47B9-A2A4-40EDA547B9CC}"/>
            </c:ext>
          </c:extLst>
        </c:ser>
        <c:ser>
          <c:idx val="1"/>
          <c:order val="1"/>
          <c:tx>
            <c:strRef>
              <c:f>'All info for paper'!$O$5</c:f>
              <c:strCache>
                <c:ptCount val="1"/>
                <c:pt idx="0">
                  <c:v>Athena</c:v>
                </c:pt>
              </c:strCache>
            </c:strRef>
          </c:tx>
          <c:spPr>
            <a:ln w="19050" cap="rnd">
              <a:solidFill>
                <a:schemeClr val="accent3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paper'!$P$5:$U$5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5-47B9-A2A4-40EDA547B9CC}"/>
            </c:ext>
          </c:extLst>
        </c:ser>
        <c:ser>
          <c:idx val="2"/>
          <c:order val="2"/>
          <c:tx>
            <c:strRef>
              <c:f>'All info for paper'!$O$6</c:f>
              <c:strCache>
                <c:ptCount val="1"/>
                <c:pt idx="0">
                  <c:v>Odin</c:v>
                </c:pt>
              </c:strCache>
            </c:strRef>
          </c:tx>
          <c:spPr>
            <a:ln w="19050" cap="rnd">
              <a:solidFill>
                <a:schemeClr val="accent3">
                  <a:shade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paper'!$P$6:$U$6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5-47B9-A2A4-40EDA547B9CC}"/>
            </c:ext>
          </c:extLst>
        </c:ser>
        <c:ser>
          <c:idx val="3"/>
          <c:order val="3"/>
          <c:tx>
            <c:strRef>
              <c:f>'All info for paper'!$O$7</c:f>
              <c:strCache>
                <c:ptCount val="1"/>
                <c:pt idx="0">
                  <c:v>Itzamna</c:v>
                </c:pt>
              </c:strCache>
            </c:strRef>
          </c:tx>
          <c:spPr>
            <a:ln w="19050" cap="rnd">
              <a:solidFill>
                <a:schemeClr val="accent3">
                  <a:shade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paper'!$P$7:$U$7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D5-47B9-A2A4-40EDA547B9CC}"/>
            </c:ext>
          </c:extLst>
        </c:ser>
        <c:ser>
          <c:idx val="4"/>
          <c:order val="4"/>
          <c:tx>
            <c:strRef>
              <c:f>'All info for paper'!$O$8</c:f>
              <c:strCache>
                <c:ptCount val="1"/>
                <c:pt idx="0">
                  <c:v>Luigi</c:v>
                </c:pt>
              </c:strCache>
            </c:strRef>
          </c:tx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9000"/>
                </a:schemeClr>
              </a:solidFill>
              <a:ln w="9525">
                <a:solidFill>
                  <a:schemeClr val="accent3">
                    <a:shade val="59000"/>
                  </a:schemeClr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paper'!$P$8:$U$8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D5-47B9-A2A4-40EDA547B9CC}"/>
            </c:ext>
          </c:extLst>
        </c:ser>
        <c:ser>
          <c:idx val="5"/>
          <c:order val="5"/>
          <c:tx>
            <c:strRef>
              <c:f>'All info for paper'!$O$9</c:f>
              <c:strCache>
                <c:ptCount val="1"/>
                <c:pt idx="0">
                  <c:v>Wario</c:v>
                </c:pt>
              </c:strCache>
            </c:strRef>
          </c:tx>
          <c:spPr>
            <a:ln w="19050" cap="rnd">
              <a:solidFill>
                <a:schemeClr val="accent3">
                  <a:shade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paper'!$P$9:$U$9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D5-47B9-A2A4-40EDA547B9CC}"/>
            </c:ext>
          </c:extLst>
        </c:ser>
        <c:ser>
          <c:idx val="6"/>
          <c:order val="6"/>
          <c:tx>
            <c:strRef>
              <c:f>'All info for paper'!$O$10</c:f>
              <c:strCache>
                <c:ptCount val="1"/>
                <c:pt idx="0">
                  <c:v>Waluigi</c:v>
                </c:pt>
              </c:strCache>
            </c:strRef>
          </c:tx>
          <c:spPr>
            <a:ln w="19050" cap="rnd">
              <a:solidFill>
                <a:schemeClr val="accent3">
                  <a:shade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9000"/>
                </a:schemeClr>
              </a:solidFill>
              <a:ln w="9525">
                <a:solidFill>
                  <a:schemeClr val="accent3">
                    <a:shade val="69000"/>
                  </a:schemeClr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paper'!$P$10:$U$10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3A-420F-8A0A-7EBEED9BADA0}"/>
            </c:ext>
          </c:extLst>
        </c:ser>
        <c:ser>
          <c:idx val="7"/>
          <c:order val="7"/>
          <c:tx>
            <c:strRef>
              <c:f>'All info for paper'!$O$11</c:f>
              <c:strCache>
                <c:ptCount val="1"/>
                <c:pt idx="0">
                  <c:v>Peach</c:v>
                </c:pt>
              </c:strCache>
            </c:strRef>
          </c:tx>
          <c:spPr>
            <a:ln w="19050" cap="rnd">
              <a:solidFill>
                <a:schemeClr val="accent3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paper'!$P$11:$U$11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3A-420F-8A0A-7EBEED9BADA0}"/>
            </c:ext>
          </c:extLst>
        </c:ser>
        <c:ser>
          <c:idx val="8"/>
          <c:order val="8"/>
          <c:tx>
            <c:strRef>
              <c:f>'All info for paper'!$O$12</c:f>
              <c:strCache>
                <c:ptCount val="1"/>
                <c:pt idx="0">
                  <c:v>Bowser</c:v>
                </c:pt>
              </c:strCache>
            </c:strRef>
          </c:tx>
          <c:spPr>
            <a:ln w="19050" cap="rnd">
              <a:solidFill>
                <a:schemeClr val="accent3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paper'!$P$12:$U$12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3A-420F-8A0A-7EBEED9BADA0}"/>
            </c:ext>
          </c:extLst>
        </c:ser>
        <c:ser>
          <c:idx val="9"/>
          <c:order val="9"/>
          <c:tx>
            <c:strRef>
              <c:f>'All info for paper'!$O$13</c:f>
              <c:strCache>
                <c:ptCount val="1"/>
                <c:pt idx="0">
                  <c:v>Shy guy</c:v>
                </c:pt>
              </c:strCache>
            </c:strRef>
          </c:tx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6000"/>
                </a:schemeClr>
              </a:solidFill>
              <a:ln w="9525">
                <a:solidFill>
                  <a:schemeClr val="accent3">
                    <a:shade val="86000"/>
                  </a:schemeClr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paper'!$P$13:$U$13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3A-420F-8A0A-7EBEED9BADA0}"/>
            </c:ext>
          </c:extLst>
        </c:ser>
        <c:ser>
          <c:idx val="10"/>
          <c:order val="10"/>
          <c:tx>
            <c:strRef>
              <c:f>'All info for paper'!$O$14</c:f>
              <c:strCache>
                <c:ptCount val="1"/>
                <c:pt idx="0">
                  <c:v>Mario</c:v>
                </c:pt>
              </c:strCache>
            </c:strRef>
          </c:tx>
          <c:spPr>
            <a:ln w="19050" cap="rnd">
              <a:solidFill>
                <a:schemeClr val="accent3">
                  <a:shade val="9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paper'!$P$14:$U$14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3A-420F-8A0A-7EBEED9BADA0}"/>
            </c:ext>
          </c:extLst>
        </c:ser>
        <c:ser>
          <c:idx val="11"/>
          <c:order val="11"/>
          <c:tx>
            <c:strRef>
              <c:f>'All info for paper'!$O$15</c:f>
              <c:strCache>
                <c:ptCount val="1"/>
                <c:pt idx="0">
                  <c:v>Yoshi</c:v>
                </c:pt>
              </c:strCache>
            </c:strRef>
          </c:tx>
          <c:spPr>
            <a:ln w="19050" cap="rnd">
              <a:solidFill>
                <a:schemeClr val="accent3">
                  <a:shade val="9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paper'!$P$15:$U$15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3A-420F-8A0A-7EBEED9BADA0}"/>
            </c:ext>
          </c:extLst>
        </c:ser>
        <c:ser>
          <c:idx val="12"/>
          <c:order val="12"/>
          <c:tx>
            <c:strRef>
              <c:f>'All info for paper'!$O$16</c:f>
              <c:strCache>
                <c:ptCount val="1"/>
                <c:pt idx="0">
                  <c:v>Goodall</c:v>
                </c:pt>
              </c:strCache>
            </c:strRef>
          </c:tx>
          <c:spPr>
            <a:ln w="19050" cap="rnd">
              <a:solidFill>
                <a:schemeClr val="accent3">
                  <a:tint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paper'!$P$16:$U$16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3A-420F-8A0A-7EBEED9BADA0}"/>
            </c:ext>
          </c:extLst>
        </c:ser>
        <c:ser>
          <c:idx val="13"/>
          <c:order val="13"/>
          <c:tx>
            <c:strRef>
              <c:f>'All info for paper'!$O$17</c:f>
              <c:strCache>
                <c:ptCount val="1"/>
                <c:pt idx="0">
                  <c:v>Herriot</c:v>
                </c:pt>
              </c:strCache>
            </c:strRef>
          </c:tx>
          <c:spPr>
            <a:ln w="19050" cap="rnd">
              <a:solidFill>
                <a:schemeClr val="accent3">
                  <a:tint val="9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paper'!$P$17:$U$17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3A-420F-8A0A-7EBEED9BADA0}"/>
            </c:ext>
          </c:extLst>
        </c:ser>
        <c:ser>
          <c:idx val="14"/>
          <c:order val="14"/>
          <c:tx>
            <c:strRef>
              <c:f>'All info for paper'!$O$18</c:f>
              <c:strCache>
                <c:ptCount val="1"/>
                <c:pt idx="0">
                  <c:v>Coutsteau</c:v>
                </c:pt>
              </c:strCache>
            </c:strRef>
          </c:tx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paper'!$P$18:$U$18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3A-420F-8A0A-7EBEED9BADA0}"/>
            </c:ext>
          </c:extLst>
        </c:ser>
        <c:ser>
          <c:idx val="15"/>
          <c:order val="15"/>
          <c:tx>
            <c:strRef>
              <c:f>'All info for paper'!$O$19</c:f>
              <c:strCache>
                <c:ptCount val="1"/>
                <c:pt idx="0">
                  <c:v>Darwin</c:v>
                </c:pt>
              </c:strCache>
            </c:strRef>
          </c:tx>
          <c:spPr>
            <a:ln w="19050" cap="rnd">
              <a:solidFill>
                <a:schemeClr val="accent3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1000"/>
                </a:schemeClr>
              </a:solidFill>
              <a:ln w="9525">
                <a:solidFill>
                  <a:schemeClr val="accent3">
                    <a:tint val="81000"/>
                  </a:schemeClr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paper'!$P$19:$U$19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3A-420F-8A0A-7EBEED9BADA0}"/>
            </c:ext>
          </c:extLst>
        </c:ser>
        <c:ser>
          <c:idx val="16"/>
          <c:order val="16"/>
          <c:tx>
            <c:strRef>
              <c:f>'All info for paper'!$O$20</c:f>
              <c:strCache>
                <c:ptCount val="1"/>
                <c:pt idx="0">
                  <c:v>Durrell</c:v>
                </c:pt>
              </c:strCache>
            </c:strRef>
          </c:tx>
          <c:spPr>
            <a:ln w="19050" cap="rnd">
              <a:solidFill>
                <a:schemeClr val="accent3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paper'!$P$20:$U$20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3A-420F-8A0A-7EBEED9BADA0}"/>
            </c:ext>
          </c:extLst>
        </c:ser>
        <c:ser>
          <c:idx val="17"/>
          <c:order val="17"/>
          <c:tx>
            <c:strRef>
              <c:f>'All info for paper'!$O$21</c:f>
              <c:strCache>
                <c:ptCount val="1"/>
                <c:pt idx="0">
                  <c:v>Jubilee</c:v>
                </c:pt>
              </c:strCache>
            </c:strRef>
          </c:tx>
          <c:spPr>
            <a:ln w="19050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paper'!$P$21:$U$21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3A-420F-8A0A-7EBEED9BADA0}"/>
            </c:ext>
          </c:extLst>
        </c:ser>
        <c:ser>
          <c:idx val="18"/>
          <c:order val="18"/>
          <c:tx>
            <c:strRef>
              <c:f>'All info for paper'!$O$22</c:f>
              <c:strCache>
                <c:ptCount val="1"/>
                <c:pt idx="0">
                  <c:v>Gambit</c:v>
                </c:pt>
              </c:strCache>
            </c:strRef>
          </c:tx>
          <c:spPr>
            <a:ln w="19050" cap="rnd">
              <a:solidFill>
                <a:schemeClr val="accent3">
                  <a:tint val="6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4000"/>
                </a:schemeClr>
              </a:solidFill>
              <a:ln w="9525">
                <a:solidFill>
                  <a:schemeClr val="accent3">
                    <a:tint val="64000"/>
                  </a:schemeClr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paper'!$P$22:$U$22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3A-420F-8A0A-7EBEED9BADA0}"/>
            </c:ext>
          </c:extLst>
        </c:ser>
        <c:ser>
          <c:idx val="19"/>
          <c:order val="19"/>
          <c:tx>
            <c:strRef>
              <c:f>'All info for paper'!$O$23</c:f>
              <c:strCache>
                <c:ptCount val="1"/>
                <c:pt idx="0">
                  <c:v>Estelle</c:v>
                </c:pt>
              </c:strCache>
            </c:strRef>
          </c:tx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paper'!$P$23:$U$23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3A-420F-8A0A-7EBEED9BADA0}"/>
            </c:ext>
          </c:extLst>
        </c:ser>
        <c:ser>
          <c:idx val="20"/>
          <c:order val="20"/>
          <c:tx>
            <c:strRef>
              <c:f>'All info for paper'!$O$24</c:f>
              <c:strCache>
                <c:ptCount val="1"/>
                <c:pt idx="0">
                  <c:v>Vonnegut</c:v>
                </c:pt>
              </c:strCache>
            </c:strRef>
          </c:tx>
          <c:spPr>
            <a:ln w="19050" cap="rnd">
              <a:solidFill>
                <a:schemeClr val="accent3">
                  <a:tint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paper'!$P$24:$U$24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3A-420F-8A0A-7EBEED9BADA0}"/>
            </c:ext>
          </c:extLst>
        </c:ser>
        <c:ser>
          <c:idx val="21"/>
          <c:order val="21"/>
          <c:tx>
            <c:strRef>
              <c:f>'All info for paper'!$O$25</c:f>
              <c:strCache>
                <c:ptCount val="1"/>
                <c:pt idx="0">
                  <c:v>Hawthorne</c:v>
                </c:pt>
              </c:strCache>
            </c:strRef>
          </c:tx>
          <c:spPr>
            <a:ln w="19050" cap="rnd">
              <a:solidFill>
                <a:schemeClr val="accent3">
                  <a:tint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7000"/>
                </a:schemeClr>
              </a:solidFill>
              <a:ln w="9525">
                <a:solidFill>
                  <a:schemeClr val="accent3">
                    <a:tint val="47000"/>
                  </a:schemeClr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paper'!$P$25:$U$25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3A-420F-8A0A-7EBEED9BADA0}"/>
            </c:ext>
          </c:extLst>
        </c:ser>
        <c:ser>
          <c:idx val="22"/>
          <c:order val="22"/>
          <c:tx>
            <c:strRef>
              <c:f>'All info for paper'!$O$26</c:f>
              <c:strCache>
                <c:ptCount val="1"/>
                <c:pt idx="0">
                  <c:v>Dickinson</c:v>
                </c:pt>
              </c:strCache>
            </c:strRef>
          </c:tx>
          <c:spPr>
            <a:ln w="19050" cap="rnd">
              <a:solidFill>
                <a:schemeClr val="accent3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paper'!$P$26:$U$26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3A-420F-8A0A-7EBEED9BADA0}"/>
            </c:ext>
          </c:extLst>
        </c:ser>
        <c:ser>
          <c:idx val="23"/>
          <c:order val="23"/>
          <c:tx>
            <c:strRef>
              <c:f>'All info for paper'!$O$29</c:f>
              <c:strCache>
                <c:ptCount val="1"/>
                <c:pt idx="0">
                  <c:v>Mean All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'All info for paper'!$P$3:$U$3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paper'!$P$29:$U$29</c:f>
              <c:numCache>
                <c:formatCode>0.00</c:formatCode>
                <c:ptCount val="6"/>
                <c:pt idx="0">
                  <c:v>2.8260869565217392</c:v>
                </c:pt>
                <c:pt idx="1">
                  <c:v>4.3913043478260869</c:v>
                </c:pt>
                <c:pt idx="2">
                  <c:v>4</c:v>
                </c:pt>
                <c:pt idx="3">
                  <c:v>4.4347826086956523</c:v>
                </c:pt>
                <c:pt idx="4">
                  <c:v>4.1739130434782608</c:v>
                </c:pt>
                <c:pt idx="5">
                  <c:v>4.1363636363636367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3A-420F-8A0A-7EBEED9B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11456"/>
        <c:axId val="567011784"/>
      </c:lineChart>
      <c:catAx>
        <c:axId val="56701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Reversal 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7011784"/>
        <c:crosses val="autoZero"/>
        <c:auto val="1"/>
        <c:lblAlgn val="ctr"/>
        <c:lblOffset val="100"/>
        <c:noMultiLvlLbl val="1"/>
      </c:catAx>
      <c:valAx>
        <c:axId val="567011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Sessions</a:t>
                </a:r>
                <a:r>
                  <a:rPr lang="en-US" baseline="0"/>
                  <a:t> to Criterion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70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99493292505104"/>
          <c:y val="0.78785163873746555"/>
          <c:w val="0.80914625255176431"/>
          <c:h val="0.2014646005787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Chart Title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info for paper'!$AK$29</c:f>
              <c:strCache>
                <c:ptCount val="1"/>
                <c:pt idx="0">
                  <c:v>young</c:v>
                </c:pt>
              </c:strCache>
            </c:strRef>
          </c:tx>
          <c:spPr>
            <a:ln>
              <a:prstDash val="lgDash"/>
            </a:ln>
          </c:spPr>
          <c:val>
            <c:numRef>
              <c:f>'All info for paper'!$AL$29:$AQ$29</c:f>
              <c:numCache>
                <c:formatCode>General</c:formatCode>
                <c:ptCount val="6"/>
                <c:pt idx="0">
                  <c:v>2.8333333333333335</c:v>
                </c:pt>
                <c:pt idx="1">
                  <c:v>4.416666666666667</c:v>
                </c:pt>
                <c:pt idx="2">
                  <c:v>3.8333333333333335</c:v>
                </c:pt>
                <c:pt idx="3">
                  <c:v>4.416666666666667</c:v>
                </c:pt>
                <c:pt idx="4">
                  <c:v>4.083333333333333</c:v>
                </c:pt>
                <c:pt idx="5">
                  <c:v>3.9166666666666665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B-4A1F-A9DE-5C229F5EDE71}"/>
            </c:ext>
          </c:extLst>
        </c:ser>
        <c:ser>
          <c:idx val="1"/>
          <c:order val="1"/>
          <c:tx>
            <c:strRef>
              <c:f>'All info for paper'!$AK$30</c:f>
              <c:strCache>
                <c:ptCount val="1"/>
                <c:pt idx="0">
                  <c:v>old</c:v>
                </c:pt>
              </c:strCache>
            </c:strRef>
          </c:tx>
          <c:spPr>
            <a:ln w="31750">
              <a:solidFill>
                <a:schemeClr val="bg1">
                  <a:lumMod val="85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'All info for paper'!$AL$30:$AQ$30</c:f>
              <c:numCache>
                <c:formatCode>General</c:formatCode>
                <c:ptCount val="6"/>
                <c:pt idx="0">
                  <c:v>2.8181818181818183</c:v>
                </c:pt>
                <c:pt idx="1">
                  <c:v>4.3636363636363633</c:v>
                </c:pt>
                <c:pt idx="2">
                  <c:v>4.1818181818181817</c:v>
                </c:pt>
                <c:pt idx="3">
                  <c:v>4.4545454545454541</c:v>
                </c:pt>
                <c:pt idx="4">
                  <c:v>4.2727272727272725</c:v>
                </c:pt>
                <c:pt idx="5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B-4A1F-A9DE-5C229F5ED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568896"/>
        <c:axId val="271630336"/>
      </c:lineChart>
      <c:catAx>
        <c:axId val="27156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71630336"/>
        <c:crosses val="autoZero"/>
        <c:auto val="1"/>
        <c:lblAlgn val="ctr"/>
        <c:lblOffset val="100"/>
        <c:tickLblSkip val="1"/>
        <c:noMultiLvlLbl val="0"/>
      </c:catAx>
      <c:valAx>
        <c:axId val="271630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71568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394050743657042"/>
          <c:y val="0.60685148731408556"/>
          <c:w val="0.79409776902887141"/>
          <c:h val="0.22162893700787401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8287037037037"/>
          <c:y val="2.4882562756578505E-2"/>
          <c:w val="0.83770833333333339"/>
          <c:h val="0.67220607039504676"/>
        </c:manualLayout>
      </c:layout>
      <c:lineChart>
        <c:grouping val="standard"/>
        <c:varyColors val="0"/>
        <c:ser>
          <c:idx val="0"/>
          <c:order val="0"/>
          <c:tx>
            <c:strRef>
              <c:f>'All info for paper'!$BF$2</c:f>
              <c:strCache>
                <c:ptCount val="1"/>
                <c:pt idx="0">
                  <c:v>Athena</c:v>
                </c:pt>
              </c:strCache>
            </c:strRef>
          </c:tx>
          <c:spPr>
            <a:ln w="19050" cap="rnd">
              <a:solidFill>
                <a:schemeClr val="accent3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paper'!$BG$2:$BL$2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</c:v>
                </c:pt>
                <c:pt idx="2">
                  <c:v>0.18</c:v>
                </c:pt>
                <c:pt idx="3">
                  <c:v>0.54</c:v>
                </c:pt>
                <c:pt idx="4">
                  <c:v>0.42</c:v>
                </c:pt>
                <c:pt idx="5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5-47B9-A2A4-40EDA547B9CC}"/>
            </c:ext>
          </c:extLst>
        </c:ser>
        <c:ser>
          <c:idx val="1"/>
          <c:order val="1"/>
          <c:tx>
            <c:strRef>
              <c:f>'All info for paper'!$BF$3</c:f>
              <c:strCache>
                <c:ptCount val="1"/>
                <c:pt idx="0">
                  <c:v>Wenchang</c:v>
                </c:pt>
              </c:strCache>
            </c:strRef>
          </c:tx>
          <c:spPr>
            <a:ln w="19050" cap="rnd">
              <a:solidFill>
                <a:schemeClr val="accent3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paper'!$BG$3:$BL$3</c:f>
              <c:numCache>
                <c:formatCode>General</c:formatCode>
                <c:ptCount val="6"/>
                <c:pt idx="0">
                  <c:v>0.96</c:v>
                </c:pt>
                <c:pt idx="1">
                  <c:v>0.02</c:v>
                </c:pt>
                <c:pt idx="2">
                  <c:v>0.02</c:v>
                </c:pt>
                <c:pt idx="3">
                  <c:v>0.46</c:v>
                </c:pt>
                <c:pt idx="4">
                  <c:v>0.7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5-47B9-A2A4-40EDA547B9CC}"/>
            </c:ext>
          </c:extLst>
        </c:ser>
        <c:ser>
          <c:idx val="2"/>
          <c:order val="2"/>
          <c:tx>
            <c:strRef>
              <c:f>'All info for paper'!$BF$4</c:f>
              <c:strCache>
                <c:ptCount val="1"/>
                <c:pt idx="0">
                  <c:v>Itzamna</c:v>
                </c:pt>
              </c:strCache>
            </c:strRef>
          </c:tx>
          <c:spPr>
            <a:ln w="19050" cap="rnd">
              <a:solidFill>
                <a:schemeClr val="accent3">
                  <a:shade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paper'!$BG$4:$BL$4</c:f>
              <c:numCache>
                <c:formatCode>General</c:formatCode>
                <c:ptCount val="6"/>
                <c:pt idx="0">
                  <c:v>0.9</c:v>
                </c:pt>
                <c:pt idx="1">
                  <c:v>0.48</c:v>
                </c:pt>
                <c:pt idx="2">
                  <c:v>0.12</c:v>
                </c:pt>
                <c:pt idx="3">
                  <c:v>0.62</c:v>
                </c:pt>
                <c:pt idx="4">
                  <c:v>0.62</c:v>
                </c:pt>
                <c:pt idx="5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5-47B9-A2A4-40EDA547B9CC}"/>
            </c:ext>
          </c:extLst>
        </c:ser>
        <c:ser>
          <c:idx val="3"/>
          <c:order val="3"/>
          <c:tx>
            <c:strRef>
              <c:f>'All info for paper'!$BF$5</c:f>
              <c:strCache>
                <c:ptCount val="1"/>
                <c:pt idx="0">
                  <c:v>Odin</c:v>
                </c:pt>
              </c:strCache>
            </c:strRef>
          </c:tx>
          <c:spPr>
            <a:ln w="19050" cap="rnd">
              <a:solidFill>
                <a:schemeClr val="accent3">
                  <a:shade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paper'!$BG$5:$BL$5</c:f>
              <c:numCache>
                <c:formatCode>General</c:formatCode>
                <c:ptCount val="6"/>
                <c:pt idx="0">
                  <c:v>0.88</c:v>
                </c:pt>
                <c:pt idx="1">
                  <c:v>0</c:v>
                </c:pt>
                <c:pt idx="2">
                  <c:v>0.14000000000000001</c:v>
                </c:pt>
                <c:pt idx="3">
                  <c:v>0.6</c:v>
                </c:pt>
                <c:pt idx="4">
                  <c:v>0.72</c:v>
                </c:pt>
                <c:pt idx="5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D5-47B9-A2A4-40EDA547B9CC}"/>
            </c:ext>
          </c:extLst>
        </c:ser>
        <c:ser>
          <c:idx val="4"/>
          <c:order val="4"/>
          <c:tx>
            <c:strRef>
              <c:f>'All info for paper'!$BF$6</c:f>
              <c:strCache>
                <c:ptCount val="1"/>
                <c:pt idx="0">
                  <c:v>Bowser</c:v>
                </c:pt>
              </c:strCache>
            </c:strRef>
          </c:tx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9000"/>
                </a:schemeClr>
              </a:solidFill>
              <a:ln w="9525">
                <a:solidFill>
                  <a:schemeClr val="accent3">
                    <a:shade val="59000"/>
                  </a:schemeClr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paper'!$BG$6:$BL$6</c:f>
              <c:numCache>
                <c:formatCode>General</c:formatCode>
                <c:ptCount val="6"/>
                <c:pt idx="1">
                  <c:v>0.42</c:v>
                </c:pt>
                <c:pt idx="2">
                  <c:v>0.46</c:v>
                </c:pt>
                <c:pt idx="3">
                  <c:v>0.66</c:v>
                </c:pt>
                <c:pt idx="4">
                  <c:v>0.4</c:v>
                </c:pt>
                <c:pt idx="5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D5-47B9-A2A4-40EDA547B9CC}"/>
            </c:ext>
          </c:extLst>
        </c:ser>
        <c:ser>
          <c:idx val="5"/>
          <c:order val="5"/>
          <c:tx>
            <c:strRef>
              <c:f>'All info for paper'!$BF$7</c:f>
              <c:strCache>
                <c:ptCount val="1"/>
                <c:pt idx="0">
                  <c:v>Luigi</c:v>
                </c:pt>
              </c:strCache>
            </c:strRef>
          </c:tx>
          <c:spPr>
            <a:ln w="19050" cap="rnd">
              <a:solidFill>
                <a:schemeClr val="accent3">
                  <a:shade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paper'!$BG$7:$BL$7</c:f>
              <c:numCache>
                <c:formatCode>General</c:formatCode>
                <c:ptCount val="6"/>
                <c:pt idx="0">
                  <c:v>0.46</c:v>
                </c:pt>
                <c:pt idx="1">
                  <c:v>0.1</c:v>
                </c:pt>
                <c:pt idx="2">
                  <c:v>0.08</c:v>
                </c:pt>
                <c:pt idx="3">
                  <c:v>0.48</c:v>
                </c:pt>
                <c:pt idx="4">
                  <c:v>0.24</c:v>
                </c:pt>
                <c:pt idx="5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D5-47B9-A2A4-40EDA547B9CC}"/>
            </c:ext>
          </c:extLst>
        </c:ser>
        <c:ser>
          <c:idx val="6"/>
          <c:order val="6"/>
          <c:tx>
            <c:strRef>
              <c:f>'All info for paper'!$BF$8</c:f>
              <c:strCache>
                <c:ptCount val="1"/>
                <c:pt idx="0">
                  <c:v>Peach</c:v>
                </c:pt>
              </c:strCache>
            </c:strRef>
          </c:tx>
          <c:spPr>
            <a:ln w="19050" cap="rnd">
              <a:solidFill>
                <a:schemeClr val="accent3">
                  <a:shade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9000"/>
                </a:schemeClr>
              </a:solidFill>
              <a:ln w="9525">
                <a:solidFill>
                  <a:schemeClr val="accent3">
                    <a:shade val="69000"/>
                  </a:schemeClr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paper'!$BG$8:$BL$8</c:f>
              <c:numCache>
                <c:formatCode>General</c:formatCode>
                <c:ptCount val="6"/>
                <c:pt idx="0">
                  <c:v>0.78</c:v>
                </c:pt>
                <c:pt idx="1">
                  <c:v>0.2</c:v>
                </c:pt>
                <c:pt idx="2">
                  <c:v>0.3</c:v>
                </c:pt>
                <c:pt idx="3">
                  <c:v>0.54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95F-45E0-9DFF-F5C42C497232}"/>
            </c:ext>
          </c:extLst>
        </c:ser>
        <c:ser>
          <c:idx val="7"/>
          <c:order val="7"/>
          <c:tx>
            <c:strRef>
              <c:f>'All info for paper'!$BF$9</c:f>
              <c:strCache>
                <c:ptCount val="1"/>
                <c:pt idx="0">
                  <c:v>Shy guy</c:v>
                </c:pt>
              </c:strCache>
            </c:strRef>
          </c:tx>
          <c:spPr>
            <a:ln w="19050" cap="rnd">
              <a:solidFill>
                <a:schemeClr val="accent3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paper'!$BG$9:$BL$9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0.1</c:v>
                </c:pt>
                <c:pt idx="2">
                  <c:v>0.3</c:v>
                </c:pt>
                <c:pt idx="3">
                  <c:v>0.52</c:v>
                </c:pt>
                <c:pt idx="4">
                  <c:v>0.44</c:v>
                </c:pt>
                <c:pt idx="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95F-45E0-9DFF-F5C42C497232}"/>
            </c:ext>
          </c:extLst>
        </c:ser>
        <c:ser>
          <c:idx val="8"/>
          <c:order val="8"/>
          <c:tx>
            <c:strRef>
              <c:f>'All info for paper'!$BF$10</c:f>
              <c:strCache>
                <c:ptCount val="1"/>
                <c:pt idx="0">
                  <c:v>Waluigi</c:v>
                </c:pt>
              </c:strCache>
            </c:strRef>
          </c:tx>
          <c:spPr>
            <a:ln w="19050" cap="rnd">
              <a:solidFill>
                <a:schemeClr val="accent3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paper'!$BG$10:$BL$10</c:f>
              <c:numCache>
                <c:formatCode>General</c:formatCode>
                <c:ptCount val="6"/>
                <c:pt idx="0">
                  <c:v>0.96</c:v>
                </c:pt>
                <c:pt idx="1">
                  <c:v>0.14000000000000001</c:v>
                </c:pt>
                <c:pt idx="2">
                  <c:v>0.2</c:v>
                </c:pt>
                <c:pt idx="3">
                  <c:v>0.3</c:v>
                </c:pt>
                <c:pt idx="4">
                  <c:v>0.2</c:v>
                </c:pt>
                <c:pt idx="5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95F-45E0-9DFF-F5C42C497232}"/>
            </c:ext>
          </c:extLst>
        </c:ser>
        <c:ser>
          <c:idx val="9"/>
          <c:order val="9"/>
          <c:tx>
            <c:strRef>
              <c:f>'All info for paper'!$BF$11</c:f>
              <c:strCache>
                <c:ptCount val="1"/>
                <c:pt idx="0">
                  <c:v>Wario</c:v>
                </c:pt>
              </c:strCache>
            </c:strRef>
          </c:tx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6000"/>
                </a:schemeClr>
              </a:solidFill>
              <a:ln w="9525">
                <a:solidFill>
                  <a:schemeClr val="accent3">
                    <a:shade val="86000"/>
                  </a:schemeClr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paper'!$BG$11:$BL$11</c:f>
              <c:numCache>
                <c:formatCode>General</c:formatCode>
                <c:ptCount val="6"/>
                <c:pt idx="0">
                  <c:v>0.82</c:v>
                </c:pt>
                <c:pt idx="1">
                  <c:v>0.2</c:v>
                </c:pt>
                <c:pt idx="2">
                  <c:v>0.44</c:v>
                </c:pt>
                <c:pt idx="3">
                  <c:v>0.32</c:v>
                </c:pt>
                <c:pt idx="4">
                  <c:v>0.22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95F-45E0-9DFF-F5C42C497232}"/>
            </c:ext>
          </c:extLst>
        </c:ser>
        <c:ser>
          <c:idx val="10"/>
          <c:order val="10"/>
          <c:tx>
            <c:strRef>
              <c:f>'All info for paper'!$BF$12</c:f>
              <c:strCache>
                <c:ptCount val="1"/>
                <c:pt idx="0">
                  <c:v>Mario</c:v>
                </c:pt>
              </c:strCache>
            </c:strRef>
          </c:tx>
          <c:spPr>
            <a:ln w="19050" cap="rnd">
              <a:solidFill>
                <a:schemeClr val="accent3">
                  <a:shade val="9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paper'!$BG$12:$BL$12</c:f>
              <c:numCache>
                <c:formatCode>General</c:formatCode>
                <c:ptCount val="6"/>
                <c:pt idx="0">
                  <c:v>0.84</c:v>
                </c:pt>
                <c:pt idx="1">
                  <c:v>0.46</c:v>
                </c:pt>
                <c:pt idx="2">
                  <c:v>0.24</c:v>
                </c:pt>
                <c:pt idx="3">
                  <c:v>0.62</c:v>
                </c:pt>
                <c:pt idx="4">
                  <c:v>0.66</c:v>
                </c:pt>
                <c:pt idx="5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95F-45E0-9DFF-F5C42C497232}"/>
            </c:ext>
          </c:extLst>
        </c:ser>
        <c:ser>
          <c:idx val="11"/>
          <c:order val="11"/>
          <c:tx>
            <c:strRef>
              <c:f>'All info for paper'!$BF$13</c:f>
              <c:strCache>
                <c:ptCount val="1"/>
                <c:pt idx="0">
                  <c:v>Yoshi</c:v>
                </c:pt>
              </c:strCache>
            </c:strRef>
          </c:tx>
          <c:spPr>
            <a:ln w="19050" cap="rnd">
              <a:solidFill>
                <a:schemeClr val="accent3">
                  <a:shade val="9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paper'!$BG$13:$BL$13</c:f>
              <c:numCache>
                <c:formatCode>General</c:formatCode>
                <c:ptCount val="6"/>
                <c:pt idx="0">
                  <c:v>0.84</c:v>
                </c:pt>
                <c:pt idx="1">
                  <c:v>0</c:v>
                </c:pt>
                <c:pt idx="2">
                  <c:v>0.22</c:v>
                </c:pt>
                <c:pt idx="3">
                  <c:v>0.34</c:v>
                </c:pt>
                <c:pt idx="4">
                  <c:v>0.32</c:v>
                </c:pt>
                <c:pt idx="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95F-45E0-9DFF-F5C42C497232}"/>
            </c:ext>
          </c:extLst>
        </c:ser>
        <c:ser>
          <c:idx val="12"/>
          <c:order val="12"/>
          <c:tx>
            <c:strRef>
              <c:f>'All info for paper'!$BF$14</c:f>
              <c:strCache>
                <c:ptCount val="1"/>
                <c:pt idx="0">
                  <c:v>Goodall</c:v>
                </c:pt>
              </c:strCache>
            </c:strRef>
          </c:tx>
          <c:spPr>
            <a:ln w="19050" cap="rnd">
              <a:solidFill>
                <a:schemeClr val="accent3">
                  <a:tint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paper'!$BG$14:$BL$14</c:f>
              <c:numCache>
                <c:formatCode>General</c:formatCode>
                <c:ptCount val="6"/>
                <c:pt idx="0">
                  <c:v>0.98</c:v>
                </c:pt>
                <c:pt idx="1">
                  <c:v>0</c:v>
                </c:pt>
                <c:pt idx="2">
                  <c:v>0.24</c:v>
                </c:pt>
                <c:pt idx="3">
                  <c:v>0.12</c:v>
                </c:pt>
                <c:pt idx="4">
                  <c:v>0.26</c:v>
                </c:pt>
                <c:pt idx="5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5F-45E0-9DFF-F5C42C497232}"/>
            </c:ext>
          </c:extLst>
        </c:ser>
        <c:ser>
          <c:idx val="13"/>
          <c:order val="13"/>
          <c:tx>
            <c:strRef>
              <c:f>'All info for paper'!$BF$15</c:f>
              <c:strCache>
                <c:ptCount val="1"/>
                <c:pt idx="0">
                  <c:v>Herriot</c:v>
                </c:pt>
              </c:strCache>
            </c:strRef>
          </c:tx>
          <c:spPr>
            <a:ln w="19050" cap="rnd">
              <a:solidFill>
                <a:schemeClr val="accent3">
                  <a:tint val="9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paper'!$BG$15:$BL$15</c:f>
              <c:numCache>
                <c:formatCode>General</c:formatCode>
                <c:ptCount val="6"/>
                <c:pt idx="0">
                  <c:v>0.9</c:v>
                </c:pt>
                <c:pt idx="2">
                  <c:v>0.26</c:v>
                </c:pt>
                <c:pt idx="3">
                  <c:v>0.08</c:v>
                </c:pt>
                <c:pt idx="4">
                  <c:v>0.7</c:v>
                </c:pt>
                <c:pt idx="5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95F-45E0-9DFF-F5C42C497232}"/>
            </c:ext>
          </c:extLst>
        </c:ser>
        <c:ser>
          <c:idx val="14"/>
          <c:order val="14"/>
          <c:tx>
            <c:strRef>
              <c:f>'All info for paper'!$BF$16</c:f>
              <c:strCache>
                <c:ptCount val="1"/>
                <c:pt idx="0">
                  <c:v>Coutsteau</c:v>
                </c:pt>
              </c:strCache>
            </c:strRef>
          </c:tx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paper'!$BG$16:$BL$16</c:f>
              <c:numCache>
                <c:formatCode>General</c:formatCode>
                <c:ptCount val="6"/>
                <c:pt idx="0">
                  <c:v>0.26</c:v>
                </c:pt>
                <c:pt idx="2">
                  <c:v>0.24</c:v>
                </c:pt>
                <c:pt idx="3">
                  <c:v>0.2</c:v>
                </c:pt>
                <c:pt idx="4">
                  <c:v>0.06</c:v>
                </c:pt>
                <c:pt idx="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95F-45E0-9DFF-F5C42C497232}"/>
            </c:ext>
          </c:extLst>
        </c:ser>
        <c:ser>
          <c:idx val="15"/>
          <c:order val="15"/>
          <c:tx>
            <c:strRef>
              <c:f>'All info for paper'!$BF$17</c:f>
              <c:strCache>
                <c:ptCount val="1"/>
                <c:pt idx="0">
                  <c:v>Darwin</c:v>
                </c:pt>
              </c:strCache>
            </c:strRef>
          </c:tx>
          <c:spPr>
            <a:ln w="19050" cap="rnd">
              <a:solidFill>
                <a:schemeClr val="accent3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1000"/>
                </a:schemeClr>
              </a:solidFill>
              <a:ln w="9525">
                <a:solidFill>
                  <a:schemeClr val="accent3">
                    <a:tint val="81000"/>
                  </a:schemeClr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paper'!$BG$17:$BL$17</c:f>
              <c:numCache>
                <c:formatCode>General</c:formatCode>
                <c:ptCount val="6"/>
                <c:pt idx="0">
                  <c:v>0.38</c:v>
                </c:pt>
                <c:pt idx="1">
                  <c:v>0.24</c:v>
                </c:pt>
                <c:pt idx="2">
                  <c:v>0.22</c:v>
                </c:pt>
                <c:pt idx="3">
                  <c:v>0.5</c:v>
                </c:pt>
                <c:pt idx="4">
                  <c:v>0.52</c:v>
                </c:pt>
                <c:pt idx="5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95F-45E0-9DFF-F5C42C497232}"/>
            </c:ext>
          </c:extLst>
        </c:ser>
        <c:ser>
          <c:idx val="16"/>
          <c:order val="16"/>
          <c:tx>
            <c:strRef>
              <c:f>'All info for paper'!$BF$18</c:f>
              <c:strCache>
                <c:ptCount val="1"/>
                <c:pt idx="0">
                  <c:v>Durrell</c:v>
                </c:pt>
              </c:strCache>
            </c:strRef>
          </c:tx>
          <c:spPr>
            <a:ln w="19050" cap="rnd">
              <a:solidFill>
                <a:schemeClr val="accent3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paper'!$BG$18:$BL$18</c:f>
              <c:numCache>
                <c:formatCode>General</c:formatCode>
                <c:ptCount val="6"/>
                <c:pt idx="0">
                  <c:v>0.68</c:v>
                </c:pt>
                <c:pt idx="1">
                  <c:v>8.5714285714285701E-2</c:v>
                </c:pt>
                <c:pt idx="2">
                  <c:v>0.34</c:v>
                </c:pt>
                <c:pt idx="3">
                  <c:v>0.38</c:v>
                </c:pt>
                <c:pt idx="4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95F-45E0-9DFF-F5C42C497232}"/>
            </c:ext>
          </c:extLst>
        </c:ser>
        <c:ser>
          <c:idx val="17"/>
          <c:order val="17"/>
          <c:tx>
            <c:strRef>
              <c:f>'All info for paper'!$BF$19</c:f>
              <c:strCache>
                <c:ptCount val="1"/>
                <c:pt idx="0">
                  <c:v>Jubilee</c:v>
                </c:pt>
              </c:strCache>
            </c:strRef>
          </c:tx>
          <c:spPr>
            <a:ln w="19050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paper'!$BG$19:$BL$19</c:f>
              <c:numCache>
                <c:formatCode>General</c:formatCode>
                <c:ptCount val="6"/>
                <c:pt idx="0">
                  <c:v>0.88</c:v>
                </c:pt>
                <c:pt idx="1">
                  <c:v>0.26</c:v>
                </c:pt>
                <c:pt idx="2">
                  <c:v>0.46</c:v>
                </c:pt>
                <c:pt idx="3">
                  <c:v>0.02</c:v>
                </c:pt>
                <c:pt idx="4">
                  <c:v>0.22</c:v>
                </c:pt>
                <c:pt idx="5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95F-45E0-9DFF-F5C42C497232}"/>
            </c:ext>
          </c:extLst>
        </c:ser>
        <c:ser>
          <c:idx val="18"/>
          <c:order val="18"/>
          <c:tx>
            <c:strRef>
              <c:f>'All info for paper'!$BF$20</c:f>
              <c:strCache>
                <c:ptCount val="1"/>
                <c:pt idx="0">
                  <c:v>Dickinson</c:v>
                </c:pt>
              </c:strCache>
            </c:strRef>
          </c:tx>
          <c:spPr>
            <a:ln w="19050" cap="rnd">
              <a:solidFill>
                <a:schemeClr val="accent3">
                  <a:tint val="6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4000"/>
                </a:schemeClr>
              </a:solidFill>
              <a:ln w="9525">
                <a:solidFill>
                  <a:schemeClr val="accent3">
                    <a:tint val="64000"/>
                  </a:schemeClr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paper'!$BG$20:$BL$20</c:f>
              <c:numCache>
                <c:formatCode>General</c:formatCode>
                <c:ptCount val="6"/>
                <c:pt idx="0">
                  <c:v>0.76</c:v>
                </c:pt>
                <c:pt idx="1">
                  <c:v>0.38</c:v>
                </c:pt>
                <c:pt idx="2">
                  <c:v>0.46</c:v>
                </c:pt>
                <c:pt idx="3">
                  <c:v>0.36</c:v>
                </c:pt>
                <c:pt idx="4">
                  <c:v>0.6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95F-45E0-9DFF-F5C42C497232}"/>
            </c:ext>
          </c:extLst>
        </c:ser>
        <c:ser>
          <c:idx val="19"/>
          <c:order val="19"/>
          <c:tx>
            <c:strRef>
              <c:f>'All info for paper'!$BF$21</c:f>
              <c:strCache>
                <c:ptCount val="1"/>
                <c:pt idx="0">
                  <c:v>Estelle</c:v>
                </c:pt>
              </c:strCache>
            </c:strRef>
          </c:tx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paper'!$BG$21:$BL$21</c:f>
              <c:numCache>
                <c:formatCode>General</c:formatCode>
                <c:ptCount val="6"/>
                <c:pt idx="0">
                  <c:v>1</c:v>
                </c:pt>
                <c:pt idx="1">
                  <c:v>0.18</c:v>
                </c:pt>
                <c:pt idx="2">
                  <c:v>0.16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95F-45E0-9DFF-F5C42C497232}"/>
            </c:ext>
          </c:extLst>
        </c:ser>
        <c:ser>
          <c:idx val="20"/>
          <c:order val="20"/>
          <c:tx>
            <c:strRef>
              <c:f>'All info for paper'!$BF$22</c:f>
              <c:strCache>
                <c:ptCount val="1"/>
                <c:pt idx="0">
                  <c:v>Gambit</c:v>
                </c:pt>
              </c:strCache>
            </c:strRef>
          </c:tx>
          <c:spPr>
            <a:ln w="19050" cap="rnd">
              <a:solidFill>
                <a:schemeClr val="accent3">
                  <a:tint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paper'!$BG$22:$BL$22</c:f>
              <c:numCache>
                <c:formatCode>General</c:formatCode>
                <c:ptCount val="6"/>
                <c:pt idx="0">
                  <c:v>0.62</c:v>
                </c:pt>
                <c:pt idx="1">
                  <c:v>0</c:v>
                </c:pt>
                <c:pt idx="2">
                  <c:v>0.54</c:v>
                </c:pt>
                <c:pt idx="3">
                  <c:v>0.94</c:v>
                </c:pt>
                <c:pt idx="4">
                  <c:v>0.76</c:v>
                </c:pt>
                <c:pt idx="5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95F-45E0-9DFF-F5C42C497232}"/>
            </c:ext>
          </c:extLst>
        </c:ser>
        <c:ser>
          <c:idx val="21"/>
          <c:order val="21"/>
          <c:tx>
            <c:strRef>
              <c:f>'All info for paper'!$BF$23</c:f>
              <c:strCache>
                <c:ptCount val="1"/>
                <c:pt idx="0">
                  <c:v>Hawthorne</c:v>
                </c:pt>
              </c:strCache>
            </c:strRef>
          </c:tx>
          <c:spPr>
            <a:ln w="19050" cap="rnd">
              <a:solidFill>
                <a:schemeClr val="accent3">
                  <a:tint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7000"/>
                </a:schemeClr>
              </a:solidFill>
              <a:ln w="9525">
                <a:solidFill>
                  <a:schemeClr val="accent3">
                    <a:tint val="47000"/>
                  </a:schemeClr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paper'!$BG$23:$BL$23</c:f>
              <c:numCache>
                <c:formatCode>General</c:formatCode>
                <c:ptCount val="6"/>
                <c:pt idx="0">
                  <c:v>0.5</c:v>
                </c:pt>
                <c:pt idx="1">
                  <c:v>0.2</c:v>
                </c:pt>
                <c:pt idx="2">
                  <c:v>0</c:v>
                </c:pt>
                <c:pt idx="3">
                  <c:v>0.1</c:v>
                </c:pt>
                <c:pt idx="4">
                  <c:v>0.34</c:v>
                </c:pt>
                <c:pt idx="5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95F-45E0-9DFF-F5C42C497232}"/>
            </c:ext>
          </c:extLst>
        </c:ser>
        <c:ser>
          <c:idx val="22"/>
          <c:order val="22"/>
          <c:tx>
            <c:strRef>
              <c:f>'All info for paper'!$BF$24</c:f>
              <c:strCache>
                <c:ptCount val="1"/>
                <c:pt idx="0">
                  <c:v>Vonnegut</c:v>
                </c:pt>
              </c:strCache>
            </c:strRef>
          </c:tx>
          <c:spPr>
            <a:ln w="19050" cap="rnd">
              <a:solidFill>
                <a:schemeClr val="accent3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paper'!$BG$24:$BL$24</c:f>
              <c:numCache>
                <c:formatCode>General</c:formatCode>
                <c:ptCount val="6"/>
                <c:pt idx="0">
                  <c:v>1</c:v>
                </c:pt>
                <c:pt idx="1">
                  <c:v>0.04</c:v>
                </c:pt>
                <c:pt idx="2">
                  <c:v>0.28000000000000003</c:v>
                </c:pt>
                <c:pt idx="3">
                  <c:v>0.56000000000000005</c:v>
                </c:pt>
                <c:pt idx="4">
                  <c:v>0.62</c:v>
                </c:pt>
                <c:pt idx="5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95F-45E0-9DFF-F5C42C497232}"/>
            </c:ext>
          </c:extLst>
        </c:ser>
        <c:ser>
          <c:idx val="23"/>
          <c:order val="23"/>
          <c:tx>
            <c:strRef>
              <c:f>'All info for paper'!$BF$25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'All info for paper'!$BG$1:$BL$1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'All info for paper'!$BG$25:$BL$25</c:f>
              <c:numCache>
                <c:formatCode>General</c:formatCode>
                <c:ptCount val="6"/>
                <c:pt idx="0">
                  <c:v>0.7527272727272728</c:v>
                </c:pt>
                <c:pt idx="1">
                  <c:v>0.16693877551020414</c:v>
                </c:pt>
                <c:pt idx="2">
                  <c:v>0.2565217391304348</c:v>
                </c:pt>
                <c:pt idx="3">
                  <c:v>0.42173913043478256</c:v>
                </c:pt>
                <c:pt idx="4">
                  <c:v>0.45565217391304341</c:v>
                </c:pt>
                <c:pt idx="5">
                  <c:v>0.53000000000000014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95F-45E0-9DFF-F5C42C497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11456"/>
        <c:axId val="567011784"/>
      </c:lineChart>
      <c:catAx>
        <c:axId val="56701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Reversal 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7011784"/>
        <c:crosses val="autoZero"/>
        <c:auto val="1"/>
        <c:lblAlgn val="ctr"/>
        <c:lblOffset val="100"/>
        <c:noMultiLvlLbl val="1"/>
      </c:catAx>
      <c:valAx>
        <c:axId val="56701178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70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09747739865851E-2"/>
          <c:y val="0.78571488660071342"/>
          <c:w val="0.92879848352289296"/>
          <c:h val="0.214285164851335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'All info for paper'!$CB$4</c:f>
              <c:strCache>
                <c:ptCount val="1"/>
                <c:pt idx="0">
                  <c:v>Athena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'All info for paper'!$CC$4:$CG$4</c:f>
              <c:numCache>
                <c:formatCode>General</c:formatCode>
                <c:ptCount val="5"/>
                <c:pt idx="0">
                  <c:v>0</c:v>
                </c:pt>
                <c:pt idx="1">
                  <c:v>0.18</c:v>
                </c:pt>
                <c:pt idx="2">
                  <c:v>0.54</c:v>
                </c:pt>
                <c:pt idx="3">
                  <c:v>0.42</c:v>
                </c:pt>
                <c:pt idx="4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F-45D4-91DB-AD608B892AF7}"/>
            </c:ext>
          </c:extLst>
        </c:ser>
        <c:ser>
          <c:idx val="2"/>
          <c:order val="1"/>
          <c:tx>
            <c:strRef>
              <c:f>'All info for paper'!$CB$5</c:f>
              <c:strCache>
                <c:ptCount val="1"/>
                <c:pt idx="0">
                  <c:v>Wenchang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ysClr val="windowText" lastClr="0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'All info for paper'!$CC$5:$CG$5</c:f>
              <c:numCache>
                <c:formatCode>General</c:formatCode>
                <c:ptCount val="5"/>
                <c:pt idx="0">
                  <c:v>0.02</c:v>
                </c:pt>
                <c:pt idx="1">
                  <c:v>0.02</c:v>
                </c:pt>
                <c:pt idx="2">
                  <c:v>0.46</c:v>
                </c:pt>
                <c:pt idx="3">
                  <c:v>0.7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F-45D4-91DB-AD608B892AF7}"/>
            </c:ext>
          </c:extLst>
        </c:ser>
        <c:ser>
          <c:idx val="3"/>
          <c:order val="2"/>
          <c:tx>
            <c:strRef>
              <c:f>'All info for paper'!$CB$6</c:f>
              <c:strCache>
                <c:ptCount val="1"/>
                <c:pt idx="0">
                  <c:v>Itzamna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'All info for paper'!$CC$6:$CG$6</c:f>
              <c:numCache>
                <c:formatCode>General</c:formatCode>
                <c:ptCount val="5"/>
                <c:pt idx="0">
                  <c:v>0.48</c:v>
                </c:pt>
                <c:pt idx="1">
                  <c:v>0.12</c:v>
                </c:pt>
                <c:pt idx="2">
                  <c:v>0.62</c:v>
                </c:pt>
                <c:pt idx="3">
                  <c:v>0.62</c:v>
                </c:pt>
                <c:pt idx="4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AF-45D4-91DB-AD608B892AF7}"/>
            </c:ext>
          </c:extLst>
        </c:ser>
        <c:ser>
          <c:idx val="4"/>
          <c:order val="3"/>
          <c:tx>
            <c:strRef>
              <c:f>'All info for paper'!$CB$7</c:f>
              <c:strCache>
                <c:ptCount val="1"/>
                <c:pt idx="0">
                  <c:v>Odin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'All info for paper'!$CC$7:$CG$7</c:f>
              <c:numCache>
                <c:formatCode>General</c:formatCode>
                <c:ptCount val="5"/>
                <c:pt idx="0">
                  <c:v>0</c:v>
                </c:pt>
                <c:pt idx="1">
                  <c:v>0.14000000000000001</c:v>
                </c:pt>
                <c:pt idx="2">
                  <c:v>0.6</c:v>
                </c:pt>
                <c:pt idx="3">
                  <c:v>0.72</c:v>
                </c:pt>
                <c:pt idx="4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AF-45D4-91DB-AD608B892AF7}"/>
            </c:ext>
          </c:extLst>
        </c:ser>
        <c:ser>
          <c:idx val="5"/>
          <c:order val="4"/>
          <c:tx>
            <c:strRef>
              <c:f>'All info for paper'!$CB$8</c:f>
              <c:strCache>
                <c:ptCount val="1"/>
                <c:pt idx="0">
                  <c:v>Bowser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'All info for paper'!$CC$8:$CG$8</c:f>
              <c:numCache>
                <c:formatCode>General</c:formatCode>
                <c:ptCount val="5"/>
                <c:pt idx="0">
                  <c:v>0.42</c:v>
                </c:pt>
                <c:pt idx="1">
                  <c:v>0.46</c:v>
                </c:pt>
                <c:pt idx="2">
                  <c:v>0.66</c:v>
                </c:pt>
                <c:pt idx="3">
                  <c:v>0.4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AF-45D4-91DB-AD608B892AF7}"/>
            </c:ext>
          </c:extLst>
        </c:ser>
        <c:ser>
          <c:idx val="0"/>
          <c:order val="5"/>
          <c:tx>
            <c:strRef>
              <c:f>'All info for paper'!$CB$9</c:f>
              <c:strCache>
                <c:ptCount val="1"/>
                <c:pt idx="0">
                  <c:v>Luigi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'All info for paper'!$CC$9:$CG$9</c:f>
              <c:numCache>
                <c:formatCode>General</c:formatCode>
                <c:ptCount val="5"/>
                <c:pt idx="0">
                  <c:v>0.1</c:v>
                </c:pt>
                <c:pt idx="1">
                  <c:v>0.08</c:v>
                </c:pt>
                <c:pt idx="2">
                  <c:v>0.48</c:v>
                </c:pt>
                <c:pt idx="3">
                  <c:v>0.24</c:v>
                </c:pt>
                <c:pt idx="4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0B-48A9-BAB6-86DDEA386208}"/>
            </c:ext>
          </c:extLst>
        </c:ser>
        <c:ser>
          <c:idx val="6"/>
          <c:order val="6"/>
          <c:tx>
            <c:strRef>
              <c:f>'All info for paper'!$CB$10</c:f>
              <c:strCache>
                <c:ptCount val="1"/>
                <c:pt idx="0">
                  <c:v>Peach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'All info for paper'!$CC$10:$CG$10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0.54</c:v>
                </c:pt>
                <c:pt idx="3">
                  <c:v>0.7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0B-48A9-BAB6-86DDEA386208}"/>
            </c:ext>
          </c:extLst>
        </c:ser>
        <c:ser>
          <c:idx val="7"/>
          <c:order val="7"/>
          <c:tx>
            <c:strRef>
              <c:f>'All info for paper'!$CB$11</c:f>
              <c:strCache>
                <c:ptCount val="1"/>
                <c:pt idx="0">
                  <c:v>Shy guy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'All info for paper'!$CC$11:$CG$11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0.52</c:v>
                </c:pt>
                <c:pt idx="3">
                  <c:v>0.44</c:v>
                </c:pt>
                <c:pt idx="4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0B-48A9-BAB6-86DDEA386208}"/>
            </c:ext>
          </c:extLst>
        </c:ser>
        <c:ser>
          <c:idx val="8"/>
          <c:order val="8"/>
          <c:tx>
            <c:strRef>
              <c:f>'All info for paper'!$CB$12</c:f>
              <c:strCache>
                <c:ptCount val="1"/>
                <c:pt idx="0">
                  <c:v>Waluigi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'All info for paper'!$CC$12:$CG$12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0B-48A9-BAB6-86DDEA386208}"/>
            </c:ext>
          </c:extLst>
        </c:ser>
        <c:ser>
          <c:idx val="9"/>
          <c:order val="9"/>
          <c:tx>
            <c:strRef>
              <c:f>'All info for paper'!$CB$13</c:f>
              <c:strCache>
                <c:ptCount val="1"/>
                <c:pt idx="0">
                  <c:v>Wario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'All info for paper'!$CC$13:$CG$13</c:f>
              <c:numCache>
                <c:formatCode>General</c:formatCode>
                <c:ptCount val="5"/>
                <c:pt idx="0">
                  <c:v>0.2</c:v>
                </c:pt>
                <c:pt idx="1">
                  <c:v>0.44</c:v>
                </c:pt>
                <c:pt idx="2">
                  <c:v>0.32</c:v>
                </c:pt>
                <c:pt idx="3">
                  <c:v>0.22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0B-48A9-BAB6-86DDEA386208}"/>
            </c:ext>
          </c:extLst>
        </c:ser>
        <c:ser>
          <c:idx val="10"/>
          <c:order val="10"/>
          <c:tx>
            <c:strRef>
              <c:f>'All info for paper'!$CB$14</c:f>
              <c:strCache>
                <c:ptCount val="1"/>
                <c:pt idx="0">
                  <c:v>Mario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'All info for paper'!$CC$14:$CG$14</c:f>
              <c:numCache>
                <c:formatCode>General</c:formatCode>
                <c:ptCount val="5"/>
                <c:pt idx="0">
                  <c:v>0.46</c:v>
                </c:pt>
                <c:pt idx="1">
                  <c:v>0.24</c:v>
                </c:pt>
                <c:pt idx="2">
                  <c:v>0.62</c:v>
                </c:pt>
                <c:pt idx="3">
                  <c:v>0.66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0B-48A9-BAB6-86DDEA386208}"/>
            </c:ext>
          </c:extLst>
        </c:ser>
        <c:ser>
          <c:idx val="11"/>
          <c:order val="11"/>
          <c:tx>
            <c:strRef>
              <c:f>'All info for paper'!$CB$15</c:f>
              <c:strCache>
                <c:ptCount val="1"/>
                <c:pt idx="0">
                  <c:v>Yoshi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'All info for paper'!$CC$15:$CG$15</c:f>
              <c:numCache>
                <c:formatCode>General</c:formatCode>
                <c:ptCount val="5"/>
                <c:pt idx="0">
                  <c:v>0</c:v>
                </c:pt>
                <c:pt idx="1">
                  <c:v>0.22</c:v>
                </c:pt>
                <c:pt idx="2">
                  <c:v>0.34</c:v>
                </c:pt>
                <c:pt idx="3">
                  <c:v>0.32</c:v>
                </c:pt>
                <c:pt idx="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A0B-48A9-BAB6-86DDEA386208}"/>
            </c:ext>
          </c:extLst>
        </c:ser>
        <c:ser>
          <c:idx val="12"/>
          <c:order val="12"/>
          <c:tx>
            <c:strRef>
              <c:f>'All info for paper'!$CB$16</c:f>
              <c:strCache>
                <c:ptCount val="1"/>
                <c:pt idx="0">
                  <c:v>Goodall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ysClr val="window" lastClr="FFFFFF">
                  <a:lumMod val="65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'All info for paper'!$CC$16:$CG$16</c:f>
              <c:numCache>
                <c:formatCode>General</c:formatCode>
                <c:ptCount val="5"/>
                <c:pt idx="0">
                  <c:v>0</c:v>
                </c:pt>
                <c:pt idx="1">
                  <c:v>0.24</c:v>
                </c:pt>
                <c:pt idx="2">
                  <c:v>0.12</c:v>
                </c:pt>
                <c:pt idx="3">
                  <c:v>0.26</c:v>
                </c:pt>
                <c:pt idx="4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A0B-48A9-BAB6-86DDEA386208}"/>
            </c:ext>
          </c:extLst>
        </c:ser>
        <c:ser>
          <c:idx val="13"/>
          <c:order val="13"/>
          <c:tx>
            <c:strRef>
              <c:f>'All info for paper'!$CB$17</c:f>
              <c:strCache>
                <c:ptCount val="1"/>
                <c:pt idx="0">
                  <c:v>Herriot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ysClr val="window" lastClr="FFFFFF">
                  <a:lumMod val="65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'All info for paper'!$CC$17:$CG$17</c:f>
              <c:numCache>
                <c:formatCode>General</c:formatCode>
                <c:ptCount val="5"/>
                <c:pt idx="1">
                  <c:v>0.26</c:v>
                </c:pt>
                <c:pt idx="2">
                  <c:v>0.08</c:v>
                </c:pt>
                <c:pt idx="3">
                  <c:v>0.7</c:v>
                </c:pt>
                <c:pt idx="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A0B-48A9-BAB6-86DDEA386208}"/>
            </c:ext>
          </c:extLst>
        </c:ser>
        <c:ser>
          <c:idx val="14"/>
          <c:order val="14"/>
          <c:tx>
            <c:strRef>
              <c:f>'All info for paper'!$CB$18</c:f>
              <c:strCache>
                <c:ptCount val="1"/>
                <c:pt idx="0">
                  <c:v>Coutsteau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ysClr val="window" lastClr="FFFFFF">
                  <a:lumMod val="65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'All info for paper'!$CC$18:$CG$18</c:f>
              <c:numCache>
                <c:formatCode>General</c:formatCode>
                <c:ptCount val="5"/>
                <c:pt idx="1">
                  <c:v>0.24</c:v>
                </c:pt>
                <c:pt idx="2">
                  <c:v>0.2</c:v>
                </c:pt>
                <c:pt idx="3">
                  <c:v>0.06</c:v>
                </c:pt>
                <c:pt idx="4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A0B-48A9-BAB6-86DDEA386208}"/>
            </c:ext>
          </c:extLst>
        </c:ser>
        <c:ser>
          <c:idx val="15"/>
          <c:order val="15"/>
          <c:tx>
            <c:strRef>
              <c:f>'All info for paper'!$CB$19</c:f>
              <c:strCache>
                <c:ptCount val="1"/>
                <c:pt idx="0">
                  <c:v>Darwin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ysClr val="window" lastClr="FFFFFF">
                  <a:lumMod val="65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'All info for paper'!$CC$19:$CG$19</c:f>
              <c:numCache>
                <c:formatCode>General</c:formatCode>
                <c:ptCount val="5"/>
                <c:pt idx="0">
                  <c:v>0.24</c:v>
                </c:pt>
                <c:pt idx="1">
                  <c:v>0.22</c:v>
                </c:pt>
                <c:pt idx="2">
                  <c:v>0.5</c:v>
                </c:pt>
                <c:pt idx="3">
                  <c:v>0.52</c:v>
                </c:pt>
                <c:pt idx="4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A0B-48A9-BAB6-86DDEA386208}"/>
            </c:ext>
          </c:extLst>
        </c:ser>
        <c:ser>
          <c:idx val="16"/>
          <c:order val="16"/>
          <c:tx>
            <c:strRef>
              <c:f>'All info for paper'!$CB$20</c:f>
              <c:strCache>
                <c:ptCount val="1"/>
                <c:pt idx="0">
                  <c:v>Durrell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ysClr val="window" lastClr="FFFFFF">
                  <a:lumMod val="65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'All info for paper'!$CC$20:$CG$20</c:f>
              <c:numCache>
                <c:formatCode>General</c:formatCode>
                <c:ptCount val="5"/>
                <c:pt idx="0">
                  <c:v>8.5714285714285701E-2</c:v>
                </c:pt>
                <c:pt idx="1">
                  <c:v>0.34</c:v>
                </c:pt>
                <c:pt idx="2">
                  <c:v>0.38</c:v>
                </c:pt>
                <c:pt idx="3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A0B-48A9-BAB6-86DDEA386208}"/>
            </c:ext>
          </c:extLst>
        </c:ser>
        <c:ser>
          <c:idx val="17"/>
          <c:order val="17"/>
          <c:tx>
            <c:strRef>
              <c:f>'All info for paper'!$CB$21</c:f>
              <c:strCache>
                <c:ptCount val="1"/>
                <c:pt idx="0">
                  <c:v>Jubilee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ysClr val="window" lastClr="FFFFFF">
                  <a:lumMod val="65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'All info for paper'!$CC$21:$CG$21</c:f>
              <c:numCache>
                <c:formatCode>General</c:formatCode>
                <c:ptCount val="5"/>
                <c:pt idx="0">
                  <c:v>0.26</c:v>
                </c:pt>
                <c:pt idx="1">
                  <c:v>0.46</c:v>
                </c:pt>
                <c:pt idx="2">
                  <c:v>0.02</c:v>
                </c:pt>
                <c:pt idx="3">
                  <c:v>0.22</c:v>
                </c:pt>
                <c:pt idx="4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A0B-48A9-BAB6-86DDEA386208}"/>
            </c:ext>
          </c:extLst>
        </c:ser>
        <c:ser>
          <c:idx val="18"/>
          <c:order val="18"/>
          <c:tx>
            <c:strRef>
              <c:f>'All info for paper'!$CB$22</c:f>
              <c:strCache>
                <c:ptCount val="1"/>
                <c:pt idx="0">
                  <c:v>Dickinson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ysClr val="window" lastClr="FFFFFF">
                  <a:lumMod val="65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'All info for paper'!$CC$22:$CG$22</c:f>
              <c:numCache>
                <c:formatCode>General</c:formatCode>
                <c:ptCount val="5"/>
                <c:pt idx="0">
                  <c:v>0.38</c:v>
                </c:pt>
                <c:pt idx="1">
                  <c:v>0.46</c:v>
                </c:pt>
                <c:pt idx="2">
                  <c:v>0.36</c:v>
                </c:pt>
                <c:pt idx="3">
                  <c:v>0.6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A0B-48A9-BAB6-86DDEA386208}"/>
            </c:ext>
          </c:extLst>
        </c:ser>
        <c:ser>
          <c:idx val="19"/>
          <c:order val="19"/>
          <c:tx>
            <c:strRef>
              <c:f>'All info for paper'!$CB$23</c:f>
              <c:strCache>
                <c:ptCount val="1"/>
                <c:pt idx="0">
                  <c:v>Estelle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ysClr val="window" lastClr="FFFFFF">
                  <a:lumMod val="65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'All info for paper'!$CC$23:$CG$23</c:f>
              <c:numCache>
                <c:formatCode>General</c:formatCode>
                <c:ptCount val="5"/>
                <c:pt idx="0">
                  <c:v>0.18</c:v>
                </c:pt>
                <c:pt idx="1">
                  <c:v>0.16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A0B-48A9-BAB6-86DDEA386208}"/>
            </c:ext>
          </c:extLst>
        </c:ser>
        <c:ser>
          <c:idx val="20"/>
          <c:order val="20"/>
          <c:tx>
            <c:strRef>
              <c:f>'All info for paper'!$CB$24</c:f>
              <c:strCache>
                <c:ptCount val="1"/>
                <c:pt idx="0">
                  <c:v>Gambit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ysClr val="window" lastClr="FFFFFF">
                  <a:lumMod val="65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'All info for paper'!$CC$24:$CG$24</c:f>
              <c:numCache>
                <c:formatCode>General</c:formatCode>
                <c:ptCount val="5"/>
                <c:pt idx="0">
                  <c:v>0</c:v>
                </c:pt>
                <c:pt idx="1">
                  <c:v>0.54</c:v>
                </c:pt>
                <c:pt idx="2">
                  <c:v>0.94</c:v>
                </c:pt>
                <c:pt idx="3">
                  <c:v>0.76</c:v>
                </c:pt>
                <c:pt idx="4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A0B-48A9-BAB6-86DDEA386208}"/>
            </c:ext>
          </c:extLst>
        </c:ser>
        <c:ser>
          <c:idx val="21"/>
          <c:order val="21"/>
          <c:tx>
            <c:strRef>
              <c:f>'All info for paper'!$CB$25</c:f>
              <c:strCache>
                <c:ptCount val="1"/>
                <c:pt idx="0">
                  <c:v>Hawthorne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ysClr val="window" lastClr="FFFFFF">
                  <a:lumMod val="65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'All info for paper'!$CC$25:$CG$25</c:f>
              <c:numCache>
                <c:formatCode>General</c:formatCode>
                <c:ptCount val="5"/>
                <c:pt idx="0">
                  <c:v>0.2</c:v>
                </c:pt>
                <c:pt idx="1">
                  <c:v>0</c:v>
                </c:pt>
                <c:pt idx="2">
                  <c:v>0.1</c:v>
                </c:pt>
                <c:pt idx="3">
                  <c:v>0.34</c:v>
                </c:pt>
                <c:pt idx="4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A0B-48A9-BAB6-86DDEA386208}"/>
            </c:ext>
          </c:extLst>
        </c:ser>
        <c:ser>
          <c:idx val="22"/>
          <c:order val="22"/>
          <c:tx>
            <c:strRef>
              <c:f>'All info for paper'!$CB$26</c:f>
              <c:strCache>
                <c:ptCount val="1"/>
                <c:pt idx="0">
                  <c:v>Vonnegut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ysClr val="window" lastClr="FFFFFF">
                  <a:lumMod val="65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'All info for paper'!$CC$26:$CG$26</c:f>
              <c:numCache>
                <c:formatCode>General</c:formatCode>
                <c:ptCount val="5"/>
                <c:pt idx="0">
                  <c:v>0.04</c:v>
                </c:pt>
                <c:pt idx="1">
                  <c:v>0.28000000000000003</c:v>
                </c:pt>
                <c:pt idx="2">
                  <c:v>0.56000000000000005</c:v>
                </c:pt>
                <c:pt idx="3">
                  <c:v>0.62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A0B-48A9-BAB6-86DDEA386208}"/>
            </c:ext>
          </c:extLst>
        </c:ser>
        <c:ser>
          <c:idx val="23"/>
          <c:order val="23"/>
          <c:tx>
            <c:strRef>
              <c:f>'All info for paper'!$CB$27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'All info for paper'!$CC$27:$CG$27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A0B-48A9-BAB6-86DDEA386208}"/>
            </c:ext>
          </c:extLst>
        </c:ser>
        <c:ser>
          <c:idx val="24"/>
          <c:order val="24"/>
          <c:tx>
            <c:strRef>
              <c:f>'All info for paper'!$CB$2</c:f>
              <c:strCache>
                <c:ptCount val="1"/>
                <c:pt idx="0">
                  <c:v>young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'All info for paper'!$CC$2:$CG$2</c:f>
              <c:numCache>
                <c:formatCode>General</c:formatCode>
                <c:ptCount val="5"/>
                <c:pt idx="0">
                  <c:v>0.17666666666666667</c:v>
                </c:pt>
                <c:pt idx="1">
                  <c:v>0.22499999999999998</c:v>
                </c:pt>
                <c:pt idx="2">
                  <c:v>0.5</c:v>
                </c:pt>
                <c:pt idx="3">
                  <c:v>0.47000000000000003</c:v>
                </c:pt>
                <c:pt idx="4">
                  <c:v>0.59333333333333338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A0B-48A9-BAB6-86DDEA386208}"/>
            </c:ext>
          </c:extLst>
        </c:ser>
        <c:ser>
          <c:idx val="25"/>
          <c:order val="25"/>
          <c:tx>
            <c:strRef>
              <c:f>'All info for paper'!$CB$3</c:f>
              <c:strCache>
                <c:ptCount val="1"/>
                <c:pt idx="0">
                  <c:v>old</c:v>
                </c:pt>
              </c:strCache>
            </c:strRef>
          </c:tx>
          <c:spPr>
            <a:ln w="28575" cap="rnd">
              <a:solidFill>
                <a:sysClr val="window" lastClr="FFFFFF">
                  <a:lumMod val="65000"/>
                </a:sys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ysClr val="window" lastClr="FFFFFF">
                  <a:lumMod val="65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'All info for paper'!$CC$3:$CG$3</c:f>
              <c:numCache>
                <c:formatCode>General</c:formatCode>
                <c:ptCount val="5"/>
                <c:pt idx="0">
                  <c:v>0.15396825396825398</c:v>
                </c:pt>
                <c:pt idx="1">
                  <c:v>0.29090909090909095</c:v>
                </c:pt>
                <c:pt idx="2">
                  <c:v>0.33636363636363636</c:v>
                </c:pt>
                <c:pt idx="3">
                  <c:v>0.44</c:v>
                </c:pt>
                <c:pt idx="4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A0B-48A9-BAB6-86DDEA386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410751"/>
        <c:axId val="685412831"/>
        <c:extLst/>
      </c:lineChart>
      <c:catAx>
        <c:axId val="68541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Reversal</a:t>
                </a:r>
                <a:r>
                  <a:rPr lang="en-US" baseline="0"/>
                  <a:t> Session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12831"/>
        <c:crosses val="autoZero"/>
        <c:auto val="1"/>
        <c:lblAlgn val="ctr"/>
        <c:lblOffset val="100"/>
        <c:noMultiLvlLbl val="0"/>
      </c:catAx>
      <c:valAx>
        <c:axId val="68541283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First Session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1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/>
              <a:t>Jubilee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Jubilee!$I$1</c:f>
              <c:strCache>
                <c:ptCount val="1"/>
                <c:pt idx="0">
                  <c:v>Choice</c:v>
                </c:pt>
              </c:strCache>
            </c:strRef>
          </c:tx>
          <c:spPr>
            <a:ln w="34925">
              <a:solidFill>
                <a:sysClr val="window" lastClr="FFFFFF">
                  <a:lumMod val="50000"/>
                </a:sysClr>
              </a:solidFill>
              <a:prstDash val="solid"/>
            </a:ln>
          </c:spPr>
          <c:marker>
            <c:symbol val="square"/>
            <c:size val="6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  <a:prstDash val="lgDash"/>
              </a:ln>
            </c:spPr>
          </c:marker>
          <c:cat>
            <c:numRef>
              <c:f>Jubilee!$E$2:$E$36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</c:numCache>
            </c:numRef>
          </c:cat>
          <c:val>
            <c:numRef>
              <c:f>Jubilee!$I$2:$I$36</c:f>
              <c:numCache>
                <c:formatCode>General</c:formatCode>
                <c:ptCount val="35"/>
                <c:pt idx="0">
                  <c:v>0.88</c:v>
                </c:pt>
                <c:pt idx="1">
                  <c:v>1</c:v>
                </c:pt>
                <c:pt idx="2">
                  <c:v>1</c:v>
                </c:pt>
                <c:pt idx="3">
                  <c:v>0.26</c:v>
                </c:pt>
                <c:pt idx="4">
                  <c:v>0.46</c:v>
                </c:pt>
                <c:pt idx="5">
                  <c:v>0.82</c:v>
                </c:pt>
                <c:pt idx="6">
                  <c:v>0.86</c:v>
                </c:pt>
                <c:pt idx="7">
                  <c:v>0.96</c:v>
                </c:pt>
                <c:pt idx="8">
                  <c:v>0.98</c:v>
                </c:pt>
                <c:pt idx="9">
                  <c:v>0.46</c:v>
                </c:pt>
                <c:pt idx="10">
                  <c:v>0.84</c:v>
                </c:pt>
                <c:pt idx="11">
                  <c:v>0.68</c:v>
                </c:pt>
                <c:pt idx="12">
                  <c:v>0.7</c:v>
                </c:pt>
                <c:pt idx="13">
                  <c:v>0.94</c:v>
                </c:pt>
                <c:pt idx="14">
                  <c:v>0.96</c:v>
                </c:pt>
                <c:pt idx="15">
                  <c:v>0.02</c:v>
                </c:pt>
                <c:pt idx="16">
                  <c:v>0.54</c:v>
                </c:pt>
                <c:pt idx="17">
                  <c:v>0.82</c:v>
                </c:pt>
                <c:pt idx="18">
                  <c:v>0.8</c:v>
                </c:pt>
                <c:pt idx="19">
                  <c:v>0.64</c:v>
                </c:pt>
                <c:pt idx="20">
                  <c:v>0.84</c:v>
                </c:pt>
                <c:pt idx="21">
                  <c:v>0.98</c:v>
                </c:pt>
                <c:pt idx="22">
                  <c:v>0.94</c:v>
                </c:pt>
                <c:pt idx="23">
                  <c:v>0.22</c:v>
                </c:pt>
                <c:pt idx="24">
                  <c:v>0.6</c:v>
                </c:pt>
                <c:pt idx="25">
                  <c:v>0.66</c:v>
                </c:pt>
                <c:pt idx="26">
                  <c:v>0.84</c:v>
                </c:pt>
                <c:pt idx="27">
                  <c:v>0.92</c:v>
                </c:pt>
                <c:pt idx="28">
                  <c:v>0.92</c:v>
                </c:pt>
                <c:pt idx="29">
                  <c:v>0.46</c:v>
                </c:pt>
                <c:pt idx="30">
                  <c:v>0.66</c:v>
                </c:pt>
                <c:pt idx="31">
                  <c:v>0.86</c:v>
                </c:pt>
                <c:pt idx="32">
                  <c:v>0.86</c:v>
                </c:pt>
                <c:pt idx="33">
                  <c:v>0.9</c:v>
                </c:pt>
                <c:pt idx="34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0-417F-BC11-5A31B2159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26504"/>
        <c:axId val="216026896"/>
      </c:lineChart>
      <c:catAx>
        <c:axId val="21602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800"/>
                  <a:t>Session Num Per</a:t>
                </a:r>
                <a:r>
                  <a:rPr lang="en-US" sz="1800" baseline="0"/>
                  <a:t> Reversal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16026896"/>
        <c:crosses val="autoZero"/>
        <c:auto val="1"/>
        <c:lblAlgn val="ctr"/>
        <c:lblOffset val="100"/>
        <c:tickLblSkip val="2"/>
        <c:noMultiLvlLbl val="0"/>
      </c:catAx>
      <c:valAx>
        <c:axId val="21602689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800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1602650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/>
              <a:t>Durrell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Durrell!$I$1</c:f>
              <c:strCache>
                <c:ptCount val="1"/>
                <c:pt idx="0">
                  <c:v>Choice</c:v>
                </c:pt>
              </c:strCache>
            </c:strRef>
          </c:tx>
          <c:spPr>
            <a:ln w="34925">
              <a:solidFill>
                <a:sysClr val="window" lastClr="FFFFFF">
                  <a:lumMod val="50000"/>
                </a:sysClr>
              </a:solidFill>
              <a:prstDash val="solid"/>
            </a:ln>
          </c:spPr>
          <c:marker>
            <c:symbol val="square"/>
            <c:size val="6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  <a:prstDash val="lgDash"/>
              </a:ln>
            </c:spPr>
          </c:marker>
          <c:val>
            <c:numRef>
              <c:f>Durrell!$I$2:$I$21</c:f>
              <c:numCache>
                <c:formatCode>General</c:formatCode>
                <c:ptCount val="20"/>
                <c:pt idx="0">
                  <c:v>0.68</c:v>
                </c:pt>
                <c:pt idx="1">
                  <c:v>0.96</c:v>
                </c:pt>
                <c:pt idx="2">
                  <c:v>1</c:v>
                </c:pt>
                <c:pt idx="3">
                  <c:v>8.5714285714285701E-2</c:v>
                </c:pt>
                <c:pt idx="4">
                  <c:v>0.7</c:v>
                </c:pt>
                <c:pt idx="5">
                  <c:v>0.88</c:v>
                </c:pt>
                <c:pt idx="6">
                  <c:v>1</c:v>
                </c:pt>
                <c:pt idx="7">
                  <c:v>0.98</c:v>
                </c:pt>
                <c:pt idx="8">
                  <c:v>0.34</c:v>
                </c:pt>
                <c:pt idx="9">
                  <c:v>0.86</c:v>
                </c:pt>
                <c:pt idx="10">
                  <c:v>0.94</c:v>
                </c:pt>
                <c:pt idx="11">
                  <c:v>1</c:v>
                </c:pt>
                <c:pt idx="12">
                  <c:v>0.38</c:v>
                </c:pt>
                <c:pt idx="13">
                  <c:v>0.88</c:v>
                </c:pt>
                <c:pt idx="14">
                  <c:v>0.98</c:v>
                </c:pt>
                <c:pt idx="15">
                  <c:v>1</c:v>
                </c:pt>
                <c:pt idx="16">
                  <c:v>0.32</c:v>
                </c:pt>
                <c:pt idx="17">
                  <c:v>0.88</c:v>
                </c:pt>
                <c:pt idx="18">
                  <c:v>0.94</c:v>
                </c:pt>
                <c:pt idx="1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0-417F-BC11-5A31B2159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26504"/>
        <c:axId val="216026896"/>
      </c:lineChart>
      <c:catAx>
        <c:axId val="21602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2000"/>
                  <a:t>Total sessions</a:t>
                </a:r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6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16026896"/>
        <c:crosses val="autoZero"/>
        <c:auto val="1"/>
        <c:lblAlgn val="ctr"/>
        <c:lblOffset val="100"/>
        <c:tickLblSkip val="1"/>
        <c:noMultiLvlLbl val="0"/>
      </c:catAx>
      <c:valAx>
        <c:axId val="21602689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2000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1602650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/>
              <a:t>Luigi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Luigi!$I$1</c:f>
              <c:strCache>
                <c:ptCount val="1"/>
                <c:pt idx="0">
                  <c:v>Choice</c:v>
                </c:pt>
              </c:strCache>
            </c:strRef>
          </c:tx>
          <c:spPr>
            <a:ln w="34925">
              <a:solidFill>
                <a:sysClr val="window" lastClr="FFFFFF">
                  <a:lumMod val="50000"/>
                </a:sysClr>
              </a:solidFill>
              <a:prstDash val="solid"/>
            </a:ln>
          </c:spPr>
          <c:marker>
            <c:symbol val="square"/>
            <c:size val="6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  <a:prstDash val="lgDash"/>
              </a:ln>
            </c:spPr>
          </c:marker>
          <c:cat>
            <c:numRef>
              <c:f>Luigi!$E$2:$E$29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</c:numCache>
            </c:numRef>
          </c:cat>
          <c:val>
            <c:numRef>
              <c:f>Luigi!$I$2:$I$29</c:f>
              <c:numCache>
                <c:formatCode>General</c:formatCode>
                <c:ptCount val="28"/>
                <c:pt idx="0">
                  <c:v>0.46</c:v>
                </c:pt>
                <c:pt idx="1">
                  <c:v>0.7</c:v>
                </c:pt>
                <c:pt idx="2">
                  <c:v>0.82</c:v>
                </c:pt>
                <c:pt idx="3">
                  <c:v>0.9</c:v>
                </c:pt>
                <c:pt idx="4">
                  <c:v>1</c:v>
                </c:pt>
                <c:pt idx="5">
                  <c:v>0.1</c:v>
                </c:pt>
                <c:pt idx="6">
                  <c:v>0.76</c:v>
                </c:pt>
                <c:pt idx="7">
                  <c:v>0.94</c:v>
                </c:pt>
                <c:pt idx="8">
                  <c:v>0.96</c:v>
                </c:pt>
                <c:pt idx="9">
                  <c:v>0.08</c:v>
                </c:pt>
                <c:pt idx="10">
                  <c:v>0.68</c:v>
                </c:pt>
                <c:pt idx="11">
                  <c:v>0.88</c:v>
                </c:pt>
                <c:pt idx="12">
                  <c:v>0.96</c:v>
                </c:pt>
                <c:pt idx="13">
                  <c:v>1</c:v>
                </c:pt>
                <c:pt idx="14">
                  <c:v>0.48</c:v>
                </c:pt>
                <c:pt idx="15">
                  <c:v>0.78</c:v>
                </c:pt>
                <c:pt idx="16">
                  <c:v>0.9</c:v>
                </c:pt>
                <c:pt idx="17">
                  <c:v>0.94</c:v>
                </c:pt>
                <c:pt idx="18">
                  <c:v>0.24</c:v>
                </c:pt>
                <c:pt idx="19">
                  <c:v>0.78</c:v>
                </c:pt>
                <c:pt idx="20">
                  <c:v>0.86</c:v>
                </c:pt>
                <c:pt idx="21">
                  <c:v>0.9</c:v>
                </c:pt>
                <c:pt idx="22">
                  <c:v>0.96</c:v>
                </c:pt>
                <c:pt idx="23">
                  <c:v>0.52</c:v>
                </c:pt>
                <c:pt idx="24">
                  <c:v>0.86</c:v>
                </c:pt>
                <c:pt idx="25">
                  <c:v>0.88</c:v>
                </c:pt>
                <c:pt idx="26">
                  <c:v>0.96</c:v>
                </c:pt>
                <c:pt idx="2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0-417F-BC11-5A31B2159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26504"/>
        <c:axId val="216026896"/>
      </c:lineChart>
      <c:catAx>
        <c:axId val="21602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/>
                  <a:t>Session num per reveral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16026896"/>
        <c:crosses val="autoZero"/>
        <c:auto val="1"/>
        <c:lblAlgn val="ctr"/>
        <c:lblOffset val="100"/>
        <c:noMultiLvlLbl val="0"/>
      </c:catAx>
      <c:valAx>
        <c:axId val="21602689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16026504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40916622922134732"/>
          <c:y val="0.57538075226025542"/>
          <c:w val="0.36187510936132977"/>
          <c:h val="0.16639823431162012"/>
        </c:manualLayout>
      </c:layout>
      <c:overlay val="1"/>
      <c:txPr>
        <a:bodyPr/>
        <a:lstStyle/>
        <a:p>
          <a:pPr>
            <a:defRPr sz="20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title pos="t" align="ctr" overlay="0"/>
    <cx:plotArea>
      <cx:plotAreaRegion>
        <cx:series layoutId="boxWhisker" uniqueId="{81D00A7B-5AA2-49F1-8A62-6659EC05BD1C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435093-D927-4826-8D82-3C1A8DB81A49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9A8DD20-1C80-48C0-9F2C-BE00AEF0899A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060B2F4-6C43-48B9-8557-6390F039ED4C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E4DF781-020C-4441-B3F2-ABAFA2125B32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</xdr:colOff>
      <xdr:row>10</xdr:row>
      <xdr:rowOff>80961</xdr:rowOff>
    </xdr:from>
    <xdr:to>
      <xdr:col>21</xdr:col>
      <xdr:colOff>485775</xdr:colOff>
      <xdr:row>30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97642-00FD-4625-A701-862AF4B2D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104775</xdr:rowOff>
    </xdr:from>
    <xdr:to>
      <xdr:col>9</xdr:col>
      <xdr:colOff>0</xdr:colOff>
      <xdr:row>58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E16CFC-93C2-44EF-960F-7B69B49E1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142875</xdr:colOff>
      <xdr:row>32</xdr:row>
      <xdr:rowOff>138112</xdr:rowOff>
    </xdr:from>
    <xdr:to>
      <xdr:col>35</xdr:col>
      <xdr:colOff>142875</xdr:colOff>
      <xdr:row>63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35DD60-F131-4767-ACEB-A9967D4E7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523875</xdr:colOff>
      <xdr:row>7</xdr:row>
      <xdr:rowOff>195262</xdr:rowOff>
    </xdr:from>
    <xdr:to>
      <xdr:col>52</xdr:col>
      <xdr:colOff>219075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2B9E9-F215-49FE-981B-138EBAE7B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381000</xdr:colOff>
      <xdr:row>0</xdr:row>
      <xdr:rowOff>0</xdr:rowOff>
    </xdr:from>
    <xdr:to>
      <xdr:col>74</xdr:col>
      <xdr:colOff>381000</xdr:colOff>
      <xdr:row>29</xdr:row>
      <xdr:rowOff>150876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55D294-FB9A-40A6-BB77-69C94E8D0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96</xdr:col>
      <xdr:colOff>146050</xdr:colOff>
      <xdr:row>3</xdr:row>
      <xdr:rowOff>133350</xdr:rowOff>
    </xdr:from>
    <xdr:to>
      <xdr:col>104</xdr:col>
      <xdr:colOff>482600</xdr:colOff>
      <xdr:row>33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B0F0D5-7735-BE66-D8E9-07BF0EEF8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376237</xdr:colOff>
      <xdr:row>3</xdr:row>
      <xdr:rowOff>57150</xdr:rowOff>
    </xdr:from>
    <xdr:to>
      <xdr:col>21</xdr:col>
      <xdr:colOff>342901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6E898-C119-49DC-9200-E18B33F2A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3</xdr:row>
      <xdr:rowOff>171450</xdr:rowOff>
    </xdr:from>
    <xdr:to>
      <xdr:col>15</xdr:col>
      <xdr:colOff>457200</xdr:colOff>
      <xdr:row>22</xdr:row>
      <xdr:rowOff>142875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3C40BB7-C604-4388-910E-91EBB0797A6F}"/>
            </a:ext>
          </a:extLst>
        </xdr:cNvPr>
        <xdr:cNvCxnSpPr/>
      </xdr:nvCxnSpPr>
      <xdr:spPr>
        <a:xfrm flipH="1">
          <a:off x="8601075" y="742950"/>
          <a:ext cx="19050" cy="3590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476250</xdr:colOff>
      <xdr:row>3</xdr:row>
      <xdr:rowOff>152400</xdr:rowOff>
    </xdr:from>
    <xdr:to>
      <xdr:col>16</xdr:col>
      <xdr:colOff>495300</xdr:colOff>
      <xdr:row>22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8AB94D-459E-4FEA-9ACB-5C92FDD4D195}"/>
            </a:ext>
          </a:extLst>
        </xdr:cNvPr>
        <xdr:cNvCxnSpPr/>
      </xdr:nvCxnSpPr>
      <xdr:spPr>
        <a:xfrm flipH="1">
          <a:off x="9220200" y="723900"/>
          <a:ext cx="19050" cy="3590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514350</xdr:colOff>
      <xdr:row>3</xdr:row>
      <xdr:rowOff>142875</xdr:rowOff>
    </xdr:from>
    <xdr:to>
      <xdr:col>17</xdr:col>
      <xdr:colOff>533400</xdr:colOff>
      <xdr:row>22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9C4098C-404B-45E8-B0D7-40EAE0244F8E}"/>
            </a:ext>
          </a:extLst>
        </xdr:cNvPr>
        <xdr:cNvCxnSpPr/>
      </xdr:nvCxnSpPr>
      <xdr:spPr>
        <a:xfrm flipH="1">
          <a:off x="9839325" y="714375"/>
          <a:ext cx="19050" cy="3590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180975</xdr:colOff>
      <xdr:row>3</xdr:row>
      <xdr:rowOff>161925</xdr:rowOff>
    </xdr:from>
    <xdr:to>
      <xdr:col>19</xdr:col>
      <xdr:colOff>200025</xdr:colOff>
      <xdr:row>22</xdr:row>
      <xdr:rowOff>133350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626A063-6A39-4958-B1DB-E05D9C95376C}"/>
            </a:ext>
          </a:extLst>
        </xdr:cNvPr>
        <xdr:cNvCxnSpPr/>
      </xdr:nvCxnSpPr>
      <xdr:spPr>
        <a:xfrm flipH="1">
          <a:off x="10668000" y="733425"/>
          <a:ext cx="19050" cy="3590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209550</xdr:colOff>
      <xdr:row>3</xdr:row>
      <xdr:rowOff>161925</xdr:rowOff>
    </xdr:from>
    <xdr:to>
      <xdr:col>20</xdr:col>
      <xdr:colOff>228600</xdr:colOff>
      <xdr:row>22</xdr:row>
      <xdr:rowOff>133350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A31E1A2-ED63-4D58-8640-F271FEDCFD7F}"/>
            </a:ext>
          </a:extLst>
        </xdr:cNvPr>
        <xdr:cNvCxnSpPr/>
      </xdr:nvCxnSpPr>
      <xdr:spPr>
        <a:xfrm flipH="1">
          <a:off x="11277600" y="733425"/>
          <a:ext cx="19050" cy="3590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561976</xdr:colOff>
      <xdr:row>3</xdr:row>
      <xdr:rowOff>85725</xdr:rowOff>
    </xdr:from>
    <xdr:to>
      <xdr:col>21</xdr:col>
      <xdr:colOff>333376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82E7C-284B-4968-964C-B1541C23A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366711</xdr:colOff>
      <xdr:row>7</xdr:row>
      <xdr:rowOff>80961</xdr:rowOff>
    </xdr:from>
    <xdr:to>
      <xdr:col>21</xdr:col>
      <xdr:colOff>523874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1BEFB-CBFB-426F-8FA7-9E7EBE558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400050</xdr:colOff>
      <xdr:row>7</xdr:row>
      <xdr:rowOff>161925</xdr:rowOff>
    </xdr:from>
    <xdr:to>
      <xdr:col>16</xdr:col>
      <xdr:colOff>400050</xdr:colOff>
      <xdr:row>25</xdr:row>
      <xdr:rowOff>180975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307A96B-A985-4F05-ADE0-5714C93B6BDA}"/>
            </a:ext>
          </a:extLst>
        </xdr:cNvPr>
        <xdr:cNvCxnSpPr/>
      </xdr:nvCxnSpPr>
      <xdr:spPr>
        <a:xfrm>
          <a:off x="9115425" y="1495425"/>
          <a:ext cx="0" cy="3448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333375</xdr:colOff>
      <xdr:row>7</xdr:row>
      <xdr:rowOff>180975</xdr:rowOff>
    </xdr:from>
    <xdr:to>
      <xdr:col>17</xdr:col>
      <xdr:colOff>333375</xdr:colOff>
      <xdr:row>26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FBB9919-DFF7-486B-AD56-08776FAAFAA7}"/>
            </a:ext>
          </a:extLst>
        </xdr:cNvPr>
        <xdr:cNvCxnSpPr/>
      </xdr:nvCxnSpPr>
      <xdr:spPr>
        <a:xfrm>
          <a:off x="9629775" y="1514475"/>
          <a:ext cx="0" cy="3448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390525</xdr:colOff>
      <xdr:row>8</xdr:row>
      <xdr:rowOff>0</xdr:rowOff>
    </xdr:from>
    <xdr:to>
      <xdr:col>18</xdr:col>
      <xdr:colOff>390525</xdr:colOff>
      <xdr:row>26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73DEAAD-2865-46C1-AF6F-536D8048739B}"/>
            </a:ext>
          </a:extLst>
        </xdr:cNvPr>
        <xdr:cNvCxnSpPr/>
      </xdr:nvCxnSpPr>
      <xdr:spPr>
        <a:xfrm>
          <a:off x="10267950" y="1524000"/>
          <a:ext cx="0" cy="3448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314325</xdr:colOff>
      <xdr:row>7</xdr:row>
      <xdr:rowOff>180975</xdr:rowOff>
    </xdr:from>
    <xdr:to>
      <xdr:col>19</xdr:col>
      <xdr:colOff>314325</xdr:colOff>
      <xdr:row>26</xdr:row>
      <xdr:rowOff>9525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BEDB26B0-9E29-49F5-AFBD-1DCE938FF712}"/>
            </a:ext>
          </a:extLst>
        </xdr:cNvPr>
        <xdr:cNvCxnSpPr/>
      </xdr:nvCxnSpPr>
      <xdr:spPr>
        <a:xfrm>
          <a:off x="10772775" y="1514475"/>
          <a:ext cx="0" cy="3448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381000</xdr:colOff>
      <xdr:row>8</xdr:row>
      <xdr:rowOff>19050</xdr:rowOff>
    </xdr:from>
    <xdr:to>
      <xdr:col>20</xdr:col>
      <xdr:colOff>381000</xdr:colOff>
      <xdr:row>26</xdr:row>
      <xdr:rowOff>38100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37AD046-B474-4005-8D73-FEC8F9B76588}"/>
            </a:ext>
          </a:extLst>
        </xdr:cNvPr>
        <xdr:cNvCxnSpPr/>
      </xdr:nvCxnSpPr>
      <xdr:spPr>
        <a:xfrm>
          <a:off x="11420475" y="1543050"/>
          <a:ext cx="0" cy="3448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</xdr:row>
      <xdr:rowOff>4761</xdr:rowOff>
    </xdr:from>
    <xdr:to>
      <xdr:col>21</xdr:col>
      <xdr:colOff>219075</xdr:colOff>
      <xdr:row>20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45E62-B936-472B-B541-7CE9F6076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123823</xdr:colOff>
      <xdr:row>1</xdr:row>
      <xdr:rowOff>28576</xdr:rowOff>
    </xdr:from>
    <xdr:to>
      <xdr:col>16</xdr:col>
      <xdr:colOff>123823</xdr:colOff>
      <xdr:row>25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D71337-5D76-4F86-BE39-9D12B5CB4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185737</xdr:colOff>
      <xdr:row>25</xdr:row>
      <xdr:rowOff>90487</xdr:rowOff>
    </xdr:from>
    <xdr:to>
      <xdr:col>22</xdr:col>
      <xdr:colOff>490537</xdr:colOff>
      <xdr:row>49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4B2AED-7BB5-40AD-9DB0-5C1CAB3BA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25</xdr:row>
      <xdr:rowOff>95250</xdr:rowOff>
    </xdr:from>
    <xdr:to>
      <xdr:col>15</xdr:col>
      <xdr:colOff>228600</xdr:colOff>
      <xdr:row>49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61F2A1-D5EF-46FD-AC96-FC867A6AC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514350</xdr:colOff>
      <xdr:row>55</xdr:row>
      <xdr:rowOff>0</xdr:rowOff>
    </xdr:from>
    <xdr:to>
      <xdr:col>23</xdr:col>
      <xdr:colOff>209550</xdr:colOff>
      <xdr:row>79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2E6A66-164B-4FF9-9D50-0D8EEA587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123825</xdr:colOff>
      <xdr:row>55</xdr:row>
      <xdr:rowOff>19050</xdr:rowOff>
    </xdr:from>
    <xdr:to>
      <xdr:col>15</xdr:col>
      <xdr:colOff>428625</xdr:colOff>
      <xdr:row>79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9A5C6B-1055-47DB-B35D-164AB944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329046</xdr:colOff>
      <xdr:row>55</xdr:row>
      <xdr:rowOff>9524</xdr:rowOff>
    </xdr:from>
    <xdr:to>
      <xdr:col>29</xdr:col>
      <xdr:colOff>349827</xdr:colOff>
      <xdr:row>79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F99E7A-CC7E-4344-8ED1-439D1A270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272761</xdr:colOff>
      <xdr:row>86</xdr:row>
      <xdr:rowOff>74468</xdr:rowOff>
    </xdr:from>
    <xdr:to>
      <xdr:col>14</xdr:col>
      <xdr:colOff>144607</xdr:colOff>
      <xdr:row>110</xdr:row>
      <xdr:rowOff>74468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625BFE-20B9-455F-9951-F8843F3BA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255984</xdr:colOff>
      <xdr:row>51</xdr:row>
      <xdr:rowOff>182165</xdr:rowOff>
    </xdr:from>
    <xdr:to>
      <xdr:col>48</xdr:col>
      <xdr:colOff>270272</xdr:colOff>
      <xdr:row>75</xdr:row>
      <xdr:rowOff>182165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C287D1-DA74-40F5-B8C1-1D6F5F980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208359</xdr:colOff>
      <xdr:row>39</xdr:row>
      <xdr:rowOff>170260</xdr:rowOff>
    </xdr:from>
    <xdr:to>
      <xdr:col>30</xdr:col>
      <xdr:colOff>529827</xdr:colOff>
      <xdr:row>54</xdr:row>
      <xdr:rowOff>55960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5AB6E4A0-5A3F-4F39-9F5F-401BB20753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29159" y="7302580"/>
              <a:ext cx="4588668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topLeftCell="F4" zoomScaleNormal="100" workbookViewId="0">
      <selection activeCell="X15" sqref="X15:X18"/>
    </sheetView>
  </sheetViews>
  <sheetFormatPr defaultRowHeight="14.4" x14ac:dyDescent="0.3"/>
  <cols>
    <col min="1" max="2" width="11.5546875" customWidth="1"/>
    <col min="3" max="3" width="11.109375" customWidth="1"/>
    <col min="4" max="6" width="8.6640625" customWidth="1"/>
    <col min="7" max="7" width="13.109375" customWidth="1"/>
    <col min="8" max="27" width="8.6640625" customWidth="1"/>
    <col min="28" max="1026" width="14.44140625" customWidth="1"/>
  </cols>
  <sheetData>
    <row r="1" spans="1:24" x14ac:dyDescent="0.3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24" x14ac:dyDescent="0.3">
      <c r="A2" t="s">
        <v>23</v>
      </c>
      <c r="B2" t="s">
        <v>33</v>
      </c>
      <c r="C2" s="1">
        <v>43648</v>
      </c>
      <c r="D2">
        <v>1</v>
      </c>
      <c r="E2">
        <v>1</v>
      </c>
      <c r="F2">
        <v>40</v>
      </c>
      <c r="G2" t="s">
        <v>24</v>
      </c>
      <c r="H2">
        <v>0</v>
      </c>
      <c r="I2">
        <v>0.92500000000000004</v>
      </c>
      <c r="J2">
        <v>4.7</v>
      </c>
      <c r="K2">
        <v>0.42499999999999999</v>
      </c>
      <c r="L2">
        <v>3</v>
      </c>
      <c r="M2">
        <v>2.125</v>
      </c>
      <c r="O2">
        <v>0</v>
      </c>
      <c r="P2">
        <v>1</v>
      </c>
      <c r="Q2">
        <v>2</v>
      </c>
      <c r="R2">
        <v>3</v>
      </c>
      <c r="S2">
        <v>4</v>
      </c>
      <c r="T2">
        <v>5</v>
      </c>
    </row>
    <row r="3" spans="1:24" x14ac:dyDescent="0.3">
      <c r="A3" t="s">
        <v>23</v>
      </c>
      <c r="C3" s="1">
        <v>43649</v>
      </c>
      <c r="D3">
        <v>2</v>
      </c>
      <c r="E3">
        <v>2</v>
      </c>
      <c r="F3">
        <v>50</v>
      </c>
      <c r="G3" t="s">
        <v>24</v>
      </c>
      <c r="H3">
        <v>0</v>
      </c>
      <c r="I3">
        <v>0.68</v>
      </c>
      <c r="J3">
        <v>2.04</v>
      </c>
      <c r="K3">
        <v>0.98</v>
      </c>
      <c r="L3">
        <v>2.2200000000000002</v>
      </c>
      <c r="M3">
        <v>0.8</v>
      </c>
      <c r="O3">
        <f>COUNT(H2:H5)</f>
        <v>4</v>
      </c>
      <c r="P3">
        <f>COUNT(H6:H14)</f>
        <v>9</v>
      </c>
      <c r="Q3">
        <f>COUNT(H15:H20)</f>
        <v>6</v>
      </c>
      <c r="R3">
        <f>COUNT(H21:H27)</f>
        <v>7</v>
      </c>
      <c r="S3">
        <f>COUNT(H28:H31)</f>
        <v>4</v>
      </c>
    </row>
    <row r="4" spans="1:24" x14ac:dyDescent="0.3">
      <c r="A4" t="s">
        <v>23</v>
      </c>
      <c r="C4" s="1">
        <v>43650</v>
      </c>
      <c r="D4">
        <v>3</v>
      </c>
      <c r="E4">
        <v>3</v>
      </c>
      <c r="F4">
        <v>50</v>
      </c>
      <c r="G4" t="s">
        <v>24</v>
      </c>
      <c r="H4">
        <v>0</v>
      </c>
      <c r="I4">
        <v>0.98</v>
      </c>
      <c r="J4">
        <v>2.94</v>
      </c>
      <c r="K4">
        <v>0.1</v>
      </c>
      <c r="L4">
        <v>1.58</v>
      </c>
      <c r="M4">
        <v>1.46</v>
      </c>
    </row>
    <row r="5" spans="1:24" x14ac:dyDescent="0.3">
      <c r="A5" t="s">
        <v>23</v>
      </c>
      <c r="C5" s="1">
        <v>43654</v>
      </c>
      <c r="D5">
        <v>4</v>
      </c>
      <c r="E5">
        <v>4</v>
      </c>
      <c r="F5">
        <v>50</v>
      </c>
      <c r="G5" t="s">
        <v>24</v>
      </c>
      <c r="H5">
        <v>0</v>
      </c>
      <c r="I5">
        <v>0.98</v>
      </c>
      <c r="J5">
        <v>2.94</v>
      </c>
      <c r="K5">
        <v>0.12</v>
      </c>
      <c r="L5">
        <v>1.44</v>
      </c>
      <c r="M5">
        <v>1.62</v>
      </c>
    </row>
    <row r="6" spans="1:24" x14ac:dyDescent="0.3">
      <c r="A6" t="s">
        <v>23</v>
      </c>
      <c r="C6" s="1">
        <v>43655</v>
      </c>
      <c r="D6">
        <v>5</v>
      </c>
      <c r="E6">
        <v>1</v>
      </c>
      <c r="F6">
        <v>22</v>
      </c>
      <c r="G6" t="s">
        <v>25</v>
      </c>
      <c r="H6">
        <v>1</v>
      </c>
      <c r="I6">
        <v>0</v>
      </c>
      <c r="J6">
        <v>0</v>
      </c>
      <c r="K6">
        <v>3</v>
      </c>
      <c r="L6">
        <v>1.4285714285714299</v>
      </c>
      <c r="M6">
        <v>1.5714285714285701</v>
      </c>
    </row>
    <row r="7" spans="1:24" x14ac:dyDescent="0.3">
      <c r="A7" t="s">
        <v>23</v>
      </c>
      <c r="C7" s="1">
        <v>43656</v>
      </c>
      <c r="D7">
        <v>6</v>
      </c>
      <c r="E7">
        <v>2</v>
      </c>
      <c r="F7">
        <v>17</v>
      </c>
      <c r="G7" t="s">
        <v>25</v>
      </c>
      <c r="H7">
        <v>1</v>
      </c>
      <c r="I7">
        <v>5.8823529411764698E-2</v>
      </c>
      <c r="J7">
        <v>0.17647058823529399</v>
      </c>
      <c r="K7">
        <v>2.8235294117647101</v>
      </c>
      <c r="L7">
        <v>1.5882352941176501</v>
      </c>
      <c r="M7">
        <v>1.4117647058823499</v>
      </c>
    </row>
    <row r="8" spans="1:24" x14ac:dyDescent="0.3">
      <c r="A8" t="s">
        <v>23</v>
      </c>
      <c r="C8" s="1">
        <v>43657</v>
      </c>
      <c r="D8">
        <v>7</v>
      </c>
      <c r="E8">
        <v>3</v>
      </c>
      <c r="F8">
        <v>28</v>
      </c>
      <c r="G8" t="s">
        <v>25</v>
      </c>
      <c r="H8">
        <v>1</v>
      </c>
      <c r="I8">
        <v>7.1428571428571397E-2</v>
      </c>
      <c r="J8">
        <v>0.214285714285714</v>
      </c>
      <c r="K8">
        <v>2.78571428571429</v>
      </c>
      <c r="L8">
        <v>1.6071428571428601</v>
      </c>
      <c r="M8">
        <v>1.3928571428571399</v>
      </c>
    </row>
    <row r="9" spans="1:24" x14ac:dyDescent="0.3">
      <c r="A9" t="s">
        <v>23</v>
      </c>
      <c r="C9" s="1">
        <v>43658</v>
      </c>
      <c r="D9">
        <v>8</v>
      </c>
      <c r="E9">
        <v>4</v>
      </c>
      <c r="F9">
        <v>4</v>
      </c>
      <c r="G9" t="s">
        <v>25</v>
      </c>
      <c r="H9">
        <v>1</v>
      </c>
      <c r="I9">
        <v>0</v>
      </c>
      <c r="J9">
        <v>0</v>
      </c>
      <c r="K9">
        <v>3</v>
      </c>
      <c r="L9">
        <v>1.5</v>
      </c>
      <c r="M9">
        <v>1.5</v>
      </c>
    </row>
    <row r="10" spans="1:24" x14ac:dyDescent="0.3">
      <c r="A10" s="3" t="s">
        <v>23</v>
      </c>
      <c r="B10" s="3"/>
      <c r="C10" s="7">
        <v>43661</v>
      </c>
      <c r="D10" s="3">
        <v>9</v>
      </c>
      <c r="E10" s="3">
        <v>5</v>
      </c>
      <c r="F10" s="3">
        <v>13</v>
      </c>
      <c r="G10" s="3" t="s">
        <v>25</v>
      </c>
      <c r="H10" s="3">
        <v>1</v>
      </c>
      <c r="I10" s="3">
        <v>0</v>
      </c>
      <c r="J10" s="3">
        <v>0.16666666669999999</v>
      </c>
      <c r="K10" s="3">
        <v>3</v>
      </c>
      <c r="L10" s="12">
        <v>1.6666666670000001</v>
      </c>
      <c r="M10" s="3">
        <v>1.5</v>
      </c>
    </row>
    <row r="11" spans="1:24" x14ac:dyDescent="0.3">
      <c r="A11" s="3" t="s">
        <v>23</v>
      </c>
      <c r="B11" s="3"/>
      <c r="C11" s="7">
        <v>43662</v>
      </c>
      <c r="D11" s="3">
        <v>10</v>
      </c>
      <c r="E11" s="3">
        <v>6</v>
      </c>
      <c r="F11" s="3">
        <v>50</v>
      </c>
      <c r="G11" s="3" t="s">
        <v>25</v>
      </c>
      <c r="H11" s="3">
        <v>1</v>
      </c>
      <c r="I11" s="3">
        <v>0.34</v>
      </c>
      <c r="J11" s="3">
        <v>1.1000000000000001</v>
      </c>
      <c r="K11" s="3">
        <v>1.98</v>
      </c>
      <c r="L11" s="3">
        <v>2.6</v>
      </c>
      <c r="M11" s="3">
        <v>0.48</v>
      </c>
    </row>
    <row r="12" spans="1:24" x14ac:dyDescent="0.3">
      <c r="A12" s="3" t="s">
        <v>23</v>
      </c>
      <c r="B12" s="3"/>
      <c r="C12" s="7">
        <v>43663</v>
      </c>
      <c r="D12" s="3">
        <v>11</v>
      </c>
      <c r="E12" s="3">
        <v>7</v>
      </c>
      <c r="F12" s="3">
        <v>50</v>
      </c>
      <c r="G12" s="3" t="s">
        <v>25</v>
      </c>
      <c r="H12" s="3">
        <v>1</v>
      </c>
      <c r="I12" s="3">
        <v>0.74</v>
      </c>
      <c r="J12" s="3">
        <v>2.36</v>
      </c>
      <c r="K12" s="3">
        <v>1</v>
      </c>
      <c r="L12" s="3">
        <v>2.08</v>
      </c>
      <c r="M12" s="3">
        <v>1.28</v>
      </c>
    </row>
    <row r="13" spans="1:24" x14ac:dyDescent="0.3">
      <c r="A13" s="3" t="s">
        <v>23</v>
      </c>
      <c r="B13" s="3"/>
      <c r="C13" s="7">
        <v>43664</v>
      </c>
      <c r="D13" s="3">
        <v>12</v>
      </c>
      <c r="E13" s="3">
        <v>8</v>
      </c>
      <c r="F13" s="3">
        <v>50</v>
      </c>
      <c r="G13" s="3" t="s">
        <v>25</v>
      </c>
      <c r="H13" s="3">
        <v>1</v>
      </c>
      <c r="I13" s="3">
        <v>0.98</v>
      </c>
      <c r="J13" s="3">
        <v>2.94</v>
      </c>
      <c r="K13" s="3">
        <v>0.06</v>
      </c>
      <c r="L13" s="3">
        <v>1.44</v>
      </c>
      <c r="M13" s="3">
        <v>1.56</v>
      </c>
    </row>
    <row r="14" spans="1:24" x14ac:dyDescent="0.3">
      <c r="A14" s="3" t="s">
        <v>23</v>
      </c>
      <c r="B14" s="3"/>
      <c r="C14" s="7">
        <v>43665</v>
      </c>
      <c r="D14" s="3">
        <v>13</v>
      </c>
      <c r="E14" s="3">
        <v>9</v>
      </c>
      <c r="F14" s="3">
        <v>50</v>
      </c>
      <c r="G14" s="3" t="s">
        <v>25</v>
      </c>
      <c r="H14" s="3">
        <v>1</v>
      </c>
      <c r="I14" s="3">
        <v>1</v>
      </c>
      <c r="J14" s="3">
        <v>3</v>
      </c>
      <c r="K14" s="3">
        <v>0.04</v>
      </c>
      <c r="L14" s="3">
        <v>1.5</v>
      </c>
      <c r="M14" s="3">
        <v>1.54</v>
      </c>
    </row>
    <row r="15" spans="1:24" x14ac:dyDescent="0.3">
      <c r="A15" s="3" t="s">
        <v>26</v>
      </c>
      <c r="B15" s="3"/>
      <c r="C15" s="7">
        <v>43668</v>
      </c>
      <c r="D15" s="3">
        <v>14</v>
      </c>
      <c r="E15" s="3">
        <v>1</v>
      </c>
      <c r="F15" s="3">
        <v>45</v>
      </c>
      <c r="G15" t="s">
        <v>24</v>
      </c>
      <c r="H15" s="3">
        <v>2</v>
      </c>
      <c r="I15" s="3">
        <v>0</v>
      </c>
      <c r="J15" s="3">
        <v>0</v>
      </c>
      <c r="K15" s="3">
        <v>3</v>
      </c>
      <c r="L15" s="3">
        <v>1.4666666669999999</v>
      </c>
      <c r="M15" s="3">
        <v>1.5333333330000001</v>
      </c>
      <c r="X15">
        <v>0</v>
      </c>
    </row>
    <row r="16" spans="1:24" x14ac:dyDescent="0.3">
      <c r="A16" s="3" t="s">
        <v>23</v>
      </c>
      <c r="B16" s="3"/>
      <c r="C16" s="7">
        <v>43669</v>
      </c>
      <c r="D16" s="3">
        <v>15</v>
      </c>
      <c r="E16" s="3">
        <v>2</v>
      </c>
      <c r="F16" s="3">
        <v>50</v>
      </c>
      <c r="G16" s="3" t="s">
        <v>24</v>
      </c>
      <c r="H16" s="3">
        <v>2</v>
      </c>
      <c r="I16" s="3">
        <v>0.18</v>
      </c>
      <c r="J16" s="3">
        <v>0.57999999999999996</v>
      </c>
      <c r="K16" s="3">
        <v>2.46</v>
      </c>
      <c r="L16" s="3">
        <v>1.96</v>
      </c>
      <c r="M16" s="3">
        <v>1.08</v>
      </c>
      <c r="X16">
        <v>0</v>
      </c>
    </row>
    <row r="17" spans="1:24" x14ac:dyDescent="0.3">
      <c r="A17" s="3" t="s">
        <v>23</v>
      </c>
      <c r="B17" s="3"/>
      <c r="C17" s="7">
        <v>43670</v>
      </c>
      <c r="D17" s="3">
        <v>16</v>
      </c>
      <c r="E17" s="3">
        <v>3</v>
      </c>
      <c r="F17" s="3">
        <v>50</v>
      </c>
      <c r="G17" s="3" t="s">
        <v>24</v>
      </c>
      <c r="H17" s="3">
        <v>2</v>
      </c>
      <c r="I17" s="3">
        <v>0.52</v>
      </c>
      <c r="J17" s="3">
        <v>1.62</v>
      </c>
      <c r="K17" s="3">
        <v>1.44</v>
      </c>
      <c r="L17" s="3">
        <v>1.66</v>
      </c>
      <c r="M17" s="3">
        <v>1.4</v>
      </c>
      <c r="X17">
        <v>0.24</v>
      </c>
    </row>
    <row r="18" spans="1:24" x14ac:dyDescent="0.3">
      <c r="A18" s="3" t="s">
        <v>23</v>
      </c>
      <c r="B18" s="3"/>
      <c r="C18" s="7">
        <v>43671</v>
      </c>
      <c r="D18" s="3">
        <v>17</v>
      </c>
      <c r="E18" s="3">
        <v>4</v>
      </c>
      <c r="F18" s="3">
        <v>50</v>
      </c>
      <c r="G18" s="3" t="s">
        <v>24</v>
      </c>
      <c r="H18" s="3">
        <v>2</v>
      </c>
      <c r="I18" s="3">
        <v>0.86</v>
      </c>
      <c r="J18" s="3">
        <v>2.64</v>
      </c>
      <c r="K18" s="3">
        <v>0.42</v>
      </c>
      <c r="L18" s="3">
        <v>1.1399999999999999</v>
      </c>
      <c r="M18" s="3">
        <v>1.92</v>
      </c>
      <c r="X18">
        <v>0.22</v>
      </c>
    </row>
    <row r="19" spans="1:24" x14ac:dyDescent="0.3">
      <c r="A19" s="3" t="s">
        <v>23</v>
      </c>
      <c r="B19" s="3"/>
      <c r="C19" s="7">
        <v>43672</v>
      </c>
      <c r="D19" s="3">
        <v>18</v>
      </c>
      <c r="E19" s="3">
        <v>5</v>
      </c>
      <c r="F19" s="3">
        <v>50</v>
      </c>
      <c r="G19" s="3" t="s">
        <v>24</v>
      </c>
      <c r="H19" s="3">
        <v>2</v>
      </c>
      <c r="I19">
        <v>1</v>
      </c>
      <c r="J19">
        <v>3</v>
      </c>
      <c r="K19">
        <v>0</v>
      </c>
      <c r="L19">
        <v>1.5</v>
      </c>
      <c r="M19">
        <v>1.5</v>
      </c>
    </row>
    <row r="20" spans="1:24" x14ac:dyDescent="0.3">
      <c r="A20" s="3" t="s">
        <v>23</v>
      </c>
      <c r="B20" s="3"/>
      <c r="C20" s="7">
        <v>43675</v>
      </c>
      <c r="D20" s="3">
        <v>19</v>
      </c>
      <c r="E20" s="3">
        <v>6</v>
      </c>
      <c r="F20" s="3">
        <v>50</v>
      </c>
      <c r="G20" s="3" t="s">
        <v>24</v>
      </c>
      <c r="H20" s="3">
        <v>2</v>
      </c>
      <c r="I20">
        <v>0.96</v>
      </c>
      <c r="J20">
        <v>2.9</v>
      </c>
      <c r="K20">
        <v>0.12</v>
      </c>
      <c r="L20">
        <v>1.4</v>
      </c>
      <c r="M20">
        <v>1.62</v>
      </c>
    </row>
    <row r="21" spans="1:24" ht="15.75" customHeight="1" x14ac:dyDescent="0.3">
      <c r="A21" s="3" t="s">
        <v>23</v>
      </c>
      <c r="B21" s="3"/>
      <c r="C21" s="8">
        <v>43677</v>
      </c>
      <c r="D21" s="3">
        <v>20</v>
      </c>
      <c r="E21" s="3">
        <v>1</v>
      </c>
      <c r="F21" s="3">
        <v>50</v>
      </c>
      <c r="G21" s="3" t="s">
        <v>25</v>
      </c>
      <c r="H21" s="3">
        <v>3</v>
      </c>
      <c r="I21">
        <v>0.24</v>
      </c>
      <c r="J21">
        <v>0.72</v>
      </c>
      <c r="K21">
        <v>2.2799999999999998</v>
      </c>
      <c r="L21">
        <v>1.1399999999999999</v>
      </c>
      <c r="M21">
        <v>1.86</v>
      </c>
    </row>
    <row r="22" spans="1:24" ht="15.75" customHeight="1" x14ac:dyDescent="0.3">
      <c r="A22" s="3" t="s">
        <v>23</v>
      </c>
      <c r="B22" s="3"/>
      <c r="C22" s="8">
        <v>43678</v>
      </c>
      <c r="D22" s="3">
        <v>21</v>
      </c>
      <c r="E22" s="3">
        <v>2</v>
      </c>
      <c r="F22" s="3">
        <v>50</v>
      </c>
      <c r="G22" s="3" t="s">
        <v>25</v>
      </c>
      <c r="H22" s="3">
        <v>3</v>
      </c>
      <c r="I22">
        <v>0.57999999999999996</v>
      </c>
      <c r="J22">
        <v>1.78</v>
      </c>
      <c r="K22">
        <v>1.26</v>
      </c>
      <c r="L22">
        <v>0.52</v>
      </c>
      <c r="M22">
        <v>2.52</v>
      </c>
    </row>
    <row r="23" spans="1:24" ht="15.75" customHeight="1" x14ac:dyDescent="0.3">
      <c r="A23" s="3" t="s">
        <v>23</v>
      </c>
      <c r="B23" s="3"/>
      <c r="C23" s="8">
        <v>43679</v>
      </c>
      <c r="D23" s="3">
        <v>22</v>
      </c>
      <c r="E23" s="3">
        <v>3</v>
      </c>
      <c r="F23" s="3">
        <v>50</v>
      </c>
      <c r="G23" s="3" t="s">
        <v>25</v>
      </c>
      <c r="H23" s="3">
        <v>3</v>
      </c>
      <c r="I23">
        <v>0.62</v>
      </c>
      <c r="J23">
        <v>1.86</v>
      </c>
      <c r="K23">
        <v>1.1399999999999999</v>
      </c>
      <c r="L23">
        <v>0.72</v>
      </c>
      <c r="M23">
        <v>2.2799999999999998</v>
      </c>
    </row>
    <row r="24" spans="1:24" ht="15.75" customHeight="1" x14ac:dyDescent="0.3">
      <c r="A24" s="3" t="s">
        <v>23</v>
      </c>
      <c r="B24" s="3"/>
      <c r="C24" s="8">
        <v>43682</v>
      </c>
      <c r="D24" s="3">
        <v>23</v>
      </c>
      <c r="E24" s="3">
        <v>4</v>
      </c>
      <c r="F24" s="3">
        <v>50</v>
      </c>
      <c r="G24" s="3" t="s">
        <v>25</v>
      </c>
      <c r="H24" s="3">
        <v>3</v>
      </c>
      <c r="I24">
        <v>0.84</v>
      </c>
      <c r="J24">
        <v>2.52</v>
      </c>
      <c r="K24">
        <v>0.57999999999999996</v>
      </c>
      <c r="L24">
        <v>1.1200000000000001</v>
      </c>
      <c r="M24">
        <v>1.98</v>
      </c>
    </row>
    <row r="25" spans="1:24" ht="15.75" customHeight="1" x14ac:dyDescent="0.3">
      <c r="A25" s="3" t="s">
        <v>23</v>
      </c>
      <c r="B25" s="3"/>
      <c r="C25" s="8">
        <v>43683</v>
      </c>
      <c r="D25" s="3">
        <v>24</v>
      </c>
      <c r="E25" s="3">
        <v>5</v>
      </c>
      <c r="F25" s="3">
        <v>50</v>
      </c>
      <c r="G25" s="3" t="s">
        <v>25</v>
      </c>
      <c r="H25" s="3">
        <v>3</v>
      </c>
      <c r="I25">
        <v>0.84</v>
      </c>
      <c r="J25">
        <v>2.52</v>
      </c>
      <c r="K25">
        <v>0.48</v>
      </c>
      <c r="L25">
        <v>1.1399999999999999</v>
      </c>
      <c r="M25">
        <v>1.86</v>
      </c>
    </row>
    <row r="26" spans="1:24" ht="15.75" customHeight="1" x14ac:dyDescent="0.3">
      <c r="A26" s="3" t="s">
        <v>23</v>
      </c>
      <c r="B26" s="3"/>
      <c r="C26" s="8">
        <v>43685</v>
      </c>
      <c r="D26" s="3">
        <v>25</v>
      </c>
      <c r="E26" s="3">
        <v>6</v>
      </c>
      <c r="F26" s="3">
        <v>50</v>
      </c>
      <c r="G26" s="3" t="s">
        <v>25</v>
      </c>
      <c r="H26" s="3">
        <v>3</v>
      </c>
      <c r="I26">
        <v>1</v>
      </c>
      <c r="J26">
        <v>3</v>
      </c>
      <c r="K26">
        <v>0</v>
      </c>
      <c r="L26">
        <v>1.5</v>
      </c>
      <c r="M26">
        <v>1.5</v>
      </c>
    </row>
    <row r="27" spans="1:24" ht="15.75" customHeight="1" x14ac:dyDescent="0.3">
      <c r="A27" s="3" t="s">
        <v>23</v>
      </c>
      <c r="B27" s="3"/>
      <c r="C27" s="8">
        <v>43686</v>
      </c>
      <c r="D27" s="3">
        <v>26</v>
      </c>
      <c r="E27" s="3">
        <v>7</v>
      </c>
      <c r="F27" s="3">
        <v>50</v>
      </c>
      <c r="G27" s="3" t="s">
        <v>25</v>
      </c>
      <c r="H27" s="3">
        <v>3</v>
      </c>
      <c r="I27">
        <v>1</v>
      </c>
      <c r="J27">
        <v>3</v>
      </c>
      <c r="K27">
        <v>0</v>
      </c>
      <c r="L27">
        <v>1.5</v>
      </c>
      <c r="M27">
        <v>1.5</v>
      </c>
    </row>
    <row r="28" spans="1:24" ht="15.75" customHeight="1" x14ac:dyDescent="0.3">
      <c r="A28" s="3" t="s">
        <v>23</v>
      </c>
      <c r="B28" s="3"/>
      <c r="C28" s="8">
        <v>43689</v>
      </c>
      <c r="D28" s="3">
        <v>27</v>
      </c>
      <c r="E28" s="3">
        <v>1</v>
      </c>
      <c r="F28" s="3">
        <v>50</v>
      </c>
      <c r="G28" s="3" t="s">
        <v>24</v>
      </c>
      <c r="H28" s="3">
        <v>4</v>
      </c>
      <c r="I28">
        <v>0.22</v>
      </c>
      <c r="J28">
        <v>0.7</v>
      </c>
      <c r="K28">
        <v>2.34</v>
      </c>
      <c r="L28">
        <v>1.84</v>
      </c>
      <c r="M28">
        <v>1.2</v>
      </c>
    </row>
    <row r="29" spans="1:24" ht="15.75" customHeight="1" x14ac:dyDescent="0.3">
      <c r="A29" s="3" t="s">
        <v>23</v>
      </c>
      <c r="B29" s="3"/>
      <c r="C29" s="8">
        <v>43690</v>
      </c>
      <c r="D29" s="3">
        <v>28</v>
      </c>
      <c r="E29" s="3">
        <v>2</v>
      </c>
      <c r="F29" s="3">
        <v>50</v>
      </c>
      <c r="G29" s="3" t="s">
        <v>24</v>
      </c>
      <c r="H29" s="3">
        <v>4</v>
      </c>
      <c r="I29">
        <v>0.64</v>
      </c>
      <c r="J29">
        <v>1.92</v>
      </c>
      <c r="K29">
        <v>1.08</v>
      </c>
      <c r="L29">
        <v>1.62</v>
      </c>
      <c r="M29">
        <v>1.38</v>
      </c>
    </row>
    <row r="30" spans="1:24" ht="15.75" customHeight="1" x14ac:dyDescent="0.3">
      <c r="A30" s="3" t="s">
        <v>23</v>
      </c>
      <c r="B30" s="3"/>
      <c r="C30" s="8">
        <v>43691</v>
      </c>
      <c r="D30" s="3">
        <v>29</v>
      </c>
      <c r="E30" s="3">
        <v>3</v>
      </c>
      <c r="F30" s="3">
        <v>50</v>
      </c>
      <c r="G30" s="3" t="s">
        <v>24</v>
      </c>
      <c r="H30" s="3">
        <v>4</v>
      </c>
      <c r="I30">
        <v>0.92</v>
      </c>
      <c r="J30">
        <v>2.76</v>
      </c>
      <c r="K30">
        <v>0.26</v>
      </c>
      <c r="L30">
        <v>1.4</v>
      </c>
      <c r="M30">
        <v>1.62</v>
      </c>
    </row>
    <row r="31" spans="1:24" ht="15.75" customHeight="1" x14ac:dyDescent="0.3">
      <c r="A31" s="3" t="s">
        <v>23</v>
      </c>
      <c r="B31" s="3"/>
      <c r="C31" s="8">
        <v>43692</v>
      </c>
      <c r="D31" s="3">
        <v>30</v>
      </c>
      <c r="E31" s="3">
        <v>4</v>
      </c>
      <c r="F31" s="3">
        <v>50</v>
      </c>
      <c r="G31" s="3" t="s">
        <v>24</v>
      </c>
      <c r="H31" s="3">
        <v>4</v>
      </c>
      <c r="I31">
        <v>0.94</v>
      </c>
      <c r="J31">
        <v>2.82</v>
      </c>
      <c r="K31">
        <v>0.18</v>
      </c>
      <c r="L31">
        <v>1.44</v>
      </c>
      <c r="M31">
        <v>1.56</v>
      </c>
    </row>
    <row r="32" spans="1:2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3B2D-76C8-4242-863E-9788F67979C3}">
  <dimension ref="A1:U26"/>
  <sheetViews>
    <sheetView workbookViewId="0">
      <selection activeCell="I2" sqref="I2"/>
    </sheetView>
  </sheetViews>
  <sheetFormatPr defaultRowHeight="14.4" x14ac:dyDescent="0.3"/>
  <sheetData>
    <row r="1" spans="1:21" x14ac:dyDescent="0.3">
      <c r="A1" s="5" t="s">
        <v>0</v>
      </c>
      <c r="B1" s="5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R1" s="5" t="s">
        <v>2</v>
      </c>
      <c r="S1" s="5" t="s">
        <v>3</v>
      </c>
      <c r="T1" s="5" t="s">
        <v>6</v>
      </c>
      <c r="U1" s="5" t="s">
        <v>97</v>
      </c>
    </row>
    <row r="2" spans="1:21" x14ac:dyDescent="0.3">
      <c r="A2" s="14" t="s">
        <v>38</v>
      </c>
      <c r="C2" s="13">
        <v>44130</v>
      </c>
      <c r="D2">
        <v>1</v>
      </c>
      <c r="E2">
        <v>1</v>
      </c>
      <c r="F2">
        <v>50</v>
      </c>
      <c r="G2" s="14" t="s">
        <v>16</v>
      </c>
      <c r="H2">
        <v>0</v>
      </c>
      <c r="I2">
        <v>0.9</v>
      </c>
      <c r="J2">
        <v>2.72</v>
      </c>
      <c r="K2">
        <v>0.42</v>
      </c>
      <c r="L2">
        <v>1.78</v>
      </c>
      <c r="M2">
        <v>1.36</v>
      </c>
      <c r="R2">
        <v>2</v>
      </c>
      <c r="S2">
        <v>2</v>
      </c>
      <c r="T2">
        <v>0</v>
      </c>
      <c r="U2">
        <v>2</v>
      </c>
    </row>
    <row r="3" spans="1:21" x14ac:dyDescent="0.3">
      <c r="A3" s="14" t="s">
        <v>38</v>
      </c>
      <c r="C3" s="13">
        <v>44131</v>
      </c>
      <c r="D3">
        <v>2</v>
      </c>
      <c r="E3">
        <v>2</v>
      </c>
      <c r="F3">
        <v>50</v>
      </c>
      <c r="G3" s="14" t="s">
        <v>16</v>
      </c>
      <c r="H3">
        <v>0</v>
      </c>
      <c r="I3">
        <v>1</v>
      </c>
      <c r="J3">
        <v>3</v>
      </c>
      <c r="K3">
        <v>0.06</v>
      </c>
      <c r="L3">
        <v>1.54</v>
      </c>
      <c r="M3">
        <v>1.52</v>
      </c>
      <c r="R3">
        <v>6</v>
      </c>
      <c r="S3">
        <v>4</v>
      </c>
      <c r="T3">
        <v>1</v>
      </c>
      <c r="U3">
        <v>4</v>
      </c>
    </row>
    <row r="4" spans="1:21" x14ac:dyDescent="0.3">
      <c r="A4" s="14" t="s">
        <v>38</v>
      </c>
      <c r="C4" s="13">
        <v>44133</v>
      </c>
      <c r="G4" t="s">
        <v>28</v>
      </c>
      <c r="R4">
        <v>10</v>
      </c>
      <c r="S4">
        <v>4</v>
      </c>
      <c r="T4">
        <v>2</v>
      </c>
      <c r="U4">
        <v>4</v>
      </c>
    </row>
    <row r="5" spans="1:21" x14ac:dyDescent="0.3">
      <c r="A5" s="14" t="s">
        <v>38</v>
      </c>
      <c r="C5" s="13">
        <v>44134</v>
      </c>
      <c r="D5">
        <v>3</v>
      </c>
      <c r="E5">
        <v>1</v>
      </c>
      <c r="F5">
        <v>50</v>
      </c>
      <c r="G5" t="s">
        <v>17</v>
      </c>
      <c r="H5">
        <v>1</v>
      </c>
      <c r="I5">
        <v>0.5</v>
      </c>
      <c r="J5">
        <v>1.5</v>
      </c>
      <c r="K5">
        <v>1.5</v>
      </c>
      <c r="L5">
        <v>2.52</v>
      </c>
      <c r="M5">
        <v>0.48</v>
      </c>
      <c r="O5">
        <v>0.5</v>
      </c>
      <c r="R5">
        <v>14</v>
      </c>
      <c r="S5">
        <v>4</v>
      </c>
      <c r="T5">
        <v>3</v>
      </c>
      <c r="U5">
        <v>4</v>
      </c>
    </row>
    <row r="6" spans="1:21" x14ac:dyDescent="0.3">
      <c r="A6" s="14" t="s">
        <v>38</v>
      </c>
      <c r="C6" s="13">
        <v>44136</v>
      </c>
      <c r="D6">
        <v>4</v>
      </c>
      <c r="E6">
        <v>2</v>
      </c>
      <c r="F6">
        <v>50</v>
      </c>
      <c r="G6" t="s">
        <v>17</v>
      </c>
      <c r="H6">
        <v>1</v>
      </c>
      <c r="I6">
        <v>0.8</v>
      </c>
      <c r="J6">
        <v>2.42</v>
      </c>
      <c r="K6">
        <v>0.72</v>
      </c>
      <c r="L6">
        <v>1.82</v>
      </c>
      <c r="M6">
        <v>1.32</v>
      </c>
      <c r="O6">
        <v>0.26</v>
      </c>
      <c r="R6">
        <v>20</v>
      </c>
      <c r="S6">
        <v>6</v>
      </c>
      <c r="T6">
        <v>4</v>
      </c>
      <c r="U6">
        <v>6</v>
      </c>
    </row>
    <row r="7" spans="1:21" x14ac:dyDescent="0.3">
      <c r="C7" s="13">
        <v>44137</v>
      </c>
      <c r="D7">
        <v>5</v>
      </c>
      <c r="E7">
        <v>3</v>
      </c>
      <c r="F7">
        <v>50</v>
      </c>
      <c r="G7" t="s">
        <v>17</v>
      </c>
      <c r="H7">
        <v>1</v>
      </c>
      <c r="I7">
        <v>0.98</v>
      </c>
      <c r="J7">
        <v>2.94</v>
      </c>
      <c r="K7">
        <v>0.1</v>
      </c>
      <c r="L7">
        <v>1.6</v>
      </c>
      <c r="M7">
        <v>1.44</v>
      </c>
      <c r="O7">
        <v>0.08</v>
      </c>
      <c r="R7">
        <v>24</v>
      </c>
      <c r="S7">
        <v>4</v>
      </c>
      <c r="T7">
        <v>5</v>
      </c>
      <c r="U7">
        <v>4</v>
      </c>
    </row>
    <row r="8" spans="1:21" x14ac:dyDescent="0.3">
      <c r="C8" s="13">
        <v>44138</v>
      </c>
      <c r="D8">
        <v>6</v>
      </c>
      <c r="E8">
        <v>4</v>
      </c>
      <c r="F8">
        <v>50</v>
      </c>
      <c r="G8" t="s">
        <v>17</v>
      </c>
      <c r="H8">
        <v>1</v>
      </c>
      <c r="I8">
        <v>0.98</v>
      </c>
      <c r="J8">
        <v>2.94</v>
      </c>
      <c r="K8">
        <v>0.14000000000000001</v>
      </c>
      <c r="L8">
        <v>1.64</v>
      </c>
      <c r="M8">
        <v>1.44</v>
      </c>
      <c r="O8">
        <v>0.7</v>
      </c>
    </row>
    <row r="9" spans="1:21" x14ac:dyDescent="0.3">
      <c r="C9" s="13">
        <v>44139</v>
      </c>
      <c r="D9">
        <v>7</v>
      </c>
      <c r="E9">
        <v>1</v>
      </c>
      <c r="F9">
        <v>50</v>
      </c>
      <c r="G9" t="s">
        <v>16</v>
      </c>
      <c r="H9">
        <v>2</v>
      </c>
      <c r="I9">
        <v>0.26</v>
      </c>
      <c r="J9">
        <v>0.82</v>
      </c>
      <c r="K9">
        <v>2.2200000000000002</v>
      </c>
      <c r="L9">
        <v>2.3199999999999998</v>
      </c>
      <c r="M9">
        <v>0.72</v>
      </c>
      <c r="O9">
        <v>0.34</v>
      </c>
      <c r="R9">
        <v>1</v>
      </c>
      <c r="S9">
        <v>1</v>
      </c>
      <c r="T9">
        <v>0</v>
      </c>
    </row>
    <row r="10" spans="1:21" x14ac:dyDescent="0.3">
      <c r="C10" s="13">
        <v>44140</v>
      </c>
      <c r="D10">
        <v>8</v>
      </c>
      <c r="E10">
        <v>2</v>
      </c>
      <c r="F10">
        <v>50</v>
      </c>
      <c r="G10" t="s">
        <v>16</v>
      </c>
      <c r="H10">
        <v>2</v>
      </c>
      <c r="I10">
        <v>0.84</v>
      </c>
      <c r="J10">
        <v>2.52</v>
      </c>
      <c r="K10">
        <v>0.5</v>
      </c>
      <c r="L10">
        <v>2</v>
      </c>
      <c r="M10">
        <v>1.02</v>
      </c>
      <c r="R10">
        <v>3</v>
      </c>
      <c r="S10">
        <v>1</v>
      </c>
      <c r="T10">
        <v>1</v>
      </c>
    </row>
    <row r="11" spans="1:21" x14ac:dyDescent="0.3">
      <c r="C11" s="13">
        <v>44141</v>
      </c>
      <c r="D11">
        <v>9</v>
      </c>
      <c r="E11">
        <v>3</v>
      </c>
      <c r="F11">
        <v>50</v>
      </c>
      <c r="G11" t="s">
        <v>16</v>
      </c>
      <c r="H11">
        <v>2</v>
      </c>
      <c r="I11">
        <v>0.98</v>
      </c>
      <c r="J11">
        <v>2.94</v>
      </c>
      <c r="K11">
        <v>0.14000000000000001</v>
      </c>
      <c r="L11">
        <v>1.64</v>
      </c>
      <c r="M11">
        <v>1.44</v>
      </c>
      <c r="R11">
        <v>4</v>
      </c>
      <c r="S11">
        <v>2</v>
      </c>
      <c r="T11">
        <v>1</v>
      </c>
    </row>
    <row r="12" spans="1:21" x14ac:dyDescent="0.3">
      <c r="C12" s="13">
        <v>44143</v>
      </c>
      <c r="D12">
        <v>10</v>
      </c>
      <c r="E12">
        <v>4</v>
      </c>
      <c r="F12">
        <v>50</v>
      </c>
      <c r="G12" t="s">
        <v>16</v>
      </c>
      <c r="H12">
        <v>2</v>
      </c>
      <c r="I12">
        <v>0.94</v>
      </c>
      <c r="J12">
        <v>2.82</v>
      </c>
      <c r="K12">
        <v>0.2</v>
      </c>
      <c r="L12">
        <v>1.7</v>
      </c>
      <c r="M12">
        <v>1.32</v>
      </c>
      <c r="R12">
        <v>5</v>
      </c>
      <c r="S12">
        <v>3</v>
      </c>
      <c r="T12">
        <v>1</v>
      </c>
    </row>
    <row r="13" spans="1:21" x14ac:dyDescent="0.3">
      <c r="C13" s="13">
        <v>44144</v>
      </c>
      <c r="D13">
        <v>11</v>
      </c>
      <c r="E13">
        <v>1</v>
      </c>
      <c r="F13">
        <v>50</v>
      </c>
      <c r="G13" t="s">
        <v>17</v>
      </c>
      <c r="H13">
        <v>3</v>
      </c>
      <c r="I13">
        <v>0.08</v>
      </c>
      <c r="J13">
        <v>0.3</v>
      </c>
      <c r="K13">
        <v>2.76</v>
      </c>
      <c r="L13">
        <v>1.68</v>
      </c>
      <c r="M13">
        <v>1.38</v>
      </c>
      <c r="R13">
        <v>7</v>
      </c>
      <c r="S13">
        <v>1</v>
      </c>
      <c r="T13">
        <v>2</v>
      </c>
    </row>
    <row r="14" spans="1:21" x14ac:dyDescent="0.3">
      <c r="C14" s="13">
        <v>44145</v>
      </c>
      <c r="D14">
        <v>12</v>
      </c>
      <c r="E14">
        <v>2</v>
      </c>
      <c r="F14">
        <v>50</v>
      </c>
      <c r="G14" t="s">
        <v>17</v>
      </c>
      <c r="H14">
        <v>3</v>
      </c>
      <c r="I14">
        <v>0.66</v>
      </c>
      <c r="J14">
        <v>1.98</v>
      </c>
      <c r="K14">
        <v>1.04</v>
      </c>
      <c r="L14">
        <v>2.06</v>
      </c>
      <c r="M14">
        <v>0.96</v>
      </c>
      <c r="R14">
        <v>8</v>
      </c>
      <c r="S14">
        <v>2</v>
      </c>
      <c r="T14">
        <v>2</v>
      </c>
    </row>
    <row r="15" spans="1:21" x14ac:dyDescent="0.3">
      <c r="C15" s="13">
        <v>44146</v>
      </c>
      <c r="D15">
        <v>13</v>
      </c>
      <c r="E15">
        <v>3</v>
      </c>
      <c r="F15">
        <v>50</v>
      </c>
      <c r="G15" t="s">
        <v>17</v>
      </c>
      <c r="H15">
        <v>3</v>
      </c>
      <c r="I15">
        <v>0.96</v>
      </c>
      <c r="J15">
        <v>2.88</v>
      </c>
      <c r="K15">
        <v>0.16</v>
      </c>
      <c r="L15">
        <v>1.64</v>
      </c>
      <c r="M15">
        <v>1.4</v>
      </c>
      <c r="R15">
        <v>9</v>
      </c>
      <c r="S15">
        <v>3</v>
      </c>
      <c r="T15">
        <v>2</v>
      </c>
    </row>
    <row r="16" spans="1:21" x14ac:dyDescent="0.3">
      <c r="C16" s="13">
        <v>44147</v>
      </c>
      <c r="D16">
        <v>14</v>
      </c>
      <c r="E16">
        <v>4</v>
      </c>
      <c r="F16">
        <v>50</v>
      </c>
      <c r="G16" t="s">
        <v>17</v>
      </c>
      <c r="H16">
        <v>3</v>
      </c>
      <c r="I16">
        <v>0.98</v>
      </c>
      <c r="J16">
        <v>2.94</v>
      </c>
      <c r="K16">
        <v>0.06</v>
      </c>
      <c r="L16">
        <v>1.56</v>
      </c>
      <c r="M16">
        <v>1.44</v>
      </c>
      <c r="R16">
        <v>11</v>
      </c>
      <c r="S16">
        <v>1</v>
      </c>
      <c r="T16">
        <v>3</v>
      </c>
    </row>
    <row r="17" spans="3:20" x14ac:dyDescent="0.3">
      <c r="C17" s="13">
        <v>44148</v>
      </c>
      <c r="D17">
        <v>15</v>
      </c>
      <c r="E17">
        <v>1</v>
      </c>
      <c r="F17">
        <v>50</v>
      </c>
      <c r="G17" t="s">
        <v>16</v>
      </c>
      <c r="H17">
        <v>4</v>
      </c>
      <c r="I17">
        <v>0.7</v>
      </c>
      <c r="J17">
        <v>2.1</v>
      </c>
      <c r="K17">
        <v>0.92</v>
      </c>
      <c r="L17">
        <v>1.92</v>
      </c>
      <c r="M17">
        <v>1.1000000000000001</v>
      </c>
      <c r="R17">
        <v>12</v>
      </c>
      <c r="S17">
        <v>2</v>
      </c>
      <c r="T17">
        <v>3</v>
      </c>
    </row>
    <row r="18" spans="3:20" x14ac:dyDescent="0.3">
      <c r="C18" s="13">
        <v>44151</v>
      </c>
      <c r="D18">
        <v>16</v>
      </c>
      <c r="E18">
        <v>2</v>
      </c>
      <c r="F18">
        <v>50</v>
      </c>
      <c r="G18" t="s">
        <v>16</v>
      </c>
      <c r="H18">
        <v>4</v>
      </c>
      <c r="I18">
        <v>0.82</v>
      </c>
      <c r="J18">
        <v>2.46</v>
      </c>
      <c r="K18">
        <v>0.56000000000000005</v>
      </c>
      <c r="L18">
        <v>1.7</v>
      </c>
      <c r="M18">
        <v>1.32</v>
      </c>
      <c r="R18">
        <v>13</v>
      </c>
      <c r="S18">
        <v>3</v>
      </c>
      <c r="T18">
        <v>3</v>
      </c>
    </row>
    <row r="19" spans="3:20" x14ac:dyDescent="0.3">
      <c r="C19" s="13">
        <v>44152</v>
      </c>
      <c r="D19">
        <v>17</v>
      </c>
      <c r="E19">
        <v>3</v>
      </c>
      <c r="F19">
        <v>50</v>
      </c>
      <c r="G19" t="s">
        <v>16</v>
      </c>
      <c r="H19">
        <v>4</v>
      </c>
      <c r="I19">
        <v>0.98</v>
      </c>
      <c r="J19">
        <v>2.94</v>
      </c>
      <c r="K19">
        <v>0.06</v>
      </c>
      <c r="L19">
        <v>1.44</v>
      </c>
      <c r="M19">
        <v>1.56</v>
      </c>
      <c r="R19">
        <v>15</v>
      </c>
      <c r="S19">
        <v>1</v>
      </c>
      <c r="T19">
        <v>4</v>
      </c>
    </row>
    <row r="20" spans="3:20" x14ac:dyDescent="0.3">
      <c r="C20" s="13">
        <v>44153</v>
      </c>
      <c r="D20">
        <v>18</v>
      </c>
      <c r="E20">
        <v>4</v>
      </c>
      <c r="F20">
        <v>50</v>
      </c>
      <c r="G20" t="s">
        <v>16</v>
      </c>
      <c r="H20">
        <v>4</v>
      </c>
      <c r="I20">
        <v>0.86</v>
      </c>
      <c r="J20">
        <v>2.58</v>
      </c>
      <c r="K20">
        <v>0.42</v>
      </c>
      <c r="L20">
        <v>1.92</v>
      </c>
      <c r="M20">
        <v>1.08</v>
      </c>
      <c r="R20">
        <v>16</v>
      </c>
      <c r="S20">
        <v>2</v>
      </c>
      <c r="T20">
        <v>4</v>
      </c>
    </row>
    <row r="21" spans="3:20" x14ac:dyDescent="0.3">
      <c r="C21" s="13">
        <v>44154</v>
      </c>
      <c r="D21">
        <v>19</v>
      </c>
      <c r="E21">
        <v>5</v>
      </c>
      <c r="F21">
        <v>50</v>
      </c>
      <c r="G21" t="s">
        <v>16</v>
      </c>
      <c r="H21">
        <v>4</v>
      </c>
      <c r="I21">
        <v>1</v>
      </c>
      <c r="J21">
        <v>3</v>
      </c>
      <c r="K21">
        <v>0.06</v>
      </c>
      <c r="L21">
        <v>1.52</v>
      </c>
      <c r="M21">
        <v>1.54</v>
      </c>
      <c r="R21">
        <v>17</v>
      </c>
      <c r="S21">
        <v>3</v>
      </c>
      <c r="T21">
        <v>4</v>
      </c>
    </row>
    <row r="22" spans="3:20" x14ac:dyDescent="0.3">
      <c r="C22" s="13">
        <v>44155</v>
      </c>
      <c r="D22">
        <v>20</v>
      </c>
      <c r="E22">
        <v>6</v>
      </c>
      <c r="F22">
        <v>50</v>
      </c>
      <c r="G22" t="s">
        <v>16</v>
      </c>
      <c r="H22">
        <v>4</v>
      </c>
      <c r="I22">
        <v>1</v>
      </c>
      <c r="J22">
        <v>3</v>
      </c>
      <c r="K22">
        <v>0.08</v>
      </c>
      <c r="L22">
        <v>1.56</v>
      </c>
      <c r="M22">
        <v>1.52</v>
      </c>
      <c r="R22">
        <v>18</v>
      </c>
      <c r="S22">
        <v>4</v>
      </c>
      <c r="T22">
        <v>4</v>
      </c>
    </row>
    <row r="23" spans="3:20" x14ac:dyDescent="0.3">
      <c r="C23" s="13">
        <v>44157</v>
      </c>
      <c r="D23">
        <v>21</v>
      </c>
      <c r="E23">
        <v>1</v>
      </c>
      <c r="F23">
        <v>50</v>
      </c>
      <c r="G23" t="s">
        <v>17</v>
      </c>
      <c r="H23">
        <v>5</v>
      </c>
      <c r="I23">
        <v>0.34</v>
      </c>
      <c r="J23">
        <v>1.02</v>
      </c>
      <c r="K23">
        <v>1.98</v>
      </c>
      <c r="L23">
        <v>1.44</v>
      </c>
      <c r="M23">
        <v>1.56</v>
      </c>
      <c r="R23">
        <v>19</v>
      </c>
      <c r="S23">
        <v>5</v>
      </c>
      <c r="T23">
        <v>4</v>
      </c>
    </row>
    <row r="24" spans="3:20" x14ac:dyDescent="0.3">
      <c r="C24" s="13">
        <v>44158</v>
      </c>
      <c r="D24">
        <v>22</v>
      </c>
      <c r="E24">
        <v>2</v>
      </c>
      <c r="F24">
        <v>50</v>
      </c>
      <c r="G24" t="s">
        <v>17</v>
      </c>
      <c r="H24">
        <v>5</v>
      </c>
      <c r="I24">
        <v>0.84</v>
      </c>
      <c r="J24">
        <v>2.52</v>
      </c>
      <c r="K24">
        <v>0.52</v>
      </c>
      <c r="L24">
        <v>1.9</v>
      </c>
      <c r="M24">
        <v>1.1399999999999999</v>
      </c>
      <c r="R24">
        <v>21</v>
      </c>
      <c r="S24">
        <v>1</v>
      </c>
      <c r="T24">
        <v>5</v>
      </c>
    </row>
    <row r="25" spans="3:20" x14ac:dyDescent="0.3">
      <c r="C25" s="13">
        <v>44159</v>
      </c>
      <c r="D25">
        <v>23</v>
      </c>
      <c r="E25">
        <v>3</v>
      </c>
      <c r="F25">
        <v>50</v>
      </c>
      <c r="G25" t="s">
        <v>17</v>
      </c>
      <c r="H25">
        <v>5</v>
      </c>
      <c r="I25">
        <v>0.94</v>
      </c>
      <c r="J25">
        <v>2.82</v>
      </c>
      <c r="K25">
        <v>0.26</v>
      </c>
      <c r="L25">
        <v>1.76</v>
      </c>
      <c r="M25">
        <v>1.32</v>
      </c>
      <c r="R25">
        <v>22</v>
      </c>
      <c r="S25">
        <v>2</v>
      </c>
      <c r="T25">
        <v>5</v>
      </c>
    </row>
    <row r="26" spans="3:20" x14ac:dyDescent="0.3">
      <c r="C26" s="13">
        <v>44165</v>
      </c>
      <c r="D26">
        <v>24</v>
      </c>
      <c r="E26">
        <v>4</v>
      </c>
      <c r="F26">
        <v>50</v>
      </c>
      <c r="G26" t="s">
        <v>17</v>
      </c>
      <c r="H26">
        <v>5</v>
      </c>
      <c r="I26">
        <v>0.94</v>
      </c>
      <c r="J26">
        <v>2.82</v>
      </c>
      <c r="K26">
        <v>0.18</v>
      </c>
      <c r="L26">
        <v>1.56</v>
      </c>
      <c r="M26">
        <v>1.44</v>
      </c>
      <c r="R26">
        <v>23</v>
      </c>
      <c r="S26">
        <v>3</v>
      </c>
      <c r="T26">
        <v>5</v>
      </c>
    </row>
  </sheetData>
  <sortState xmlns:xlrd2="http://schemas.microsoft.com/office/spreadsheetml/2017/richdata2" ref="R2:U7">
    <sortCondition ref="T1:T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5F3EB-F517-48BE-93EA-4EBE1B28C3DF}">
  <dimension ref="A1:Z26"/>
  <sheetViews>
    <sheetView workbookViewId="0">
      <selection activeCell="I2" sqref="I2"/>
    </sheetView>
  </sheetViews>
  <sheetFormatPr defaultRowHeight="14.4" x14ac:dyDescent="0.3"/>
  <sheetData>
    <row r="1" spans="1:26" x14ac:dyDescent="0.3">
      <c r="A1" s="5" t="s">
        <v>0</v>
      </c>
      <c r="B1" s="5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W1" s="5" t="s">
        <v>2</v>
      </c>
      <c r="X1" s="5" t="s">
        <v>3</v>
      </c>
      <c r="Y1" s="5" t="s">
        <v>6</v>
      </c>
      <c r="Z1" s="5" t="s">
        <v>97</v>
      </c>
    </row>
    <row r="2" spans="1:26" x14ac:dyDescent="0.3">
      <c r="A2" s="5"/>
      <c r="B2" s="5"/>
      <c r="C2" s="8">
        <v>44130</v>
      </c>
      <c r="D2">
        <v>1</v>
      </c>
      <c r="E2">
        <v>1</v>
      </c>
      <c r="F2" s="5">
        <v>50</v>
      </c>
      <c r="G2" s="5" t="s">
        <v>17</v>
      </c>
      <c r="H2" s="5">
        <v>0</v>
      </c>
      <c r="I2">
        <v>0.26</v>
      </c>
      <c r="J2">
        <v>0.82</v>
      </c>
      <c r="K2">
        <v>2.2599999999999998</v>
      </c>
      <c r="L2">
        <v>0.76</v>
      </c>
      <c r="M2">
        <v>2.3199999999999998</v>
      </c>
      <c r="W2">
        <v>3</v>
      </c>
      <c r="X2">
        <v>3</v>
      </c>
      <c r="Y2">
        <v>0</v>
      </c>
      <c r="Z2">
        <v>3</v>
      </c>
    </row>
    <row r="3" spans="1:26" x14ac:dyDescent="0.3">
      <c r="A3" s="14" t="s">
        <v>42</v>
      </c>
      <c r="C3" s="13">
        <v>44131</v>
      </c>
      <c r="D3">
        <v>2</v>
      </c>
      <c r="F3">
        <v>50</v>
      </c>
      <c r="G3" s="14" t="s">
        <v>17</v>
      </c>
      <c r="H3">
        <v>0</v>
      </c>
      <c r="I3">
        <v>1</v>
      </c>
      <c r="J3">
        <v>3</v>
      </c>
      <c r="K3">
        <v>0</v>
      </c>
      <c r="L3">
        <v>1.5</v>
      </c>
      <c r="M3">
        <v>1.5</v>
      </c>
      <c r="P3">
        <v>0</v>
      </c>
      <c r="Q3">
        <v>1</v>
      </c>
      <c r="R3">
        <v>2</v>
      </c>
      <c r="S3">
        <v>3</v>
      </c>
      <c r="T3">
        <v>4</v>
      </c>
      <c r="U3">
        <v>5</v>
      </c>
      <c r="W3">
        <v>7</v>
      </c>
      <c r="X3">
        <v>4</v>
      </c>
      <c r="Y3">
        <v>1</v>
      </c>
      <c r="Z3">
        <v>4</v>
      </c>
    </row>
    <row r="4" spans="1:26" x14ac:dyDescent="0.3">
      <c r="C4" s="13">
        <v>44132</v>
      </c>
      <c r="D4" s="14" t="s">
        <v>28</v>
      </c>
      <c r="F4">
        <v>50</v>
      </c>
      <c r="G4" t="s">
        <v>17</v>
      </c>
      <c r="H4">
        <v>0</v>
      </c>
      <c r="P4">
        <v>3</v>
      </c>
      <c r="Q4">
        <v>3</v>
      </c>
      <c r="R4">
        <v>5</v>
      </c>
      <c r="S4">
        <v>4</v>
      </c>
      <c r="T4">
        <v>4</v>
      </c>
      <c r="U4">
        <v>4</v>
      </c>
      <c r="W4">
        <v>12</v>
      </c>
      <c r="X4">
        <v>5</v>
      </c>
      <c r="Y4">
        <v>2</v>
      </c>
      <c r="Z4">
        <v>5</v>
      </c>
    </row>
    <row r="5" spans="1:26" x14ac:dyDescent="0.3">
      <c r="C5" s="13">
        <v>44133</v>
      </c>
      <c r="D5" s="14" t="s">
        <v>28</v>
      </c>
      <c r="G5" s="14" t="s">
        <v>16</v>
      </c>
      <c r="H5">
        <v>1</v>
      </c>
      <c r="N5" s="14" t="s">
        <v>43</v>
      </c>
      <c r="W5">
        <v>16</v>
      </c>
      <c r="X5">
        <v>4</v>
      </c>
      <c r="Y5">
        <v>3</v>
      </c>
      <c r="Z5">
        <v>4</v>
      </c>
    </row>
    <row r="6" spans="1:26" x14ac:dyDescent="0.3">
      <c r="C6" s="13">
        <v>44134</v>
      </c>
      <c r="D6">
        <v>3</v>
      </c>
      <c r="E6">
        <v>1</v>
      </c>
      <c r="G6" t="s">
        <v>16</v>
      </c>
      <c r="H6">
        <v>1</v>
      </c>
      <c r="I6">
        <v>0.54</v>
      </c>
      <c r="J6">
        <v>1.62</v>
      </c>
      <c r="K6">
        <v>1.4</v>
      </c>
      <c r="L6">
        <v>1.82</v>
      </c>
      <c r="M6">
        <v>1.2</v>
      </c>
      <c r="W6">
        <v>20</v>
      </c>
      <c r="X6">
        <v>4</v>
      </c>
      <c r="Y6">
        <v>4</v>
      </c>
      <c r="Z6">
        <v>4</v>
      </c>
    </row>
    <row r="7" spans="1:26" x14ac:dyDescent="0.3">
      <c r="C7" s="13">
        <v>44136</v>
      </c>
      <c r="D7">
        <v>4</v>
      </c>
      <c r="E7">
        <v>2</v>
      </c>
      <c r="F7">
        <v>50</v>
      </c>
      <c r="G7" s="14" t="s">
        <v>16</v>
      </c>
      <c r="H7">
        <v>1</v>
      </c>
      <c r="I7">
        <v>0.92</v>
      </c>
      <c r="J7">
        <v>2.76</v>
      </c>
      <c r="K7">
        <v>0.28000000000000003</v>
      </c>
      <c r="L7">
        <v>1.64</v>
      </c>
      <c r="M7">
        <v>1.4</v>
      </c>
      <c r="W7">
        <v>24</v>
      </c>
      <c r="X7">
        <v>4</v>
      </c>
      <c r="Y7">
        <v>5</v>
      </c>
      <c r="Z7">
        <v>4</v>
      </c>
    </row>
    <row r="8" spans="1:26" x14ac:dyDescent="0.3">
      <c r="C8" s="13">
        <v>44137</v>
      </c>
      <c r="D8">
        <v>5</v>
      </c>
      <c r="E8">
        <v>3</v>
      </c>
      <c r="F8">
        <v>50</v>
      </c>
      <c r="G8" t="s">
        <v>16</v>
      </c>
      <c r="H8">
        <v>1</v>
      </c>
      <c r="I8">
        <v>1</v>
      </c>
      <c r="J8">
        <v>3</v>
      </c>
      <c r="K8">
        <v>0.04</v>
      </c>
      <c r="L8">
        <v>1.5</v>
      </c>
      <c r="M8">
        <v>1.54</v>
      </c>
    </row>
    <row r="9" spans="1:26" x14ac:dyDescent="0.3">
      <c r="C9" s="13">
        <v>44138</v>
      </c>
      <c r="D9">
        <v>6</v>
      </c>
      <c r="E9">
        <v>1</v>
      </c>
      <c r="F9">
        <v>50</v>
      </c>
      <c r="G9" s="14" t="s">
        <v>17</v>
      </c>
      <c r="H9">
        <v>2</v>
      </c>
      <c r="I9">
        <v>0.24</v>
      </c>
      <c r="J9">
        <v>0.74</v>
      </c>
      <c r="K9">
        <v>2.2799999999999998</v>
      </c>
      <c r="L9">
        <v>0.78</v>
      </c>
      <c r="M9">
        <v>2.2400000000000002</v>
      </c>
      <c r="W9">
        <v>1</v>
      </c>
      <c r="X9">
        <v>1</v>
      </c>
      <c r="Y9" s="5">
        <v>0</v>
      </c>
    </row>
    <row r="10" spans="1:26" x14ac:dyDescent="0.3">
      <c r="C10" s="13">
        <v>44139</v>
      </c>
      <c r="D10">
        <v>7</v>
      </c>
      <c r="E10">
        <v>2</v>
      </c>
      <c r="F10">
        <v>50</v>
      </c>
      <c r="G10" t="s">
        <v>17</v>
      </c>
      <c r="H10">
        <v>2</v>
      </c>
      <c r="I10">
        <v>0.46</v>
      </c>
      <c r="J10">
        <v>1.38</v>
      </c>
      <c r="K10">
        <v>1.62</v>
      </c>
      <c r="L10">
        <v>0.12</v>
      </c>
      <c r="M10">
        <v>2.88</v>
      </c>
      <c r="O10">
        <v>0.54</v>
      </c>
      <c r="W10">
        <v>2</v>
      </c>
      <c r="X10">
        <v>2</v>
      </c>
      <c r="Y10">
        <v>0</v>
      </c>
    </row>
    <row r="11" spans="1:26" x14ac:dyDescent="0.3">
      <c r="C11" s="13">
        <v>44140</v>
      </c>
      <c r="D11">
        <v>8</v>
      </c>
      <c r="E11">
        <v>3</v>
      </c>
      <c r="F11">
        <v>50</v>
      </c>
      <c r="G11" s="14" t="s">
        <v>17</v>
      </c>
      <c r="H11">
        <v>2</v>
      </c>
      <c r="I11">
        <v>0.57999999999999996</v>
      </c>
      <c r="J11">
        <v>1.74</v>
      </c>
      <c r="K11">
        <v>1.26</v>
      </c>
      <c r="L11">
        <v>1.44</v>
      </c>
      <c r="M11">
        <v>1.56</v>
      </c>
      <c r="O11">
        <v>0.24</v>
      </c>
      <c r="W11">
        <v>4</v>
      </c>
      <c r="X11">
        <v>1</v>
      </c>
      <c r="Y11">
        <v>1</v>
      </c>
    </row>
    <row r="12" spans="1:26" x14ac:dyDescent="0.3">
      <c r="C12" s="13">
        <v>44141</v>
      </c>
      <c r="D12">
        <v>9</v>
      </c>
      <c r="E12">
        <v>4</v>
      </c>
      <c r="F12">
        <v>50</v>
      </c>
      <c r="G12" t="s">
        <v>17</v>
      </c>
      <c r="H12">
        <v>2</v>
      </c>
      <c r="I12">
        <v>0.92</v>
      </c>
      <c r="J12">
        <v>2.76</v>
      </c>
      <c r="K12">
        <v>0.26</v>
      </c>
      <c r="L12">
        <v>1.38</v>
      </c>
      <c r="M12">
        <v>1.64</v>
      </c>
      <c r="O12">
        <v>0.2</v>
      </c>
      <c r="W12">
        <v>5</v>
      </c>
      <c r="X12">
        <v>2</v>
      </c>
      <c r="Y12">
        <v>1</v>
      </c>
    </row>
    <row r="13" spans="1:26" x14ac:dyDescent="0.3">
      <c r="C13" s="13">
        <v>44143</v>
      </c>
      <c r="D13">
        <v>10</v>
      </c>
      <c r="E13">
        <v>5</v>
      </c>
      <c r="F13">
        <v>50</v>
      </c>
      <c r="G13" s="14" t="s">
        <v>17</v>
      </c>
      <c r="H13">
        <v>2</v>
      </c>
      <c r="I13">
        <v>0.96</v>
      </c>
      <c r="J13">
        <v>2.88</v>
      </c>
      <c r="K13">
        <v>0.12</v>
      </c>
      <c r="L13">
        <v>1.62</v>
      </c>
      <c r="M13">
        <v>1.38</v>
      </c>
      <c r="O13">
        <v>0.06</v>
      </c>
      <c r="W13">
        <v>6</v>
      </c>
      <c r="X13">
        <v>3</v>
      </c>
      <c r="Y13">
        <v>1</v>
      </c>
    </row>
    <row r="14" spans="1:26" x14ac:dyDescent="0.3">
      <c r="C14" s="13">
        <v>44144</v>
      </c>
      <c r="D14">
        <v>11</v>
      </c>
      <c r="E14">
        <v>1</v>
      </c>
      <c r="F14">
        <v>50</v>
      </c>
      <c r="G14" t="s">
        <v>16</v>
      </c>
      <c r="H14">
        <v>3</v>
      </c>
      <c r="I14">
        <v>0.2</v>
      </c>
      <c r="J14">
        <v>0.62</v>
      </c>
      <c r="K14">
        <v>2.4</v>
      </c>
      <c r="L14">
        <v>1.26</v>
      </c>
      <c r="M14">
        <v>1.76</v>
      </c>
      <c r="O14">
        <v>0.18</v>
      </c>
      <c r="W14">
        <v>8</v>
      </c>
      <c r="X14">
        <v>1</v>
      </c>
      <c r="Y14">
        <v>2</v>
      </c>
    </row>
    <row r="15" spans="1:26" x14ac:dyDescent="0.3">
      <c r="C15" s="13">
        <v>44145</v>
      </c>
      <c r="D15">
        <v>12</v>
      </c>
      <c r="E15">
        <v>2</v>
      </c>
      <c r="F15">
        <v>50</v>
      </c>
      <c r="G15" s="14" t="s">
        <v>16</v>
      </c>
      <c r="H15">
        <v>3</v>
      </c>
      <c r="I15">
        <v>0.6</v>
      </c>
      <c r="J15">
        <v>1.82</v>
      </c>
      <c r="K15">
        <v>1.22</v>
      </c>
      <c r="L15">
        <v>1.86</v>
      </c>
      <c r="M15">
        <v>1.18</v>
      </c>
      <c r="W15">
        <v>9</v>
      </c>
      <c r="X15">
        <v>2</v>
      </c>
      <c r="Y15">
        <v>2</v>
      </c>
    </row>
    <row r="16" spans="1:26" x14ac:dyDescent="0.3">
      <c r="C16" s="13">
        <v>44146</v>
      </c>
      <c r="D16">
        <v>13</v>
      </c>
      <c r="E16">
        <v>3</v>
      </c>
      <c r="F16">
        <v>50</v>
      </c>
      <c r="G16" t="s">
        <v>16</v>
      </c>
      <c r="H16">
        <v>3</v>
      </c>
      <c r="I16">
        <v>0.9</v>
      </c>
      <c r="J16">
        <v>2.7</v>
      </c>
      <c r="K16">
        <v>0.36</v>
      </c>
      <c r="L16">
        <v>1.56</v>
      </c>
      <c r="M16">
        <v>1.5</v>
      </c>
      <c r="W16">
        <v>10</v>
      </c>
      <c r="X16">
        <v>3</v>
      </c>
      <c r="Y16">
        <v>2</v>
      </c>
    </row>
    <row r="17" spans="3:25" x14ac:dyDescent="0.3">
      <c r="C17" s="13">
        <v>44147</v>
      </c>
      <c r="D17">
        <v>14</v>
      </c>
      <c r="E17">
        <v>4</v>
      </c>
      <c r="F17">
        <v>50</v>
      </c>
      <c r="G17" s="14" t="s">
        <v>16</v>
      </c>
      <c r="H17">
        <v>3</v>
      </c>
      <c r="I17">
        <v>0.98</v>
      </c>
      <c r="J17">
        <v>2.96</v>
      </c>
      <c r="K17">
        <v>0.08</v>
      </c>
      <c r="L17">
        <v>1.56</v>
      </c>
      <c r="M17">
        <v>1.48</v>
      </c>
      <c r="W17">
        <v>11</v>
      </c>
      <c r="X17">
        <v>4</v>
      </c>
      <c r="Y17">
        <v>2</v>
      </c>
    </row>
    <row r="18" spans="3:25" x14ac:dyDescent="0.3">
      <c r="C18" s="13">
        <v>44148</v>
      </c>
      <c r="D18">
        <v>15</v>
      </c>
      <c r="E18">
        <v>1</v>
      </c>
      <c r="F18">
        <v>50</v>
      </c>
      <c r="G18" t="s">
        <v>17</v>
      </c>
      <c r="H18">
        <v>4</v>
      </c>
      <c r="I18">
        <v>0.06</v>
      </c>
      <c r="J18">
        <v>0.22</v>
      </c>
      <c r="K18">
        <v>2.82</v>
      </c>
      <c r="L18">
        <v>1.44</v>
      </c>
      <c r="M18">
        <v>1.6</v>
      </c>
      <c r="W18">
        <v>13</v>
      </c>
      <c r="X18">
        <v>1</v>
      </c>
      <c r="Y18">
        <v>3</v>
      </c>
    </row>
    <row r="19" spans="3:25" x14ac:dyDescent="0.3">
      <c r="C19" s="13">
        <v>44149</v>
      </c>
      <c r="D19">
        <v>16</v>
      </c>
      <c r="E19">
        <v>2</v>
      </c>
      <c r="F19">
        <v>50</v>
      </c>
      <c r="G19" s="14" t="s">
        <v>17</v>
      </c>
      <c r="H19">
        <v>4</v>
      </c>
      <c r="I19">
        <v>0.7</v>
      </c>
      <c r="J19">
        <v>2.12</v>
      </c>
      <c r="K19">
        <v>1.02</v>
      </c>
      <c r="L19">
        <v>1.68</v>
      </c>
      <c r="M19">
        <v>1.46</v>
      </c>
      <c r="W19">
        <v>14</v>
      </c>
      <c r="X19">
        <v>2</v>
      </c>
      <c r="Y19">
        <v>3</v>
      </c>
    </row>
    <row r="20" spans="3:25" x14ac:dyDescent="0.3">
      <c r="C20" s="13">
        <v>44151</v>
      </c>
      <c r="D20">
        <v>17</v>
      </c>
      <c r="E20">
        <v>3</v>
      </c>
      <c r="F20">
        <v>50</v>
      </c>
      <c r="G20" t="s">
        <v>17</v>
      </c>
      <c r="H20">
        <v>4</v>
      </c>
      <c r="I20">
        <v>0.94</v>
      </c>
      <c r="J20">
        <v>2.86</v>
      </c>
      <c r="K20">
        <v>0.24</v>
      </c>
      <c r="L20">
        <v>1.42</v>
      </c>
      <c r="M20">
        <v>1.68</v>
      </c>
      <c r="W20">
        <v>15</v>
      </c>
      <c r="X20">
        <v>3</v>
      </c>
      <c r="Y20">
        <v>3</v>
      </c>
    </row>
    <row r="21" spans="3:25" x14ac:dyDescent="0.3">
      <c r="C21" s="13">
        <v>44152</v>
      </c>
      <c r="D21">
        <v>18</v>
      </c>
      <c r="E21">
        <v>4</v>
      </c>
      <c r="F21">
        <v>50</v>
      </c>
      <c r="G21" s="14" t="s">
        <v>17</v>
      </c>
      <c r="H21">
        <v>4</v>
      </c>
      <c r="I21">
        <v>0.92</v>
      </c>
      <c r="J21">
        <v>2.76</v>
      </c>
      <c r="K21">
        <v>0.34</v>
      </c>
      <c r="L21">
        <v>1.48</v>
      </c>
      <c r="M21">
        <v>1.62</v>
      </c>
      <c r="W21">
        <v>17</v>
      </c>
      <c r="X21">
        <v>1</v>
      </c>
      <c r="Y21">
        <v>4</v>
      </c>
    </row>
    <row r="22" spans="3:25" x14ac:dyDescent="0.3">
      <c r="C22" s="13">
        <v>44153</v>
      </c>
      <c r="D22">
        <v>19</v>
      </c>
      <c r="E22">
        <v>1</v>
      </c>
      <c r="F22">
        <v>50</v>
      </c>
      <c r="G22" t="s">
        <v>16</v>
      </c>
      <c r="H22">
        <v>5</v>
      </c>
      <c r="I22">
        <v>0.18</v>
      </c>
      <c r="J22">
        <v>0.64</v>
      </c>
      <c r="K22">
        <v>2.46</v>
      </c>
      <c r="L22">
        <v>1.72</v>
      </c>
      <c r="M22">
        <v>1.38</v>
      </c>
      <c r="W22">
        <v>18</v>
      </c>
      <c r="X22">
        <v>2</v>
      </c>
      <c r="Y22">
        <v>4</v>
      </c>
    </row>
    <row r="23" spans="3:25" x14ac:dyDescent="0.3">
      <c r="C23" s="13">
        <v>44154</v>
      </c>
      <c r="D23">
        <v>20</v>
      </c>
      <c r="E23">
        <v>2</v>
      </c>
      <c r="F23">
        <v>50</v>
      </c>
      <c r="G23" s="14" t="s">
        <v>16</v>
      </c>
      <c r="H23">
        <v>5</v>
      </c>
      <c r="I23">
        <v>0.56000000000000005</v>
      </c>
      <c r="J23">
        <v>1.78</v>
      </c>
      <c r="K23">
        <v>1.34</v>
      </c>
      <c r="L23">
        <v>2.1</v>
      </c>
      <c r="M23">
        <v>1.02</v>
      </c>
      <c r="W23">
        <v>19</v>
      </c>
      <c r="X23">
        <v>3</v>
      </c>
      <c r="Y23">
        <v>4</v>
      </c>
    </row>
    <row r="24" spans="3:25" x14ac:dyDescent="0.3">
      <c r="C24" s="13">
        <v>44155</v>
      </c>
      <c r="D24">
        <v>21</v>
      </c>
      <c r="E24">
        <v>3</v>
      </c>
      <c r="F24">
        <v>50</v>
      </c>
      <c r="G24" t="s">
        <v>16</v>
      </c>
      <c r="H24">
        <v>5</v>
      </c>
      <c r="I24">
        <v>0.9</v>
      </c>
      <c r="J24">
        <v>2.7</v>
      </c>
      <c r="K24">
        <v>0.32</v>
      </c>
      <c r="L24">
        <v>1.7</v>
      </c>
      <c r="M24">
        <v>1.32</v>
      </c>
      <c r="W24">
        <v>21</v>
      </c>
      <c r="X24">
        <v>1</v>
      </c>
      <c r="Y24">
        <v>5</v>
      </c>
    </row>
    <row r="25" spans="3:25" x14ac:dyDescent="0.3">
      <c r="C25" s="13">
        <v>44157</v>
      </c>
      <c r="D25">
        <v>22</v>
      </c>
      <c r="E25">
        <v>4</v>
      </c>
      <c r="F25">
        <v>50</v>
      </c>
      <c r="G25" s="14" t="s">
        <v>16</v>
      </c>
      <c r="H25">
        <v>5</v>
      </c>
      <c r="I25">
        <v>0.9</v>
      </c>
      <c r="J25">
        <v>2.7</v>
      </c>
      <c r="K25">
        <v>0.3</v>
      </c>
      <c r="L25">
        <v>1.32</v>
      </c>
      <c r="M25">
        <v>1.68</v>
      </c>
      <c r="W25">
        <v>22</v>
      </c>
      <c r="X25">
        <v>2</v>
      </c>
      <c r="Y25">
        <v>5</v>
      </c>
    </row>
    <row r="26" spans="3:25" x14ac:dyDescent="0.3">
      <c r="W26">
        <v>23</v>
      </c>
      <c r="X26">
        <v>3</v>
      </c>
      <c r="Y26">
        <v>5</v>
      </c>
    </row>
  </sheetData>
  <sortState xmlns:xlrd2="http://schemas.microsoft.com/office/spreadsheetml/2017/richdata2" ref="W2:Z7">
    <sortCondition ref="Y1:Y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5DB8-83CF-4768-9AD8-BC996FB871FC}">
  <dimension ref="A1:X22"/>
  <sheetViews>
    <sheetView workbookViewId="0">
      <selection activeCell="C18" sqref="C18"/>
    </sheetView>
  </sheetViews>
  <sheetFormatPr defaultRowHeight="14.4" x14ac:dyDescent="0.3"/>
  <sheetData>
    <row r="1" spans="1:24" x14ac:dyDescent="0.3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Q1" t="s">
        <v>6</v>
      </c>
      <c r="R1" t="s">
        <v>37</v>
      </c>
      <c r="U1" t="s">
        <v>2</v>
      </c>
      <c r="V1" t="s">
        <v>3</v>
      </c>
      <c r="W1" t="s">
        <v>6</v>
      </c>
      <c r="X1" t="s">
        <v>97</v>
      </c>
    </row>
    <row r="2" spans="1:24" x14ac:dyDescent="0.3">
      <c r="A2" t="s">
        <v>36</v>
      </c>
      <c r="B2">
        <v>14</v>
      </c>
      <c r="C2" s="13">
        <v>44074</v>
      </c>
      <c r="D2">
        <v>1</v>
      </c>
      <c r="E2">
        <v>1</v>
      </c>
      <c r="F2">
        <v>50</v>
      </c>
      <c r="G2" t="s">
        <v>16</v>
      </c>
      <c r="H2">
        <v>0</v>
      </c>
      <c r="I2">
        <v>1</v>
      </c>
      <c r="J2">
        <v>3</v>
      </c>
      <c r="K2">
        <v>0</v>
      </c>
      <c r="L2">
        <v>1.5</v>
      </c>
      <c r="M2">
        <v>1.5</v>
      </c>
      <c r="Q2">
        <v>0</v>
      </c>
      <c r="R2">
        <v>2</v>
      </c>
      <c r="U2">
        <v>2</v>
      </c>
      <c r="V2">
        <v>2</v>
      </c>
      <c r="W2">
        <v>0</v>
      </c>
      <c r="X2">
        <v>2</v>
      </c>
    </row>
    <row r="3" spans="1:24" x14ac:dyDescent="0.3">
      <c r="A3" t="s">
        <v>36</v>
      </c>
      <c r="B3">
        <v>14</v>
      </c>
      <c r="C3" s="13">
        <v>44075</v>
      </c>
      <c r="D3">
        <v>2</v>
      </c>
      <c r="E3">
        <v>2</v>
      </c>
      <c r="F3">
        <v>50</v>
      </c>
      <c r="G3" t="s">
        <v>16</v>
      </c>
      <c r="H3">
        <v>0</v>
      </c>
      <c r="I3">
        <v>0.98</v>
      </c>
      <c r="J3">
        <v>2.94</v>
      </c>
      <c r="K3">
        <v>0.06</v>
      </c>
      <c r="L3">
        <v>1.44</v>
      </c>
      <c r="M3">
        <v>1.56</v>
      </c>
      <c r="Q3">
        <v>1</v>
      </c>
      <c r="R3">
        <v>4</v>
      </c>
      <c r="U3">
        <v>6</v>
      </c>
      <c r="V3">
        <v>4</v>
      </c>
      <c r="W3">
        <v>1</v>
      </c>
      <c r="X3">
        <v>4</v>
      </c>
    </row>
    <row r="4" spans="1:24" x14ac:dyDescent="0.3">
      <c r="A4" t="s">
        <v>36</v>
      </c>
      <c r="B4">
        <v>14</v>
      </c>
      <c r="C4" s="13">
        <v>44076</v>
      </c>
      <c r="D4">
        <v>3</v>
      </c>
      <c r="E4">
        <v>1</v>
      </c>
      <c r="F4">
        <v>50</v>
      </c>
      <c r="G4" t="s">
        <v>17</v>
      </c>
      <c r="H4">
        <v>1</v>
      </c>
      <c r="I4">
        <v>0.18</v>
      </c>
      <c r="J4">
        <v>0.56000000000000005</v>
      </c>
      <c r="K4">
        <v>2.46</v>
      </c>
      <c r="L4">
        <v>1.46</v>
      </c>
      <c r="M4">
        <v>1.56</v>
      </c>
      <c r="Q4">
        <v>2</v>
      </c>
      <c r="R4">
        <v>3</v>
      </c>
      <c r="U4">
        <v>9</v>
      </c>
      <c r="V4">
        <v>3</v>
      </c>
      <c r="W4">
        <v>2</v>
      </c>
      <c r="X4">
        <v>3</v>
      </c>
    </row>
    <row r="5" spans="1:24" x14ac:dyDescent="0.3">
      <c r="A5" t="s">
        <v>36</v>
      </c>
      <c r="B5">
        <v>14</v>
      </c>
      <c r="C5" s="13">
        <v>44077</v>
      </c>
      <c r="D5">
        <v>4</v>
      </c>
      <c r="E5">
        <v>2</v>
      </c>
      <c r="F5">
        <v>50</v>
      </c>
      <c r="G5" t="s">
        <v>17</v>
      </c>
      <c r="H5">
        <v>1</v>
      </c>
      <c r="I5">
        <v>0.76</v>
      </c>
      <c r="J5">
        <v>2.34</v>
      </c>
      <c r="K5">
        <v>0.72</v>
      </c>
      <c r="L5">
        <v>1.54</v>
      </c>
      <c r="M5">
        <v>1.52</v>
      </c>
      <c r="Q5">
        <v>3</v>
      </c>
      <c r="R5">
        <v>4</v>
      </c>
      <c r="U5">
        <v>13</v>
      </c>
      <c r="V5">
        <v>4</v>
      </c>
      <c r="W5">
        <v>3</v>
      </c>
      <c r="X5">
        <v>4</v>
      </c>
    </row>
    <row r="6" spans="1:24" x14ac:dyDescent="0.3">
      <c r="A6" t="s">
        <v>36</v>
      </c>
      <c r="B6">
        <v>14</v>
      </c>
      <c r="C6" s="13">
        <v>44078</v>
      </c>
      <c r="D6">
        <v>5</v>
      </c>
      <c r="E6">
        <v>3</v>
      </c>
      <c r="F6">
        <v>50</v>
      </c>
      <c r="G6" t="s">
        <v>17</v>
      </c>
      <c r="H6">
        <v>1</v>
      </c>
      <c r="I6">
        <v>0.94</v>
      </c>
      <c r="J6">
        <v>2.82</v>
      </c>
      <c r="K6">
        <v>0.18</v>
      </c>
      <c r="L6">
        <v>1.56</v>
      </c>
      <c r="M6">
        <v>1.44</v>
      </c>
      <c r="Q6">
        <v>4</v>
      </c>
      <c r="R6">
        <v>3</v>
      </c>
      <c r="U6">
        <v>16</v>
      </c>
      <c r="V6">
        <v>3</v>
      </c>
      <c r="W6">
        <v>4</v>
      </c>
      <c r="X6">
        <v>3</v>
      </c>
    </row>
    <row r="7" spans="1:24" x14ac:dyDescent="0.3">
      <c r="A7" t="s">
        <v>36</v>
      </c>
      <c r="B7">
        <v>14</v>
      </c>
      <c r="C7" s="13">
        <v>44081</v>
      </c>
      <c r="D7">
        <v>6</v>
      </c>
      <c r="E7">
        <v>4</v>
      </c>
      <c r="F7">
        <v>50</v>
      </c>
      <c r="G7" t="s">
        <v>17</v>
      </c>
      <c r="H7">
        <v>1</v>
      </c>
      <c r="I7">
        <v>0.98</v>
      </c>
      <c r="J7">
        <v>2.94</v>
      </c>
      <c r="K7">
        <v>0.06</v>
      </c>
      <c r="L7">
        <v>1.44</v>
      </c>
      <c r="M7">
        <v>1.56</v>
      </c>
      <c r="Q7">
        <v>5</v>
      </c>
      <c r="R7">
        <v>4</v>
      </c>
      <c r="U7">
        <v>20</v>
      </c>
      <c r="V7">
        <v>4</v>
      </c>
      <c r="W7">
        <v>5</v>
      </c>
      <c r="X7">
        <v>4</v>
      </c>
    </row>
    <row r="8" spans="1:24" x14ac:dyDescent="0.3">
      <c r="A8" t="s">
        <v>36</v>
      </c>
      <c r="B8">
        <v>14</v>
      </c>
      <c r="C8" s="13">
        <v>44082</v>
      </c>
      <c r="D8">
        <v>7</v>
      </c>
      <c r="E8">
        <v>1</v>
      </c>
      <c r="F8">
        <v>50</v>
      </c>
      <c r="G8" t="s">
        <v>16</v>
      </c>
      <c r="H8">
        <v>2</v>
      </c>
      <c r="I8">
        <v>0.16</v>
      </c>
      <c r="J8">
        <v>0.5</v>
      </c>
      <c r="K8">
        <v>2.52</v>
      </c>
      <c r="L8">
        <v>2</v>
      </c>
      <c r="M8">
        <v>1.02</v>
      </c>
    </row>
    <row r="9" spans="1:24" x14ac:dyDescent="0.3">
      <c r="A9" t="s">
        <v>36</v>
      </c>
      <c r="B9">
        <v>14</v>
      </c>
      <c r="C9" s="13">
        <v>44083</v>
      </c>
      <c r="D9">
        <v>8</v>
      </c>
      <c r="E9">
        <v>2</v>
      </c>
      <c r="F9">
        <v>50</v>
      </c>
      <c r="G9" t="s">
        <v>16</v>
      </c>
      <c r="H9">
        <v>2</v>
      </c>
      <c r="I9">
        <v>0.92</v>
      </c>
      <c r="J9">
        <v>2.76</v>
      </c>
      <c r="K9">
        <v>0.28000000000000003</v>
      </c>
      <c r="L9">
        <v>1.66</v>
      </c>
      <c r="M9">
        <v>1.38</v>
      </c>
      <c r="U9">
        <v>1</v>
      </c>
      <c r="V9">
        <v>1</v>
      </c>
      <c r="W9">
        <v>0</v>
      </c>
    </row>
    <row r="10" spans="1:24" x14ac:dyDescent="0.3">
      <c r="A10" t="s">
        <v>36</v>
      </c>
      <c r="B10">
        <v>14</v>
      </c>
      <c r="C10" s="13">
        <v>44084</v>
      </c>
      <c r="D10">
        <v>9</v>
      </c>
      <c r="E10">
        <v>3</v>
      </c>
      <c r="F10">
        <v>50</v>
      </c>
      <c r="G10" t="s">
        <v>16</v>
      </c>
      <c r="H10">
        <v>2</v>
      </c>
      <c r="I10">
        <v>1</v>
      </c>
      <c r="J10">
        <v>3</v>
      </c>
      <c r="K10">
        <v>0</v>
      </c>
      <c r="L10">
        <v>1.5</v>
      </c>
      <c r="M10">
        <v>1.5</v>
      </c>
      <c r="U10">
        <v>3</v>
      </c>
      <c r="V10">
        <v>1</v>
      </c>
      <c r="W10">
        <v>1</v>
      </c>
    </row>
    <row r="11" spans="1:24" x14ac:dyDescent="0.3">
      <c r="A11" t="s">
        <v>36</v>
      </c>
      <c r="B11">
        <v>14</v>
      </c>
      <c r="C11" s="13">
        <v>44085</v>
      </c>
      <c r="D11">
        <v>10</v>
      </c>
      <c r="E11">
        <v>1</v>
      </c>
      <c r="F11">
        <v>50</v>
      </c>
      <c r="G11" t="s">
        <v>17</v>
      </c>
      <c r="H11">
        <v>3</v>
      </c>
      <c r="I11">
        <v>0.44</v>
      </c>
      <c r="J11">
        <v>1.32</v>
      </c>
      <c r="K11">
        <v>1.68</v>
      </c>
      <c r="L11">
        <v>2.46</v>
      </c>
      <c r="M11">
        <v>0.54</v>
      </c>
      <c r="O11">
        <v>0.18</v>
      </c>
      <c r="U11">
        <v>4</v>
      </c>
      <c r="V11">
        <v>2</v>
      </c>
      <c r="W11">
        <v>1</v>
      </c>
    </row>
    <row r="12" spans="1:24" x14ac:dyDescent="0.3">
      <c r="A12" t="s">
        <v>36</v>
      </c>
      <c r="B12">
        <v>14</v>
      </c>
      <c r="C12" s="13">
        <v>44088</v>
      </c>
      <c r="D12">
        <v>11</v>
      </c>
      <c r="E12">
        <v>2</v>
      </c>
      <c r="F12">
        <v>50</v>
      </c>
      <c r="G12" t="s">
        <v>17</v>
      </c>
      <c r="H12">
        <v>3</v>
      </c>
      <c r="I12">
        <v>0.86</v>
      </c>
      <c r="J12">
        <v>2.6</v>
      </c>
      <c r="K12">
        <v>0.46</v>
      </c>
      <c r="L12">
        <v>1.96</v>
      </c>
      <c r="M12">
        <v>1.1000000000000001</v>
      </c>
      <c r="O12">
        <v>0.16</v>
      </c>
      <c r="U12">
        <v>5</v>
      </c>
      <c r="V12">
        <v>3</v>
      </c>
      <c r="W12">
        <v>1</v>
      </c>
    </row>
    <row r="13" spans="1:24" x14ac:dyDescent="0.3">
      <c r="A13" t="s">
        <v>36</v>
      </c>
      <c r="B13">
        <v>14</v>
      </c>
      <c r="C13" s="13">
        <v>44089</v>
      </c>
      <c r="D13">
        <v>12</v>
      </c>
      <c r="E13">
        <v>3</v>
      </c>
      <c r="F13">
        <v>50</v>
      </c>
      <c r="G13" t="s">
        <v>17</v>
      </c>
      <c r="H13">
        <v>3</v>
      </c>
      <c r="I13">
        <v>0.98</v>
      </c>
      <c r="J13">
        <v>2.94</v>
      </c>
      <c r="K13">
        <v>0.08</v>
      </c>
      <c r="L13">
        <v>1.58</v>
      </c>
      <c r="M13">
        <v>1.44</v>
      </c>
      <c r="O13">
        <v>0.44</v>
      </c>
      <c r="U13">
        <v>7</v>
      </c>
      <c r="V13">
        <v>1</v>
      </c>
      <c r="W13">
        <v>2</v>
      </c>
    </row>
    <row r="14" spans="1:24" x14ac:dyDescent="0.3">
      <c r="A14" t="s">
        <v>36</v>
      </c>
      <c r="B14">
        <v>14</v>
      </c>
      <c r="C14" s="13">
        <v>44090</v>
      </c>
      <c r="D14">
        <v>13</v>
      </c>
      <c r="E14">
        <v>4</v>
      </c>
      <c r="F14">
        <v>50</v>
      </c>
      <c r="G14" t="s">
        <v>17</v>
      </c>
      <c r="H14">
        <v>3</v>
      </c>
      <c r="I14">
        <v>0.98</v>
      </c>
      <c r="J14">
        <v>2.94</v>
      </c>
      <c r="K14">
        <v>0.06</v>
      </c>
      <c r="L14">
        <v>1.56</v>
      </c>
      <c r="M14">
        <v>1.44</v>
      </c>
      <c r="O14">
        <v>0.44</v>
      </c>
      <c r="U14">
        <v>8</v>
      </c>
      <c r="V14">
        <v>2</v>
      </c>
      <c r="W14">
        <v>2</v>
      </c>
    </row>
    <row r="15" spans="1:24" x14ac:dyDescent="0.3">
      <c r="A15" t="s">
        <v>36</v>
      </c>
      <c r="B15">
        <v>14</v>
      </c>
      <c r="C15" s="13">
        <v>44091</v>
      </c>
      <c r="D15">
        <v>14</v>
      </c>
      <c r="E15">
        <v>1</v>
      </c>
      <c r="F15">
        <v>50</v>
      </c>
      <c r="G15" t="s">
        <v>16</v>
      </c>
      <c r="H15">
        <v>4</v>
      </c>
      <c r="I15">
        <v>0.44</v>
      </c>
      <c r="J15">
        <v>1.32</v>
      </c>
      <c r="K15">
        <v>1.68</v>
      </c>
      <c r="L15">
        <v>2.46</v>
      </c>
      <c r="M15">
        <v>0.54</v>
      </c>
      <c r="O15">
        <v>0.44</v>
      </c>
      <c r="U15">
        <v>10</v>
      </c>
      <c r="V15">
        <v>1</v>
      </c>
      <c r="W15">
        <v>3</v>
      </c>
    </row>
    <row r="16" spans="1:24" x14ac:dyDescent="0.3">
      <c r="A16" t="s">
        <v>36</v>
      </c>
      <c r="B16">
        <v>14</v>
      </c>
      <c r="C16" s="13">
        <v>44092</v>
      </c>
      <c r="D16">
        <v>15</v>
      </c>
      <c r="E16">
        <v>2</v>
      </c>
      <c r="F16">
        <v>50</v>
      </c>
      <c r="G16" t="s">
        <v>16</v>
      </c>
      <c r="H16">
        <v>4</v>
      </c>
      <c r="I16">
        <v>0.9</v>
      </c>
      <c r="J16">
        <v>2.7</v>
      </c>
      <c r="K16">
        <v>0.3</v>
      </c>
      <c r="L16">
        <v>1.8</v>
      </c>
      <c r="M16">
        <v>1.2</v>
      </c>
      <c r="U16">
        <v>11</v>
      </c>
      <c r="V16">
        <v>2</v>
      </c>
      <c r="W16">
        <v>3</v>
      </c>
    </row>
    <row r="17" spans="1:23" x14ac:dyDescent="0.3">
      <c r="A17" t="s">
        <v>36</v>
      </c>
      <c r="B17">
        <v>14</v>
      </c>
      <c r="C17" s="13">
        <v>44095</v>
      </c>
      <c r="D17">
        <v>16</v>
      </c>
      <c r="E17">
        <v>3</v>
      </c>
      <c r="F17">
        <v>50</v>
      </c>
      <c r="G17" t="s">
        <v>16</v>
      </c>
      <c r="H17">
        <v>4</v>
      </c>
      <c r="I17">
        <v>0.96</v>
      </c>
      <c r="J17">
        <v>2.88</v>
      </c>
      <c r="K17">
        <v>0.12</v>
      </c>
      <c r="L17">
        <v>1.5</v>
      </c>
      <c r="M17">
        <v>1.5</v>
      </c>
      <c r="U17">
        <v>12</v>
      </c>
      <c r="V17">
        <v>3</v>
      </c>
      <c r="W17">
        <v>3</v>
      </c>
    </row>
    <row r="18" spans="1:23" x14ac:dyDescent="0.3">
      <c r="A18" t="s">
        <v>36</v>
      </c>
      <c r="B18">
        <v>14</v>
      </c>
      <c r="C18" s="13">
        <v>44096</v>
      </c>
      <c r="D18">
        <v>17</v>
      </c>
      <c r="E18">
        <v>1</v>
      </c>
      <c r="F18">
        <v>50</v>
      </c>
      <c r="G18" t="s">
        <v>17</v>
      </c>
      <c r="H18">
        <v>5</v>
      </c>
      <c r="I18">
        <v>0.44</v>
      </c>
      <c r="J18">
        <v>1.32</v>
      </c>
      <c r="K18">
        <v>1.68</v>
      </c>
      <c r="L18">
        <v>1.86</v>
      </c>
      <c r="M18">
        <v>1.1399999999999999</v>
      </c>
      <c r="U18">
        <v>14</v>
      </c>
      <c r="V18">
        <v>1</v>
      </c>
      <c r="W18">
        <v>4</v>
      </c>
    </row>
    <row r="19" spans="1:23" x14ac:dyDescent="0.3">
      <c r="A19" t="s">
        <v>36</v>
      </c>
      <c r="B19">
        <v>14</v>
      </c>
      <c r="C19" s="13">
        <v>44097</v>
      </c>
      <c r="D19">
        <v>18</v>
      </c>
      <c r="E19">
        <v>2</v>
      </c>
      <c r="F19">
        <v>50</v>
      </c>
      <c r="G19" t="s">
        <v>17</v>
      </c>
      <c r="H19">
        <v>5</v>
      </c>
      <c r="I19">
        <v>0.76</v>
      </c>
      <c r="J19">
        <v>2.2799999999999998</v>
      </c>
      <c r="K19">
        <v>0.72</v>
      </c>
      <c r="L19">
        <v>1.62</v>
      </c>
      <c r="M19">
        <v>1.38</v>
      </c>
      <c r="U19">
        <v>15</v>
      </c>
      <c r="V19">
        <v>2</v>
      </c>
      <c r="W19">
        <v>4</v>
      </c>
    </row>
    <row r="20" spans="1:23" x14ac:dyDescent="0.3">
      <c r="A20" t="s">
        <v>36</v>
      </c>
      <c r="B20">
        <v>14</v>
      </c>
      <c r="C20" s="13">
        <v>44098</v>
      </c>
      <c r="D20">
        <v>19</v>
      </c>
      <c r="E20">
        <v>3</v>
      </c>
      <c r="F20">
        <v>50</v>
      </c>
      <c r="G20" t="s">
        <v>17</v>
      </c>
      <c r="H20">
        <v>5</v>
      </c>
      <c r="I20">
        <v>0.92</v>
      </c>
      <c r="J20">
        <v>2.8</v>
      </c>
      <c r="K20">
        <v>0.34</v>
      </c>
      <c r="L20">
        <v>1.84</v>
      </c>
      <c r="M20">
        <v>1.3</v>
      </c>
      <c r="U20">
        <v>17</v>
      </c>
      <c r="V20">
        <v>1</v>
      </c>
      <c r="W20">
        <v>5</v>
      </c>
    </row>
    <row r="21" spans="1:23" x14ac:dyDescent="0.3">
      <c r="A21" t="s">
        <v>36</v>
      </c>
      <c r="B21">
        <v>14</v>
      </c>
      <c r="C21" s="13">
        <v>44099</v>
      </c>
      <c r="D21">
        <v>20</v>
      </c>
      <c r="E21">
        <v>4</v>
      </c>
      <c r="F21">
        <v>50</v>
      </c>
      <c r="G21" t="s">
        <v>17</v>
      </c>
      <c r="H21">
        <v>5</v>
      </c>
      <c r="I21">
        <v>0.96</v>
      </c>
      <c r="J21">
        <v>2.88</v>
      </c>
      <c r="K21">
        <v>0.14000000000000001</v>
      </c>
      <c r="L21">
        <v>1.52</v>
      </c>
      <c r="M21">
        <v>1.5</v>
      </c>
      <c r="U21">
        <v>18</v>
      </c>
      <c r="V21">
        <v>2</v>
      </c>
      <c r="W21">
        <v>5</v>
      </c>
    </row>
    <row r="22" spans="1:23" x14ac:dyDescent="0.3">
      <c r="U22">
        <v>19</v>
      </c>
      <c r="V22">
        <v>3</v>
      </c>
      <c r="W22">
        <v>5</v>
      </c>
    </row>
  </sheetData>
  <sortState xmlns:xlrd2="http://schemas.microsoft.com/office/spreadsheetml/2017/richdata2" ref="U2:X7">
    <sortCondition ref="W1:W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AD68-1160-47FF-B1E0-C5748670C5BD}">
  <dimension ref="A1:Z27"/>
  <sheetViews>
    <sheetView workbookViewId="0">
      <selection activeCell="C18" sqref="C18"/>
    </sheetView>
  </sheetViews>
  <sheetFormatPr defaultRowHeight="14.4" x14ac:dyDescent="0.3"/>
  <sheetData>
    <row r="1" spans="1:26" x14ac:dyDescent="0.3">
      <c r="A1" s="5" t="s">
        <v>0</v>
      </c>
      <c r="B1" s="5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P1" s="5" t="s">
        <v>3</v>
      </c>
      <c r="Q1" s="5" t="s">
        <v>6</v>
      </c>
      <c r="W1" s="5" t="s">
        <v>2</v>
      </c>
      <c r="X1" s="5" t="s">
        <v>3</v>
      </c>
      <c r="Y1" s="5" t="s">
        <v>6</v>
      </c>
      <c r="Z1" s="5" t="s">
        <v>97</v>
      </c>
    </row>
    <row r="2" spans="1:26" x14ac:dyDescent="0.3">
      <c r="A2" t="s">
        <v>29</v>
      </c>
      <c r="B2">
        <v>11</v>
      </c>
      <c r="C2" s="13">
        <v>44027</v>
      </c>
      <c r="D2">
        <v>1</v>
      </c>
      <c r="E2">
        <v>1</v>
      </c>
      <c r="F2">
        <v>50</v>
      </c>
      <c r="G2" t="s">
        <v>17</v>
      </c>
      <c r="H2">
        <v>0</v>
      </c>
      <c r="I2">
        <v>0.98</v>
      </c>
      <c r="J2">
        <v>2.94</v>
      </c>
      <c r="K2">
        <v>0.1</v>
      </c>
      <c r="L2">
        <v>1.48</v>
      </c>
      <c r="M2">
        <v>1.56</v>
      </c>
      <c r="P2">
        <v>4</v>
      </c>
      <c r="Q2">
        <v>1</v>
      </c>
      <c r="W2">
        <v>2</v>
      </c>
      <c r="X2">
        <v>2</v>
      </c>
      <c r="Y2">
        <v>0</v>
      </c>
      <c r="Z2">
        <v>2</v>
      </c>
    </row>
    <row r="3" spans="1:26" x14ac:dyDescent="0.3">
      <c r="A3" t="s">
        <v>29</v>
      </c>
      <c r="C3" s="13">
        <v>44028</v>
      </c>
      <c r="D3">
        <v>2</v>
      </c>
      <c r="E3">
        <v>2</v>
      </c>
      <c r="F3">
        <v>50</v>
      </c>
      <c r="G3" t="s">
        <v>17</v>
      </c>
      <c r="H3">
        <v>0</v>
      </c>
      <c r="I3">
        <v>0.98</v>
      </c>
      <c r="J3">
        <v>2.94</v>
      </c>
      <c r="K3">
        <v>0.06</v>
      </c>
      <c r="L3">
        <v>1.56</v>
      </c>
      <c r="M3">
        <v>1.44</v>
      </c>
      <c r="P3">
        <v>4</v>
      </c>
      <c r="Q3">
        <v>2</v>
      </c>
      <c r="W3">
        <v>6</v>
      </c>
      <c r="X3">
        <v>4</v>
      </c>
      <c r="Y3">
        <v>1</v>
      </c>
      <c r="Z3">
        <v>4</v>
      </c>
    </row>
    <row r="4" spans="1:26" x14ac:dyDescent="0.3">
      <c r="A4" t="s">
        <v>29</v>
      </c>
      <c r="C4" s="13">
        <v>44032</v>
      </c>
      <c r="D4">
        <v>3</v>
      </c>
      <c r="E4">
        <v>1</v>
      </c>
      <c r="F4">
        <v>50</v>
      </c>
      <c r="G4" t="s">
        <v>16</v>
      </c>
      <c r="H4">
        <v>1</v>
      </c>
      <c r="I4">
        <v>0</v>
      </c>
      <c r="J4">
        <v>0</v>
      </c>
      <c r="K4">
        <v>3</v>
      </c>
      <c r="L4">
        <v>1.5</v>
      </c>
      <c r="M4">
        <v>1.5</v>
      </c>
      <c r="P4">
        <v>5</v>
      </c>
      <c r="Q4">
        <v>3</v>
      </c>
      <c r="W4">
        <v>10</v>
      </c>
      <c r="X4">
        <v>4</v>
      </c>
      <c r="Y4">
        <v>2</v>
      </c>
      <c r="Z4">
        <v>4</v>
      </c>
    </row>
    <row r="5" spans="1:26" x14ac:dyDescent="0.3">
      <c r="A5" t="s">
        <v>29</v>
      </c>
      <c r="C5" s="13">
        <v>44033</v>
      </c>
      <c r="D5">
        <v>4</v>
      </c>
      <c r="E5">
        <v>2</v>
      </c>
      <c r="F5">
        <v>50</v>
      </c>
      <c r="G5" t="s">
        <v>16</v>
      </c>
      <c r="H5">
        <v>1</v>
      </c>
      <c r="I5">
        <v>0.5</v>
      </c>
      <c r="J5">
        <v>1.5</v>
      </c>
      <c r="K5">
        <v>1.5</v>
      </c>
      <c r="L5">
        <v>0.96</v>
      </c>
      <c r="M5">
        <v>2.04</v>
      </c>
      <c r="P5">
        <v>5</v>
      </c>
      <c r="Q5">
        <v>4</v>
      </c>
      <c r="W5">
        <v>15</v>
      </c>
      <c r="X5">
        <v>5</v>
      </c>
      <c r="Y5">
        <v>3</v>
      </c>
      <c r="Z5">
        <v>5</v>
      </c>
    </row>
    <row r="6" spans="1:26" x14ac:dyDescent="0.3">
      <c r="A6" t="s">
        <v>29</v>
      </c>
      <c r="C6" s="13">
        <v>44034</v>
      </c>
      <c r="D6">
        <v>5</v>
      </c>
      <c r="E6">
        <v>3</v>
      </c>
      <c r="F6">
        <v>50</v>
      </c>
      <c r="G6" t="s">
        <v>16</v>
      </c>
      <c r="H6">
        <v>1</v>
      </c>
      <c r="I6">
        <v>0.96</v>
      </c>
      <c r="J6">
        <v>2.88</v>
      </c>
      <c r="K6">
        <v>0.12</v>
      </c>
      <c r="L6">
        <v>1.5</v>
      </c>
      <c r="M6">
        <v>1.5</v>
      </c>
      <c r="P6">
        <v>5</v>
      </c>
      <c r="Q6">
        <v>5</v>
      </c>
      <c r="W6">
        <v>20</v>
      </c>
      <c r="X6">
        <v>5</v>
      </c>
      <c r="Y6">
        <v>4</v>
      </c>
      <c r="Z6">
        <v>5</v>
      </c>
    </row>
    <row r="7" spans="1:26" x14ac:dyDescent="0.3">
      <c r="A7" t="s">
        <v>29</v>
      </c>
      <c r="C7" s="13">
        <v>44035</v>
      </c>
      <c r="D7">
        <v>6</v>
      </c>
      <c r="E7">
        <v>4</v>
      </c>
      <c r="F7">
        <v>50</v>
      </c>
      <c r="G7" t="s">
        <v>16</v>
      </c>
      <c r="H7">
        <v>1</v>
      </c>
      <c r="I7">
        <v>1</v>
      </c>
      <c r="J7">
        <v>3</v>
      </c>
      <c r="K7">
        <v>0</v>
      </c>
      <c r="L7">
        <v>1.5</v>
      </c>
      <c r="M7">
        <v>1.5</v>
      </c>
      <c r="W7">
        <v>25</v>
      </c>
      <c r="X7">
        <v>5</v>
      </c>
      <c r="Y7">
        <v>5</v>
      </c>
      <c r="Z7">
        <v>5</v>
      </c>
    </row>
    <row r="8" spans="1:26" x14ac:dyDescent="0.3">
      <c r="A8" t="s">
        <v>29</v>
      </c>
      <c r="C8" s="13">
        <v>44036</v>
      </c>
      <c r="D8">
        <v>7</v>
      </c>
      <c r="E8">
        <v>1</v>
      </c>
      <c r="F8">
        <v>50</v>
      </c>
      <c r="G8" t="s">
        <v>17</v>
      </c>
      <c r="H8">
        <v>2</v>
      </c>
      <c r="I8">
        <v>0.24</v>
      </c>
      <c r="J8">
        <v>0.72</v>
      </c>
      <c r="K8">
        <v>2.2799999999999998</v>
      </c>
      <c r="L8">
        <v>1.1399999999999999</v>
      </c>
      <c r="M8">
        <v>1.86</v>
      </c>
    </row>
    <row r="9" spans="1:26" x14ac:dyDescent="0.3">
      <c r="A9" t="s">
        <v>29</v>
      </c>
      <c r="C9" s="13">
        <v>44039</v>
      </c>
      <c r="D9">
        <v>8</v>
      </c>
      <c r="E9">
        <v>2</v>
      </c>
      <c r="F9">
        <v>50</v>
      </c>
      <c r="G9" t="s">
        <v>17</v>
      </c>
      <c r="H9">
        <v>2</v>
      </c>
      <c r="I9">
        <v>0.66</v>
      </c>
      <c r="J9">
        <v>1.98</v>
      </c>
      <c r="K9">
        <v>1.04</v>
      </c>
      <c r="L9">
        <v>1.44</v>
      </c>
      <c r="M9">
        <v>1.58</v>
      </c>
      <c r="P9">
        <v>3</v>
      </c>
      <c r="Q9">
        <v>1</v>
      </c>
      <c r="W9">
        <v>1</v>
      </c>
      <c r="X9">
        <v>1</v>
      </c>
      <c r="Y9">
        <v>0</v>
      </c>
    </row>
    <row r="10" spans="1:26" x14ac:dyDescent="0.3">
      <c r="A10" t="s">
        <v>29</v>
      </c>
      <c r="C10" s="13">
        <v>44040</v>
      </c>
      <c r="D10">
        <v>9</v>
      </c>
      <c r="E10">
        <v>3</v>
      </c>
      <c r="F10">
        <v>50</v>
      </c>
      <c r="G10" t="s">
        <v>17</v>
      </c>
      <c r="H10">
        <v>2</v>
      </c>
      <c r="I10">
        <v>0.98</v>
      </c>
      <c r="J10">
        <v>2.94</v>
      </c>
      <c r="K10">
        <v>0.1</v>
      </c>
      <c r="L10">
        <v>1.46</v>
      </c>
      <c r="M10">
        <v>1.58</v>
      </c>
      <c r="P10">
        <v>3</v>
      </c>
      <c r="Q10">
        <v>2</v>
      </c>
      <c r="W10">
        <v>3</v>
      </c>
      <c r="X10">
        <v>1</v>
      </c>
      <c r="Y10">
        <v>1</v>
      </c>
    </row>
    <row r="11" spans="1:26" x14ac:dyDescent="0.3">
      <c r="A11" t="s">
        <v>29</v>
      </c>
      <c r="C11" s="13">
        <v>44041</v>
      </c>
      <c r="D11">
        <v>10</v>
      </c>
      <c r="E11">
        <v>4</v>
      </c>
      <c r="F11">
        <v>50</v>
      </c>
      <c r="G11" t="s">
        <v>17</v>
      </c>
      <c r="H11">
        <v>2</v>
      </c>
      <c r="I11">
        <v>0.98</v>
      </c>
      <c r="J11">
        <v>2.94</v>
      </c>
      <c r="K11">
        <v>0.1</v>
      </c>
      <c r="L11">
        <v>1.48</v>
      </c>
      <c r="M11">
        <v>1.56</v>
      </c>
      <c r="P11">
        <v>3</v>
      </c>
      <c r="Q11">
        <v>3</v>
      </c>
      <c r="W11">
        <v>4</v>
      </c>
      <c r="X11">
        <v>2</v>
      </c>
      <c r="Y11">
        <v>1</v>
      </c>
    </row>
    <row r="12" spans="1:26" x14ac:dyDescent="0.3">
      <c r="A12" t="s">
        <v>29</v>
      </c>
      <c r="C12" s="13">
        <v>44042</v>
      </c>
      <c r="D12">
        <v>11</v>
      </c>
      <c r="E12">
        <v>1</v>
      </c>
      <c r="F12">
        <v>50</v>
      </c>
      <c r="G12" t="s">
        <v>16</v>
      </c>
      <c r="H12">
        <v>3</v>
      </c>
      <c r="I12">
        <v>0.12</v>
      </c>
      <c r="J12">
        <v>0.38</v>
      </c>
      <c r="K12">
        <v>2.64</v>
      </c>
      <c r="L12">
        <v>1.64</v>
      </c>
      <c r="M12">
        <v>1.38</v>
      </c>
      <c r="P12">
        <v>3</v>
      </c>
      <c r="Q12">
        <v>4</v>
      </c>
      <c r="W12">
        <v>5</v>
      </c>
      <c r="X12">
        <v>3</v>
      </c>
      <c r="Y12">
        <v>1</v>
      </c>
    </row>
    <row r="13" spans="1:26" x14ac:dyDescent="0.3">
      <c r="A13" t="s">
        <v>29</v>
      </c>
      <c r="C13" s="13">
        <v>44043</v>
      </c>
      <c r="D13">
        <v>12</v>
      </c>
      <c r="E13">
        <v>2</v>
      </c>
      <c r="F13">
        <v>50</v>
      </c>
      <c r="G13" t="s">
        <v>16</v>
      </c>
      <c r="H13">
        <v>3</v>
      </c>
      <c r="I13">
        <v>0.64</v>
      </c>
      <c r="J13">
        <v>1.92</v>
      </c>
      <c r="K13">
        <v>1.08</v>
      </c>
      <c r="L13">
        <v>1.26</v>
      </c>
      <c r="M13">
        <v>1.74</v>
      </c>
      <c r="P13">
        <v>3</v>
      </c>
      <c r="Q13">
        <v>5</v>
      </c>
      <c r="W13">
        <v>7</v>
      </c>
      <c r="X13">
        <v>1</v>
      </c>
      <c r="Y13">
        <v>2</v>
      </c>
    </row>
    <row r="14" spans="1:26" x14ac:dyDescent="0.3">
      <c r="A14" t="s">
        <v>29</v>
      </c>
      <c r="C14" s="13">
        <v>44047</v>
      </c>
      <c r="D14">
        <v>13</v>
      </c>
      <c r="E14">
        <v>3</v>
      </c>
      <c r="F14">
        <v>50</v>
      </c>
      <c r="G14" t="s">
        <v>16</v>
      </c>
      <c r="H14">
        <v>3</v>
      </c>
      <c r="I14">
        <v>0.8</v>
      </c>
      <c r="J14">
        <v>2.4</v>
      </c>
      <c r="K14">
        <v>0.62</v>
      </c>
      <c r="L14">
        <v>1.38</v>
      </c>
      <c r="M14">
        <v>1.64</v>
      </c>
      <c r="P14">
        <v>2</v>
      </c>
      <c r="Q14">
        <v>0</v>
      </c>
      <c r="W14">
        <v>8</v>
      </c>
      <c r="X14">
        <v>2</v>
      </c>
      <c r="Y14">
        <v>2</v>
      </c>
    </row>
    <row r="15" spans="1:26" x14ac:dyDescent="0.3">
      <c r="A15" t="s">
        <v>29</v>
      </c>
      <c r="C15" s="13">
        <v>44048</v>
      </c>
      <c r="D15">
        <v>14</v>
      </c>
      <c r="E15">
        <v>4</v>
      </c>
      <c r="F15">
        <v>50</v>
      </c>
      <c r="G15" t="s">
        <v>16</v>
      </c>
      <c r="H15">
        <v>3</v>
      </c>
      <c r="I15">
        <v>0.94</v>
      </c>
      <c r="J15">
        <v>2.82</v>
      </c>
      <c r="K15">
        <v>0.18</v>
      </c>
      <c r="L15">
        <v>1.68</v>
      </c>
      <c r="M15">
        <v>1.32</v>
      </c>
      <c r="P15">
        <v>2</v>
      </c>
      <c r="Q15">
        <v>1</v>
      </c>
      <c r="W15">
        <v>9</v>
      </c>
      <c r="X15">
        <v>3</v>
      </c>
      <c r="Y15">
        <v>2</v>
      </c>
    </row>
    <row r="16" spans="1:26" x14ac:dyDescent="0.3">
      <c r="A16" t="s">
        <v>29</v>
      </c>
      <c r="C16" s="13">
        <v>44049</v>
      </c>
      <c r="D16">
        <v>15</v>
      </c>
      <c r="E16">
        <v>5</v>
      </c>
      <c r="F16">
        <v>50</v>
      </c>
      <c r="G16" t="s">
        <v>16</v>
      </c>
      <c r="H16">
        <v>3</v>
      </c>
      <c r="I16">
        <v>0.98</v>
      </c>
      <c r="J16">
        <v>2.94</v>
      </c>
      <c r="K16">
        <v>0.06</v>
      </c>
      <c r="L16">
        <v>1.56</v>
      </c>
      <c r="M16">
        <v>1.44</v>
      </c>
      <c r="P16">
        <v>2</v>
      </c>
      <c r="Q16">
        <v>2</v>
      </c>
      <c r="W16">
        <v>11</v>
      </c>
      <c r="X16">
        <v>1</v>
      </c>
      <c r="Y16">
        <v>3</v>
      </c>
    </row>
    <row r="17" spans="1:25" x14ac:dyDescent="0.3">
      <c r="A17" t="s">
        <v>29</v>
      </c>
      <c r="C17" s="13">
        <v>44050</v>
      </c>
      <c r="D17">
        <v>16</v>
      </c>
      <c r="E17">
        <v>1</v>
      </c>
      <c r="F17">
        <v>50</v>
      </c>
      <c r="G17" t="s">
        <v>17</v>
      </c>
      <c r="H17">
        <v>4</v>
      </c>
      <c r="I17">
        <v>0.26</v>
      </c>
      <c r="J17">
        <v>0.78</v>
      </c>
      <c r="K17">
        <v>2.2200000000000002</v>
      </c>
      <c r="L17">
        <v>1.8</v>
      </c>
      <c r="M17">
        <v>1.2</v>
      </c>
      <c r="P17">
        <v>2</v>
      </c>
      <c r="Q17">
        <v>3</v>
      </c>
      <c r="W17">
        <v>12</v>
      </c>
      <c r="X17">
        <v>2</v>
      </c>
      <c r="Y17">
        <v>3</v>
      </c>
    </row>
    <row r="18" spans="1:25" x14ac:dyDescent="0.3">
      <c r="A18" t="s">
        <v>29</v>
      </c>
      <c r="C18" s="13">
        <v>44054</v>
      </c>
      <c r="D18">
        <v>17</v>
      </c>
      <c r="E18">
        <v>2</v>
      </c>
      <c r="F18">
        <v>50</v>
      </c>
      <c r="G18" t="s">
        <v>17</v>
      </c>
      <c r="H18">
        <v>4</v>
      </c>
      <c r="I18">
        <v>0.57999999999999996</v>
      </c>
      <c r="J18">
        <v>1.74</v>
      </c>
      <c r="K18">
        <v>1.26</v>
      </c>
      <c r="L18">
        <v>1.8</v>
      </c>
      <c r="M18">
        <v>1.2</v>
      </c>
      <c r="P18">
        <v>2</v>
      </c>
      <c r="Q18">
        <v>4</v>
      </c>
      <c r="S18">
        <v>0</v>
      </c>
      <c r="W18">
        <v>13</v>
      </c>
      <c r="X18">
        <v>3</v>
      </c>
      <c r="Y18">
        <v>3</v>
      </c>
    </row>
    <row r="19" spans="1:25" x14ac:dyDescent="0.3">
      <c r="A19" t="s">
        <v>29</v>
      </c>
      <c r="C19" s="13">
        <v>44055</v>
      </c>
      <c r="D19">
        <v>18</v>
      </c>
      <c r="E19">
        <v>3</v>
      </c>
      <c r="F19">
        <v>50</v>
      </c>
      <c r="G19" t="s">
        <v>17</v>
      </c>
      <c r="H19">
        <v>4</v>
      </c>
      <c r="I19">
        <v>0.88</v>
      </c>
      <c r="J19">
        <v>2.64</v>
      </c>
      <c r="K19">
        <v>0.38</v>
      </c>
      <c r="L19">
        <v>1.52</v>
      </c>
      <c r="M19">
        <v>1.5</v>
      </c>
      <c r="P19">
        <v>2</v>
      </c>
      <c r="Q19">
        <v>5</v>
      </c>
      <c r="S19">
        <v>0.24</v>
      </c>
      <c r="W19">
        <v>14</v>
      </c>
      <c r="X19">
        <v>4</v>
      </c>
      <c r="Y19">
        <v>3</v>
      </c>
    </row>
    <row r="20" spans="1:25" x14ac:dyDescent="0.3">
      <c r="A20" t="s">
        <v>29</v>
      </c>
      <c r="C20" s="13">
        <v>44056</v>
      </c>
      <c r="D20">
        <v>19</v>
      </c>
      <c r="E20">
        <v>4</v>
      </c>
      <c r="F20">
        <v>50</v>
      </c>
      <c r="G20" t="s">
        <v>17</v>
      </c>
      <c r="H20">
        <v>4</v>
      </c>
      <c r="I20">
        <v>0.98</v>
      </c>
      <c r="J20">
        <v>2.94</v>
      </c>
      <c r="K20">
        <v>0.06</v>
      </c>
      <c r="L20">
        <v>1.44</v>
      </c>
      <c r="M20">
        <v>1.56</v>
      </c>
      <c r="P20">
        <v>1</v>
      </c>
      <c r="Q20">
        <v>0</v>
      </c>
      <c r="S20">
        <v>0.12</v>
      </c>
      <c r="W20">
        <v>16</v>
      </c>
      <c r="X20">
        <v>1</v>
      </c>
      <c r="Y20">
        <v>4</v>
      </c>
    </row>
    <row r="21" spans="1:25" x14ac:dyDescent="0.3">
      <c r="A21" t="s">
        <v>29</v>
      </c>
      <c r="C21" s="13">
        <v>44057</v>
      </c>
      <c r="D21">
        <v>20</v>
      </c>
      <c r="E21">
        <v>5</v>
      </c>
      <c r="F21">
        <v>50</v>
      </c>
      <c r="G21" t="s">
        <v>17</v>
      </c>
      <c r="H21">
        <v>4</v>
      </c>
      <c r="I21">
        <v>0.94</v>
      </c>
      <c r="J21">
        <v>2.82</v>
      </c>
      <c r="K21">
        <v>0.18</v>
      </c>
      <c r="L21">
        <v>1.56</v>
      </c>
      <c r="M21">
        <v>1.44</v>
      </c>
      <c r="P21">
        <v>1</v>
      </c>
      <c r="Q21">
        <v>1</v>
      </c>
      <c r="S21">
        <v>0.26</v>
      </c>
      <c r="W21">
        <v>17</v>
      </c>
      <c r="X21">
        <v>2</v>
      </c>
      <c r="Y21">
        <v>4</v>
      </c>
    </row>
    <row r="22" spans="1:25" x14ac:dyDescent="0.3">
      <c r="A22" t="s">
        <v>29</v>
      </c>
      <c r="C22" s="13">
        <v>44060</v>
      </c>
      <c r="D22">
        <v>21</v>
      </c>
      <c r="E22">
        <v>1</v>
      </c>
      <c r="F22">
        <v>50</v>
      </c>
      <c r="G22" t="s">
        <v>16</v>
      </c>
      <c r="H22">
        <v>5</v>
      </c>
      <c r="I22">
        <v>0.46</v>
      </c>
      <c r="J22">
        <v>1.38</v>
      </c>
      <c r="K22">
        <v>1.62</v>
      </c>
      <c r="L22">
        <v>1.44</v>
      </c>
      <c r="M22">
        <v>1.56</v>
      </c>
      <c r="P22">
        <v>1</v>
      </c>
      <c r="Q22">
        <v>2</v>
      </c>
      <c r="S22">
        <v>0.46</v>
      </c>
      <c r="W22">
        <v>18</v>
      </c>
      <c r="X22">
        <v>3</v>
      </c>
      <c r="Y22">
        <v>4</v>
      </c>
    </row>
    <row r="23" spans="1:25" x14ac:dyDescent="0.3">
      <c r="A23" t="s">
        <v>29</v>
      </c>
      <c r="C23" s="13">
        <v>44061</v>
      </c>
      <c r="D23">
        <v>22</v>
      </c>
      <c r="E23">
        <v>2</v>
      </c>
      <c r="F23">
        <v>50</v>
      </c>
      <c r="G23" t="s">
        <v>16</v>
      </c>
      <c r="H23">
        <v>5</v>
      </c>
      <c r="I23">
        <v>0.74</v>
      </c>
      <c r="J23">
        <v>2.2200000000000002</v>
      </c>
      <c r="K23">
        <v>0.78</v>
      </c>
      <c r="L23">
        <v>1.8</v>
      </c>
      <c r="M23">
        <v>1.2</v>
      </c>
      <c r="P23">
        <v>1</v>
      </c>
      <c r="Q23">
        <v>3</v>
      </c>
      <c r="W23">
        <v>19</v>
      </c>
      <c r="X23">
        <v>4</v>
      </c>
      <c r="Y23">
        <v>4</v>
      </c>
    </row>
    <row r="24" spans="1:25" x14ac:dyDescent="0.3">
      <c r="A24" t="s">
        <v>29</v>
      </c>
      <c r="C24" s="13">
        <v>44062</v>
      </c>
      <c r="D24">
        <v>23</v>
      </c>
      <c r="E24">
        <v>3</v>
      </c>
      <c r="F24">
        <v>50</v>
      </c>
      <c r="G24" t="s">
        <v>16</v>
      </c>
      <c r="H24">
        <v>5</v>
      </c>
      <c r="I24">
        <v>0.82</v>
      </c>
      <c r="J24">
        <v>2.46</v>
      </c>
      <c r="K24">
        <v>0.54</v>
      </c>
      <c r="L24">
        <v>1.92</v>
      </c>
      <c r="M24">
        <v>1.08</v>
      </c>
      <c r="P24">
        <v>1</v>
      </c>
      <c r="Q24">
        <v>4</v>
      </c>
      <c r="W24">
        <v>21</v>
      </c>
      <c r="X24">
        <v>1</v>
      </c>
      <c r="Y24">
        <v>5</v>
      </c>
    </row>
    <row r="25" spans="1:25" x14ac:dyDescent="0.3">
      <c r="A25" t="s">
        <v>29</v>
      </c>
      <c r="C25" s="13">
        <v>44063</v>
      </c>
      <c r="D25">
        <v>24</v>
      </c>
      <c r="E25">
        <v>4</v>
      </c>
      <c r="F25">
        <v>50</v>
      </c>
      <c r="G25" t="s">
        <v>16</v>
      </c>
      <c r="H25">
        <v>5</v>
      </c>
      <c r="I25">
        <v>0.92</v>
      </c>
      <c r="J25">
        <v>2.76</v>
      </c>
      <c r="K25">
        <v>0.28000000000000003</v>
      </c>
      <c r="L25">
        <v>1.42</v>
      </c>
      <c r="M25">
        <v>1.62</v>
      </c>
      <c r="P25">
        <v>1</v>
      </c>
      <c r="Q25">
        <v>5</v>
      </c>
      <c r="W25">
        <v>22</v>
      </c>
      <c r="X25">
        <v>2</v>
      </c>
      <c r="Y25">
        <v>5</v>
      </c>
    </row>
    <row r="26" spans="1:25" x14ac:dyDescent="0.3">
      <c r="A26" t="s">
        <v>29</v>
      </c>
      <c r="C26" s="13">
        <v>44064</v>
      </c>
      <c r="D26">
        <v>25</v>
      </c>
      <c r="E26">
        <v>5</v>
      </c>
      <c r="F26">
        <v>50</v>
      </c>
      <c r="G26" t="s">
        <v>16</v>
      </c>
      <c r="H26">
        <v>5</v>
      </c>
      <c r="I26">
        <v>0.98</v>
      </c>
      <c r="J26">
        <v>2.94</v>
      </c>
      <c r="K26">
        <v>0.08</v>
      </c>
      <c r="L26">
        <v>1.58</v>
      </c>
      <c r="M26">
        <v>1.44</v>
      </c>
      <c r="W26">
        <v>23</v>
      </c>
      <c r="X26">
        <v>3</v>
      </c>
      <c r="Y26">
        <v>5</v>
      </c>
    </row>
    <row r="27" spans="1:25" x14ac:dyDescent="0.3">
      <c r="W27">
        <v>24</v>
      </c>
      <c r="X27">
        <v>4</v>
      </c>
      <c r="Y27">
        <v>5</v>
      </c>
    </row>
  </sheetData>
  <sortState xmlns:xlrd2="http://schemas.microsoft.com/office/spreadsheetml/2017/richdata2" ref="W2:Z7">
    <sortCondition ref="Y1:Y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A132-3901-4BB0-9B52-BA3E07790C47}">
  <dimension ref="A1:U26"/>
  <sheetViews>
    <sheetView workbookViewId="0">
      <selection activeCell="I2" sqref="I2"/>
    </sheetView>
  </sheetViews>
  <sheetFormatPr defaultRowHeight="14.4" x14ac:dyDescent="0.3"/>
  <sheetData>
    <row r="1" spans="1:21" x14ac:dyDescent="0.3">
      <c r="A1" s="5" t="s">
        <v>0</v>
      </c>
      <c r="B1" s="5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R1" s="5" t="s">
        <v>2</v>
      </c>
      <c r="S1" s="5" t="s">
        <v>3</v>
      </c>
      <c r="T1" s="5" t="s">
        <v>6</v>
      </c>
      <c r="U1" s="5" t="s">
        <v>97</v>
      </c>
    </row>
    <row r="2" spans="1:21" x14ac:dyDescent="0.3">
      <c r="A2" t="s">
        <v>52</v>
      </c>
      <c r="C2" s="13">
        <v>44158</v>
      </c>
      <c r="D2">
        <v>1</v>
      </c>
      <c r="E2">
        <v>1</v>
      </c>
      <c r="F2">
        <v>50</v>
      </c>
      <c r="G2" t="s">
        <v>16</v>
      </c>
      <c r="H2">
        <v>0</v>
      </c>
      <c r="I2">
        <v>0.76</v>
      </c>
      <c r="J2">
        <v>2.2999999999999998</v>
      </c>
      <c r="K2">
        <v>0.74</v>
      </c>
      <c r="L2">
        <v>1.1599999999999999</v>
      </c>
      <c r="M2">
        <v>1.88</v>
      </c>
      <c r="R2">
        <v>4</v>
      </c>
      <c r="S2">
        <v>4</v>
      </c>
      <c r="T2">
        <v>0</v>
      </c>
      <c r="U2">
        <v>4</v>
      </c>
    </row>
    <row r="3" spans="1:21" x14ac:dyDescent="0.3">
      <c r="A3" t="s">
        <v>52</v>
      </c>
      <c r="C3" s="13">
        <v>44159</v>
      </c>
      <c r="D3">
        <v>2</v>
      </c>
      <c r="E3">
        <v>2</v>
      </c>
      <c r="F3">
        <v>50</v>
      </c>
      <c r="G3" t="s">
        <v>16</v>
      </c>
      <c r="H3">
        <v>0</v>
      </c>
      <c r="I3">
        <v>0.88</v>
      </c>
      <c r="J3">
        <v>2.64</v>
      </c>
      <c r="K3">
        <v>0.38</v>
      </c>
      <c r="L3">
        <v>1.74</v>
      </c>
      <c r="M3">
        <v>1.28</v>
      </c>
      <c r="R3">
        <v>8</v>
      </c>
      <c r="S3">
        <v>4</v>
      </c>
      <c r="T3">
        <v>1</v>
      </c>
      <c r="U3">
        <v>4</v>
      </c>
    </row>
    <row r="4" spans="1:21" x14ac:dyDescent="0.3">
      <c r="A4" t="s">
        <v>52</v>
      </c>
      <c r="C4" s="13">
        <v>44160</v>
      </c>
      <c r="D4">
        <v>3</v>
      </c>
      <c r="E4">
        <v>3</v>
      </c>
      <c r="F4">
        <v>50</v>
      </c>
      <c r="G4" t="s">
        <v>16</v>
      </c>
      <c r="H4">
        <v>0</v>
      </c>
      <c r="I4">
        <v>0.9</v>
      </c>
      <c r="J4">
        <v>2.7</v>
      </c>
      <c r="K4">
        <v>0.32</v>
      </c>
      <c r="L4">
        <v>1.82</v>
      </c>
      <c r="M4">
        <v>1.2</v>
      </c>
      <c r="R4">
        <v>12</v>
      </c>
      <c r="S4">
        <v>4</v>
      </c>
      <c r="T4">
        <v>2</v>
      </c>
      <c r="U4">
        <v>4</v>
      </c>
    </row>
    <row r="5" spans="1:21" x14ac:dyDescent="0.3">
      <c r="A5" t="s">
        <v>52</v>
      </c>
      <c r="C5" s="13">
        <v>44165</v>
      </c>
      <c r="D5">
        <v>4</v>
      </c>
      <c r="E5">
        <v>4</v>
      </c>
      <c r="F5">
        <v>50</v>
      </c>
      <c r="G5" t="s">
        <v>16</v>
      </c>
      <c r="H5">
        <v>0</v>
      </c>
      <c r="I5">
        <v>1</v>
      </c>
      <c r="J5">
        <v>3</v>
      </c>
      <c r="K5">
        <v>0.06</v>
      </c>
      <c r="L5">
        <v>1.52</v>
      </c>
      <c r="M5">
        <v>1.54</v>
      </c>
      <c r="R5">
        <v>16</v>
      </c>
      <c r="S5">
        <v>4</v>
      </c>
      <c r="T5">
        <v>3</v>
      </c>
      <c r="U5">
        <v>4</v>
      </c>
    </row>
    <row r="6" spans="1:21" x14ac:dyDescent="0.3">
      <c r="A6" t="s">
        <v>52</v>
      </c>
      <c r="C6" s="13">
        <v>44166</v>
      </c>
      <c r="D6">
        <v>5</v>
      </c>
      <c r="E6">
        <v>1</v>
      </c>
      <c r="F6">
        <v>50</v>
      </c>
      <c r="G6" t="s">
        <v>17</v>
      </c>
      <c r="H6">
        <v>1</v>
      </c>
      <c r="I6">
        <v>0.38</v>
      </c>
      <c r="J6">
        <v>1.1599999999999999</v>
      </c>
      <c r="K6">
        <v>1.86</v>
      </c>
      <c r="L6">
        <v>1.56</v>
      </c>
      <c r="M6">
        <v>1.46</v>
      </c>
      <c r="P6">
        <v>0.38</v>
      </c>
      <c r="R6">
        <v>20</v>
      </c>
      <c r="S6">
        <v>4</v>
      </c>
      <c r="T6">
        <v>4</v>
      </c>
      <c r="U6">
        <v>4</v>
      </c>
    </row>
    <row r="7" spans="1:21" x14ac:dyDescent="0.3">
      <c r="A7" t="s">
        <v>52</v>
      </c>
      <c r="C7" s="13">
        <v>44167</v>
      </c>
      <c r="D7">
        <v>6</v>
      </c>
      <c r="E7">
        <v>2</v>
      </c>
      <c r="F7">
        <v>50</v>
      </c>
      <c r="G7" t="s">
        <v>17</v>
      </c>
      <c r="H7">
        <v>1</v>
      </c>
      <c r="I7">
        <v>0.74</v>
      </c>
      <c r="J7">
        <v>2.2200000000000002</v>
      </c>
      <c r="K7">
        <v>0.8</v>
      </c>
      <c r="L7">
        <v>1.68</v>
      </c>
      <c r="M7">
        <v>1.34</v>
      </c>
      <c r="P7">
        <v>0.46</v>
      </c>
      <c r="R7">
        <v>24</v>
      </c>
      <c r="S7">
        <v>4</v>
      </c>
      <c r="T7">
        <v>5</v>
      </c>
      <c r="U7">
        <v>4</v>
      </c>
    </row>
    <row r="8" spans="1:21" x14ac:dyDescent="0.3">
      <c r="A8" t="s">
        <v>52</v>
      </c>
      <c r="C8" s="13">
        <v>44168</v>
      </c>
      <c r="D8">
        <v>7</v>
      </c>
      <c r="E8">
        <v>3</v>
      </c>
      <c r="F8">
        <v>50</v>
      </c>
      <c r="G8" t="s">
        <v>17</v>
      </c>
      <c r="H8">
        <v>1</v>
      </c>
      <c r="I8">
        <v>0.96</v>
      </c>
      <c r="J8">
        <v>2.88</v>
      </c>
      <c r="K8">
        <v>0.14000000000000001</v>
      </c>
      <c r="L8">
        <v>1.52</v>
      </c>
      <c r="M8">
        <v>1.5</v>
      </c>
      <c r="P8">
        <v>0.36</v>
      </c>
    </row>
    <row r="9" spans="1:21" x14ac:dyDescent="0.3">
      <c r="A9" t="s">
        <v>52</v>
      </c>
      <c r="C9" s="13">
        <v>44169</v>
      </c>
      <c r="D9">
        <v>8</v>
      </c>
      <c r="E9">
        <v>4</v>
      </c>
      <c r="F9">
        <v>50</v>
      </c>
      <c r="G9" t="s">
        <v>17</v>
      </c>
      <c r="H9">
        <v>1</v>
      </c>
      <c r="I9">
        <v>0.98</v>
      </c>
      <c r="J9">
        <v>2.94</v>
      </c>
      <c r="K9">
        <v>0.28000000000000003</v>
      </c>
      <c r="L9">
        <v>1.56</v>
      </c>
      <c r="M9">
        <v>1.66</v>
      </c>
      <c r="P9">
        <v>0.6</v>
      </c>
      <c r="R9">
        <v>1</v>
      </c>
      <c r="S9">
        <v>1</v>
      </c>
      <c r="T9">
        <v>0</v>
      </c>
    </row>
    <row r="10" spans="1:21" x14ac:dyDescent="0.3">
      <c r="A10" t="s">
        <v>52</v>
      </c>
      <c r="C10" s="13">
        <v>44170</v>
      </c>
      <c r="D10">
        <v>9</v>
      </c>
      <c r="E10">
        <v>1</v>
      </c>
      <c r="F10">
        <v>50</v>
      </c>
      <c r="G10" t="s">
        <v>16</v>
      </c>
      <c r="H10">
        <v>2</v>
      </c>
      <c r="I10">
        <v>0.46</v>
      </c>
      <c r="J10">
        <v>1.4</v>
      </c>
      <c r="K10">
        <v>1.62</v>
      </c>
      <c r="L10">
        <v>1.08</v>
      </c>
      <c r="M10">
        <v>1.94</v>
      </c>
      <c r="P10">
        <v>0.5</v>
      </c>
      <c r="R10">
        <v>2</v>
      </c>
      <c r="S10">
        <v>2</v>
      </c>
      <c r="T10">
        <v>0</v>
      </c>
    </row>
    <row r="11" spans="1:21" x14ac:dyDescent="0.3">
      <c r="A11" t="s">
        <v>52</v>
      </c>
      <c r="C11" s="13">
        <v>44172</v>
      </c>
      <c r="D11">
        <v>10</v>
      </c>
      <c r="E11">
        <v>2</v>
      </c>
      <c r="F11">
        <v>50</v>
      </c>
      <c r="G11" t="s">
        <v>16</v>
      </c>
      <c r="H11">
        <v>2</v>
      </c>
      <c r="I11">
        <v>0.72</v>
      </c>
      <c r="J11">
        <v>2.16</v>
      </c>
      <c r="K11">
        <v>0.88</v>
      </c>
      <c r="L11">
        <v>1.9</v>
      </c>
      <c r="M11">
        <v>1.1399999999999999</v>
      </c>
      <c r="R11">
        <v>3</v>
      </c>
      <c r="S11">
        <v>3</v>
      </c>
      <c r="T11">
        <v>0</v>
      </c>
    </row>
    <row r="12" spans="1:21" x14ac:dyDescent="0.3">
      <c r="A12" t="s">
        <v>52</v>
      </c>
      <c r="C12" s="13">
        <v>44173</v>
      </c>
      <c r="D12">
        <v>11</v>
      </c>
      <c r="E12">
        <v>3</v>
      </c>
      <c r="F12">
        <v>50</v>
      </c>
      <c r="G12" t="s">
        <v>16</v>
      </c>
      <c r="H12">
        <v>2</v>
      </c>
      <c r="I12">
        <v>1</v>
      </c>
      <c r="J12">
        <v>3</v>
      </c>
      <c r="K12">
        <v>0.06</v>
      </c>
      <c r="L12">
        <v>1.52</v>
      </c>
      <c r="M12">
        <v>1.54</v>
      </c>
      <c r="R12">
        <v>5</v>
      </c>
      <c r="S12">
        <v>1</v>
      </c>
      <c r="T12">
        <v>1</v>
      </c>
    </row>
    <row r="13" spans="1:21" x14ac:dyDescent="0.3">
      <c r="A13" t="s">
        <v>52</v>
      </c>
      <c r="C13" s="13">
        <v>44174</v>
      </c>
      <c r="D13">
        <v>12</v>
      </c>
      <c r="E13">
        <v>4</v>
      </c>
      <c r="F13">
        <v>50</v>
      </c>
      <c r="G13" t="s">
        <v>16</v>
      </c>
      <c r="H13">
        <v>2</v>
      </c>
      <c r="I13">
        <v>1</v>
      </c>
      <c r="J13">
        <v>3</v>
      </c>
      <c r="K13">
        <v>0</v>
      </c>
      <c r="L13">
        <v>1.5</v>
      </c>
      <c r="M13">
        <v>1.5</v>
      </c>
      <c r="R13">
        <v>6</v>
      </c>
      <c r="S13">
        <v>2</v>
      </c>
      <c r="T13">
        <v>1</v>
      </c>
    </row>
    <row r="14" spans="1:21" x14ac:dyDescent="0.3">
      <c r="A14" t="s">
        <v>52</v>
      </c>
      <c r="C14" s="13">
        <v>44175</v>
      </c>
      <c r="D14">
        <v>13</v>
      </c>
      <c r="E14">
        <v>1</v>
      </c>
      <c r="F14">
        <v>50</v>
      </c>
      <c r="G14" t="s">
        <v>17</v>
      </c>
      <c r="H14">
        <v>3</v>
      </c>
      <c r="I14">
        <v>0.36</v>
      </c>
      <c r="J14">
        <v>1.1000000000000001</v>
      </c>
      <c r="K14">
        <v>1.92</v>
      </c>
      <c r="L14">
        <v>1.64</v>
      </c>
      <c r="M14">
        <v>1.38</v>
      </c>
      <c r="R14">
        <v>7</v>
      </c>
      <c r="S14">
        <v>3</v>
      </c>
      <c r="T14">
        <v>1</v>
      </c>
    </row>
    <row r="15" spans="1:21" x14ac:dyDescent="0.3">
      <c r="A15" t="s">
        <v>52</v>
      </c>
      <c r="C15" s="13">
        <v>44176</v>
      </c>
      <c r="D15">
        <v>14</v>
      </c>
      <c r="E15">
        <v>2</v>
      </c>
      <c r="F15">
        <v>50</v>
      </c>
      <c r="G15" s="14" t="s">
        <v>17</v>
      </c>
      <c r="H15">
        <v>3</v>
      </c>
      <c r="I15">
        <v>0.88</v>
      </c>
      <c r="J15">
        <v>2.64</v>
      </c>
      <c r="K15">
        <v>0.44</v>
      </c>
      <c r="L15">
        <v>1.7</v>
      </c>
      <c r="M15">
        <v>1.38</v>
      </c>
      <c r="R15">
        <v>9</v>
      </c>
      <c r="S15">
        <v>1</v>
      </c>
      <c r="T15">
        <v>2</v>
      </c>
    </row>
    <row r="16" spans="1:21" x14ac:dyDescent="0.3">
      <c r="A16" t="s">
        <v>52</v>
      </c>
      <c r="C16" s="13">
        <v>44179</v>
      </c>
      <c r="D16">
        <v>15</v>
      </c>
      <c r="E16">
        <v>3</v>
      </c>
      <c r="F16">
        <v>50</v>
      </c>
      <c r="G16" t="s">
        <v>17</v>
      </c>
      <c r="H16">
        <v>3</v>
      </c>
      <c r="I16">
        <v>0.96</v>
      </c>
      <c r="J16">
        <v>2.88</v>
      </c>
      <c r="K16">
        <v>0.18</v>
      </c>
      <c r="L16">
        <v>1.56</v>
      </c>
      <c r="M16">
        <v>1.5</v>
      </c>
      <c r="R16">
        <v>10</v>
      </c>
      <c r="S16">
        <v>2</v>
      </c>
      <c r="T16">
        <v>2</v>
      </c>
    </row>
    <row r="17" spans="1:20" x14ac:dyDescent="0.3">
      <c r="A17" t="s">
        <v>52</v>
      </c>
      <c r="C17" s="13">
        <v>44180</v>
      </c>
      <c r="D17">
        <v>16</v>
      </c>
      <c r="E17">
        <v>4</v>
      </c>
      <c r="F17">
        <v>50</v>
      </c>
      <c r="G17" t="s">
        <v>17</v>
      </c>
      <c r="H17">
        <v>3</v>
      </c>
      <c r="I17">
        <v>0.98</v>
      </c>
      <c r="J17">
        <v>2.94</v>
      </c>
      <c r="K17">
        <v>0.12</v>
      </c>
      <c r="L17">
        <v>1.6</v>
      </c>
      <c r="M17">
        <v>1.46</v>
      </c>
      <c r="R17">
        <v>11</v>
      </c>
      <c r="S17">
        <v>3</v>
      </c>
      <c r="T17">
        <v>2</v>
      </c>
    </row>
    <row r="18" spans="1:20" x14ac:dyDescent="0.3">
      <c r="A18" t="s">
        <v>52</v>
      </c>
      <c r="C18" s="13">
        <v>44181</v>
      </c>
      <c r="D18">
        <v>17</v>
      </c>
      <c r="E18">
        <v>1</v>
      </c>
      <c r="F18">
        <v>50</v>
      </c>
      <c r="G18" t="s">
        <v>16</v>
      </c>
      <c r="H18">
        <v>4</v>
      </c>
      <c r="I18">
        <v>0.6</v>
      </c>
      <c r="J18">
        <v>1.8</v>
      </c>
      <c r="K18">
        <v>1.2</v>
      </c>
      <c r="L18">
        <v>1.5</v>
      </c>
      <c r="M18">
        <v>1.5</v>
      </c>
      <c r="R18">
        <v>13</v>
      </c>
      <c r="S18">
        <v>1</v>
      </c>
      <c r="T18">
        <v>3</v>
      </c>
    </row>
    <row r="19" spans="1:20" x14ac:dyDescent="0.3">
      <c r="A19" t="s">
        <v>52</v>
      </c>
      <c r="C19" s="13">
        <v>44182</v>
      </c>
      <c r="D19">
        <v>18</v>
      </c>
      <c r="E19">
        <v>2</v>
      </c>
      <c r="F19">
        <v>50</v>
      </c>
      <c r="G19" t="s">
        <v>16</v>
      </c>
      <c r="H19">
        <v>4</v>
      </c>
      <c r="I19">
        <v>0.84</v>
      </c>
      <c r="J19">
        <v>2.52</v>
      </c>
      <c r="K19">
        <v>0.6</v>
      </c>
      <c r="L19">
        <v>1.58</v>
      </c>
      <c r="M19">
        <v>1.54</v>
      </c>
      <c r="R19">
        <v>14</v>
      </c>
      <c r="S19">
        <v>2</v>
      </c>
      <c r="T19">
        <v>3</v>
      </c>
    </row>
    <row r="20" spans="1:20" x14ac:dyDescent="0.3">
      <c r="A20" t="s">
        <v>52</v>
      </c>
      <c r="C20" s="13">
        <v>44183</v>
      </c>
      <c r="D20">
        <v>19</v>
      </c>
      <c r="E20">
        <v>3</v>
      </c>
      <c r="F20">
        <v>50</v>
      </c>
      <c r="G20" t="s">
        <v>16</v>
      </c>
      <c r="H20">
        <v>4</v>
      </c>
      <c r="I20">
        <v>0.92</v>
      </c>
      <c r="J20">
        <v>2.76</v>
      </c>
      <c r="K20">
        <v>0.28000000000000003</v>
      </c>
      <c r="L20">
        <v>1.5</v>
      </c>
      <c r="M20">
        <v>1.54</v>
      </c>
      <c r="R20">
        <v>15</v>
      </c>
      <c r="S20">
        <v>3</v>
      </c>
      <c r="T20">
        <v>3</v>
      </c>
    </row>
    <row r="21" spans="1:20" x14ac:dyDescent="0.3">
      <c r="A21" s="14" t="s">
        <v>52</v>
      </c>
      <c r="C21" s="13">
        <v>44186</v>
      </c>
      <c r="D21">
        <v>20</v>
      </c>
      <c r="E21">
        <v>4</v>
      </c>
      <c r="F21">
        <v>50</v>
      </c>
      <c r="G21" s="14" t="s">
        <v>16</v>
      </c>
      <c r="H21">
        <v>4</v>
      </c>
      <c r="I21">
        <v>0.96</v>
      </c>
      <c r="J21">
        <v>2.88</v>
      </c>
      <c r="K21">
        <v>0.12</v>
      </c>
      <c r="L21">
        <v>1.5</v>
      </c>
      <c r="M21">
        <v>1.5</v>
      </c>
      <c r="R21">
        <v>17</v>
      </c>
      <c r="S21">
        <v>1</v>
      </c>
      <c r="T21">
        <v>4</v>
      </c>
    </row>
    <row r="22" spans="1:20" x14ac:dyDescent="0.3">
      <c r="A22" s="14" t="s">
        <v>52</v>
      </c>
      <c r="C22" s="13">
        <v>44187</v>
      </c>
      <c r="D22">
        <v>21</v>
      </c>
      <c r="E22">
        <v>1</v>
      </c>
      <c r="F22">
        <v>50</v>
      </c>
      <c r="G22" s="14" t="s">
        <v>17</v>
      </c>
      <c r="H22">
        <v>5</v>
      </c>
      <c r="I22">
        <v>0.5</v>
      </c>
      <c r="J22">
        <v>1.5</v>
      </c>
      <c r="K22">
        <v>1.56</v>
      </c>
      <c r="L22">
        <v>1.6</v>
      </c>
      <c r="M22">
        <v>1.46</v>
      </c>
      <c r="R22">
        <v>18</v>
      </c>
      <c r="S22">
        <v>2</v>
      </c>
      <c r="T22">
        <v>4</v>
      </c>
    </row>
    <row r="23" spans="1:20" x14ac:dyDescent="0.3">
      <c r="A23" t="s">
        <v>52</v>
      </c>
      <c r="C23" s="13">
        <v>44188</v>
      </c>
      <c r="D23">
        <v>22</v>
      </c>
      <c r="E23">
        <v>2</v>
      </c>
      <c r="F23">
        <v>50</v>
      </c>
      <c r="G23" t="s">
        <v>17</v>
      </c>
      <c r="H23">
        <v>5</v>
      </c>
      <c r="I23">
        <v>0.88</v>
      </c>
      <c r="J23">
        <v>2.64</v>
      </c>
      <c r="K23">
        <v>0.38</v>
      </c>
      <c r="L23">
        <v>1.38</v>
      </c>
      <c r="M23">
        <v>1.64</v>
      </c>
      <c r="R23">
        <v>19</v>
      </c>
      <c r="S23">
        <v>3</v>
      </c>
      <c r="T23">
        <v>4</v>
      </c>
    </row>
    <row r="24" spans="1:20" x14ac:dyDescent="0.3">
      <c r="A24" t="s">
        <v>52</v>
      </c>
      <c r="C24" s="13">
        <v>44193</v>
      </c>
      <c r="D24">
        <v>23</v>
      </c>
      <c r="E24">
        <v>3</v>
      </c>
      <c r="F24">
        <v>50</v>
      </c>
      <c r="G24" t="s">
        <v>17</v>
      </c>
      <c r="H24">
        <v>5</v>
      </c>
      <c r="I24">
        <v>0.96</v>
      </c>
      <c r="J24">
        <v>2.88</v>
      </c>
      <c r="K24">
        <v>0.22</v>
      </c>
      <c r="L24">
        <v>1.54</v>
      </c>
      <c r="M24">
        <v>1.56</v>
      </c>
      <c r="R24">
        <v>21</v>
      </c>
      <c r="S24">
        <v>1</v>
      </c>
      <c r="T24">
        <v>5</v>
      </c>
    </row>
    <row r="25" spans="1:20" x14ac:dyDescent="0.3">
      <c r="A25" t="s">
        <v>52</v>
      </c>
      <c r="C25" s="13">
        <v>44194</v>
      </c>
      <c r="D25">
        <v>24</v>
      </c>
      <c r="E25">
        <v>4</v>
      </c>
      <c r="F25">
        <v>50</v>
      </c>
      <c r="G25" t="s">
        <v>17</v>
      </c>
      <c r="H25">
        <v>5</v>
      </c>
      <c r="I25">
        <v>0.98</v>
      </c>
      <c r="J25">
        <v>2.94</v>
      </c>
      <c r="K25">
        <v>0.18</v>
      </c>
      <c r="L25">
        <v>1.48</v>
      </c>
      <c r="M25">
        <v>1.64</v>
      </c>
      <c r="R25">
        <v>22</v>
      </c>
      <c r="S25">
        <v>2</v>
      </c>
      <c r="T25">
        <v>5</v>
      </c>
    </row>
    <row r="26" spans="1:20" x14ac:dyDescent="0.3">
      <c r="R26">
        <v>23</v>
      </c>
      <c r="S26">
        <v>3</v>
      </c>
      <c r="T26">
        <v>5</v>
      </c>
    </row>
  </sheetData>
  <sortState xmlns:xlrd2="http://schemas.microsoft.com/office/spreadsheetml/2017/richdata2" ref="R2:U25">
    <sortCondition ref="U1:U2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4"/>
  <sheetViews>
    <sheetView zoomScaleNormal="100" workbookViewId="0">
      <selection activeCell="I8" sqref="I8"/>
    </sheetView>
  </sheetViews>
  <sheetFormatPr defaultRowHeight="14.4" x14ac:dyDescent="0.3"/>
  <cols>
    <col min="1" max="1026" width="8.6640625" customWidth="1"/>
  </cols>
  <sheetData>
    <row r="1" spans="1:31" x14ac:dyDescent="0.3">
      <c r="A1" s="5" t="s">
        <v>0</v>
      </c>
      <c r="B1" s="5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AB1" s="5" t="s">
        <v>2</v>
      </c>
      <c r="AC1" s="5" t="s">
        <v>3</v>
      </c>
      <c r="AD1" s="5" t="s">
        <v>6</v>
      </c>
      <c r="AE1" s="5" t="s">
        <v>97</v>
      </c>
    </row>
    <row r="2" spans="1:31" x14ac:dyDescent="0.3">
      <c r="A2" t="s">
        <v>19</v>
      </c>
      <c r="B2">
        <v>3</v>
      </c>
      <c r="C2" s="8">
        <v>43998</v>
      </c>
      <c r="D2">
        <v>1</v>
      </c>
      <c r="E2">
        <v>1</v>
      </c>
      <c r="F2">
        <v>50</v>
      </c>
      <c r="G2" t="s">
        <v>20</v>
      </c>
      <c r="H2">
        <v>0</v>
      </c>
      <c r="I2">
        <v>0.46</v>
      </c>
      <c r="J2">
        <v>1.4</v>
      </c>
      <c r="K2">
        <v>1.64</v>
      </c>
      <c r="L2">
        <v>1</v>
      </c>
      <c r="M2">
        <v>2.04</v>
      </c>
      <c r="AB2">
        <v>5</v>
      </c>
      <c r="AC2">
        <v>5</v>
      </c>
      <c r="AD2">
        <v>0</v>
      </c>
      <c r="AE2">
        <v>5</v>
      </c>
    </row>
    <row r="3" spans="1:31" x14ac:dyDescent="0.3">
      <c r="C3" s="8">
        <v>43999</v>
      </c>
      <c r="D3">
        <v>2</v>
      </c>
      <c r="E3">
        <v>2</v>
      </c>
      <c r="F3">
        <v>50</v>
      </c>
      <c r="G3" t="s">
        <v>20</v>
      </c>
      <c r="H3">
        <v>0</v>
      </c>
      <c r="I3">
        <v>0.7</v>
      </c>
      <c r="J3">
        <v>2.1</v>
      </c>
      <c r="K3">
        <v>0.9</v>
      </c>
      <c r="L3">
        <v>1.68</v>
      </c>
      <c r="M3">
        <v>1.32</v>
      </c>
      <c r="O3">
        <v>0</v>
      </c>
      <c r="P3">
        <v>1</v>
      </c>
      <c r="Q3">
        <v>2</v>
      </c>
      <c r="R3">
        <v>3</v>
      </c>
      <c r="S3">
        <v>4</v>
      </c>
      <c r="T3">
        <v>5</v>
      </c>
      <c r="AB3">
        <v>9</v>
      </c>
      <c r="AC3">
        <v>4</v>
      </c>
      <c r="AD3">
        <v>1</v>
      </c>
      <c r="AE3">
        <v>4</v>
      </c>
    </row>
    <row r="4" spans="1:31" x14ac:dyDescent="0.3">
      <c r="C4" s="8">
        <v>44000</v>
      </c>
      <c r="D4">
        <v>3</v>
      </c>
      <c r="E4">
        <v>3</v>
      </c>
      <c r="F4">
        <v>50</v>
      </c>
      <c r="G4" t="s">
        <v>20</v>
      </c>
      <c r="H4">
        <v>0</v>
      </c>
      <c r="I4">
        <v>0.82</v>
      </c>
      <c r="J4">
        <v>2.46</v>
      </c>
      <c r="K4">
        <v>0.57999999999999996</v>
      </c>
      <c r="L4">
        <v>1.48</v>
      </c>
      <c r="M4">
        <v>1.56</v>
      </c>
      <c r="O4">
        <f>COUNT(H2:H6)</f>
        <v>5</v>
      </c>
      <c r="P4">
        <f>COUNT(H7:H10)</f>
        <v>4</v>
      </c>
      <c r="Q4">
        <f>COUNT(H11:H15)</f>
        <v>5</v>
      </c>
      <c r="R4">
        <f>COUNT(H16:H19)</f>
        <v>4</v>
      </c>
      <c r="S4">
        <f>COUNT(H20:H24)</f>
        <v>5</v>
      </c>
      <c r="T4">
        <f>COUNT(H25:H29)</f>
        <v>5</v>
      </c>
      <c r="AB4">
        <v>14</v>
      </c>
      <c r="AC4">
        <v>5</v>
      </c>
      <c r="AD4">
        <v>2</v>
      </c>
      <c r="AE4">
        <v>5</v>
      </c>
    </row>
    <row r="5" spans="1:31" x14ac:dyDescent="0.3">
      <c r="C5" s="13">
        <v>44001</v>
      </c>
      <c r="D5">
        <v>4</v>
      </c>
      <c r="E5">
        <v>4</v>
      </c>
      <c r="F5">
        <v>50</v>
      </c>
      <c r="G5" t="s">
        <v>20</v>
      </c>
      <c r="H5">
        <v>0</v>
      </c>
      <c r="I5">
        <v>0.9</v>
      </c>
      <c r="J5">
        <v>2.7</v>
      </c>
      <c r="K5">
        <v>0.32</v>
      </c>
      <c r="L5">
        <v>1.56</v>
      </c>
      <c r="M5">
        <v>1.46</v>
      </c>
      <c r="AB5">
        <v>18</v>
      </c>
      <c r="AC5">
        <v>4</v>
      </c>
      <c r="AD5">
        <v>3</v>
      </c>
      <c r="AE5">
        <v>4</v>
      </c>
    </row>
    <row r="6" spans="1:31" x14ac:dyDescent="0.3">
      <c r="C6" s="13">
        <v>44005</v>
      </c>
      <c r="D6">
        <v>5</v>
      </c>
      <c r="E6">
        <v>5</v>
      </c>
      <c r="F6">
        <v>50</v>
      </c>
      <c r="G6" s="14" t="s">
        <v>20</v>
      </c>
      <c r="H6">
        <v>0</v>
      </c>
      <c r="I6">
        <v>1</v>
      </c>
      <c r="J6">
        <v>3</v>
      </c>
      <c r="K6">
        <v>0</v>
      </c>
      <c r="L6">
        <v>1.5</v>
      </c>
      <c r="M6">
        <v>1.5</v>
      </c>
      <c r="AB6">
        <v>23</v>
      </c>
      <c r="AC6">
        <v>5</v>
      </c>
      <c r="AD6">
        <v>4</v>
      </c>
      <c r="AE6">
        <v>5</v>
      </c>
    </row>
    <row r="7" spans="1:31" x14ac:dyDescent="0.3">
      <c r="C7" s="13">
        <v>44006</v>
      </c>
      <c r="D7">
        <v>6</v>
      </c>
      <c r="E7">
        <v>1</v>
      </c>
      <c r="F7">
        <v>50</v>
      </c>
      <c r="G7" s="14" t="s">
        <v>16</v>
      </c>
      <c r="H7">
        <v>1</v>
      </c>
      <c r="I7">
        <v>0.1</v>
      </c>
      <c r="J7">
        <v>0.34</v>
      </c>
      <c r="K7">
        <v>2.74</v>
      </c>
      <c r="L7">
        <v>1.84</v>
      </c>
      <c r="M7">
        <v>1.24</v>
      </c>
      <c r="AB7">
        <v>28</v>
      </c>
      <c r="AC7">
        <v>5</v>
      </c>
      <c r="AD7">
        <v>5</v>
      </c>
      <c r="AE7">
        <v>5</v>
      </c>
    </row>
    <row r="8" spans="1:31" x14ac:dyDescent="0.3">
      <c r="C8" s="13">
        <v>44007</v>
      </c>
      <c r="D8">
        <v>7</v>
      </c>
      <c r="E8">
        <v>2</v>
      </c>
      <c r="F8">
        <v>50</v>
      </c>
      <c r="G8" s="14" t="s">
        <v>16</v>
      </c>
      <c r="H8">
        <v>1</v>
      </c>
      <c r="I8">
        <v>0.76</v>
      </c>
      <c r="J8">
        <v>2.2799999999999998</v>
      </c>
      <c r="K8">
        <v>0.8</v>
      </c>
      <c r="L8">
        <v>1.5</v>
      </c>
      <c r="M8">
        <v>1.58</v>
      </c>
    </row>
    <row r="9" spans="1:31" x14ac:dyDescent="0.3">
      <c r="C9" s="13">
        <v>44008</v>
      </c>
      <c r="D9">
        <v>8</v>
      </c>
      <c r="E9">
        <v>3</v>
      </c>
      <c r="F9">
        <v>50</v>
      </c>
      <c r="G9" s="14" t="s">
        <v>16</v>
      </c>
      <c r="H9">
        <v>1</v>
      </c>
      <c r="I9">
        <v>0.94</v>
      </c>
      <c r="J9">
        <v>2.82</v>
      </c>
      <c r="K9">
        <v>0.26</v>
      </c>
      <c r="L9">
        <v>1.72</v>
      </c>
      <c r="M9">
        <v>1.36</v>
      </c>
      <c r="AB9">
        <v>1</v>
      </c>
      <c r="AC9">
        <v>1</v>
      </c>
      <c r="AD9">
        <v>0</v>
      </c>
    </row>
    <row r="10" spans="1:31" x14ac:dyDescent="0.3">
      <c r="C10" s="13">
        <v>44009</v>
      </c>
      <c r="D10">
        <v>9</v>
      </c>
      <c r="E10">
        <v>4</v>
      </c>
      <c r="F10">
        <v>50</v>
      </c>
      <c r="G10" s="14" t="s">
        <v>16</v>
      </c>
      <c r="H10">
        <v>1</v>
      </c>
      <c r="I10">
        <v>0.96</v>
      </c>
      <c r="J10">
        <v>2.88</v>
      </c>
      <c r="K10">
        <v>0.18</v>
      </c>
      <c r="L10">
        <v>1.5</v>
      </c>
      <c r="M10">
        <v>1.56</v>
      </c>
      <c r="X10">
        <v>0.1</v>
      </c>
      <c r="AB10">
        <v>2</v>
      </c>
      <c r="AC10">
        <v>2</v>
      </c>
      <c r="AD10">
        <v>0</v>
      </c>
    </row>
    <row r="11" spans="1:31" x14ac:dyDescent="0.3">
      <c r="C11" s="13">
        <v>44011</v>
      </c>
      <c r="D11">
        <v>10</v>
      </c>
      <c r="E11">
        <v>1</v>
      </c>
      <c r="F11">
        <v>50</v>
      </c>
      <c r="G11" s="14" t="s">
        <v>20</v>
      </c>
      <c r="H11">
        <v>2</v>
      </c>
      <c r="I11">
        <v>0.08</v>
      </c>
      <c r="J11">
        <v>0.26</v>
      </c>
      <c r="K11">
        <v>2.76</v>
      </c>
      <c r="L11">
        <v>1.62</v>
      </c>
      <c r="M11">
        <v>1.4</v>
      </c>
      <c r="X11">
        <v>0.08</v>
      </c>
      <c r="AB11">
        <v>3</v>
      </c>
      <c r="AC11">
        <v>3</v>
      </c>
      <c r="AD11">
        <v>0</v>
      </c>
    </row>
    <row r="12" spans="1:31" x14ac:dyDescent="0.3">
      <c r="C12" s="13">
        <v>44012</v>
      </c>
      <c r="D12">
        <v>11</v>
      </c>
      <c r="E12">
        <v>2</v>
      </c>
      <c r="F12">
        <v>50</v>
      </c>
      <c r="G12" s="14" t="s">
        <v>20</v>
      </c>
      <c r="H12">
        <v>2</v>
      </c>
      <c r="I12">
        <v>0.68</v>
      </c>
      <c r="J12">
        <v>2.04</v>
      </c>
      <c r="K12">
        <v>0.98</v>
      </c>
      <c r="L12">
        <v>1.38</v>
      </c>
      <c r="M12">
        <v>1.64</v>
      </c>
      <c r="X12">
        <v>0.48</v>
      </c>
      <c r="AB12">
        <v>4</v>
      </c>
      <c r="AC12">
        <v>4</v>
      </c>
      <c r="AD12">
        <v>0</v>
      </c>
    </row>
    <row r="13" spans="1:31" x14ac:dyDescent="0.3">
      <c r="C13" s="13">
        <v>44013</v>
      </c>
      <c r="D13">
        <v>12</v>
      </c>
      <c r="E13">
        <v>3</v>
      </c>
      <c r="F13">
        <v>50</v>
      </c>
      <c r="G13" s="14" t="s">
        <v>20</v>
      </c>
      <c r="H13">
        <v>2</v>
      </c>
      <c r="I13">
        <v>0.88</v>
      </c>
      <c r="J13">
        <v>2.64</v>
      </c>
      <c r="K13">
        <v>0.42</v>
      </c>
      <c r="L13">
        <v>1.74</v>
      </c>
      <c r="M13">
        <v>1.32</v>
      </c>
      <c r="X13">
        <v>0.24</v>
      </c>
      <c r="AB13">
        <v>6</v>
      </c>
      <c r="AC13">
        <v>1</v>
      </c>
      <c r="AD13">
        <v>1</v>
      </c>
    </row>
    <row r="14" spans="1:31" x14ac:dyDescent="0.3">
      <c r="C14" s="13">
        <v>44014</v>
      </c>
      <c r="D14">
        <v>13</v>
      </c>
      <c r="E14">
        <v>4</v>
      </c>
      <c r="F14">
        <v>50</v>
      </c>
      <c r="G14" s="14" t="s">
        <v>20</v>
      </c>
      <c r="H14">
        <v>2</v>
      </c>
      <c r="I14">
        <v>0.96</v>
      </c>
      <c r="J14">
        <v>2.88</v>
      </c>
      <c r="K14">
        <v>0.16</v>
      </c>
      <c r="L14">
        <v>1.5</v>
      </c>
      <c r="M14">
        <v>1.54</v>
      </c>
      <c r="X14">
        <v>0.52</v>
      </c>
      <c r="AB14">
        <v>7</v>
      </c>
      <c r="AC14">
        <v>2</v>
      </c>
      <c r="AD14">
        <v>1</v>
      </c>
    </row>
    <row r="15" spans="1:31" x14ac:dyDescent="0.3">
      <c r="C15" s="13">
        <v>44015</v>
      </c>
      <c r="D15">
        <v>14</v>
      </c>
      <c r="E15">
        <v>5</v>
      </c>
      <c r="F15">
        <v>50</v>
      </c>
      <c r="G15" s="14" t="s">
        <v>20</v>
      </c>
      <c r="H15">
        <v>2</v>
      </c>
      <c r="I15">
        <v>1</v>
      </c>
      <c r="J15">
        <v>3</v>
      </c>
      <c r="K15">
        <v>0.02</v>
      </c>
      <c r="L15">
        <v>1.5</v>
      </c>
      <c r="M15">
        <v>1.52</v>
      </c>
      <c r="AB15">
        <v>8</v>
      </c>
      <c r="AC15">
        <v>3</v>
      </c>
      <c r="AD15">
        <v>1</v>
      </c>
    </row>
    <row r="16" spans="1:31" x14ac:dyDescent="0.3">
      <c r="C16" s="13">
        <v>44018</v>
      </c>
      <c r="D16">
        <v>15</v>
      </c>
      <c r="E16">
        <v>1</v>
      </c>
      <c r="F16">
        <v>50</v>
      </c>
      <c r="G16" s="14" t="s">
        <v>16</v>
      </c>
      <c r="H16">
        <v>3</v>
      </c>
      <c r="I16">
        <v>0.48</v>
      </c>
      <c r="J16">
        <v>1.48</v>
      </c>
      <c r="K16">
        <v>1.56</v>
      </c>
      <c r="L16">
        <v>1.3</v>
      </c>
      <c r="M16">
        <v>1.74</v>
      </c>
      <c r="AB16">
        <v>10</v>
      </c>
      <c r="AC16">
        <v>1</v>
      </c>
      <c r="AD16">
        <v>2</v>
      </c>
    </row>
    <row r="17" spans="3:30" x14ac:dyDescent="0.3">
      <c r="C17" s="13">
        <v>44019</v>
      </c>
      <c r="D17">
        <v>16</v>
      </c>
      <c r="E17">
        <v>2</v>
      </c>
      <c r="F17">
        <v>50</v>
      </c>
      <c r="G17" s="14" t="s">
        <v>16</v>
      </c>
      <c r="H17">
        <v>3</v>
      </c>
      <c r="I17">
        <v>0.78</v>
      </c>
      <c r="J17">
        <v>2.34</v>
      </c>
      <c r="K17">
        <v>0.66</v>
      </c>
      <c r="L17">
        <v>1.32</v>
      </c>
      <c r="M17">
        <v>1.68</v>
      </c>
      <c r="AB17">
        <v>11</v>
      </c>
      <c r="AC17">
        <v>2</v>
      </c>
      <c r="AD17">
        <v>2</v>
      </c>
    </row>
    <row r="18" spans="3:30" x14ac:dyDescent="0.3">
      <c r="C18" s="13">
        <v>44020</v>
      </c>
      <c r="D18">
        <v>17</v>
      </c>
      <c r="E18">
        <v>3</v>
      </c>
      <c r="F18">
        <v>50</v>
      </c>
      <c r="G18" s="14" t="s">
        <v>16</v>
      </c>
      <c r="H18">
        <v>3</v>
      </c>
      <c r="I18">
        <v>0.9</v>
      </c>
      <c r="J18">
        <v>2.7</v>
      </c>
      <c r="K18">
        <v>0.38</v>
      </c>
      <c r="L18">
        <v>1.6</v>
      </c>
      <c r="M18">
        <v>1.48</v>
      </c>
      <c r="AB18">
        <v>12</v>
      </c>
      <c r="AC18">
        <v>3</v>
      </c>
      <c r="AD18">
        <v>2</v>
      </c>
    </row>
    <row r="19" spans="3:30" x14ac:dyDescent="0.3">
      <c r="C19" s="13">
        <v>44021</v>
      </c>
      <c r="D19">
        <v>18</v>
      </c>
      <c r="E19">
        <v>4</v>
      </c>
      <c r="F19">
        <v>50</v>
      </c>
      <c r="G19" s="14" t="s">
        <v>16</v>
      </c>
      <c r="H19">
        <v>3</v>
      </c>
      <c r="I19">
        <v>0.94</v>
      </c>
      <c r="J19">
        <v>2.82</v>
      </c>
      <c r="K19">
        <v>0.18</v>
      </c>
      <c r="L19">
        <v>1.32</v>
      </c>
      <c r="M19">
        <v>1.68</v>
      </c>
      <c r="AB19">
        <v>13</v>
      </c>
      <c r="AC19">
        <v>4</v>
      </c>
      <c r="AD19">
        <v>2</v>
      </c>
    </row>
    <row r="20" spans="3:30" x14ac:dyDescent="0.3">
      <c r="C20" s="13">
        <v>44025</v>
      </c>
      <c r="D20">
        <v>19</v>
      </c>
      <c r="E20">
        <v>1</v>
      </c>
      <c r="F20">
        <v>50</v>
      </c>
      <c r="G20" s="14" t="s">
        <v>20</v>
      </c>
      <c r="H20">
        <v>4</v>
      </c>
      <c r="I20">
        <v>0.24</v>
      </c>
      <c r="J20">
        <v>0.72</v>
      </c>
      <c r="K20">
        <v>2.2799999999999998</v>
      </c>
      <c r="L20">
        <v>1.38</v>
      </c>
      <c r="M20">
        <v>1.62</v>
      </c>
      <c r="AB20">
        <v>15</v>
      </c>
      <c r="AC20">
        <v>1</v>
      </c>
      <c r="AD20">
        <v>3</v>
      </c>
    </row>
    <row r="21" spans="3:30" x14ac:dyDescent="0.3">
      <c r="C21" s="13">
        <v>44026</v>
      </c>
      <c r="D21">
        <v>20</v>
      </c>
      <c r="E21">
        <v>2</v>
      </c>
      <c r="F21">
        <v>50</v>
      </c>
      <c r="G21" s="14" t="s">
        <v>20</v>
      </c>
      <c r="H21">
        <v>4</v>
      </c>
      <c r="I21">
        <v>0.78</v>
      </c>
      <c r="J21">
        <v>2.34</v>
      </c>
      <c r="K21">
        <v>0.66</v>
      </c>
      <c r="L21">
        <v>1.68</v>
      </c>
      <c r="M21">
        <v>1.32</v>
      </c>
      <c r="AB21">
        <v>16</v>
      </c>
      <c r="AC21">
        <v>2</v>
      </c>
      <c r="AD21">
        <v>3</v>
      </c>
    </row>
    <row r="22" spans="3:30" x14ac:dyDescent="0.3">
      <c r="C22" s="13">
        <v>44027</v>
      </c>
      <c r="D22">
        <v>21</v>
      </c>
      <c r="E22">
        <v>3</v>
      </c>
      <c r="F22">
        <v>50</v>
      </c>
      <c r="G22" s="14" t="s">
        <v>20</v>
      </c>
      <c r="H22">
        <v>4</v>
      </c>
      <c r="I22">
        <v>0.86</v>
      </c>
      <c r="J22">
        <v>2.58</v>
      </c>
      <c r="K22">
        <v>0.42</v>
      </c>
      <c r="L22">
        <v>1.44</v>
      </c>
      <c r="M22">
        <v>1.56</v>
      </c>
      <c r="AB22">
        <v>17</v>
      </c>
      <c r="AC22">
        <v>3</v>
      </c>
      <c r="AD22">
        <v>3</v>
      </c>
    </row>
    <row r="23" spans="3:30" x14ac:dyDescent="0.3">
      <c r="C23" s="13">
        <v>44028</v>
      </c>
      <c r="D23">
        <v>22</v>
      </c>
      <c r="E23">
        <v>4</v>
      </c>
      <c r="F23">
        <v>50</v>
      </c>
      <c r="G23" s="14" t="s">
        <v>20</v>
      </c>
      <c r="H23">
        <v>4</v>
      </c>
      <c r="I23">
        <v>0.9</v>
      </c>
      <c r="J23">
        <v>2.7</v>
      </c>
      <c r="K23">
        <v>0.3</v>
      </c>
      <c r="L23">
        <v>1.44</v>
      </c>
      <c r="M23">
        <v>1.56</v>
      </c>
      <c r="AB23">
        <v>19</v>
      </c>
      <c r="AC23">
        <v>1</v>
      </c>
      <c r="AD23">
        <v>4</v>
      </c>
    </row>
    <row r="24" spans="3:30" x14ac:dyDescent="0.3">
      <c r="C24" s="13">
        <v>44032</v>
      </c>
      <c r="D24">
        <v>23</v>
      </c>
      <c r="E24">
        <v>5</v>
      </c>
      <c r="F24">
        <v>50</v>
      </c>
      <c r="G24" s="14" t="s">
        <v>20</v>
      </c>
      <c r="H24">
        <v>4</v>
      </c>
      <c r="I24">
        <v>0.96</v>
      </c>
      <c r="J24">
        <v>2.88</v>
      </c>
      <c r="K24">
        <v>0.12</v>
      </c>
      <c r="L24">
        <v>1.38</v>
      </c>
      <c r="M24">
        <v>1.62</v>
      </c>
      <c r="AB24">
        <v>20</v>
      </c>
      <c r="AC24">
        <v>2</v>
      </c>
      <c r="AD24">
        <v>4</v>
      </c>
    </row>
    <row r="25" spans="3:30" x14ac:dyDescent="0.3">
      <c r="C25" s="13">
        <v>44033</v>
      </c>
      <c r="D25">
        <v>24</v>
      </c>
      <c r="E25">
        <v>1</v>
      </c>
      <c r="F25">
        <v>50</v>
      </c>
      <c r="G25" s="14" t="s">
        <v>16</v>
      </c>
      <c r="H25">
        <v>5</v>
      </c>
      <c r="I25">
        <v>0.52</v>
      </c>
      <c r="J25">
        <v>1.56</v>
      </c>
      <c r="K25">
        <v>1.46</v>
      </c>
      <c r="L25">
        <v>1.64</v>
      </c>
      <c r="M25">
        <v>1.38</v>
      </c>
      <c r="AB25">
        <v>21</v>
      </c>
      <c r="AC25">
        <v>3</v>
      </c>
      <c r="AD25">
        <v>4</v>
      </c>
    </row>
    <row r="26" spans="3:30" x14ac:dyDescent="0.3">
      <c r="C26" s="13">
        <v>44034</v>
      </c>
      <c r="D26">
        <v>25</v>
      </c>
      <c r="E26">
        <v>2</v>
      </c>
      <c r="F26">
        <v>50</v>
      </c>
      <c r="G26" s="14" t="s">
        <v>16</v>
      </c>
      <c r="H26">
        <v>5</v>
      </c>
      <c r="I26">
        <v>0.86</v>
      </c>
      <c r="J26">
        <v>2.58</v>
      </c>
      <c r="K26">
        <v>0.42</v>
      </c>
      <c r="L26">
        <v>1.44</v>
      </c>
      <c r="M26">
        <v>1.56</v>
      </c>
      <c r="AB26">
        <v>22</v>
      </c>
      <c r="AC26">
        <v>4</v>
      </c>
      <c r="AD26">
        <v>4</v>
      </c>
    </row>
    <row r="27" spans="3:30" x14ac:dyDescent="0.3">
      <c r="C27" s="13">
        <v>44035</v>
      </c>
      <c r="D27">
        <v>26</v>
      </c>
      <c r="E27">
        <v>3</v>
      </c>
      <c r="F27">
        <v>50</v>
      </c>
      <c r="G27" s="14" t="s">
        <v>16</v>
      </c>
      <c r="H27">
        <v>5</v>
      </c>
      <c r="I27">
        <v>0.88</v>
      </c>
      <c r="J27">
        <v>2.64</v>
      </c>
      <c r="K27">
        <v>0.36</v>
      </c>
      <c r="L27">
        <v>1.5</v>
      </c>
      <c r="M27">
        <v>1.5</v>
      </c>
      <c r="AB27">
        <v>24</v>
      </c>
      <c r="AC27">
        <v>1</v>
      </c>
      <c r="AD27">
        <v>5</v>
      </c>
    </row>
    <row r="28" spans="3:30" x14ac:dyDescent="0.3">
      <c r="C28" s="13">
        <v>44036</v>
      </c>
      <c r="D28">
        <v>27</v>
      </c>
      <c r="E28">
        <v>4</v>
      </c>
      <c r="F28">
        <v>50</v>
      </c>
      <c r="G28" s="14" t="s">
        <v>16</v>
      </c>
      <c r="H28">
        <v>5</v>
      </c>
      <c r="I28">
        <v>0.96</v>
      </c>
      <c r="J28">
        <v>2.88</v>
      </c>
      <c r="K28">
        <v>0.12</v>
      </c>
      <c r="L28">
        <v>1.62</v>
      </c>
      <c r="M28">
        <v>1.38</v>
      </c>
      <c r="AB28">
        <v>25</v>
      </c>
      <c r="AC28">
        <v>2</v>
      </c>
      <c r="AD28">
        <v>5</v>
      </c>
    </row>
    <row r="29" spans="3:30" x14ac:dyDescent="0.3">
      <c r="C29" s="13">
        <v>44039</v>
      </c>
      <c r="D29">
        <v>28</v>
      </c>
      <c r="E29">
        <v>5</v>
      </c>
      <c r="F29">
        <v>50</v>
      </c>
      <c r="G29" s="14" t="s">
        <v>16</v>
      </c>
      <c r="H29">
        <v>5</v>
      </c>
      <c r="I29">
        <v>0.96</v>
      </c>
      <c r="J29">
        <v>2.88</v>
      </c>
      <c r="K29">
        <v>0.12</v>
      </c>
      <c r="L29">
        <v>1.62</v>
      </c>
      <c r="M29">
        <v>1.38</v>
      </c>
      <c r="AB29">
        <v>26</v>
      </c>
      <c r="AC29">
        <v>3</v>
      </c>
      <c r="AD29">
        <v>5</v>
      </c>
    </row>
    <row r="30" spans="3:30" x14ac:dyDescent="0.3">
      <c r="AB30">
        <v>27</v>
      </c>
      <c r="AC30">
        <v>4</v>
      </c>
      <c r="AD30">
        <v>5</v>
      </c>
    </row>
    <row r="34" spans="3:14" x14ac:dyDescent="0.3">
      <c r="C34" s="13">
        <v>44004</v>
      </c>
      <c r="D34">
        <v>5</v>
      </c>
      <c r="E34">
        <v>5</v>
      </c>
      <c r="F34">
        <v>27</v>
      </c>
      <c r="G34" s="14" t="s">
        <v>20</v>
      </c>
      <c r="H34">
        <v>0</v>
      </c>
      <c r="I34">
        <v>1</v>
      </c>
      <c r="J34">
        <v>3</v>
      </c>
      <c r="K34">
        <v>0</v>
      </c>
      <c r="L34">
        <v>1.5555555555555556</v>
      </c>
      <c r="M34">
        <v>1.4444444444444444</v>
      </c>
      <c r="N34" s="14" t="s">
        <v>27</v>
      </c>
    </row>
  </sheetData>
  <sortState xmlns:xlrd2="http://schemas.microsoft.com/office/spreadsheetml/2017/richdata2" ref="AB2:AE7">
    <sortCondition ref="AD1:AD7"/>
  </sortState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63DA-FC33-4833-BC82-59818D57BCED}">
  <dimension ref="A1:V32"/>
  <sheetViews>
    <sheetView workbookViewId="0">
      <selection activeCell="I2" sqref="I2"/>
    </sheetView>
  </sheetViews>
  <sheetFormatPr defaultRowHeight="14.4" x14ac:dyDescent="0.3"/>
  <sheetData>
    <row r="1" spans="1:22" x14ac:dyDescent="0.3">
      <c r="A1" s="5" t="s">
        <v>0</v>
      </c>
      <c r="B1" s="5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R1" s="5" t="s">
        <v>2</v>
      </c>
      <c r="S1" s="5" t="s">
        <v>3</v>
      </c>
      <c r="T1" s="5" t="s">
        <v>6</v>
      </c>
      <c r="U1" s="5" t="s">
        <v>7</v>
      </c>
      <c r="V1" s="5" t="s">
        <v>97</v>
      </c>
    </row>
    <row r="2" spans="1:22" x14ac:dyDescent="0.3">
      <c r="A2" t="s">
        <v>45</v>
      </c>
      <c r="B2">
        <v>3</v>
      </c>
      <c r="C2" s="13">
        <v>44144</v>
      </c>
      <c r="D2">
        <v>1</v>
      </c>
      <c r="E2">
        <v>1</v>
      </c>
      <c r="F2">
        <v>50</v>
      </c>
      <c r="G2" t="s">
        <v>16</v>
      </c>
      <c r="H2">
        <v>0</v>
      </c>
      <c r="I2">
        <v>0.82</v>
      </c>
      <c r="J2">
        <v>2.48</v>
      </c>
      <c r="K2">
        <v>0.54</v>
      </c>
      <c r="L2">
        <v>1.8</v>
      </c>
      <c r="M2">
        <v>1.22</v>
      </c>
      <c r="R2">
        <v>3</v>
      </c>
      <c r="S2">
        <v>3</v>
      </c>
      <c r="T2">
        <v>0</v>
      </c>
      <c r="U2">
        <v>1</v>
      </c>
      <c r="V2">
        <v>3</v>
      </c>
    </row>
    <row r="3" spans="1:22" x14ac:dyDescent="0.3">
      <c r="A3" t="s">
        <v>45</v>
      </c>
      <c r="B3">
        <v>3</v>
      </c>
      <c r="C3" s="13">
        <v>44145</v>
      </c>
      <c r="D3">
        <v>2</v>
      </c>
      <c r="E3">
        <v>2</v>
      </c>
      <c r="F3">
        <v>50</v>
      </c>
      <c r="G3" t="s">
        <v>16</v>
      </c>
      <c r="H3">
        <v>0</v>
      </c>
      <c r="I3" t="s">
        <v>47</v>
      </c>
      <c r="R3">
        <v>7</v>
      </c>
      <c r="S3">
        <v>4</v>
      </c>
      <c r="T3">
        <v>1</v>
      </c>
      <c r="U3">
        <v>0.98</v>
      </c>
      <c r="V3">
        <v>4</v>
      </c>
    </row>
    <row r="4" spans="1:22" x14ac:dyDescent="0.3">
      <c r="A4" t="s">
        <v>45</v>
      </c>
      <c r="B4">
        <v>3</v>
      </c>
      <c r="C4" s="13">
        <v>44147</v>
      </c>
      <c r="D4">
        <v>2</v>
      </c>
      <c r="E4">
        <v>2</v>
      </c>
      <c r="F4">
        <v>50</v>
      </c>
      <c r="G4" t="s">
        <v>16</v>
      </c>
      <c r="H4">
        <v>0</v>
      </c>
      <c r="I4">
        <v>0.98</v>
      </c>
      <c r="J4">
        <v>2.94</v>
      </c>
      <c r="K4">
        <v>0.2</v>
      </c>
      <c r="L4">
        <v>1.62</v>
      </c>
      <c r="M4">
        <v>1.52</v>
      </c>
      <c r="R4">
        <v>12</v>
      </c>
      <c r="S4">
        <v>5</v>
      </c>
      <c r="T4">
        <v>2</v>
      </c>
      <c r="U4">
        <v>1</v>
      </c>
      <c r="V4">
        <v>5</v>
      </c>
    </row>
    <row r="5" spans="1:22" x14ac:dyDescent="0.3">
      <c r="A5" t="s">
        <v>45</v>
      </c>
      <c r="B5">
        <v>3</v>
      </c>
      <c r="C5" s="13">
        <v>44148</v>
      </c>
      <c r="D5">
        <v>3</v>
      </c>
      <c r="E5">
        <v>3</v>
      </c>
      <c r="F5">
        <v>50</v>
      </c>
      <c r="G5" t="s">
        <v>16</v>
      </c>
      <c r="H5">
        <v>0</v>
      </c>
      <c r="I5">
        <v>1</v>
      </c>
      <c r="J5">
        <v>3</v>
      </c>
      <c r="K5">
        <v>0.04</v>
      </c>
      <c r="L5">
        <v>1.52</v>
      </c>
      <c r="M5">
        <v>1.52</v>
      </c>
      <c r="R5">
        <v>18</v>
      </c>
      <c r="S5">
        <v>6</v>
      </c>
      <c r="T5">
        <v>3</v>
      </c>
      <c r="U5">
        <v>0.98</v>
      </c>
      <c r="V5">
        <v>6</v>
      </c>
    </row>
    <row r="6" spans="1:22" x14ac:dyDescent="0.3">
      <c r="A6" t="s">
        <v>45</v>
      </c>
      <c r="B6">
        <v>3</v>
      </c>
      <c r="C6" s="13">
        <v>44149</v>
      </c>
      <c r="D6">
        <v>4</v>
      </c>
      <c r="E6">
        <v>1</v>
      </c>
      <c r="F6">
        <v>50</v>
      </c>
      <c r="G6" t="s">
        <v>17</v>
      </c>
      <c r="H6">
        <v>1</v>
      </c>
      <c r="I6">
        <v>0.2</v>
      </c>
      <c r="J6">
        <v>0.6</v>
      </c>
      <c r="K6">
        <v>2.4</v>
      </c>
      <c r="L6">
        <v>1.26</v>
      </c>
      <c r="M6">
        <v>1.74</v>
      </c>
      <c r="R6">
        <v>24</v>
      </c>
      <c r="S6">
        <v>6</v>
      </c>
      <c r="T6">
        <v>4</v>
      </c>
      <c r="U6">
        <v>0.94</v>
      </c>
      <c r="V6">
        <v>6</v>
      </c>
    </row>
    <row r="7" spans="1:22" x14ac:dyDescent="0.3">
      <c r="A7" t="s">
        <v>45</v>
      </c>
      <c r="B7">
        <v>3</v>
      </c>
      <c r="C7" s="13">
        <v>44151</v>
      </c>
      <c r="D7">
        <v>5</v>
      </c>
      <c r="E7">
        <v>2</v>
      </c>
      <c r="F7">
        <v>50</v>
      </c>
      <c r="G7" t="s">
        <v>17</v>
      </c>
      <c r="H7">
        <v>1</v>
      </c>
      <c r="I7">
        <v>0.66</v>
      </c>
      <c r="J7">
        <v>1.98</v>
      </c>
      <c r="K7">
        <v>1.06</v>
      </c>
      <c r="L7">
        <v>1.8</v>
      </c>
      <c r="M7">
        <v>1.24</v>
      </c>
      <c r="R7">
        <v>29</v>
      </c>
      <c r="S7">
        <v>5</v>
      </c>
      <c r="T7">
        <v>5</v>
      </c>
      <c r="U7">
        <v>0.96</v>
      </c>
      <c r="V7">
        <v>5</v>
      </c>
    </row>
    <row r="8" spans="1:22" x14ac:dyDescent="0.3">
      <c r="A8" t="s">
        <v>45</v>
      </c>
      <c r="B8">
        <v>3</v>
      </c>
      <c r="C8" s="13">
        <v>44152</v>
      </c>
      <c r="D8">
        <v>6</v>
      </c>
      <c r="E8">
        <v>3</v>
      </c>
      <c r="F8">
        <v>50</v>
      </c>
      <c r="G8" t="s">
        <v>17</v>
      </c>
      <c r="H8">
        <v>1</v>
      </c>
      <c r="I8">
        <v>0.92</v>
      </c>
      <c r="J8">
        <v>2.76</v>
      </c>
      <c r="K8">
        <v>0.3</v>
      </c>
      <c r="L8">
        <v>1.8</v>
      </c>
      <c r="M8">
        <v>1.26</v>
      </c>
    </row>
    <row r="9" spans="1:22" x14ac:dyDescent="0.3">
      <c r="A9" t="s">
        <v>45</v>
      </c>
      <c r="B9">
        <v>3</v>
      </c>
      <c r="C9" s="13">
        <v>44153</v>
      </c>
      <c r="D9">
        <v>7</v>
      </c>
      <c r="E9">
        <v>4</v>
      </c>
      <c r="F9">
        <v>50</v>
      </c>
      <c r="G9" t="s">
        <v>17</v>
      </c>
      <c r="H9">
        <v>1</v>
      </c>
      <c r="I9">
        <v>0.98</v>
      </c>
      <c r="J9">
        <v>2.94</v>
      </c>
      <c r="K9">
        <v>0.16</v>
      </c>
      <c r="L9">
        <v>1.6</v>
      </c>
      <c r="M9">
        <v>1.5</v>
      </c>
      <c r="R9">
        <v>1</v>
      </c>
      <c r="S9">
        <v>1</v>
      </c>
      <c r="T9">
        <v>0</v>
      </c>
      <c r="U9">
        <v>0.82</v>
      </c>
    </row>
    <row r="10" spans="1:22" x14ac:dyDescent="0.3">
      <c r="A10" t="s">
        <v>45</v>
      </c>
      <c r="B10">
        <v>3</v>
      </c>
      <c r="C10" s="13">
        <v>44154</v>
      </c>
      <c r="D10">
        <v>8</v>
      </c>
      <c r="E10">
        <v>1</v>
      </c>
      <c r="F10">
        <v>50</v>
      </c>
      <c r="G10" t="s">
        <v>16</v>
      </c>
      <c r="H10">
        <v>2</v>
      </c>
      <c r="I10">
        <v>0.44</v>
      </c>
      <c r="J10">
        <v>1.34</v>
      </c>
      <c r="K10">
        <v>1.7</v>
      </c>
      <c r="L10">
        <v>1.98</v>
      </c>
      <c r="M10">
        <v>1.06</v>
      </c>
      <c r="R10">
        <v>2</v>
      </c>
      <c r="S10">
        <v>2</v>
      </c>
      <c r="T10">
        <v>0</v>
      </c>
      <c r="U10">
        <v>0.98</v>
      </c>
    </row>
    <row r="11" spans="1:22" x14ac:dyDescent="0.3">
      <c r="A11" t="s">
        <v>45</v>
      </c>
      <c r="B11">
        <v>3</v>
      </c>
      <c r="C11" s="13">
        <v>44155</v>
      </c>
      <c r="D11">
        <v>9</v>
      </c>
      <c r="E11">
        <v>2</v>
      </c>
      <c r="F11">
        <v>50</v>
      </c>
      <c r="G11" t="s">
        <v>16</v>
      </c>
      <c r="H11">
        <v>2</v>
      </c>
      <c r="I11">
        <v>0.56000000000000005</v>
      </c>
      <c r="J11">
        <v>1.72</v>
      </c>
      <c r="K11">
        <v>1.32</v>
      </c>
      <c r="L11">
        <v>2.02</v>
      </c>
      <c r="M11">
        <v>1.02</v>
      </c>
      <c r="R11">
        <v>4</v>
      </c>
      <c r="S11">
        <v>1</v>
      </c>
      <c r="T11">
        <v>1</v>
      </c>
      <c r="U11">
        <v>0.2</v>
      </c>
    </row>
    <row r="12" spans="1:22" x14ac:dyDescent="0.3">
      <c r="A12" t="s">
        <v>45</v>
      </c>
      <c r="B12">
        <v>3</v>
      </c>
      <c r="C12" s="13">
        <v>44158</v>
      </c>
      <c r="D12">
        <v>10</v>
      </c>
      <c r="E12">
        <v>3</v>
      </c>
      <c r="F12">
        <v>50</v>
      </c>
      <c r="G12" t="s">
        <v>16</v>
      </c>
      <c r="H12">
        <v>2</v>
      </c>
      <c r="I12">
        <v>0.84</v>
      </c>
      <c r="J12">
        <v>2.52</v>
      </c>
      <c r="K12">
        <v>0.5</v>
      </c>
      <c r="L12">
        <v>1.38</v>
      </c>
      <c r="M12">
        <v>1.64</v>
      </c>
      <c r="R12">
        <v>5</v>
      </c>
      <c r="S12">
        <v>2</v>
      </c>
      <c r="T12">
        <v>1</v>
      </c>
      <c r="U12">
        <v>0.66</v>
      </c>
    </row>
    <row r="13" spans="1:22" x14ac:dyDescent="0.3">
      <c r="A13" t="s">
        <v>45</v>
      </c>
      <c r="B13">
        <v>3</v>
      </c>
      <c r="C13" s="13">
        <v>44159</v>
      </c>
      <c r="D13">
        <v>11</v>
      </c>
      <c r="E13">
        <v>4</v>
      </c>
      <c r="F13">
        <v>50</v>
      </c>
      <c r="G13" t="s">
        <v>16</v>
      </c>
      <c r="H13">
        <v>2</v>
      </c>
      <c r="I13">
        <v>0.98</v>
      </c>
      <c r="J13">
        <v>2.94</v>
      </c>
      <c r="K13">
        <v>0.08</v>
      </c>
      <c r="L13">
        <v>1.44</v>
      </c>
      <c r="M13">
        <v>1.58</v>
      </c>
      <c r="P13">
        <v>0.2</v>
      </c>
      <c r="R13">
        <v>6</v>
      </c>
      <c r="S13">
        <v>3</v>
      </c>
      <c r="T13">
        <v>1</v>
      </c>
      <c r="U13">
        <v>0.92</v>
      </c>
    </row>
    <row r="14" spans="1:22" x14ac:dyDescent="0.3">
      <c r="A14" t="s">
        <v>45</v>
      </c>
      <c r="B14">
        <v>3</v>
      </c>
      <c r="C14" s="13">
        <v>44165</v>
      </c>
      <c r="D14">
        <v>12</v>
      </c>
      <c r="E14">
        <v>5</v>
      </c>
      <c r="F14">
        <v>50</v>
      </c>
      <c r="G14" t="s">
        <v>16</v>
      </c>
      <c r="H14">
        <v>2</v>
      </c>
      <c r="I14">
        <v>1</v>
      </c>
      <c r="J14">
        <v>3</v>
      </c>
      <c r="K14">
        <v>0.02</v>
      </c>
      <c r="L14">
        <v>1.5</v>
      </c>
      <c r="M14">
        <v>1.52</v>
      </c>
      <c r="P14">
        <v>0.44</v>
      </c>
      <c r="R14">
        <v>8</v>
      </c>
      <c r="S14">
        <v>1</v>
      </c>
      <c r="T14">
        <v>2</v>
      </c>
      <c r="U14">
        <v>0.44</v>
      </c>
    </row>
    <row r="15" spans="1:22" x14ac:dyDescent="0.3">
      <c r="A15" t="s">
        <v>45</v>
      </c>
      <c r="B15">
        <v>3</v>
      </c>
      <c r="C15" s="13">
        <v>44166</v>
      </c>
      <c r="D15">
        <v>13</v>
      </c>
      <c r="E15">
        <v>1</v>
      </c>
      <c r="F15">
        <v>50</v>
      </c>
      <c r="G15" t="s">
        <v>17</v>
      </c>
      <c r="H15">
        <v>3</v>
      </c>
      <c r="I15">
        <v>0.32</v>
      </c>
      <c r="J15">
        <v>0.96</v>
      </c>
      <c r="K15">
        <v>2.04</v>
      </c>
      <c r="L15">
        <v>1.02</v>
      </c>
      <c r="M15">
        <v>1.98</v>
      </c>
      <c r="P15">
        <v>0.32</v>
      </c>
      <c r="R15">
        <v>9</v>
      </c>
      <c r="S15">
        <v>2</v>
      </c>
      <c r="T15">
        <v>2</v>
      </c>
      <c r="U15">
        <v>0.56000000000000005</v>
      </c>
    </row>
    <row r="16" spans="1:22" x14ac:dyDescent="0.3">
      <c r="A16" t="s">
        <v>45</v>
      </c>
      <c r="B16">
        <v>3</v>
      </c>
      <c r="C16" s="13">
        <v>44167</v>
      </c>
      <c r="D16">
        <v>14</v>
      </c>
      <c r="E16">
        <v>2</v>
      </c>
      <c r="F16">
        <v>50</v>
      </c>
      <c r="G16" t="s">
        <v>17</v>
      </c>
      <c r="H16">
        <v>3</v>
      </c>
      <c r="I16">
        <v>0.6</v>
      </c>
      <c r="J16">
        <v>1.8</v>
      </c>
      <c r="K16">
        <v>1.2</v>
      </c>
      <c r="L16">
        <v>1.1399999999999999</v>
      </c>
      <c r="M16">
        <v>1.86</v>
      </c>
      <c r="P16">
        <v>0.22</v>
      </c>
      <c r="R16">
        <v>10</v>
      </c>
      <c r="S16">
        <v>3</v>
      </c>
      <c r="T16">
        <v>2</v>
      </c>
      <c r="U16">
        <v>0.84</v>
      </c>
    </row>
    <row r="17" spans="1:21" x14ac:dyDescent="0.3">
      <c r="A17" t="s">
        <v>45</v>
      </c>
      <c r="B17">
        <v>3</v>
      </c>
      <c r="C17" s="13">
        <v>44168</v>
      </c>
      <c r="D17">
        <v>15</v>
      </c>
      <c r="E17">
        <v>3</v>
      </c>
      <c r="F17">
        <v>50</v>
      </c>
      <c r="G17" t="s">
        <v>17</v>
      </c>
      <c r="H17">
        <v>3</v>
      </c>
      <c r="I17">
        <v>0.9</v>
      </c>
      <c r="J17">
        <v>2.7</v>
      </c>
      <c r="K17">
        <v>0.32</v>
      </c>
      <c r="L17">
        <v>1.46</v>
      </c>
      <c r="M17">
        <v>1.56</v>
      </c>
      <c r="P17">
        <v>0.4</v>
      </c>
      <c r="R17">
        <v>11</v>
      </c>
      <c r="S17">
        <v>4</v>
      </c>
      <c r="T17">
        <v>2</v>
      </c>
      <c r="U17">
        <v>0.98</v>
      </c>
    </row>
    <row r="18" spans="1:21" x14ac:dyDescent="0.3">
      <c r="A18" t="s">
        <v>45</v>
      </c>
      <c r="B18">
        <v>3</v>
      </c>
      <c r="C18" s="13">
        <v>44169</v>
      </c>
      <c r="D18">
        <v>16</v>
      </c>
      <c r="E18">
        <v>4</v>
      </c>
      <c r="F18">
        <v>50</v>
      </c>
      <c r="G18" t="s">
        <v>17</v>
      </c>
      <c r="H18">
        <v>3</v>
      </c>
      <c r="I18">
        <v>0.88</v>
      </c>
      <c r="J18">
        <v>2.64</v>
      </c>
      <c r="K18">
        <v>0.38</v>
      </c>
      <c r="L18">
        <v>1.5</v>
      </c>
      <c r="M18">
        <v>1.52</v>
      </c>
      <c r="R18">
        <v>13</v>
      </c>
      <c r="S18">
        <v>1</v>
      </c>
      <c r="T18">
        <v>3</v>
      </c>
      <c r="U18">
        <v>0.32</v>
      </c>
    </row>
    <row r="19" spans="1:21" x14ac:dyDescent="0.3">
      <c r="A19" t="s">
        <v>45</v>
      </c>
      <c r="B19">
        <v>3</v>
      </c>
      <c r="C19" s="13">
        <v>44170</v>
      </c>
      <c r="D19">
        <v>17</v>
      </c>
      <c r="E19">
        <v>5</v>
      </c>
      <c r="F19">
        <v>50</v>
      </c>
      <c r="G19" t="s">
        <v>17</v>
      </c>
      <c r="H19">
        <v>3</v>
      </c>
      <c r="I19">
        <v>0.96</v>
      </c>
      <c r="J19">
        <v>2.88</v>
      </c>
      <c r="K19">
        <v>0.12</v>
      </c>
      <c r="L19">
        <v>1.62</v>
      </c>
      <c r="M19">
        <v>1.38</v>
      </c>
      <c r="R19">
        <v>14</v>
      </c>
      <c r="S19">
        <v>2</v>
      </c>
      <c r="T19">
        <v>3</v>
      </c>
      <c r="U19">
        <v>0.6</v>
      </c>
    </row>
    <row r="20" spans="1:21" x14ac:dyDescent="0.3">
      <c r="A20" t="s">
        <v>45</v>
      </c>
      <c r="B20">
        <v>3</v>
      </c>
      <c r="C20" s="13">
        <v>44172</v>
      </c>
      <c r="D20">
        <v>18</v>
      </c>
      <c r="E20">
        <v>6</v>
      </c>
      <c r="F20">
        <v>50</v>
      </c>
      <c r="G20" t="s">
        <v>17</v>
      </c>
      <c r="H20">
        <v>3</v>
      </c>
      <c r="I20">
        <v>0.98</v>
      </c>
      <c r="J20">
        <v>2.94</v>
      </c>
      <c r="K20">
        <v>0.06</v>
      </c>
      <c r="L20">
        <v>1.56</v>
      </c>
      <c r="M20">
        <v>1.44</v>
      </c>
      <c r="R20">
        <v>15</v>
      </c>
      <c r="S20">
        <v>3</v>
      </c>
      <c r="T20">
        <v>3</v>
      </c>
      <c r="U20">
        <v>0.9</v>
      </c>
    </row>
    <row r="21" spans="1:21" x14ac:dyDescent="0.3">
      <c r="A21" t="s">
        <v>45</v>
      </c>
      <c r="B21">
        <v>3</v>
      </c>
      <c r="C21" s="13">
        <v>44173</v>
      </c>
      <c r="D21">
        <v>19</v>
      </c>
      <c r="E21">
        <v>1</v>
      </c>
      <c r="F21">
        <v>50</v>
      </c>
      <c r="G21" t="s">
        <v>16</v>
      </c>
      <c r="H21">
        <v>4</v>
      </c>
      <c r="I21">
        <v>0.22</v>
      </c>
      <c r="J21">
        <v>0.66</v>
      </c>
      <c r="K21">
        <v>2.34</v>
      </c>
      <c r="L21">
        <v>1.56</v>
      </c>
      <c r="M21">
        <v>1.44</v>
      </c>
      <c r="R21">
        <v>16</v>
      </c>
      <c r="S21">
        <v>4</v>
      </c>
      <c r="T21">
        <v>3</v>
      </c>
      <c r="U21">
        <v>0.88</v>
      </c>
    </row>
    <row r="22" spans="1:21" x14ac:dyDescent="0.3">
      <c r="A22" t="s">
        <v>45</v>
      </c>
      <c r="B22">
        <v>3</v>
      </c>
      <c r="C22" s="13">
        <v>44174</v>
      </c>
      <c r="D22">
        <v>20</v>
      </c>
      <c r="E22">
        <v>2</v>
      </c>
      <c r="F22">
        <v>50</v>
      </c>
      <c r="G22" t="s">
        <v>16</v>
      </c>
      <c r="H22">
        <v>4</v>
      </c>
      <c r="I22">
        <v>0.76</v>
      </c>
      <c r="J22">
        <v>2.2799999999999998</v>
      </c>
      <c r="K22">
        <v>0.72</v>
      </c>
      <c r="L22">
        <v>1.5</v>
      </c>
      <c r="M22">
        <v>1.5</v>
      </c>
      <c r="R22">
        <v>17</v>
      </c>
      <c r="S22">
        <v>5</v>
      </c>
      <c r="T22">
        <v>3</v>
      </c>
      <c r="U22">
        <v>0.96</v>
      </c>
    </row>
    <row r="23" spans="1:21" x14ac:dyDescent="0.3">
      <c r="A23" t="s">
        <v>45</v>
      </c>
      <c r="B23">
        <v>3</v>
      </c>
      <c r="C23" s="13">
        <v>44175</v>
      </c>
      <c r="D23">
        <v>21</v>
      </c>
      <c r="E23">
        <v>3</v>
      </c>
      <c r="F23">
        <v>50</v>
      </c>
      <c r="G23" t="s">
        <v>16</v>
      </c>
      <c r="H23">
        <v>4</v>
      </c>
      <c r="I23">
        <v>0.9</v>
      </c>
      <c r="J23">
        <v>2.7</v>
      </c>
      <c r="K23">
        <v>0.38</v>
      </c>
      <c r="L23">
        <v>1.68</v>
      </c>
      <c r="M23">
        <v>1.4</v>
      </c>
      <c r="R23">
        <v>19</v>
      </c>
      <c r="S23">
        <v>1</v>
      </c>
      <c r="T23">
        <v>4</v>
      </c>
      <c r="U23">
        <v>0.22</v>
      </c>
    </row>
    <row r="24" spans="1:21" x14ac:dyDescent="0.3">
      <c r="A24" s="14" t="s">
        <v>45</v>
      </c>
      <c r="B24">
        <v>3</v>
      </c>
      <c r="C24" s="16">
        <v>44176</v>
      </c>
      <c r="D24">
        <v>22</v>
      </c>
      <c r="E24">
        <v>4</v>
      </c>
      <c r="F24">
        <v>50</v>
      </c>
      <c r="G24" s="14" t="s">
        <v>16</v>
      </c>
      <c r="H24">
        <v>4</v>
      </c>
      <c r="I24">
        <v>0.82</v>
      </c>
      <c r="J24">
        <v>2.46</v>
      </c>
      <c r="K24">
        <v>0.54</v>
      </c>
      <c r="L24">
        <v>1.56</v>
      </c>
      <c r="M24">
        <v>1.44</v>
      </c>
      <c r="R24">
        <v>20</v>
      </c>
      <c r="S24">
        <v>2</v>
      </c>
      <c r="T24">
        <v>4</v>
      </c>
      <c r="U24">
        <v>0.76</v>
      </c>
    </row>
    <row r="25" spans="1:21" x14ac:dyDescent="0.3">
      <c r="A25" t="s">
        <v>45</v>
      </c>
      <c r="B25">
        <v>3</v>
      </c>
      <c r="C25" s="13">
        <v>44179</v>
      </c>
      <c r="D25">
        <v>23</v>
      </c>
      <c r="E25">
        <v>5</v>
      </c>
      <c r="F25">
        <v>50</v>
      </c>
      <c r="G25" t="s">
        <v>16</v>
      </c>
      <c r="H25">
        <v>4</v>
      </c>
      <c r="I25">
        <v>0.94</v>
      </c>
      <c r="J25">
        <v>2.82</v>
      </c>
      <c r="K25">
        <v>0.2</v>
      </c>
      <c r="L25">
        <v>1.44</v>
      </c>
      <c r="M25">
        <v>1.58</v>
      </c>
      <c r="R25">
        <v>21</v>
      </c>
      <c r="S25">
        <v>3</v>
      </c>
      <c r="T25">
        <v>4</v>
      </c>
      <c r="U25">
        <v>0.9</v>
      </c>
    </row>
    <row r="26" spans="1:21" x14ac:dyDescent="0.3">
      <c r="A26" t="s">
        <v>45</v>
      </c>
      <c r="B26">
        <v>3</v>
      </c>
      <c r="C26" s="13">
        <v>44180</v>
      </c>
      <c r="D26">
        <v>24</v>
      </c>
      <c r="E26">
        <v>6</v>
      </c>
      <c r="F26">
        <v>50</v>
      </c>
      <c r="G26" t="s">
        <v>16</v>
      </c>
      <c r="H26">
        <v>4</v>
      </c>
      <c r="I26">
        <v>0.94</v>
      </c>
      <c r="J26">
        <v>2.82</v>
      </c>
      <c r="K26">
        <v>0.2</v>
      </c>
      <c r="L26">
        <v>1.46</v>
      </c>
      <c r="M26">
        <v>1.56</v>
      </c>
      <c r="R26">
        <v>22</v>
      </c>
      <c r="S26">
        <v>4</v>
      </c>
      <c r="T26">
        <v>4</v>
      </c>
      <c r="U26">
        <v>0.82</v>
      </c>
    </row>
    <row r="27" spans="1:21" x14ac:dyDescent="0.3">
      <c r="A27" t="s">
        <v>45</v>
      </c>
      <c r="B27">
        <v>3</v>
      </c>
      <c r="C27" s="13">
        <v>44181</v>
      </c>
      <c r="D27">
        <v>25</v>
      </c>
      <c r="E27">
        <v>1</v>
      </c>
      <c r="F27">
        <v>50</v>
      </c>
      <c r="G27" t="s">
        <v>17</v>
      </c>
      <c r="H27">
        <v>5</v>
      </c>
      <c r="I27">
        <v>0.4</v>
      </c>
      <c r="J27">
        <v>1.22</v>
      </c>
      <c r="K27">
        <v>1.8</v>
      </c>
      <c r="L27">
        <v>1.98</v>
      </c>
      <c r="M27">
        <v>1.04</v>
      </c>
      <c r="R27">
        <v>23</v>
      </c>
      <c r="S27">
        <v>5</v>
      </c>
      <c r="T27">
        <v>4</v>
      </c>
      <c r="U27">
        <v>0.94</v>
      </c>
    </row>
    <row r="28" spans="1:21" x14ac:dyDescent="0.3">
      <c r="A28" t="s">
        <v>45</v>
      </c>
      <c r="B28">
        <v>3</v>
      </c>
      <c r="C28" s="13">
        <v>44182</v>
      </c>
      <c r="D28">
        <v>26</v>
      </c>
      <c r="E28">
        <v>2</v>
      </c>
      <c r="F28">
        <v>50</v>
      </c>
      <c r="G28" t="s">
        <v>17</v>
      </c>
      <c r="H28">
        <v>5</v>
      </c>
      <c r="I28">
        <v>0.74</v>
      </c>
      <c r="J28">
        <v>2.2200000000000002</v>
      </c>
      <c r="K28">
        <v>0.78</v>
      </c>
      <c r="L28">
        <v>1.44</v>
      </c>
      <c r="M28">
        <v>1.56</v>
      </c>
      <c r="R28">
        <v>25</v>
      </c>
      <c r="S28">
        <v>1</v>
      </c>
      <c r="T28">
        <v>5</v>
      </c>
      <c r="U28">
        <v>0.4</v>
      </c>
    </row>
    <row r="29" spans="1:21" x14ac:dyDescent="0.3">
      <c r="A29" t="s">
        <v>45</v>
      </c>
      <c r="B29">
        <v>3</v>
      </c>
      <c r="C29" s="13">
        <v>44183</v>
      </c>
      <c r="D29">
        <v>27</v>
      </c>
      <c r="E29">
        <v>3</v>
      </c>
      <c r="F29">
        <v>50</v>
      </c>
      <c r="G29" t="s">
        <v>17</v>
      </c>
      <c r="H29" s="14" t="s">
        <v>74</v>
      </c>
      <c r="R29">
        <v>26</v>
      </c>
      <c r="S29">
        <v>2</v>
      </c>
      <c r="T29">
        <v>5</v>
      </c>
      <c r="U29">
        <v>0.74</v>
      </c>
    </row>
    <row r="30" spans="1:21" x14ac:dyDescent="0.3">
      <c r="A30" s="14" t="s">
        <v>45</v>
      </c>
      <c r="B30">
        <v>3</v>
      </c>
      <c r="C30" s="13">
        <v>44185</v>
      </c>
      <c r="D30">
        <v>27</v>
      </c>
      <c r="E30">
        <v>3</v>
      </c>
      <c r="F30">
        <v>50</v>
      </c>
      <c r="G30" s="14" t="s">
        <v>17</v>
      </c>
      <c r="H30">
        <v>5</v>
      </c>
      <c r="I30">
        <v>0.84</v>
      </c>
      <c r="J30">
        <v>2.52</v>
      </c>
      <c r="K30">
        <v>0.52</v>
      </c>
      <c r="L30">
        <v>1.52</v>
      </c>
      <c r="M30">
        <v>1.52</v>
      </c>
      <c r="R30">
        <v>27</v>
      </c>
      <c r="S30">
        <v>3</v>
      </c>
      <c r="T30">
        <v>5</v>
      </c>
      <c r="U30">
        <v>0.84</v>
      </c>
    </row>
    <row r="31" spans="1:21" x14ac:dyDescent="0.3">
      <c r="A31" t="s">
        <v>45</v>
      </c>
      <c r="B31">
        <v>3</v>
      </c>
      <c r="C31" s="13">
        <v>44186</v>
      </c>
      <c r="D31">
        <v>28</v>
      </c>
      <c r="E31">
        <v>4</v>
      </c>
      <c r="F31">
        <v>50</v>
      </c>
      <c r="G31" t="s">
        <v>17</v>
      </c>
      <c r="H31">
        <v>5</v>
      </c>
      <c r="I31">
        <v>0.96</v>
      </c>
      <c r="J31">
        <v>2.88</v>
      </c>
      <c r="K31">
        <v>0.12</v>
      </c>
      <c r="L31">
        <v>1.62</v>
      </c>
      <c r="M31">
        <v>1.38</v>
      </c>
      <c r="R31">
        <v>28</v>
      </c>
      <c r="S31">
        <v>4</v>
      </c>
      <c r="T31">
        <v>5</v>
      </c>
      <c r="U31">
        <v>0.96</v>
      </c>
    </row>
    <row r="32" spans="1:21" x14ac:dyDescent="0.3">
      <c r="A32" t="s">
        <v>45</v>
      </c>
      <c r="B32">
        <v>3</v>
      </c>
      <c r="C32" s="13">
        <v>44187</v>
      </c>
      <c r="D32">
        <v>29</v>
      </c>
      <c r="E32">
        <v>5</v>
      </c>
      <c r="F32">
        <v>50</v>
      </c>
      <c r="G32" t="s">
        <v>17</v>
      </c>
      <c r="H32">
        <v>5</v>
      </c>
      <c r="I32">
        <v>0.96</v>
      </c>
      <c r="J32">
        <v>2.88</v>
      </c>
      <c r="K32">
        <v>0.12</v>
      </c>
      <c r="L32">
        <v>1.62</v>
      </c>
      <c r="M32">
        <v>1.38</v>
      </c>
    </row>
  </sheetData>
  <sortState xmlns:xlrd2="http://schemas.microsoft.com/office/spreadsheetml/2017/richdata2" ref="R2:V7">
    <sortCondition ref="T1:T7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77906-8620-4CC9-A400-D1B9796C40C2}">
  <dimension ref="A1:T31"/>
  <sheetViews>
    <sheetView workbookViewId="0">
      <selection activeCell="I6" sqref="I6"/>
    </sheetView>
  </sheetViews>
  <sheetFormatPr defaultRowHeight="14.4" x14ac:dyDescent="0.3"/>
  <sheetData>
    <row r="1" spans="1:20" x14ac:dyDescent="0.3">
      <c r="A1" s="5" t="s">
        <v>0</v>
      </c>
      <c r="B1" s="5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Q1" s="5" t="s">
        <v>2</v>
      </c>
      <c r="R1" s="5" t="s">
        <v>3</v>
      </c>
      <c r="S1" s="5" t="s">
        <v>6</v>
      </c>
      <c r="T1" s="5" t="s">
        <v>97</v>
      </c>
    </row>
    <row r="2" spans="1:20" x14ac:dyDescent="0.3">
      <c r="A2" t="s">
        <v>44</v>
      </c>
      <c r="B2">
        <v>3</v>
      </c>
      <c r="C2" s="13">
        <v>44144</v>
      </c>
      <c r="D2">
        <v>1</v>
      </c>
      <c r="E2">
        <v>1</v>
      </c>
      <c r="F2">
        <v>50</v>
      </c>
      <c r="G2" t="s">
        <v>17</v>
      </c>
      <c r="H2">
        <v>0</v>
      </c>
      <c r="I2">
        <v>0.96</v>
      </c>
      <c r="J2">
        <v>2.88</v>
      </c>
      <c r="K2">
        <v>0.14000000000000001</v>
      </c>
      <c r="L2">
        <v>1.62</v>
      </c>
      <c r="M2">
        <v>1.4</v>
      </c>
      <c r="Q2">
        <v>2</v>
      </c>
      <c r="R2">
        <v>2</v>
      </c>
      <c r="S2">
        <v>0</v>
      </c>
      <c r="T2">
        <v>2</v>
      </c>
    </row>
    <row r="3" spans="1:20" x14ac:dyDescent="0.3">
      <c r="A3" t="s">
        <v>44</v>
      </c>
      <c r="B3">
        <v>3</v>
      </c>
      <c r="C3" s="13">
        <v>44145</v>
      </c>
      <c r="D3">
        <v>2</v>
      </c>
      <c r="E3">
        <v>2</v>
      </c>
      <c r="F3">
        <v>45</v>
      </c>
      <c r="G3" t="s">
        <v>17</v>
      </c>
      <c r="H3">
        <v>0</v>
      </c>
      <c r="I3" t="s">
        <v>49</v>
      </c>
      <c r="Q3">
        <v>6</v>
      </c>
      <c r="R3">
        <v>4</v>
      </c>
      <c r="S3">
        <v>1</v>
      </c>
      <c r="T3">
        <v>4</v>
      </c>
    </row>
    <row r="4" spans="1:20" x14ac:dyDescent="0.3">
      <c r="A4" t="s">
        <v>44</v>
      </c>
      <c r="B4">
        <v>3</v>
      </c>
      <c r="C4" s="13">
        <v>44146</v>
      </c>
      <c r="D4">
        <v>2</v>
      </c>
      <c r="E4">
        <v>2</v>
      </c>
      <c r="G4" t="s">
        <v>17</v>
      </c>
      <c r="H4">
        <v>0</v>
      </c>
      <c r="I4" t="s">
        <v>49</v>
      </c>
      <c r="Q4">
        <v>10</v>
      </c>
      <c r="R4">
        <v>4</v>
      </c>
      <c r="S4">
        <v>2</v>
      </c>
      <c r="T4">
        <v>4</v>
      </c>
    </row>
    <row r="5" spans="1:20" x14ac:dyDescent="0.3">
      <c r="A5" t="s">
        <v>44</v>
      </c>
      <c r="B5">
        <v>3</v>
      </c>
      <c r="C5" s="13">
        <v>44147</v>
      </c>
      <c r="D5">
        <v>2</v>
      </c>
      <c r="E5">
        <v>2</v>
      </c>
      <c r="F5">
        <v>50</v>
      </c>
      <c r="G5" t="s">
        <v>17</v>
      </c>
      <c r="H5">
        <v>0</v>
      </c>
      <c r="I5">
        <v>1</v>
      </c>
      <c r="J5">
        <v>3</v>
      </c>
      <c r="K5">
        <v>0.02</v>
      </c>
      <c r="L5">
        <v>1.52</v>
      </c>
      <c r="M5">
        <v>1.5</v>
      </c>
      <c r="Q5">
        <v>17</v>
      </c>
      <c r="R5">
        <v>7</v>
      </c>
      <c r="S5">
        <v>3</v>
      </c>
      <c r="T5">
        <v>7</v>
      </c>
    </row>
    <row r="6" spans="1:20" x14ac:dyDescent="0.3">
      <c r="A6" t="s">
        <v>44</v>
      </c>
      <c r="B6">
        <v>3</v>
      </c>
      <c r="C6" s="13">
        <v>44148</v>
      </c>
      <c r="D6">
        <v>3</v>
      </c>
      <c r="E6">
        <v>1</v>
      </c>
      <c r="F6">
        <v>50</v>
      </c>
      <c r="G6" t="s">
        <v>16</v>
      </c>
      <c r="H6">
        <v>1</v>
      </c>
      <c r="I6">
        <v>0.14000000000000001</v>
      </c>
      <c r="J6">
        <v>0.42</v>
      </c>
      <c r="K6">
        <v>2.58</v>
      </c>
      <c r="L6">
        <v>1.8</v>
      </c>
      <c r="M6">
        <v>1.2</v>
      </c>
      <c r="O6">
        <v>0.14000000000000001</v>
      </c>
      <c r="Q6">
        <v>23</v>
      </c>
      <c r="R6">
        <v>6</v>
      </c>
      <c r="S6">
        <v>4</v>
      </c>
      <c r="T6">
        <v>6</v>
      </c>
    </row>
    <row r="7" spans="1:20" x14ac:dyDescent="0.3">
      <c r="A7" t="s">
        <v>44</v>
      </c>
      <c r="B7">
        <v>3</v>
      </c>
      <c r="C7" s="13">
        <v>44151</v>
      </c>
      <c r="D7">
        <v>4</v>
      </c>
      <c r="E7">
        <v>2</v>
      </c>
      <c r="F7">
        <v>50</v>
      </c>
      <c r="G7" t="s">
        <v>16</v>
      </c>
      <c r="H7">
        <v>1</v>
      </c>
      <c r="I7">
        <v>0.84</v>
      </c>
      <c r="J7">
        <v>2.52</v>
      </c>
      <c r="K7">
        <v>0.48</v>
      </c>
      <c r="L7">
        <v>1.5</v>
      </c>
      <c r="M7">
        <v>1.5</v>
      </c>
      <c r="O7">
        <v>0.2</v>
      </c>
      <c r="Q7">
        <v>28</v>
      </c>
      <c r="R7">
        <v>5</v>
      </c>
      <c r="S7">
        <v>5</v>
      </c>
      <c r="T7">
        <v>5</v>
      </c>
    </row>
    <row r="8" spans="1:20" x14ac:dyDescent="0.3">
      <c r="A8" t="s">
        <v>44</v>
      </c>
      <c r="B8">
        <v>3</v>
      </c>
      <c r="C8" s="13">
        <v>44152</v>
      </c>
      <c r="D8">
        <v>5</v>
      </c>
      <c r="E8">
        <v>3</v>
      </c>
      <c r="F8">
        <v>50</v>
      </c>
      <c r="G8" t="s">
        <v>16</v>
      </c>
      <c r="H8">
        <v>1</v>
      </c>
      <c r="I8">
        <v>1</v>
      </c>
      <c r="J8">
        <v>3</v>
      </c>
      <c r="K8">
        <v>0.02</v>
      </c>
      <c r="L8">
        <v>1.5</v>
      </c>
      <c r="M8">
        <v>1.52</v>
      </c>
      <c r="O8">
        <v>0.3</v>
      </c>
    </row>
    <row r="9" spans="1:20" x14ac:dyDescent="0.3">
      <c r="A9" t="s">
        <v>44</v>
      </c>
      <c r="B9">
        <v>3</v>
      </c>
      <c r="C9" s="13">
        <v>44153</v>
      </c>
      <c r="D9">
        <v>6</v>
      </c>
      <c r="E9">
        <v>4</v>
      </c>
      <c r="F9">
        <v>50</v>
      </c>
      <c r="G9" t="s">
        <v>16</v>
      </c>
      <c r="H9">
        <v>1</v>
      </c>
      <c r="I9">
        <v>1</v>
      </c>
      <c r="J9">
        <v>3</v>
      </c>
      <c r="K9">
        <v>0.02</v>
      </c>
      <c r="L9">
        <v>1.52</v>
      </c>
      <c r="M9">
        <v>1.5</v>
      </c>
      <c r="O9">
        <v>0.2</v>
      </c>
      <c r="Q9">
        <v>1</v>
      </c>
      <c r="R9">
        <v>1</v>
      </c>
      <c r="S9">
        <v>0</v>
      </c>
    </row>
    <row r="10" spans="1:20" x14ac:dyDescent="0.3">
      <c r="A10" t="s">
        <v>44</v>
      </c>
      <c r="B10">
        <v>3</v>
      </c>
      <c r="C10" s="13">
        <v>44154</v>
      </c>
      <c r="D10">
        <v>7</v>
      </c>
      <c r="E10">
        <v>1</v>
      </c>
      <c r="F10">
        <v>50</v>
      </c>
      <c r="G10" t="s">
        <v>17</v>
      </c>
      <c r="H10">
        <v>2</v>
      </c>
      <c r="I10">
        <v>0.2</v>
      </c>
      <c r="J10">
        <v>0.6</v>
      </c>
      <c r="K10">
        <v>2.4</v>
      </c>
      <c r="L10">
        <v>1.38</v>
      </c>
      <c r="M10">
        <v>1.62</v>
      </c>
      <c r="O10">
        <v>0.34</v>
      </c>
      <c r="Q10">
        <v>3</v>
      </c>
      <c r="R10">
        <v>1</v>
      </c>
      <c r="S10">
        <v>1</v>
      </c>
    </row>
    <row r="11" spans="1:20" x14ac:dyDescent="0.3">
      <c r="A11" t="s">
        <v>44</v>
      </c>
      <c r="B11">
        <v>3</v>
      </c>
      <c r="C11" s="13">
        <v>44155</v>
      </c>
      <c r="D11">
        <v>8</v>
      </c>
      <c r="E11">
        <v>2</v>
      </c>
      <c r="F11">
        <v>50</v>
      </c>
      <c r="G11" t="s">
        <v>17</v>
      </c>
      <c r="H11">
        <v>2</v>
      </c>
      <c r="I11">
        <v>0.7</v>
      </c>
      <c r="J11">
        <v>2.1</v>
      </c>
      <c r="K11">
        <v>0.9</v>
      </c>
      <c r="L11">
        <v>1.32</v>
      </c>
      <c r="M11">
        <v>1.68</v>
      </c>
      <c r="Q11">
        <v>4</v>
      </c>
      <c r="R11">
        <v>2</v>
      </c>
      <c r="S11">
        <v>1</v>
      </c>
    </row>
    <row r="12" spans="1:20" x14ac:dyDescent="0.3">
      <c r="A12" t="s">
        <v>44</v>
      </c>
      <c r="B12">
        <v>3</v>
      </c>
      <c r="C12" s="13">
        <v>44157</v>
      </c>
      <c r="D12">
        <v>9</v>
      </c>
      <c r="E12">
        <v>3</v>
      </c>
      <c r="F12">
        <v>50</v>
      </c>
      <c r="G12" t="s">
        <v>17</v>
      </c>
      <c r="H12">
        <v>2</v>
      </c>
      <c r="I12">
        <v>0.94</v>
      </c>
      <c r="J12">
        <v>2.82</v>
      </c>
      <c r="K12">
        <v>0.2</v>
      </c>
      <c r="L12">
        <v>1.68</v>
      </c>
      <c r="M12">
        <v>1.34</v>
      </c>
      <c r="Q12">
        <v>5</v>
      </c>
      <c r="R12">
        <v>3</v>
      </c>
      <c r="S12">
        <v>1</v>
      </c>
    </row>
    <row r="13" spans="1:20" x14ac:dyDescent="0.3">
      <c r="A13" t="s">
        <v>44</v>
      </c>
      <c r="B13">
        <v>3</v>
      </c>
      <c r="C13" s="13">
        <v>44158</v>
      </c>
      <c r="D13">
        <v>10</v>
      </c>
      <c r="E13">
        <v>4</v>
      </c>
      <c r="F13">
        <v>50</v>
      </c>
      <c r="G13" t="s">
        <v>17</v>
      </c>
      <c r="H13">
        <v>2</v>
      </c>
      <c r="I13">
        <v>1</v>
      </c>
      <c r="J13">
        <v>3</v>
      </c>
      <c r="K13">
        <v>0.04</v>
      </c>
      <c r="L13">
        <v>1.5</v>
      </c>
      <c r="M13">
        <v>1.54</v>
      </c>
      <c r="Q13">
        <v>7</v>
      </c>
      <c r="R13">
        <v>1</v>
      </c>
      <c r="S13">
        <v>2</v>
      </c>
    </row>
    <row r="14" spans="1:20" x14ac:dyDescent="0.3">
      <c r="A14" t="s">
        <v>44</v>
      </c>
      <c r="B14">
        <v>3</v>
      </c>
      <c r="C14" s="13">
        <v>44159</v>
      </c>
      <c r="D14">
        <v>11</v>
      </c>
      <c r="E14">
        <v>1</v>
      </c>
      <c r="F14">
        <v>50</v>
      </c>
      <c r="G14" t="s">
        <v>16</v>
      </c>
      <c r="H14">
        <v>3</v>
      </c>
      <c r="I14">
        <v>0.3</v>
      </c>
      <c r="J14">
        <v>0.9</v>
      </c>
      <c r="K14">
        <v>2.12</v>
      </c>
      <c r="L14">
        <v>1.92</v>
      </c>
      <c r="M14">
        <v>1.1000000000000001</v>
      </c>
      <c r="Q14">
        <v>8</v>
      </c>
      <c r="R14">
        <v>2</v>
      </c>
      <c r="S14">
        <v>2</v>
      </c>
    </row>
    <row r="15" spans="1:20" x14ac:dyDescent="0.3">
      <c r="A15" t="s">
        <v>44</v>
      </c>
      <c r="B15">
        <v>3</v>
      </c>
      <c r="C15" s="13">
        <v>44160</v>
      </c>
      <c r="D15">
        <v>12</v>
      </c>
      <c r="E15">
        <v>2</v>
      </c>
      <c r="F15">
        <v>50</v>
      </c>
      <c r="G15" t="s">
        <v>16</v>
      </c>
      <c r="H15">
        <v>3</v>
      </c>
      <c r="I15">
        <v>0.57999999999999996</v>
      </c>
      <c r="J15">
        <v>1.78</v>
      </c>
      <c r="K15">
        <v>1.26</v>
      </c>
      <c r="L15">
        <v>1.48</v>
      </c>
      <c r="M15">
        <v>1.56</v>
      </c>
      <c r="Q15">
        <v>9</v>
      </c>
      <c r="R15">
        <v>3</v>
      </c>
      <c r="S15">
        <v>2</v>
      </c>
    </row>
    <row r="16" spans="1:20" x14ac:dyDescent="0.3">
      <c r="A16" t="s">
        <v>44</v>
      </c>
      <c r="B16">
        <v>3</v>
      </c>
      <c r="C16" s="13">
        <v>44165</v>
      </c>
      <c r="D16">
        <v>13</v>
      </c>
      <c r="E16">
        <v>3</v>
      </c>
      <c r="F16">
        <v>50</v>
      </c>
      <c r="G16" t="s">
        <v>16</v>
      </c>
      <c r="H16">
        <v>3</v>
      </c>
      <c r="I16">
        <v>0.86</v>
      </c>
      <c r="J16">
        <v>2.62</v>
      </c>
      <c r="K16">
        <v>0.48</v>
      </c>
      <c r="L16">
        <v>1.4</v>
      </c>
      <c r="M16">
        <v>1.7</v>
      </c>
      <c r="Q16">
        <v>11</v>
      </c>
      <c r="R16">
        <v>1</v>
      </c>
      <c r="S16">
        <v>3</v>
      </c>
    </row>
    <row r="17" spans="1:19" x14ac:dyDescent="0.3">
      <c r="A17" t="s">
        <v>44</v>
      </c>
      <c r="B17">
        <v>3</v>
      </c>
      <c r="C17" s="13">
        <v>44166</v>
      </c>
      <c r="D17">
        <v>14</v>
      </c>
      <c r="E17">
        <v>4</v>
      </c>
      <c r="F17">
        <v>50</v>
      </c>
      <c r="G17" t="s">
        <v>16</v>
      </c>
      <c r="H17">
        <v>3</v>
      </c>
      <c r="I17">
        <v>0.98</v>
      </c>
      <c r="J17">
        <v>2.94</v>
      </c>
      <c r="K17">
        <v>0.1</v>
      </c>
      <c r="L17">
        <v>1.6</v>
      </c>
      <c r="M17">
        <v>1.44</v>
      </c>
      <c r="Q17">
        <v>12</v>
      </c>
      <c r="R17">
        <v>2</v>
      </c>
      <c r="S17">
        <v>3</v>
      </c>
    </row>
    <row r="18" spans="1:19" x14ac:dyDescent="0.3">
      <c r="A18" t="s">
        <v>44</v>
      </c>
      <c r="B18">
        <v>3</v>
      </c>
      <c r="C18" s="13">
        <v>44167</v>
      </c>
      <c r="D18">
        <v>15</v>
      </c>
      <c r="E18">
        <v>5</v>
      </c>
      <c r="F18">
        <v>50</v>
      </c>
      <c r="G18" t="s">
        <v>16</v>
      </c>
      <c r="H18">
        <v>3</v>
      </c>
      <c r="I18">
        <v>0.82</v>
      </c>
      <c r="J18">
        <v>2.46</v>
      </c>
      <c r="K18">
        <v>0.54</v>
      </c>
      <c r="L18">
        <v>1.8</v>
      </c>
      <c r="M18">
        <v>1.2</v>
      </c>
      <c r="Q18">
        <v>13</v>
      </c>
      <c r="R18">
        <v>3</v>
      </c>
      <c r="S18">
        <v>3</v>
      </c>
    </row>
    <row r="19" spans="1:19" x14ac:dyDescent="0.3">
      <c r="A19" t="s">
        <v>44</v>
      </c>
      <c r="B19">
        <v>3</v>
      </c>
      <c r="C19" s="13">
        <v>44168</v>
      </c>
      <c r="D19">
        <v>16</v>
      </c>
      <c r="E19">
        <v>6</v>
      </c>
      <c r="F19">
        <v>50</v>
      </c>
      <c r="G19" t="s">
        <v>16</v>
      </c>
      <c r="H19">
        <v>3</v>
      </c>
      <c r="I19">
        <v>0.98</v>
      </c>
      <c r="J19">
        <v>2.94</v>
      </c>
      <c r="K19">
        <v>0.08</v>
      </c>
      <c r="L19">
        <v>1.46</v>
      </c>
      <c r="M19">
        <v>1.56</v>
      </c>
      <c r="Q19">
        <v>14</v>
      </c>
      <c r="R19">
        <v>4</v>
      </c>
      <c r="S19">
        <v>3</v>
      </c>
    </row>
    <row r="20" spans="1:19" x14ac:dyDescent="0.3">
      <c r="A20" t="s">
        <v>44</v>
      </c>
      <c r="B20">
        <v>3</v>
      </c>
      <c r="C20" s="13">
        <v>44169</v>
      </c>
      <c r="D20">
        <v>17</v>
      </c>
      <c r="E20">
        <v>7</v>
      </c>
      <c r="F20">
        <v>50</v>
      </c>
      <c r="G20" t="s">
        <v>16</v>
      </c>
      <c r="H20">
        <v>3</v>
      </c>
      <c r="I20">
        <v>0.96</v>
      </c>
      <c r="J20">
        <v>2.88</v>
      </c>
      <c r="K20">
        <v>0.12</v>
      </c>
      <c r="L20">
        <v>1.5</v>
      </c>
      <c r="M20">
        <v>1.5</v>
      </c>
      <c r="Q20">
        <v>15</v>
      </c>
      <c r="R20">
        <v>5</v>
      </c>
      <c r="S20">
        <v>3</v>
      </c>
    </row>
    <row r="21" spans="1:19" x14ac:dyDescent="0.3">
      <c r="A21" t="s">
        <v>44</v>
      </c>
      <c r="B21">
        <v>3</v>
      </c>
      <c r="C21" s="13">
        <v>44170</v>
      </c>
      <c r="D21">
        <v>18</v>
      </c>
      <c r="E21">
        <v>1</v>
      </c>
      <c r="F21">
        <v>50</v>
      </c>
      <c r="G21" t="s">
        <v>17</v>
      </c>
      <c r="H21">
        <v>4</v>
      </c>
      <c r="I21">
        <v>0.2</v>
      </c>
      <c r="J21">
        <v>0.62</v>
      </c>
      <c r="K21">
        <v>2.4</v>
      </c>
      <c r="L21">
        <v>2</v>
      </c>
      <c r="M21">
        <v>1.02</v>
      </c>
      <c r="Q21">
        <v>16</v>
      </c>
      <c r="R21">
        <v>6</v>
      </c>
      <c r="S21">
        <v>3</v>
      </c>
    </row>
    <row r="22" spans="1:19" x14ac:dyDescent="0.3">
      <c r="A22" t="s">
        <v>44</v>
      </c>
      <c r="B22">
        <v>3</v>
      </c>
      <c r="C22" s="13">
        <v>44172</v>
      </c>
      <c r="D22">
        <v>19</v>
      </c>
      <c r="E22">
        <v>2</v>
      </c>
      <c r="F22">
        <v>50</v>
      </c>
      <c r="G22" t="s">
        <v>17</v>
      </c>
      <c r="H22">
        <v>4</v>
      </c>
      <c r="I22">
        <v>0.54</v>
      </c>
      <c r="J22">
        <v>1.62</v>
      </c>
      <c r="K22">
        <v>1.38</v>
      </c>
      <c r="L22">
        <v>2.04</v>
      </c>
      <c r="M22">
        <v>0.96</v>
      </c>
      <c r="Q22">
        <v>18</v>
      </c>
      <c r="R22">
        <v>1</v>
      </c>
      <c r="S22">
        <v>4</v>
      </c>
    </row>
    <row r="23" spans="1:19" x14ac:dyDescent="0.3">
      <c r="A23" t="s">
        <v>44</v>
      </c>
      <c r="B23">
        <v>3</v>
      </c>
      <c r="C23" s="13">
        <v>44173</v>
      </c>
      <c r="D23">
        <v>20</v>
      </c>
      <c r="E23">
        <v>3</v>
      </c>
      <c r="F23">
        <v>50</v>
      </c>
      <c r="G23" t="s">
        <v>17</v>
      </c>
      <c r="H23">
        <v>4</v>
      </c>
      <c r="I23">
        <v>0.68</v>
      </c>
      <c r="J23">
        <v>2.04</v>
      </c>
      <c r="K23">
        <v>0.96</v>
      </c>
      <c r="L23">
        <v>1.5</v>
      </c>
      <c r="M23">
        <v>1.5</v>
      </c>
      <c r="Q23">
        <v>19</v>
      </c>
      <c r="R23">
        <v>2</v>
      </c>
      <c r="S23">
        <v>4</v>
      </c>
    </row>
    <row r="24" spans="1:19" x14ac:dyDescent="0.3">
      <c r="A24" t="s">
        <v>44</v>
      </c>
      <c r="B24">
        <v>3</v>
      </c>
      <c r="C24" s="13">
        <v>44174</v>
      </c>
      <c r="D24">
        <v>21</v>
      </c>
      <c r="E24">
        <v>4</v>
      </c>
      <c r="F24">
        <v>50</v>
      </c>
      <c r="G24" t="s">
        <v>17</v>
      </c>
      <c r="H24">
        <v>4</v>
      </c>
      <c r="I24">
        <v>0.88</v>
      </c>
      <c r="J24">
        <v>2.66</v>
      </c>
      <c r="K24">
        <v>0.36</v>
      </c>
      <c r="L24">
        <v>1.52</v>
      </c>
      <c r="M24">
        <v>1.5</v>
      </c>
      <c r="Q24">
        <v>20</v>
      </c>
      <c r="R24">
        <v>3</v>
      </c>
      <c r="S24">
        <v>4</v>
      </c>
    </row>
    <row r="25" spans="1:19" x14ac:dyDescent="0.3">
      <c r="A25" t="s">
        <v>44</v>
      </c>
      <c r="B25">
        <v>3</v>
      </c>
      <c r="C25" s="13">
        <v>44175</v>
      </c>
      <c r="D25">
        <v>22</v>
      </c>
      <c r="E25">
        <v>5</v>
      </c>
      <c r="F25">
        <v>50</v>
      </c>
      <c r="G25" t="s">
        <v>17</v>
      </c>
      <c r="H25">
        <v>4</v>
      </c>
      <c r="I25">
        <v>0.94</v>
      </c>
      <c r="J25">
        <v>2.82</v>
      </c>
      <c r="K25">
        <v>0.26</v>
      </c>
      <c r="L25">
        <v>1.56</v>
      </c>
      <c r="M25">
        <v>1.52</v>
      </c>
      <c r="Q25">
        <v>21</v>
      </c>
      <c r="R25">
        <v>4</v>
      </c>
      <c r="S25">
        <v>4</v>
      </c>
    </row>
    <row r="26" spans="1:19" x14ac:dyDescent="0.3">
      <c r="A26" t="s">
        <v>44</v>
      </c>
      <c r="B26">
        <v>3</v>
      </c>
      <c r="C26" s="13">
        <v>44176</v>
      </c>
      <c r="D26">
        <v>23</v>
      </c>
      <c r="E26">
        <v>6</v>
      </c>
      <c r="F26">
        <v>50</v>
      </c>
      <c r="G26" t="s">
        <v>17</v>
      </c>
      <c r="H26">
        <v>4</v>
      </c>
      <c r="I26">
        <v>0.98</v>
      </c>
      <c r="J26">
        <v>2.94</v>
      </c>
      <c r="K26">
        <v>0.06</v>
      </c>
      <c r="L26">
        <v>1.44</v>
      </c>
      <c r="M26">
        <v>1.56</v>
      </c>
      <c r="Q26">
        <v>22</v>
      </c>
      <c r="R26">
        <v>5</v>
      </c>
      <c r="S26">
        <v>4</v>
      </c>
    </row>
    <row r="27" spans="1:19" x14ac:dyDescent="0.3">
      <c r="A27" t="s">
        <v>44</v>
      </c>
      <c r="B27">
        <v>3</v>
      </c>
      <c r="C27" s="13">
        <v>44177</v>
      </c>
      <c r="D27">
        <v>24</v>
      </c>
      <c r="E27">
        <v>1</v>
      </c>
      <c r="F27">
        <v>50</v>
      </c>
      <c r="G27" t="s">
        <v>16</v>
      </c>
      <c r="H27">
        <v>5</v>
      </c>
      <c r="I27">
        <v>0.34</v>
      </c>
      <c r="J27">
        <v>1.06</v>
      </c>
      <c r="K27">
        <v>1.98</v>
      </c>
      <c r="L27">
        <v>1.96</v>
      </c>
      <c r="M27">
        <v>1.08</v>
      </c>
      <c r="Q27">
        <v>24</v>
      </c>
      <c r="R27">
        <v>1</v>
      </c>
      <c r="S27">
        <v>5</v>
      </c>
    </row>
    <row r="28" spans="1:19" x14ac:dyDescent="0.3">
      <c r="A28" t="s">
        <v>44</v>
      </c>
      <c r="B28">
        <v>3</v>
      </c>
      <c r="C28" s="13">
        <v>44178</v>
      </c>
      <c r="D28">
        <v>25</v>
      </c>
      <c r="E28">
        <v>2</v>
      </c>
      <c r="F28">
        <v>50</v>
      </c>
      <c r="G28" t="s">
        <v>16</v>
      </c>
      <c r="H28">
        <v>5</v>
      </c>
      <c r="I28">
        <v>0.76</v>
      </c>
      <c r="J28">
        <v>2.2799999999999998</v>
      </c>
      <c r="K28">
        <v>0.76</v>
      </c>
      <c r="L28">
        <v>1.42</v>
      </c>
      <c r="M28">
        <v>1.62</v>
      </c>
      <c r="Q28">
        <v>25</v>
      </c>
      <c r="R28">
        <v>2</v>
      </c>
      <c r="S28">
        <v>5</v>
      </c>
    </row>
    <row r="29" spans="1:19" x14ac:dyDescent="0.3">
      <c r="A29" t="s">
        <v>44</v>
      </c>
      <c r="B29">
        <v>3</v>
      </c>
      <c r="C29" s="13">
        <v>44179</v>
      </c>
      <c r="D29">
        <v>26</v>
      </c>
      <c r="E29">
        <v>3</v>
      </c>
      <c r="F29">
        <v>50</v>
      </c>
      <c r="G29" t="s">
        <v>16</v>
      </c>
      <c r="H29">
        <v>5</v>
      </c>
      <c r="I29">
        <v>0.8</v>
      </c>
      <c r="J29">
        <v>2.4</v>
      </c>
      <c r="K29">
        <v>0.62</v>
      </c>
      <c r="L29">
        <v>1.52</v>
      </c>
      <c r="M29">
        <v>1.5</v>
      </c>
      <c r="Q29">
        <v>26</v>
      </c>
      <c r="R29">
        <v>3</v>
      </c>
      <c r="S29">
        <v>5</v>
      </c>
    </row>
    <row r="30" spans="1:19" x14ac:dyDescent="0.3">
      <c r="A30" t="s">
        <v>44</v>
      </c>
      <c r="B30">
        <v>3</v>
      </c>
      <c r="C30" s="13">
        <v>44180</v>
      </c>
      <c r="D30">
        <v>27</v>
      </c>
      <c r="E30">
        <v>4</v>
      </c>
      <c r="F30">
        <v>50</v>
      </c>
      <c r="G30" t="s">
        <v>16</v>
      </c>
      <c r="H30">
        <v>5</v>
      </c>
      <c r="I30">
        <v>0.98</v>
      </c>
      <c r="J30">
        <v>2.94</v>
      </c>
      <c r="K30">
        <v>0.06</v>
      </c>
      <c r="L30">
        <v>1.56</v>
      </c>
      <c r="M30">
        <v>1.44</v>
      </c>
      <c r="Q30">
        <v>27</v>
      </c>
      <c r="R30">
        <v>4</v>
      </c>
      <c r="S30">
        <v>5</v>
      </c>
    </row>
    <row r="31" spans="1:19" x14ac:dyDescent="0.3">
      <c r="A31" t="s">
        <v>44</v>
      </c>
      <c r="B31">
        <v>3</v>
      </c>
      <c r="C31" s="13">
        <v>44181</v>
      </c>
      <c r="D31">
        <v>28</v>
      </c>
      <c r="E31">
        <v>5</v>
      </c>
      <c r="F31">
        <v>50</v>
      </c>
      <c r="G31" t="s">
        <v>16</v>
      </c>
      <c r="H31">
        <v>5</v>
      </c>
      <c r="I31">
        <v>0.94</v>
      </c>
      <c r="J31">
        <v>2.82</v>
      </c>
      <c r="K31">
        <v>0.2</v>
      </c>
      <c r="L31">
        <v>1.68</v>
      </c>
      <c r="M31">
        <v>1.34</v>
      </c>
    </row>
  </sheetData>
  <sortState xmlns:xlrd2="http://schemas.microsoft.com/office/spreadsheetml/2017/richdata2" ref="Q2:T7">
    <sortCondition ref="S1:S7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01A8-A093-44D8-B292-82D25546AB26}">
  <dimension ref="A1:T22"/>
  <sheetViews>
    <sheetView workbookViewId="0">
      <selection activeCell="I2" sqref="I2"/>
    </sheetView>
  </sheetViews>
  <sheetFormatPr defaultRowHeight="14.4" x14ac:dyDescent="0.3"/>
  <sheetData>
    <row r="1" spans="1:20" x14ac:dyDescent="0.3">
      <c r="A1" s="5" t="s">
        <v>0</v>
      </c>
      <c r="B1" s="5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Q1" s="5" t="s">
        <v>2</v>
      </c>
      <c r="R1" s="5" t="s">
        <v>3</v>
      </c>
      <c r="S1" s="5" t="s">
        <v>6</v>
      </c>
      <c r="T1" s="5" t="s">
        <v>97</v>
      </c>
    </row>
    <row r="2" spans="1:20" x14ac:dyDescent="0.3">
      <c r="A2" t="s">
        <v>51</v>
      </c>
      <c r="B2">
        <v>3</v>
      </c>
      <c r="C2" s="13">
        <v>44148</v>
      </c>
      <c r="D2">
        <v>1</v>
      </c>
      <c r="E2">
        <v>1</v>
      </c>
      <c r="F2">
        <v>50</v>
      </c>
      <c r="G2" t="s">
        <v>17</v>
      </c>
      <c r="H2">
        <v>0</v>
      </c>
      <c r="I2">
        <v>0.78</v>
      </c>
      <c r="J2">
        <v>2.34</v>
      </c>
      <c r="K2">
        <v>0.74</v>
      </c>
      <c r="L2">
        <v>1.7</v>
      </c>
      <c r="M2">
        <v>1.38</v>
      </c>
      <c r="Q2">
        <v>3</v>
      </c>
      <c r="R2">
        <v>3</v>
      </c>
      <c r="S2">
        <v>0</v>
      </c>
      <c r="T2">
        <v>3</v>
      </c>
    </row>
    <row r="3" spans="1:20" x14ac:dyDescent="0.3">
      <c r="A3" t="s">
        <v>51</v>
      </c>
      <c r="B3">
        <v>3</v>
      </c>
      <c r="C3" s="13">
        <v>44151</v>
      </c>
      <c r="D3">
        <v>2</v>
      </c>
      <c r="E3">
        <v>2</v>
      </c>
      <c r="F3">
        <v>50</v>
      </c>
      <c r="G3" t="s">
        <v>17</v>
      </c>
      <c r="H3">
        <v>0</v>
      </c>
      <c r="I3">
        <v>1</v>
      </c>
      <c r="J3">
        <v>3</v>
      </c>
      <c r="K3">
        <v>0</v>
      </c>
      <c r="L3">
        <v>1.5</v>
      </c>
      <c r="M3">
        <v>1.5</v>
      </c>
      <c r="Q3">
        <v>7</v>
      </c>
      <c r="R3">
        <v>4</v>
      </c>
      <c r="S3">
        <v>1</v>
      </c>
      <c r="T3">
        <v>4</v>
      </c>
    </row>
    <row r="4" spans="1:20" x14ac:dyDescent="0.3">
      <c r="A4" t="s">
        <v>51</v>
      </c>
      <c r="B4">
        <v>3</v>
      </c>
      <c r="C4" s="13">
        <v>44152</v>
      </c>
      <c r="D4">
        <v>3</v>
      </c>
      <c r="E4">
        <v>3</v>
      </c>
      <c r="F4">
        <v>50</v>
      </c>
      <c r="G4" t="s">
        <v>17</v>
      </c>
      <c r="H4">
        <v>0</v>
      </c>
      <c r="I4">
        <v>0.98</v>
      </c>
      <c r="J4">
        <v>2.94</v>
      </c>
      <c r="K4">
        <v>0.08</v>
      </c>
      <c r="L4">
        <v>1.58</v>
      </c>
      <c r="M4">
        <v>1.44</v>
      </c>
      <c r="Q4">
        <v>10</v>
      </c>
      <c r="R4">
        <v>3</v>
      </c>
      <c r="S4">
        <v>2</v>
      </c>
      <c r="T4">
        <v>3</v>
      </c>
    </row>
    <row r="5" spans="1:20" x14ac:dyDescent="0.3">
      <c r="A5" t="s">
        <v>51</v>
      </c>
      <c r="B5">
        <v>3</v>
      </c>
      <c r="C5" s="13">
        <v>44153</v>
      </c>
      <c r="D5">
        <v>4</v>
      </c>
      <c r="E5">
        <v>1</v>
      </c>
      <c r="F5">
        <v>50</v>
      </c>
      <c r="G5" t="s">
        <v>16</v>
      </c>
      <c r="H5">
        <v>1</v>
      </c>
      <c r="I5">
        <v>0.2</v>
      </c>
      <c r="J5">
        <v>0.66</v>
      </c>
      <c r="K5">
        <v>2.4</v>
      </c>
      <c r="L5">
        <v>2.04</v>
      </c>
      <c r="M5">
        <v>1.02</v>
      </c>
      <c r="O5">
        <v>0.2</v>
      </c>
      <c r="Q5">
        <v>14</v>
      </c>
      <c r="R5">
        <v>4</v>
      </c>
      <c r="S5">
        <v>3</v>
      </c>
      <c r="T5">
        <v>4</v>
      </c>
    </row>
    <row r="6" spans="1:20" x14ac:dyDescent="0.3">
      <c r="A6" t="s">
        <v>51</v>
      </c>
      <c r="B6">
        <v>3</v>
      </c>
      <c r="C6" s="13">
        <v>44154</v>
      </c>
      <c r="D6">
        <v>5</v>
      </c>
      <c r="E6">
        <v>2</v>
      </c>
      <c r="F6">
        <v>50</v>
      </c>
      <c r="G6" t="s">
        <v>16</v>
      </c>
      <c r="H6">
        <v>1</v>
      </c>
      <c r="I6">
        <v>0.88</v>
      </c>
      <c r="J6">
        <v>2.68</v>
      </c>
      <c r="K6">
        <v>0.44</v>
      </c>
      <c r="L6">
        <v>1.8</v>
      </c>
      <c r="M6">
        <v>1.32</v>
      </c>
      <c r="O6">
        <v>0.3</v>
      </c>
      <c r="Q6">
        <v>17</v>
      </c>
      <c r="R6">
        <v>3</v>
      </c>
      <c r="S6">
        <v>4</v>
      </c>
      <c r="T6">
        <v>3</v>
      </c>
    </row>
    <row r="7" spans="1:20" x14ac:dyDescent="0.3">
      <c r="A7" t="s">
        <v>51</v>
      </c>
      <c r="B7">
        <v>3</v>
      </c>
      <c r="C7" s="13">
        <v>44155</v>
      </c>
      <c r="D7">
        <v>6</v>
      </c>
      <c r="E7">
        <v>3</v>
      </c>
      <c r="F7">
        <v>50</v>
      </c>
      <c r="G7" t="s">
        <v>16</v>
      </c>
      <c r="H7">
        <v>1</v>
      </c>
      <c r="I7">
        <v>0.94</v>
      </c>
      <c r="J7">
        <v>2.82</v>
      </c>
      <c r="K7">
        <v>0.24</v>
      </c>
      <c r="L7">
        <v>1.5</v>
      </c>
      <c r="M7">
        <v>1.56</v>
      </c>
      <c r="O7">
        <v>0.54</v>
      </c>
      <c r="Q7">
        <v>20</v>
      </c>
      <c r="R7">
        <v>3</v>
      </c>
      <c r="S7">
        <v>5</v>
      </c>
      <c r="T7">
        <v>3</v>
      </c>
    </row>
    <row r="8" spans="1:20" x14ac:dyDescent="0.3">
      <c r="A8" t="s">
        <v>51</v>
      </c>
      <c r="B8">
        <v>3</v>
      </c>
      <c r="C8" s="13">
        <v>44158</v>
      </c>
      <c r="D8">
        <v>7</v>
      </c>
      <c r="E8">
        <v>4</v>
      </c>
      <c r="F8">
        <v>50</v>
      </c>
      <c r="G8" t="s">
        <v>16</v>
      </c>
      <c r="H8">
        <v>1</v>
      </c>
      <c r="I8">
        <v>0.98</v>
      </c>
      <c r="J8">
        <v>2.96</v>
      </c>
      <c r="K8">
        <v>0.06</v>
      </c>
      <c r="L8">
        <v>1.46</v>
      </c>
      <c r="M8">
        <v>1.56</v>
      </c>
      <c r="O8">
        <v>0.7</v>
      </c>
    </row>
    <row r="9" spans="1:20" x14ac:dyDescent="0.3">
      <c r="A9" t="s">
        <v>51</v>
      </c>
      <c r="B9">
        <v>3</v>
      </c>
      <c r="C9" s="13">
        <v>44159</v>
      </c>
      <c r="D9">
        <v>8</v>
      </c>
      <c r="E9">
        <v>1</v>
      </c>
      <c r="F9">
        <v>50</v>
      </c>
      <c r="G9" t="s">
        <v>17</v>
      </c>
      <c r="H9">
        <v>2</v>
      </c>
      <c r="I9">
        <v>0.3</v>
      </c>
      <c r="J9">
        <v>0.92</v>
      </c>
      <c r="K9">
        <v>2.1</v>
      </c>
      <c r="L9">
        <v>2.2999999999999998</v>
      </c>
      <c r="M9">
        <v>0.72</v>
      </c>
      <c r="O9">
        <v>0.7</v>
      </c>
      <c r="Q9">
        <v>1</v>
      </c>
      <c r="R9">
        <v>1</v>
      </c>
      <c r="S9">
        <v>0</v>
      </c>
    </row>
    <row r="10" spans="1:20" x14ac:dyDescent="0.3">
      <c r="A10" t="s">
        <v>51</v>
      </c>
      <c r="B10">
        <v>3</v>
      </c>
      <c r="C10" s="13">
        <v>44160</v>
      </c>
      <c r="D10">
        <v>9</v>
      </c>
      <c r="E10">
        <v>2</v>
      </c>
      <c r="F10">
        <v>50</v>
      </c>
      <c r="G10" t="s">
        <v>17</v>
      </c>
      <c r="H10">
        <v>2</v>
      </c>
      <c r="I10">
        <v>0.92</v>
      </c>
      <c r="J10">
        <v>2.76</v>
      </c>
      <c r="K10">
        <v>0.26</v>
      </c>
      <c r="L10">
        <v>1.64</v>
      </c>
      <c r="M10">
        <v>1.38</v>
      </c>
      <c r="Q10">
        <v>2</v>
      </c>
      <c r="R10">
        <v>2</v>
      </c>
      <c r="S10">
        <v>0</v>
      </c>
    </row>
    <row r="11" spans="1:20" x14ac:dyDescent="0.3">
      <c r="A11" t="s">
        <v>51</v>
      </c>
      <c r="B11">
        <v>3</v>
      </c>
      <c r="C11" s="13">
        <v>44165</v>
      </c>
      <c r="D11">
        <v>10</v>
      </c>
      <c r="E11">
        <v>3</v>
      </c>
      <c r="F11">
        <v>50</v>
      </c>
      <c r="G11" t="s">
        <v>17</v>
      </c>
      <c r="H11">
        <v>2</v>
      </c>
      <c r="I11">
        <v>0.94</v>
      </c>
      <c r="J11">
        <v>2.82</v>
      </c>
      <c r="K11">
        <v>0.22</v>
      </c>
      <c r="L11">
        <v>1.48</v>
      </c>
      <c r="M11">
        <v>1.56</v>
      </c>
      <c r="Q11">
        <v>4</v>
      </c>
      <c r="R11">
        <v>1</v>
      </c>
      <c r="S11">
        <v>1</v>
      </c>
    </row>
    <row r="12" spans="1:20" x14ac:dyDescent="0.3">
      <c r="A12" t="s">
        <v>51</v>
      </c>
      <c r="B12">
        <v>3</v>
      </c>
      <c r="C12" s="13">
        <v>44166</v>
      </c>
      <c r="F12">
        <v>50</v>
      </c>
      <c r="G12" t="s">
        <v>17</v>
      </c>
      <c r="H12">
        <v>2</v>
      </c>
      <c r="I12">
        <v>0.98</v>
      </c>
      <c r="J12">
        <v>2.96</v>
      </c>
      <c r="K12">
        <v>0.08</v>
      </c>
      <c r="L12">
        <v>1.58</v>
      </c>
      <c r="M12">
        <v>1.46</v>
      </c>
      <c r="Q12">
        <v>5</v>
      </c>
      <c r="R12">
        <v>2</v>
      </c>
      <c r="S12">
        <v>1</v>
      </c>
    </row>
    <row r="13" spans="1:20" x14ac:dyDescent="0.3">
      <c r="A13" t="s">
        <v>51</v>
      </c>
      <c r="B13">
        <v>3</v>
      </c>
      <c r="C13" s="13">
        <v>44167</v>
      </c>
      <c r="D13">
        <v>11</v>
      </c>
      <c r="E13">
        <v>1</v>
      </c>
      <c r="F13">
        <v>50</v>
      </c>
      <c r="G13" t="s">
        <v>16</v>
      </c>
      <c r="H13">
        <v>3</v>
      </c>
      <c r="I13">
        <v>0.54</v>
      </c>
      <c r="J13">
        <v>1.62</v>
      </c>
      <c r="K13">
        <v>1.38</v>
      </c>
      <c r="L13">
        <v>2.64</v>
      </c>
      <c r="M13">
        <v>0.36</v>
      </c>
      <c r="Q13">
        <v>6</v>
      </c>
      <c r="R13">
        <v>3</v>
      </c>
      <c r="S13">
        <v>1</v>
      </c>
    </row>
    <row r="14" spans="1:20" x14ac:dyDescent="0.3">
      <c r="A14" t="s">
        <v>51</v>
      </c>
      <c r="B14">
        <v>3</v>
      </c>
      <c r="C14" s="13">
        <v>44168</v>
      </c>
      <c r="D14">
        <v>12</v>
      </c>
      <c r="E14">
        <v>2</v>
      </c>
      <c r="F14">
        <v>50</v>
      </c>
      <c r="G14" t="s">
        <v>16</v>
      </c>
      <c r="H14">
        <v>3</v>
      </c>
      <c r="I14">
        <v>0.74</v>
      </c>
      <c r="J14">
        <v>2.2200000000000002</v>
      </c>
      <c r="K14">
        <v>0.88</v>
      </c>
      <c r="L14">
        <v>1.78</v>
      </c>
      <c r="M14">
        <v>1.32</v>
      </c>
      <c r="Q14">
        <v>8</v>
      </c>
      <c r="R14">
        <v>1</v>
      </c>
      <c r="S14">
        <v>2</v>
      </c>
    </row>
    <row r="15" spans="1:20" x14ac:dyDescent="0.3">
      <c r="A15" t="s">
        <v>51</v>
      </c>
      <c r="B15">
        <v>3</v>
      </c>
      <c r="C15" s="13">
        <v>44169</v>
      </c>
      <c r="D15">
        <v>13</v>
      </c>
      <c r="E15">
        <v>3</v>
      </c>
      <c r="F15">
        <v>50</v>
      </c>
      <c r="G15" t="s">
        <v>16</v>
      </c>
      <c r="H15">
        <v>3</v>
      </c>
      <c r="I15">
        <v>0.98</v>
      </c>
      <c r="J15">
        <v>2.94</v>
      </c>
      <c r="K15">
        <v>0.1</v>
      </c>
      <c r="L15">
        <v>1.48</v>
      </c>
      <c r="M15">
        <v>1.56</v>
      </c>
      <c r="Q15">
        <v>9</v>
      </c>
      <c r="R15">
        <v>2</v>
      </c>
      <c r="S15">
        <v>2</v>
      </c>
    </row>
    <row r="16" spans="1:20" x14ac:dyDescent="0.3">
      <c r="A16" t="s">
        <v>51</v>
      </c>
      <c r="B16">
        <v>3</v>
      </c>
      <c r="C16" s="13">
        <v>44172</v>
      </c>
      <c r="D16">
        <v>14</v>
      </c>
      <c r="E16">
        <v>4</v>
      </c>
      <c r="F16">
        <v>50</v>
      </c>
      <c r="G16" t="s">
        <v>16</v>
      </c>
      <c r="H16">
        <v>3</v>
      </c>
      <c r="I16">
        <v>0.98</v>
      </c>
      <c r="J16">
        <v>2.94</v>
      </c>
      <c r="K16">
        <v>0.14000000000000001</v>
      </c>
      <c r="L16">
        <v>1.64</v>
      </c>
      <c r="M16">
        <v>1.44</v>
      </c>
      <c r="Q16">
        <v>11</v>
      </c>
      <c r="R16">
        <v>1</v>
      </c>
      <c r="S16">
        <v>3</v>
      </c>
    </row>
    <row r="17" spans="1:19" x14ac:dyDescent="0.3">
      <c r="A17" t="s">
        <v>51</v>
      </c>
      <c r="B17">
        <v>3</v>
      </c>
      <c r="C17" s="13">
        <v>44173</v>
      </c>
      <c r="D17">
        <v>15</v>
      </c>
      <c r="E17">
        <v>1</v>
      </c>
      <c r="F17">
        <v>50</v>
      </c>
      <c r="G17" t="s">
        <v>17</v>
      </c>
      <c r="H17">
        <v>4</v>
      </c>
      <c r="I17">
        <v>0.7</v>
      </c>
      <c r="J17">
        <v>2.1</v>
      </c>
      <c r="K17">
        <v>0.96</v>
      </c>
      <c r="L17">
        <v>2.1</v>
      </c>
      <c r="M17">
        <v>0.96</v>
      </c>
      <c r="Q17">
        <v>12</v>
      </c>
      <c r="R17">
        <v>2</v>
      </c>
      <c r="S17">
        <v>3</v>
      </c>
    </row>
    <row r="18" spans="1:19" x14ac:dyDescent="0.3">
      <c r="A18" t="s">
        <v>51</v>
      </c>
      <c r="B18">
        <v>3</v>
      </c>
      <c r="C18" s="13">
        <v>44174</v>
      </c>
      <c r="D18">
        <v>16</v>
      </c>
      <c r="E18">
        <v>2</v>
      </c>
      <c r="F18">
        <v>50</v>
      </c>
      <c r="G18" t="s">
        <v>17</v>
      </c>
      <c r="H18">
        <v>4</v>
      </c>
      <c r="I18">
        <v>0.92</v>
      </c>
      <c r="J18">
        <v>2.76</v>
      </c>
      <c r="K18">
        <v>0.26</v>
      </c>
      <c r="L18">
        <v>1.76</v>
      </c>
      <c r="M18">
        <v>1.26</v>
      </c>
      <c r="Q18">
        <v>13</v>
      </c>
      <c r="R18">
        <v>3</v>
      </c>
      <c r="S18">
        <v>3</v>
      </c>
    </row>
    <row r="19" spans="1:19" x14ac:dyDescent="0.3">
      <c r="A19" t="s">
        <v>51</v>
      </c>
      <c r="B19">
        <v>3</v>
      </c>
      <c r="C19" s="13">
        <v>44175</v>
      </c>
      <c r="D19">
        <v>17</v>
      </c>
      <c r="E19">
        <v>3</v>
      </c>
      <c r="F19">
        <v>50</v>
      </c>
      <c r="G19" t="s">
        <v>17</v>
      </c>
      <c r="H19">
        <v>4</v>
      </c>
      <c r="I19">
        <v>0.98</v>
      </c>
      <c r="J19">
        <v>2.94</v>
      </c>
      <c r="K19">
        <v>0.12</v>
      </c>
      <c r="L19">
        <v>1.62</v>
      </c>
      <c r="M19">
        <v>1.44</v>
      </c>
      <c r="Q19">
        <v>15</v>
      </c>
      <c r="R19">
        <v>1</v>
      </c>
      <c r="S19">
        <v>4</v>
      </c>
    </row>
    <row r="20" spans="1:19" x14ac:dyDescent="0.3">
      <c r="A20" s="14" t="s">
        <v>51</v>
      </c>
      <c r="B20">
        <v>3</v>
      </c>
      <c r="C20" s="13">
        <v>44176</v>
      </c>
      <c r="D20">
        <v>18</v>
      </c>
      <c r="E20">
        <v>1</v>
      </c>
      <c r="F20">
        <v>50</v>
      </c>
      <c r="G20" s="14" t="s">
        <v>16</v>
      </c>
      <c r="H20">
        <v>5</v>
      </c>
      <c r="I20">
        <v>0.7</v>
      </c>
      <c r="J20">
        <v>2.1</v>
      </c>
      <c r="K20">
        <v>0.9</v>
      </c>
      <c r="L20">
        <v>1.92</v>
      </c>
      <c r="M20">
        <v>1.08</v>
      </c>
      <c r="Q20">
        <v>16</v>
      </c>
      <c r="R20">
        <v>2</v>
      </c>
      <c r="S20">
        <v>4</v>
      </c>
    </row>
    <row r="21" spans="1:19" x14ac:dyDescent="0.3">
      <c r="A21" t="s">
        <v>51</v>
      </c>
      <c r="B21">
        <v>3</v>
      </c>
      <c r="C21" s="13">
        <v>44179</v>
      </c>
      <c r="D21">
        <v>19</v>
      </c>
      <c r="E21">
        <v>2</v>
      </c>
      <c r="F21">
        <v>50</v>
      </c>
      <c r="G21" t="s">
        <v>16</v>
      </c>
      <c r="H21">
        <v>5</v>
      </c>
      <c r="I21">
        <v>0.9</v>
      </c>
      <c r="J21">
        <v>2.7</v>
      </c>
      <c r="K21">
        <v>0.32</v>
      </c>
      <c r="L21">
        <v>1.7</v>
      </c>
      <c r="M21">
        <v>1.32</v>
      </c>
      <c r="Q21">
        <v>18</v>
      </c>
      <c r="R21">
        <v>1</v>
      </c>
      <c r="S21">
        <v>5</v>
      </c>
    </row>
    <row r="22" spans="1:19" x14ac:dyDescent="0.3">
      <c r="A22" t="s">
        <v>51</v>
      </c>
      <c r="B22">
        <v>3</v>
      </c>
      <c r="C22" s="13">
        <v>44180</v>
      </c>
      <c r="D22">
        <v>20</v>
      </c>
      <c r="E22">
        <v>3</v>
      </c>
      <c r="F22">
        <v>50</v>
      </c>
      <c r="G22" t="s">
        <v>16</v>
      </c>
      <c r="H22">
        <v>5</v>
      </c>
      <c r="I22">
        <v>0.96</v>
      </c>
      <c r="J22">
        <v>2.88</v>
      </c>
      <c r="K22">
        <v>0.14000000000000001</v>
      </c>
      <c r="L22">
        <v>1.52</v>
      </c>
      <c r="M22">
        <v>1.5</v>
      </c>
      <c r="Q22">
        <v>19</v>
      </c>
      <c r="R22">
        <v>2</v>
      </c>
      <c r="S22">
        <v>5</v>
      </c>
    </row>
  </sheetData>
  <sortState xmlns:xlrd2="http://schemas.microsoft.com/office/spreadsheetml/2017/richdata2" ref="Q2:T7">
    <sortCondition ref="S1:S7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8"/>
  <sheetViews>
    <sheetView zoomScaleNormal="100" workbookViewId="0">
      <selection activeCell="I2" sqref="I2"/>
    </sheetView>
  </sheetViews>
  <sheetFormatPr defaultRowHeight="14.4" x14ac:dyDescent="0.3"/>
  <cols>
    <col min="1" max="1026" width="8.6640625" customWidth="1"/>
  </cols>
  <sheetData>
    <row r="1" spans="1:29" x14ac:dyDescent="0.3">
      <c r="A1" s="5" t="s">
        <v>0</v>
      </c>
      <c r="B1" s="5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O1">
        <v>0</v>
      </c>
      <c r="P1">
        <v>1</v>
      </c>
      <c r="Q1">
        <v>2</v>
      </c>
      <c r="R1">
        <v>3</v>
      </c>
      <c r="S1">
        <v>4</v>
      </c>
      <c r="T1">
        <v>5</v>
      </c>
      <c r="Y1" s="5" t="s">
        <v>2</v>
      </c>
      <c r="Z1" s="5" t="s">
        <v>3</v>
      </c>
      <c r="AA1" s="5" t="s">
        <v>4</v>
      </c>
      <c r="AB1" s="5" t="s">
        <v>6</v>
      </c>
      <c r="AC1" s="5" t="s">
        <v>97</v>
      </c>
    </row>
    <row r="2" spans="1:29" x14ac:dyDescent="0.3">
      <c r="A2" s="10" t="s">
        <v>21</v>
      </c>
      <c r="B2" s="10">
        <v>3</v>
      </c>
      <c r="C2" s="8">
        <v>43998</v>
      </c>
      <c r="D2">
        <v>1</v>
      </c>
      <c r="E2" s="5">
        <v>1</v>
      </c>
      <c r="F2" s="11">
        <v>10</v>
      </c>
      <c r="G2" s="10" t="s">
        <v>16</v>
      </c>
      <c r="H2">
        <v>0</v>
      </c>
      <c r="I2">
        <v>0.4</v>
      </c>
      <c r="J2">
        <v>1.2</v>
      </c>
      <c r="K2">
        <v>1.8</v>
      </c>
      <c r="L2">
        <v>2.7</v>
      </c>
      <c r="M2">
        <v>0.3</v>
      </c>
      <c r="N2" s="10" t="s">
        <v>22</v>
      </c>
      <c r="O2">
        <v>2</v>
      </c>
      <c r="P2">
        <f>COUNT(H5:H7)</f>
        <v>3</v>
      </c>
      <c r="Q2">
        <f>COUNT(H8:H10)</f>
        <v>3</v>
      </c>
      <c r="R2">
        <f>COUNT(H11:H14)</f>
        <v>4</v>
      </c>
      <c r="S2">
        <f>COUNT(H15:H17)</f>
        <v>3</v>
      </c>
      <c r="T2">
        <f>COUNT(H18:H21)</f>
        <v>4</v>
      </c>
      <c r="Y2">
        <v>2</v>
      </c>
      <c r="Z2" s="5">
        <v>2</v>
      </c>
      <c r="AA2" s="5">
        <v>50</v>
      </c>
      <c r="AB2">
        <v>0</v>
      </c>
      <c r="AC2">
        <v>2</v>
      </c>
    </row>
    <row r="3" spans="1:29" x14ac:dyDescent="0.3">
      <c r="A3" s="10" t="s">
        <v>21</v>
      </c>
      <c r="B3" s="10"/>
      <c r="C3" s="8">
        <v>43999</v>
      </c>
      <c r="D3">
        <v>2</v>
      </c>
      <c r="E3" s="5">
        <v>2</v>
      </c>
      <c r="F3" s="5">
        <v>50</v>
      </c>
      <c r="G3" s="10" t="s">
        <v>16</v>
      </c>
      <c r="H3" s="10">
        <v>0</v>
      </c>
      <c r="I3">
        <v>1</v>
      </c>
      <c r="J3">
        <v>3</v>
      </c>
      <c r="K3">
        <v>0.04</v>
      </c>
      <c r="L3">
        <v>1.5</v>
      </c>
      <c r="M3">
        <v>1.54</v>
      </c>
      <c r="Y3">
        <v>5</v>
      </c>
      <c r="Z3" s="5">
        <v>3</v>
      </c>
      <c r="AA3" s="5">
        <v>50</v>
      </c>
      <c r="AB3" s="5">
        <v>1</v>
      </c>
      <c r="AC3" s="5">
        <v>3</v>
      </c>
    </row>
    <row r="4" spans="1:29" x14ac:dyDescent="0.3">
      <c r="A4" s="10" t="s">
        <v>21</v>
      </c>
      <c r="B4" s="10"/>
      <c r="C4" s="8">
        <v>44000</v>
      </c>
      <c r="D4">
        <v>3</v>
      </c>
      <c r="E4" s="5">
        <v>3</v>
      </c>
      <c r="F4" s="5">
        <v>50</v>
      </c>
      <c r="G4" s="10" t="s">
        <v>16</v>
      </c>
      <c r="H4">
        <v>0</v>
      </c>
      <c r="I4">
        <v>1</v>
      </c>
      <c r="J4">
        <v>3</v>
      </c>
      <c r="K4">
        <v>0.04</v>
      </c>
      <c r="L4">
        <v>1.5</v>
      </c>
      <c r="M4">
        <v>1.54</v>
      </c>
      <c r="Y4">
        <v>8</v>
      </c>
      <c r="Z4" s="5">
        <v>3</v>
      </c>
      <c r="AA4" s="5">
        <v>50</v>
      </c>
      <c r="AB4" s="5">
        <v>2</v>
      </c>
      <c r="AC4" s="5">
        <v>3</v>
      </c>
    </row>
    <row r="5" spans="1:29" x14ac:dyDescent="0.3">
      <c r="A5" s="10" t="s">
        <v>21</v>
      </c>
      <c r="B5" s="10"/>
      <c r="C5" s="8">
        <v>44001</v>
      </c>
      <c r="D5" s="5">
        <v>4</v>
      </c>
      <c r="E5" s="5">
        <v>1</v>
      </c>
      <c r="F5">
        <v>50</v>
      </c>
      <c r="G5" t="s">
        <v>17</v>
      </c>
      <c r="H5">
        <v>1</v>
      </c>
      <c r="I5">
        <v>0.42</v>
      </c>
      <c r="J5">
        <v>1.26</v>
      </c>
      <c r="K5">
        <v>1.74</v>
      </c>
      <c r="L5">
        <v>1.92</v>
      </c>
      <c r="M5">
        <v>1.08</v>
      </c>
      <c r="Y5" s="5">
        <v>12</v>
      </c>
      <c r="Z5" s="5">
        <v>4</v>
      </c>
      <c r="AA5" s="5">
        <v>50</v>
      </c>
      <c r="AB5" s="5">
        <v>3</v>
      </c>
      <c r="AC5" s="5">
        <v>4</v>
      </c>
    </row>
    <row r="6" spans="1:29" x14ac:dyDescent="0.3">
      <c r="A6" s="10" t="s">
        <v>21</v>
      </c>
      <c r="B6" s="10"/>
      <c r="C6" s="13">
        <v>44004</v>
      </c>
      <c r="D6" s="5">
        <v>5</v>
      </c>
      <c r="E6" s="5">
        <v>2</v>
      </c>
      <c r="F6">
        <v>50</v>
      </c>
      <c r="G6" s="14" t="s">
        <v>17</v>
      </c>
      <c r="H6">
        <v>1</v>
      </c>
      <c r="I6">
        <v>0.92</v>
      </c>
      <c r="J6">
        <v>2.76</v>
      </c>
      <c r="K6">
        <v>0.34</v>
      </c>
      <c r="L6">
        <v>1.46</v>
      </c>
      <c r="M6">
        <v>1.64</v>
      </c>
      <c r="Y6" s="5">
        <v>15</v>
      </c>
      <c r="Z6" s="5">
        <v>3</v>
      </c>
      <c r="AA6" s="5">
        <v>50</v>
      </c>
      <c r="AB6" s="5">
        <v>4</v>
      </c>
      <c r="AC6" s="5">
        <v>3</v>
      </c>
    </row>
    <row r="7" spans="1:29" x14ac:dyDescent="0.3">
      <c r="A7" s="10" t="s">
        <v>21</v>
      </c>
      <c r="B7" s="10"/>
      <c r="C7" s="13">
        <v>44005</v>
      </c>
      <c r="D7" s="5">
        <v>6</v>
      </c>
      <c r="E7" s="5">
        <v>3</v>
      </c>
      <c r="F7" s="5">
        <v>50</v>
      </c>
      <c r="G7" s="14" t="s">
        <v>17</v>
      </c>
      <c r="H7" s="5">
        <v>1</v>
      </c>
      <c r="I7">
        <v>0.9</v>
      </c>
      <c r="J7">
        <v>2.7</v>
      </c>
      <c r="K7">
        <v>0.34</v>
      </c>
      <c r="L7">
        <v>1.44</v>
      </c>
      <c r="M7">
        <v>1.6</v>
      </c>
      <c r="Y7">
        <v>19</v>
      </c>
      <c r="Z7" s="5">
        <v>4</v>
      </c>
      <c r="AA7" s="5">
        <v>50</v>
      </c>
      <c r="AB7" s="5">
        <v>5</v>
      </c>
      <c r="AC7" s="5">
        <v>3</v>
      </c>
    </row>
    <row r="8" spans="1:29" x14ac:dyDescent="0.3">
      <c r="A8" s="10" t="s">
        <v>21</v>
      </c>
      <c r="B8" s="10"/>
      <c r="C8" s="13">
        <v>44006</v>
      </c>
      <c r="D8" s="5">
        <v>7</v>
      </c>
      <c r="E8" s="5">
        <v>1</v>
      </c>
      <c r="F8" s="5">
        <v>50</v>
      </c>
      <c r="G8" s="14" t="s">
        <v>16</v>
      </c>
      <c r="H8" s="5">
        <v>2</v>
      </c>
      <c r="I8">
        <v>0.46</v>
      </c>
      <c r="J8">
        <v>1.38</v>
      </c>
      <c r="K8">
        <v>1.62</v>
      </c>
      <c r="L8">
        <v>1.68</v>
      </c>
      <c r="M8">
        <v>1.32</v>
      </c>
      <c r="Y8" s="5"/>
      <c r="Z8" s="5"/>
      <c r="AA8" s="5"/>
      <c r="AB8" s="5"/>
      <c r="AC8" s="5"/>
    </row>
    <row r="9" spans="1:29" x14ac:dyDescent="0.3">
      <c r="A9" s="10" t="s">
        <v>21</v>
      </c>
      <c r="B9" s="10"/>
      <c r="C9" s="13">
        <v>44007</v>
      </c>
      <c r="D9" s="5">
        <v>8</v>
      </c>
      <c r="E9" s="5">
        <v>2</v>
      </c>
      <c r="F9" s="5">
        <v>50</v>
      </c>
      <c r="G9" s="14" t="s">
        <v>16</v>
      </c>
      <c r="H9" s="5">
        <v>2</v>
      </c>
      <c r="I9">
        <v>0.92</v>
      </c>
      <c r="J9">
        <v>2.76</v>
      </c>
      <c r="K9">
        <v>0.26</v>
      </c>
      <c r="L9">
        <v>1.62</v>
      </c>
      <c r="M9">
        <v>1.4</v>
      </c>
      <c r="Y9">
        <v>1</v>
      </c>
      <c r="Z9" s="5">
        <v>1</v>
      </c>
      <c r="AA9" s="5">
        <v>50</v>
      </c>
      <c r="AB9" s="10">
        <v>0</v>
      </c>
    </row>
    <row r="10" spans="1:29" x14ac:dyDescent="0.3">
      <c r="A10" s="10" t="s">
        <v>21</v>
      </c>
      <c r="B10" s="10"/>
      <c r="C10" s="13">
        <v>44008</v>
      </c>
      <c r="D10" s="5">
        <v>9</v>
      </c>
      <c r="E10" s="5">
        <v>3</v>
      </c>
      <c r="F10" s="5">
        <v>50</v>
      </c>
      <c r="G10" s="14" t="s">
        <v>16</v>
      </c>
      <c r="H10" s="5">
        <v>2</v>
      </c>
      <c r="I10">
        <v>0.98</v>
      </c>
      <c r="J10">
        <v>2.94</v>
      </c>
      <c r="K10">
        <v>0.08</v>
      </c>
      <c r="L10">
        <v>1.44</v>
      </c>
      <c r="M10">
        <v>1.58</v>
      </c>
      <c r="Y10" s="5">
        <v>3</v>
      </c>
      <c r="Z10" s="5">
        <v>1</v>
      </c>
      <c r="AA10">
        <v>50</v>
      </c>
      <c r="AB10">
        <v>1</v>
      </c>
    </row>
    <row r="11" spans="1:29" x14ac:dyDescent="0.3">
      <c r="A11" s="10" t="s">
        <v>21</v>
      </c>
      <c r="B11" s="10"/>
      <c r="C11" s="13">
        <v>44009</v>
      </c>
      <c r="D11" s="5">
        <v>10</v>
      </c>
      <c r="E11" s="5">
        <v>1</v>
      </c>
      <c r="F11" s="5">
        <v>50</v>
      </c>
      <c r="G11" s="14" t="s">
        <v>17</v>
      </c>
      <c r="H11" s="5">
        <v>3</v>
      </c>
      <c r="I11">
        <v>0.66</v>
      </c>
      <c r="J11">
        <v>1.98</v>
      </c>
      <c r="K11">
        <v>1.08</v>
      </c>
      <c r="L11">
        <v>1.7</v>
      </c>
      <c r="M11">
        <v>1.36</v>
      </c>
      <c r="Y11">
        <v>4</v>
      </c>
      <c r="Z11" s="5">
        <v>2</v>
      </c>
      <c r="AA11">
        <v>50</v>
      </c>
      <c r="AB11">
        <v>1</v>
      </c>
    </row>
    <row r="12" spans="1:29" x14ac:dyDescent="0.3">
      <c r="A12" s="10" t="s">
        <v>21</v>
      </c>
      <c r="B12" s="10"/>
      <c r="C12" s="13">
        <v>44011</v>
      </c>
      <c r="D12" s="5">
        <v>11</v>
      </c>
      <c r="E12" s="5">
        <v>2</v>
      </c>
      <c r="F12" s="5">
        <v>50</v>
      </c>
      <c r="G12" s="14" t="s">
        <v>17</v>
      </c>
      <c r="H12" s="5">
        <v>3</v>
      </c>
      <c r="I12">
        <v>0.8</v>
      </c>
      <c r="J12">
        <v>2.4</v>
      </c>
      <c r="K12">
        <v>0.6</v>
      </c>
      <c r="L12">
        <v>1.62</v>
      </c>
      <c r="M12">
        <v>1.38</v>
      </c>
      <c r="Y12" s="5">
        <v>6</v>
      </c>
      <c r="Z12" s="5">
        <v>1</v>
      </c>
      <c r="AA12" s="5">
        <v>50</v>
      </c>
      <c r="AB12" s="5">
        <v>2</v>
      </c>
    </row>
    <row r="13" spans="1:29" x14ac:dyDescent="0.3">
      <c r="A13" s="10" t="s">
        <v>21</v>
      </c>
      <c r="B13" s="10"/>
      <c r="C13" s="13">
        <v>44012</v>
      </c>
      <c r="D13" s="5">
        <v>12</v>
      </c>
      <c r="E13" s="5">
        <v>3</v>
      </c>
      <c r="F13" s="5">
        <v>50</v>
      </c>
      <c r="G13" s="14" t="s">
        <v>17</v>
      </c>
      <c r="H13" s="5">
        <v>3</v>
      </c>
      <c r="I13">
        <v>0.94</v>
      </c>
      <c r="J13">
        <v>2.82</v>
      </c>
      <c r="K13">
        <v>0.26</v>
      </c>
      <c r="L13">
        <v>1.48</v>
      </c>
      <c r="M13">
        <v>1.6</v>
      </c>
      <c r="Y13">
        <v>7</v>
      </c>
      <c r="Z13" s="5">
        <v>2</v>
      </c>
      <c r="AA13" s="5">
        <v>50</v>
      </c>
      <c r="AB13" s="5">
        <v>2</v>
      </c>
    </row>
    <row r="14" spans="1:29" x14ac:dyDescent="0.3">
      <c r="A14" s="10" t="s">
        <v>21</v>
      </c>
      <c r="B14" s="10"/>
      <c r="C14" s="13">
        <v>44013</v>
      </c>
      <c r="D14" s="5">
        <v>13</v>
      </c>
      <c r="E14" s="5">
        <v>4</v>
      </c>
      <c r="F14" s="5">
        <v>50</v>
      </c>
      <c r="G14" s="14" t="s">
        <v>17</v>
      </c>
      <c r="H14" s="5">
        <v>3</v>
      </c>
      <c r="I14">
        <v>0.98</v>
      </c>
      <c r="J14">
        <v>2.94</v>
      </c>
      <c r="K14">
        <v>0.1</v>
      </c>
      <c r="L14">
        <v>1.48</v>
      </c>
      <c r="M14">
        <v>1.56</v>
      </c>
      <c r="Y14" s="5">
        <v>9</v>
      </c>
      <c r="Z14" s="5">
        <v>1</v>
      </c>
      <c r="AA14" s="5">
        <v>50</v>
      </c>
      <c r="AB14" s="5">
        <v>3</v>
      </c>
    </row>
    <row r="15" spans="1:29" x14ac:dyDescent="0.3">
      <c r="A15" s="10" t="s">
        <v>21</v>
      </c>
      <c r="B15" s="10"/>
      <c r="C15" s="13">
        <v>44014</v>
      </c>
      <c r="D15" s="5">
        <v>14</v>
      </c>
      <c r="E15" s="5">
        <v>1</v>
      </c>
      <c r="F15" s="5">
        <v>50</v>
      </c>
      <c r="G15" s="14" t="s">
        <v>16</v>
      </c>
      <c r="H15" s="5">
        <v>4</v>
      </c>
      <c r="I15">
        <v>0.4</v>
      </c>
      <c r="J15">
        <v>1.2</v>
      </c>
      <c r="K15">
        <v>1.8</v>
      </c>
      <c r="L15">
        <v>2.1</v>
      </c>
      <c r="M15">
        <v>0.9</v>
      </c>
      <c r="Y15">
        <v>10</v>
      </c>
      <c r="Z15" s="5">
        <v>2</v>
      </c>
      <c r="AA15" s="5">
        <v>50</v>
      </c>
      <c r="AB15" s="5">
        <v>3</v>
      </c>
    </row>
    <row r="16" spans="1:29" x14ac:dyDescent="0.3">
      <c r="A16" s="10" t="s">
        <v>21</v>
      </c>
      <c r="B16" s="10"/>
      <c r="C16" s="13">
        <v>44015</v>
      </c>
      <c r="D16" s="5">
        <v>15</v>
      </c>
      <c r="E16" s="5">
        <v>2</v>
      </c>
      <c r="F16" s="5">
        <v>50</v>
      </c>
      <c r="G16" s="14" t="s">
        <v>16</v>
      </c>
      <c r="H16" s="5">
        <v>4</v>
      </c>
      <c r="I16">
        <v>0.94</v>
      </c>
      <c r="J16">
        <v>2.82</v>
      </c>
      <c r="K16">
        <v>0.22</v>
      </c>
      <c r="L16">
        <v>1.68</v>
      </c>
      <c r="M16">
        <v>1.36</v>
      </c>
      <c r="Y16">
        <v>11</v>
      </c>
      <c r="Z16" s="5">
        <v>3</v>
      </c>
      <c r="AA16" s="5">
        <v>50</v>
      </c>
      <c r="AB16" s="5">
        <v>3</v>
      </c>
    </row>
    <row r="17" spans="1:28" x14ac:dyDescent="0.3">
      <c r="A17" s="10" t="s">
        <v>21</v>
      </c>
      <c r="B17" s="10"/>
      <c r="C17" s="13">
        <v>44018</v>
      </c>
      <c r="D17" s="5">
        <v>16</v>
      </c>
      <c r="E17" s="5">
        <v>3</v>
      </c>
      <c r="F17" s="5">
        <v>50</v>
      </c>
      <c r="G17" s="14" t="s">
        <v>16</v>
      </c>
      <c r="H17" s="5">
        <v>4</v>
      </c>
      <c r="I17">
        <v>1</v>
      </c>
      <c r="J17">
        <v>3</v>
      </c>
      <c r="K17">
        <v>0</v>
      </c>
      <c r="L17">
        <v>1.5</v>
      </c>
      <c r="M17">
        <v>1.5</v>
      </c>
      <c r="Y17">
        <v>13</v>
      </c>
      <c r="Z17" s="5">
        <v>1</v>
      </c>
      <c r="AA17" s="5">
        <v>50</v>
      </c>
      <c r="AB17" s="5">
        <v>4</v>
      </c>
    </row>
    <row r="18" spans="1:28" x14ac:dyDescent="0.3">
      <c r="A18" s="10" t="s">
        <v>21</v>
      </c>
      <c r="B18" s="10"/>
      <c r="C18" s="13">
        <v>44019</v>
      </c>
      <c r="D18" s="5">
        <v>17</v>
      </c>
      <c r="E18" s="5">
        <v>1</v>
      </c>
      <c r="F18" s="5">
        <v>50</v>
      </c>
      <c r="G18" s="14" t="s">
        <v>17</v>
      </c>
      <c r="H18" s="5">
        <v>5</v>
      </c>
      <c r="I18">
        <v>0.64</v>
      </c>
      <c r="J18">
        <v>1.92</v>
      </c>
      <c r="K18">
        <v>1.1000000000000001</v>
      </c>
      <c r="L18">
        <v>2.48</v>
      </c>
      <c r="M18">
        <v>0.54</v>
      </c>
      <c r="Y18">
        <v>14</v>
      </c>
      <c r="Z18" s="5">
        <v>2</v>
      </c>
      <c r="AA18" s="5">
        <v>50</v>
      </c>
      <c r="AB18" s="5">
        <v>4</v>
      </c>
    </row>
    <row r="19" spans="1:28" x14ac:dyDescent="0.3">
      <c r="A19" s="10" t="s">
        <v>21</v>
      </c>
      <c r="B19" s="10"/>
      <c r="C19" s="13">
        <v>44020</v>
      </c>
      <c r="D19" s="5">
        <v>18</v>
      </c>
      <c r="E19" s="5">
        <v>2</v>
      </c>
      <c r="F19" s="5">
        <v>50</v>
      </c>
      <c r="G19" s="14" t="s">
        <v>17</v>
      </c>
      <c r="H19" s="5">
        <v>5</v>
      </c>
      <c r="I19">
        <v>0.84</v>
      </c>
      <c r="J19">
        <v>2.52</v>
      </c>
      <c r="K19">
        <v>0.48</v>
      </c>
      <c r="L19">
        <v>1.74</v>
      </c>
      <c r="M19">
        <v>1.26</v>
      </c>
      <c r="Y19">
        <v>16</v>
      </c>
      <c r="Z19" s="5">
        <v>1</v>
      </c>
      <c r="AA19" s="5">
        <v>50</v>
      </c>
      <c r="AB19" s="5">
        <v>5</v>
      </c>
    </row>
    <row r="20" spans="1:28" x14ac:dyDescent="0.3">
      <c r="A20" s="10" t="s">
        <v>21</v>
      </c>
      <c r="B20" s="10"/>
      <c r="C20" s="13">
        <v>44021</v>
      </c>
      <c r="D20" s="5">
        <v>19</v>
      </c>
      <c r="E20" s="5">
        <v>3</v>
      </c>
      <c r="F20" s="5">
        <v>50</v>
      </c>
      <c r="G20" s="14" t="s">
        <v>17</v>
      </c>
      <c r="H20" s="5">
        <v>5</v>
      </c>
      <c r="I20">
        <v>0.96</v>
      </c>
      <c r="J20">
        <v>2.88</v>
      </c>
      <c r="K20">
        <v>0.12</v>
      </c>
      <c r="L20">
        <v>1.5</v>
      </c>
      <c r="M20">
        <v>1.5</v>
      </c>
      <c r="Y20">
        <v>17</v>
      </c>
      <c r="Z20" s="5">
        <v>2</v>
      </c>
      <c r="AA20" s="5">
        <v>50</v>
      </c>
      <c r="AB20" s="5">
        <v>5</v>
      </c>
    </row>
    <row r="21" spans="1:28" x14ac:dyDescent="0.3">
      <c r="A21" s="10" t="s">
        <v>21</v>
      </c>
      <c r="B21" s="10"/>
      <c r="C21" s="13">
        <v>44025</v>
      </c>
      <c r="D21" s="5">
        <v>20</v>
      </c>
      <c r="E21" s="5">
        <v>4</v>
      </c>
      <c r="F21" s="5">
        <v>50</v>
      </c>
      <c r="G21" s="14" t="s">
        <v>17</v>
      </c>
      <c r="H21" s="5">
        <v>5</v>
      </c>
      <c r="I21">
        <v>0.98</v>
      </c>
      <c r="J21">
        <v>2.94</v>
      </c>
      <c r="K21">
        <v>0.06</v>
      </c>
      <c r="L21">
        <v>1.56</v>
      </c>
      <c r="M21">
        <v>1.44</v>
      </c>
      <c r="Y21" s="5">
        <v>18</v>
      </c>
      <c r="Z21" s="5">
        <v>3</v>
      </c>
      <c r="AA21" s="5">
        <v>50</v>
      </c>
      <c r="AB21" s="5">
        <v>5</v>
      </c>
    </row>
    <row r="24" spans="1:28" x14ac:dyDescent="0.3">
      <c r="I24">
        <v>0.42</v>
      </c>
    </row>
    <row r="25" spans="1:28" x14ac:dyDescent="0.3">
      <c r="I25">
        <v>0.46</v>
      </c>
    </row>
    <row r="26" spans="1:28" x14ac:dyDescent="0.3">
      <c r="I26">
        <v>0.66</v>
      </c>
    </row>
    <row r="27" spans="1:28" x14ac:dyDescent="0.3">
      <c r="I27">
        <v>0.4</v>
      </c>
    </row>
    <row r="28" spans="1:28" x14ac:dyDescent="0.3">
      <c r="I28">
        <v>0.64</v>
      </c>
    </row>
  </sheetData>
  <sortState xmlns:xlrd2="http://schemas.microsoft.com/office/spreadsheetml/2017/richdata2" ref="Y2:AC7">
    <sortCondition ref="AB1:AB7"/>
  </sortState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9D4F-913B-4151-9958-FFCF122F0775}">
  <dimension ref="A1:U23"/>
  <sheetViews>
    <sheetView workbookViewId="0">
      <selection activeCell="I2" sqref="I2"/>
    </sheetView>
  </sheetViews>
  <sheetFormatPr defaultRowHeight="14.4" x14ac:dyDescent="0.3"/>
  <sheetData>
    <row r="1" spans="1:21" x14ac:dyDescent="0.3">
      <c r="A1" s="5" t="s">
        <v>0</v>
      </c>
      <c r="B1" s="5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R1" s="5" t="s">
        <v>2</v>
      </c>
      <c r="S1" s="5" t="s">
        <v>3</v>
      </c>
      <c r="T1" s="5" t="s">
        <v>6</v>
      </c>
      <c r="U1" s="5" t="s">
        <v>100</v>
      </c>
    </row>
    <row r="2" spans="1:21" x14ac:dyDescent="0.3">
      <c r="A2" t="s">
        <v>50</v>
      </c>
      <c r="C2" s="13">
        <v>44148</v>
      </c>
      <c r="D2">
        <v>1</v>
      </c>
      <c r="E2">
        <v>1</v>
      </c>
      <c r="F2">
        <v>50</v>
      </c>
      <c r="G2" t="s">
        <v>16</v>
      </c>
      <c r="H2">
        <v>0</v>
      </c>
      <c r="I2">
        <v>1</v>
      </c>
      <c r="J2">
        <v>3</v>
      </c>
      <c r="K2">
        <v>0</v>
      </c>
      <c r="L2">
        <v>1.5</v>
      </c>
      <c r="M2">
        <v>1.5</v>
      </c>
      <c r="R2">
        <v>2</v>
      </c>
      <c r="S2">
        <v>2</v>
      </c>
      <c r="T2">
        <v>0</v>
      </c>
      <c r="U2">
        <v>2</v>
      </c>
    </row>
    <row r="3" spans="1:21" x14ac:dyDescent="0.3">
      <c r="A3" t="s">
        <v>50</v>
      </c>
      <c r="C3" s="13">
        <v>44151</v>
      </c>
      <c r="D3">
        <v>2</v>
      </c>
      <c r="E3">
        <v>2</v>
      </c>
      <c r="F3">
        <v>50</v>
      </c>
      <c r="G3" t="s">
        <v>16</v>
      </c>
      <c r="H3">
        <v>0</v>
      </c>
      <c r="I3">
        <v>1</v>
      </c>
      <c r="J3">
        <v>3</v>
      </c>
      <c r="K3">
        <v>0.08</v>
      </c>
      <c r="L3">
        <v>1.54</v>
      </c>
      <c r="M3">
        <v>1.54</v>
      </c>
      <c r="R3">
        <v>6</v>
      </c>
      <c r="S3">
        <v>4</v>
      </c>
      <c r="T3">
        <v>1</v>
      </c>
      <c r="U3">
        <v>4</v>
      </c>
    </row>
    <row r="4" spans="1:21" x14ac:dyDescent="0.3">
      <c r="A4" t="s">
        <v>50</v>
      </c>
      <c r="C4" s="13">
        <v>44152</v>
      </c>
      <c r="D4">
        <v>3</v>
      </c>
      <c r="E4">
        <v>1</v>
      </c>
      <c r="F4">
        <v>50</v>
      </c>
      <c r="G4" t="s">
        <v>17</v>
      </c>
      <c r="H4">
        <v>1</v>
      </c>
      <c r="I4">
        <v>0.04</v>
      </c>
      <c r="J4">
        <v>0.14000000000000001</v>
      </c>
      <c r="K4">
        <v>2.9</v>
      </c>
      <c r="L4">
        <v>1.64</v>
      </c>
      <c r="M4">
        <v>1.4</v>
      </c>
      <c r="R4">
        <v>9</v>
      </c>
      <c r="S4">
        <v>3</v>
      </c>
      <c r="T4">
        <v>2</v>
      </c>
      <c r="U4">
        <v>3</v>
      </c>
    </row>
    <row r="5" spans="1:21" x14ac:dyDescent="0.3">
      <c r="A5" t="s">
        <v>50</v>
      </c>
      <c r="C5" s="13">
        <v>44153</v>
      </c>
      <c r="D5">
        <v>4</v>
      </c>
      <c r="E5">
        <v>2</v>
      </c>
      <c r="F5">
        <v>50</v>
      </c>
      <c r="G5" t="s">
        <v>17</v>
      </c>
      <c r="H5">
        <v>1</v>
      </c>
      <c r="I5">
        <v>0.5</v>
      </c>
      <c r="J5">
        <v>1.52</v>
      </c>
      <c r="K5">
        <v>1.5</v>
      </c>
      <c r="L5">
        <v>2.4</v>
      </c>
      <c r="M5">
        <v>0.62</v>
      </c>
      <c r="R5">
        <v>13</v>
      </c>
      <c r="S5">
        <v>4</v>
      </c>
      <c r="T5">
        <v>3</v>
      </c>
      <c r="U5">
        <v>4</v>
      </c>
    </row>
    <row r="6" spans="1:21" x14ac:dyDescent="0.3">
      <c r="A6" t="s">
        <v>50</v>
      </c>
      <c r="C6" s="13">
        <v>44154</v>
      </c>
      <c r="D6">
        <v>5</v>
      </c>
      <c r="E6">
        <v>3</v>
      </c>
      <c r="F6">
        <v>50</v>
      </c>
      <c r="G6" t="s">
        <v>17</v>
      </c>
      <c r="H6">
        <v>1</v>
      </c>
      <c r="I6">
        <v>0.9</v>
      </c>
      <c r="J6">
        <v>2.7</v>
      </c>
      <c r="K6">
        <v>0.32</v>
      </c>
      <c r="L6">
        <v>1.82</v>
      </c>
      <c r="M6">
        <v>1.2</v>
      </c>
      <c r="O6">
        <v>0.04</v>
      </c>
      <c r="R6">
        <v>16</v>
      </c>
      <c r="S6">
        <v>3</v>
      </c>
      <c r="T6">
        <v>4</v>
      </c>
      <c r="U6">
        <v>3</v>
      </c>
    </row>
    <row r="7" spans="1:21" x14ac:dyDescent="0.3">
      <c r="A7" t="s">
        <v>50</v>
      </c>
      <c r="C7" s="13">
        <v>44155</v>
      </c>
      <c r="D7">
        <v>6</v>
      </c>
      <c r="E7">
        <v>4</v>
      </c>
      <c r="F7">
        <v>50</v>
      </c>
      <c r="G7" t="s">
        <v>17</v>
      </c>
      <c r="H7">
        <v>1</v>
      </c>
      <c r="I7">
        <v>0.92</v>
      </c>
      <c r="J7">
        <v>2.78</v>
      </c>
      <c r="K7">
        <v>0.24</v>
      </c>
      <c r="L7">
        <v>1.62</v>
      </c>
      <c r="M7">
        <v>1.4</v>
      </c>
      <c r="O7">
        <v>0.28000000000000003</v>
      </c>
      <c r="R7">
        <v>20</v>
      </c>
      <c r="S7">
        <v>4</v>
      </c>
      <c r="T7">
        <v>5</v>
      </c>
      <c r="U7">
        <v>4</v>
      </c>
    </row>
    <row r="8" spans="1:21" x14ac:dyDescent="0.3">
      <c r="A8" t="s">
        <v>50</v>
      </c>
      <c r="C8" s="13">
        <v>44158</v>
      </c>
      <c r="D8">
        <v>7</v>
      </c>
      <c r="E8">
        <v>1</v>
      </c>
      <c r="F8">
        <v>50</v>
      </c>
      <c r="G8" t="s">
        <v>16</v>
      </c>
      <c r="H8">
        <v>2</v>
      </c>
      <c r="I8">
        <v>0.28000000000000003</v>
      </c>
      <c r="J8">
        <v>0.86</v>
      </c>
      <c r="K8">
        <v>2.1800000000000002</v>
      </c>
      <c r="L8">
        <v>1.54</v>
      </c>
      <c r="M8">
        <v>1.5</v>
      </c>
      <c r="O8">
        <v>0.56000000000000005</v>
      </c>
    </row>
    <row r="9" spans="1:21" x14ac:dyDescent="0.3">
      <c r="A9" t="s">
        <v>50</v>
      </c>
      <c r="C9" s="13">
        <v>44159</v>
      </c>
      <c r="D9">
        <v>8</v>
      </c>
      <c r="E9">
        <v>2</v>
      </c>
      <c r="F9">
        <v>50</v>
      </c>
      <c r="G9" t="s">
        <v>16</v>
      </c>
      <c r="H9">
        <v>2</v>
      </c>
      <c r="I9">
        <v>0.96</v>
      </c>
      <c r="J9">
        <v>2.88</v>
      </c>
      <c r="K9">
        <v>0.24</v>
      </c>
      <c r="L9">
        <v>1.62</v>
      </c>
      <c r="M9">
        <v>1.5</v>
      </c>
      <c r="O9">
        <v>0.62</v>
      </c>
      <c r="R9">
        <v>1</v>
      </c>
      <c r="S9">
        <v>1</v>
      </c>
      <c r="T9">
        <v>0</v>
      </c>
    </row>
    <row r="10" spans="1:21" x14ac:dyDescent="0.3">
      <c r="A10" t="s">
        <v>50</v>
      </c>
      <c r="C10" s="13">
        <v>44165</v>
      </c>
      <c r="D10">
        <v>9</v>
      </c>
      <c r="E10">
        <v>3</v>
      </c>
      <c r="F10">
        <v>50</v>
      </c>
      <c r="G10" t="s">
        <v>16</v>
      </c>
      <c r="H10">
        <v>2</v>
      </c>
      <c r="I10">
        <v>0.96</v>
      </c>
      <c r="J10">
        <v>2.88</v>
      </c>
      <c r="K10">
        <v>0.16</v>
      </c>
      <c r="L10">
        <v>1.64</v>
      </c>
      <c r="M10">
        <v>1.4</v>
      </c>
      <c r="O10">
        <v>0.62</v>
      </c>
      <c r="R10">
        <v>3</v>
      </c>
      <c r="S10">
        <v>1</v>
      </c>
      <c r="T10">
        <v>1</v>
      </c>
    </row>
    <row r="11" spans="1:21" x14ac:dyDescent="0.3">
      <c r="A11" t="s">
        <v>50</v>
      </c>
      <c r="C11" s="13">
        <v>44166</v>
      </c>
      <c r="D11">
        <v>10</v>
      </c>
      <c r="E11">
        <v>1</v>
      </c>
      <c r="F11">
        <v>50</v>
      </c>
      <c r="G11" t="s">
        <v>17</v>
      </c>
      <c r="H11">
        <v>3</v>
      </c>
      <c r="I11">
        <v>0.56000000000000005</v>
      </c>
      <c r="J11">
        <v>1.74</v>
      </c>
      <c r="K11">
        <v>1.32</v>
      </c>
      <c r="L11">
        <v>1.42</v>
      </c>
      <c r="M11">
        <v>1.64</v>
      </c>
      <c r="R11">
        <v>4</v>
      </c>
      <c r="S11">
        <v>2</v>
      </c>
      <c r="T11">
        <v>1</v>
      </c>
    </row>
    <row r="12" spans="1:21" x14ac:dyDescent="0.3">
      <c r="A12" t="s">
        <v>50</v>
      </c>
      <c r="C12" s="13">
        <v>44167</v>
      </c>
      <c r="D12">
        <v>11</v>
      </c>
      <c r="E12">
        <v>2</v>
      </c>
      <c r="F12">
        <v>50</v>
      </c>
      <c r="G12" t="s">
        <v>17</v>
      </c>
      <c r="H12">
        <v>3</v>
      </c>
      <c r="I12">
        <v>0.62</v>
      </c>
      <c r="J12">
        <v>1.86</v>
      </c>
      <c r="K12">
        <v>1.1599999999999999</v>
      </c>
      <c r="L12">
        <v>1.82</v>
      </c>
      <c r="M12">
        <v>1.2</v>
      </c>
      <c r="R12">
        <v>5</v>
      </c>
      <c r="S12">
        <v>3</v>
      </c>
      <c r="T12">
        <v>1</v>
      </c>
    </row>
    <row r="13" spans="1:21" x14ac:dyDescent="0.3">
      <c r="A13" t="s">
        <v>50</v>
      </c>
      <c r="C13" s="13">
        <v>44168</v>
      </c>
      <c r="D13">
        <v>12</v>
      </c>
      <c r="E13">
        <v>3</v>
      </c>
      <c r="F13">
        <v>50</v>
      </c>
      <c r="G13" t="s">
        <v>17</v>
      </c>
      <c r="H13">
        <v>3</v>
      </c>
      <c r="I13">
        <v>0.94</v>
      </c>
      <c r="J13">
        <v>2.82</v>
      </c>
      <c r="K13">
        <v>0.18</v>
      </c>
      <c r="L13">
        <v>1.68</v>
      </c>
      <c r="M13">
        <v>1.32</v>
      </c>
      <c r="R13">
        <v>7</v>
      </c>
      <c r="S13">
        <v>1</v>
      </c>
      <c r="T13">
        <v>2</v>
      </c>
    </row>
    <row r="14" spans="1:21" x14ac:dyDescent="0.3">
      <c r="A14" t="s">
        <v>50</v>
      </c>
      <c r="C14" s="13">
        <v>44169</v>
      </c>
      <c r="D14">
        <v>13</v>
      </c>
      <c r="E14">
        <v>4</v>
      </c>
      <c r="F14">
        <v>50</v>
      </c>
      <c r="G14" t="s">
        <v>17</v>
      </c>
      <c r="H14">
        <v>3</v>
      </c>
      <c r="I14">
        <v>0.9</v>
      </c>
      <c r="J14">
        <v>2.7</v>
      </c>
      <c r="K14">
        <v>0.34</v>
      </c>
      <c r="L14">
        <v>1.58</v>
      </c>
      <c r="M14">
        <v>1.46</v>
      </c>
      <c r="R14">
        <v>8</v>
      </c>
      <c r="S14">
        <v>2</v>
      </c>
      <c r="T14">
        <v>2</v>
      </c>
    </row>
    <row r="15" spans="1:21" x14ac:dyDescent="0.3">
      <c r="A15" t="s">
        <v>50</v>
      </c>
      <c r="C15" s="13">
        <v>44170</v>
      </c>
      <c r="D15">
        <v>14</v>
      </c>
      <c r="E15">
        <v>1</v>
      </c>
      <c r="F15">
        <v>50</v>
      </c>
      <c r="G15" t="s">
        <v>16</v>
      </c>
      <c r="H15">
        <v>4</v>
      </c>
      <c r="I15">
        <v>0.62</v>
      </c>
      <c r="J15">
        <v>1.88</v>
      </c>
      <c r="K15">
        <v>1.28</v>
      </c>
      <c r="L15">
        <v>1.66</v>
      </c>
      <c r="M15">
        <v>1.5</v>
      </c>
      <c r="R15">
        <v>10</v>
      </c>
      <c r="S15">
        <v>1</v>
      </c>
      <c r="T15">
        <v>3</v>
      </c>
    </row>
    <row r="16" spans="1:21" x14ac:dyDescent="0.3">
      <c r="A16" t="s">
        <v>50</v>
      </c>
      <c r="C16" s="13">
        <v>44172</v>
      </c>
      <c r="D16">
        <v>15</v>
      </c>
      <c r="E16">
        <v>2</v>
      </c>
      <c r="F16">
        <v>50</v>
      </c>
      <c r="G16" t="s">
        <v>16</v>
      </c>
      <c r="H16">
        <v>4</v>
      </c>
      <c r="I16" t="s">
        <v>54</v>
      </c>
      <c r="R16">
        <v>11</v>
      </c>
      <c r="S16">
        <v>2</v>
      </c>
      <c r="T16">
        <v>3</v>
      </c>
    </row>
    <row r="17" spans="1:20" x14ac:dyDescent="0.3">
      <c r="A17" t="s">
        <v>50</v>
      </c>
      <c r="C17" s="13">
        <v>44173</v>
      </c>
      <c r="D17">
        <v>15</v>
      </c>
      <c r="E17">
        <v>2</v>
      </c>
      <c r="F17">
        <v>50</v>
      </c>
      <c r="G17" t="s">
        <v>16</v>
      </c>
      <c r="H17">
        <v>4</v>
      </c>
      <c r="I17">
        <v>0.92</v>
      </c>
      <c r="J17">
        <v>2.76</v>
      </c>
      <c r="K17">
        <v>0.24</v>
      </c>
      <c r="L17">
        <v>1.62</v>
      </c>
      <c r="M17">
        <v>1.38</v>
      </c>
      <c r="R17">
        <v>12</v>
      </c>
      <c r="S17">
        <v>3</v>
      </c>
      <c r="T17">
        <v>3</v>
      </c>
    </row>
    <row r="18" spans="1:20" x14ac:dyDescent="0.3">
      <c r="A18" t="s">
        <v>50</v>
      </c>
      <c r="C18" s="13">
        <v>44174</v>
      </c>
      <c r="D18">
        <v>16</v>
      </c>
      <c r="E18">
        <v>3</v>
      </c>
      <c r="F18">
        <v>50</v>
      </c>
      <c r="G18" t="s">
        <v>16</v>
      </c>
      <c r="H18">
        <v>4</v>
      </c>
      <c r="I18">
        <v>0.98</v>
      </c>
      <c r="J18">
        <v>2.94</v>
      </c>
      <c r="K18">
        <v>0.1</v>
      </c>
      <c r="L18">
        <v>1.6</v>
      </c>
      <c r="M18">
        <v>1.44</v>
      </c>
      <c r="R18">
        <v>14</v>
      </c>
      <c r="S18">
        <v>1</v>
      </c>
      <c r="T18">
        <v>4</v>
      </c>
    </row>
    <row r="19" spans="1:20" x14ac:dyDescent="0.3">
      <c r="A19" t="s">
        <v>50</v>
      </c>
      <c r="C19" s="13">
        <v>44175</v>
      </c>
      <c r="D19">
        <v>17</v>
      </c>
      <c r="E19">
        <v>1</v>
      </c>
      <c r="F19">
        <v>50</v>
      </c>
      <c r="G19" t="s">
        <v>17</v>
      </c>
      <c r="H19">
        <v>5</v>
      </c>
      <c r="I19">
        <v>0.62</v>
      </c>
      <c r="J19">
        <v>1.88</v>
      </c>
      <c r="K19">
        <v>1.18</v>
      </c>
      <c r="L19">
        <v>1.82</v>
      </c>
      <c r="M19">
        <v>1.24</v>
      </c>
      <c r="R19">
        <v>15</v>
      </c>
      <c r="S19">
        <v>2</v>
      </c>
      <c r="T19">
        <v>4</v>
      </c>
    </row>
    <row r="20" spans="1:20" x14ac:dyDescent="0.3">
      <c r="A20" t="s">
        <v>50</v>
      </c>
      <c r="C20" s="13">
        <v>44176</v>
      </c>
      <c r="D20">
        <v>18</v>
      </c>
      <c r="E20">
        <v>2</v>
      </c>
      <c r="F20">
        <v>50</v>
      </c>
      <c r="G20" s="14" t="s">
        <v>17</v>
      </c>
      <c r="H20">
        <v>5</v>
      </c>
      <c r="I20">
        <v>0.84</v>
      </c>
      <c r="J20">
        <v>2.52</v>
      </c>
      <c r="K20">
        <v>0.52</v>
      </c>
      <c r="L20">
        <v>1.66</v>
      </c>
      <c r="M20">
        <v>1.38</v>
      </c>
      <c r="R20">
        <v>17</v>
      </c>
      <c r="S20">
        <v>1</v>
      </c>
      <c r="T20">
        <v>5</v>
      </c>
    </row>
    <row r="21" spans="1:20" x14ac:dyDescent="0.3">
      <c r="A21" t="s">
        <v>50</v>
      </c>
      <c r="C21" s="13">
        <v>44179</v>
      </c>
      <c r="D21">
        <v>19</v>
      </c>
      <c r="E21">
        <v>3</v>
      </c>
      <c r="F21">
        <v>50</v>
      </c>
      <c r="G21" t="s">
        <v>17</v>
      </c>
      <c r="H21">
        <v>5</v>
      </c>
      <c r="I21">
        <v>0.92</v>
      </c>
      <c r="J21">
        <v>2.76</v>
      </c>
      <c r="K21">
        <v>0.38</v>
      </c>
      <c r="L21">
        <v>1.72</v>
      </c>
      <c r="M21">
        <v>1.42</v>
      </c>
      <c r="R21">
        <v>18</v>
      </c>
      <c r="S21">
        <v>2</v>
      </c>
      <c r="T21">
        <v>5</v>
      </c>
    </row>
    <row r="22" spans="1:20" x14ac:dyDescent="0.3">
      <c r="A22" t="s">
        <v>50</v>
      </c>
      <c r="C22" s="13">
        <v>44180</v>
      </c>
      <c r="D22">
        <v>20</v>
      </c>
      <c r="E22">
        <v>4</v>
      </c>
      <c r="F22">
        <v>50</v>
      </c>
      <c r="G22" s="14" t="s">
        <v>17</v>
      </c>
      <c r="H22">
        <v>5</v>
      </c>
      <c r="I22">
        <v>0.98</v>
      </c>
      <c r="J22">
        <v>2.94</v>
      </c>
      <c r="K22">
        <v>0.18</v>
      </c>
      <c r="L22">
        <v>1.56</v>
      </c>
      <c r="M22">
        <v>1.56</v>
      </c>
      <c r="R22">
        <v>19</v>
      </c>
      <c r="S22">
        <v>3</v>
      </c>
      <c r="T22">
        <v>5</v>
      </c>
    </row>
    <row r="23" spans="1:20" x14ac:dyDescent="0.3">
      <c r="D23">
        <v>21</v>
      </c>
      <c r="E23">
        <v>4</v>
      </c>
    </row>
  </sheetData>
  <sortState xmlns:xlrd2="http://schemas.microsoft.com/office/spreadsheetml/2017/richdata2" ref="R2:U7">
    <sortCondition ref="T1:T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48FD-944C-4889-A264-FBD934F94509}">
  <dimension ref="A1:V38"/>
  <sheetViews>
    <sheetView workbookViewId="0">
      <selection activeCell="I2" sqref="I2"/>
    </sheetView>
  </sheetViews>
  <sheetFormatPr defaultRowHeight="14.4" x14ac:dyDescent="0.3"/>
  <sheetData>
    <row r="1" spans="1:22" x14ac:dyDescent="0.3">
      <c r="A1" s="5" t="s">
        <v>0</v>
      </c>
      <c r="B1" s="5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S1" s="5" t="s">
        <v>2</v>
      </c>
      <c r="T1" s="5" t="s">
        <v>3</v>
      </c>
      <c r="U1" s="5" t="s">
        <v>6</v>
      </c>
      <c r="V1" s="5" t="s">
        <v>97</v>
      </c>
    </row>
    <row r="2" spans="1:22" x14ac:dyDescent="0.3">
      <c r="A2" t="s">
        <v>75</v>
      </c>
      <c r="B2">
        <v>2017</v>
      </c>
      <c r="C2" s="13">
        <v>44200</v>
      </c>
      <c r="D2">
        <v>1</v>
      </c>
      <c r="E2">
        <v>1</v>
      </c>
      <c r="F2">
        <v>50</v>
      </c>
      <c r="G2" t="s">
        <v>16</v>
      </c>
      <c r="H2">
        <v>0</v>
      </c>
      <c r="I2">
        <v>0.84</v>
      </c>
      <c r="J2">
        <v>2.52</v>
      </c>
      <c r="K2">
        <v>0.52</v>
      </c>
      <c r="L2">
        <v>1.62</v>
      </c>
      <c r="M2">
        <v>1.42</v>
      </c>
      <c r="S2">
        <v>3</v>
      </c>
      <c r="T2">
        <v>3</v>
      </c>
      <c r="U2">
        <v>0</v>
      </c>
      <c r="V2">
        <v>3</v>
      </c>
    </row>
    <row r="3" spans="1:22" x14ac:dyDescent="0.3">
      <c r="A3" t="s">
        <v>75</v>
      </c>
      <c r="B3">
        <v>2017</v>
      </c>
      <c r="C3" s="13">
        <v>44201</v>
      </c>
      <c r="D3">
        <v>2</v>
      </c>
      <c r="E3">
        <v>2</v>
      </c>
      <c r="F3">
        <v>50</v>
      </c>
      <c r="G3" t="s">
        <v>16</v>
      </c>
      <c r="H3">
        <v>0</v>
      </c>
      <c r="I3">
        <v>0.98</v>
      </c>
      <c r="J3">
        <v>2.94</v>
      </c>
      <c r="K3">
        <v>0.06</v>
      </c>
      <c r="L3">
        <v>1.56</v>
      </c>
      <c r="M3">
        <v>1.44</v>
      </c>
      <c r="S3">
        <v>10</v>
      </c>
      <c r="T3">
        <v>7</v>
      </c>
      <c r="U3">
        <v>1</v>
      </c>
      <c r="V3">
        <v>7</v>
      </c>
    </row>
    <row r="4" spans="1:22" x14ac:dyDescent="0.3">
      <c r="A4" t="s">
        <v>75</v>
      </c>
      <c r="B4">
        <v>2017</v>
      </c>
      <c r="C4" s="13">
        <v>44202</v>
      </c>
      <c r="D4">
        <v>3</v>
      </c>
      <c r="E4">
        <v>3</v>
      </c>
      <c r="F4">
        <v>50</v>
      </c>
      <c r="G4" t="s">
        <v>16</v>
      </c>
      <c r="H4">
        <v>0</v>
      </c>
      <c r="I4">
        <v>1</v>
      </c>
      <c r="J4">
        <v>3</v>
      </c>
      <c r="K4">
        <v>0</v>
      </c>
      <c r="L4">
        <v>1.5</v>
      </c>
      <c r="M4">
        <v>1.5</v>
      </c>
      <c r="S4">
        <v>14</v>
      </c>
      <c r="T4">
        <v>4</v>
      </c>
      <c r="U4">
        <v>2</v>
      </c>
      <c r="V4">
        <v>4</v>
      </c>
    </row>
    <row r="5" spans="1:22" x14ac:dyDescent="0.3">
      <c r="A5" t="s">
        <v>75</v>
      </c>
      <c r="B5">
        <v>2017</v>
      </c>
      <c r="C5" s="13">
        <v>44203</v>
      </c>
      <c r="D5">
        <v>4</v>
      </c>
      <c r="E5">
        <v>1</v>
      </c>
      <c r="F5">
        <v>50</v>
      </c>
      <c r="G5" t="s">
        <v>17</v>
      </c>
      <c r="H5">
        <v>1</v>
      </c>
      <c r="I5">
        <v>0</v>
      </c>
      <c r="J5">
        <v>0.04</v>
      </c>
      <c r="K5">
        <v>3</v>
      </c>
      <c r="L5">
        <v>1.5</v>
      </c>
      <c r="M5">
        <v>1.54</v>
      </c>
      <c r="S5">
        <v>22</v>
      </c>
      <c r="T5">
        <v>8</v>
      </c>
      <c r="U5">
        <v>3</v>
      </c>
      <c r="V5">
        <v>8</v>
      </c>
    </row>
    <row r="6" spans="1:22" x14ac:dyDescent="0.3">
      <c r="A6" t="s">
        <v>75</v>
      </c>
      <c r="B6">
        <v>2017</v>
      </c>
      <c r="C6" s="13">
        <v>44204</v>
      </c>
      <c r="D6">
        <v>5</v>
      </c>
      <c r="E6">
        <v>2</v>
      </c>
      <c r="F6">
        <v>50</v>
      </c>
      <c r="G6" t="s">
        <v>17</v>
      </c>
      <c r="H6">
        <v>1</v>
      </c>
      <c r="I6">
        <v>0</v>
      </c>
      <c r="J6">
        <v>0</v>
      </c>
      <c r="K6">
        <v>3</v>
      </c>
      <c r="L6">
        <v>1.5</v>
      </c>
      <c r="M6">
        <v>1.5</v>
      </c>
      <c r="S6">
        <v>28</v>
      </c>
      <c r="T6">
        <v>6</v>
      </c>
      <c r="U6">
        <v>4</v>
      </c>
      <c r="V6">
        <v>6</v>
      </c>
    </row>
    <row r="7" spans="1:22" x14ac:dyDescent="0.3">
      <c r="A7" t="s">
        <v>75</v>
      </c>
      <c r="B7">
        <v>2017</v>
      </c>
      <c r="C7" s="13">
        <v>44205</v>
      </c>
      <c r="D7">
        <v>6</v>
      </c>
      <c r="E7">
        <v>3</v>
      </c>
      <c r="F7">
        <v>50</v>
      </c>
      <c r="G7" t="s">
        <v>17</v>
      </c>
      <c r="H7">
        <v>1</v>
      </c>
      <c r="I7">
        <v>0.34</v>
      </c>
      <c r="J7">
        <v>1.02</v>
      </c>
      <c r="K7">
        <v>2.02</v>
      </c>
      <c r="L7">
        <v>0.64</v>
      </c>
      <c r="M7">
        <v>2.4</v>
      </c>
      <c r="S7">
        <v>36</v>
      </c>
      <c r="T7">
        <v>8</v>
      </c>
      <c r="U7">
        <v>5</v>
      </c>
      <c r="V7">
        <v>8</v>
      </c>
    </row>
    <row r="8" spans="1:22" x14ac:dyDescent="0.3">
      <c r="A8" t="s">
        <v>75</v>
      </c>
      <c r="B8">
        <v>2017</v>
      </c>
      <c r="C8" s="13">
        <v>44206</v>
      </c>
      <c r="D8">
        <v>7</v>
      </c>
      <c r="E8">
        <v>4</v>
      </c>
      <c r="F8">
        <v>50</v>
      </c>
      <c r="G8" t="s">
        <v>17</v>
      </c>
      <c r="H8">
        <v>1</v>
      </c>
      <c r="I8">
        <v>0.74</v>
      </c>
      <c r="J8">
        <v>2.2200000000000002</v>
      </c>
      <c r="K8">
        <v>0.94</v>
      </c>
      <c r="L8">
        <v>1.1399999999999999</v>
      </c>
      <c r="M8">
        <v>2.02</v>
      </c>
    </row>
    <row r="9" spans="1:22" x14ac:dyDescent="0.3">
      <c r="A9" t="s">
        <v>75</v>
      </c>
      <c r="B9">
        <v>2017</v>
      </c>
      <c r="C9" s="13">
        <v>44207</v>
      </c>
      <c r="D9">
        <v>8</v>
      </c>
      <c r="E9">
        <v>5</v>
      </c>
      <c r="F9">
        <v>50</v>
      </c>
      <c r="G9" t="s">
        <v>17</v>
      </c>
      <c r="H9">
        <v>1</v>
      </c>
      <c r="I9">
        <v>0.88</v>
      </c>
      <c r="J9">
        <v>2.64</v>
      </c>
      <c r="K9">
        <v>0.52</v>
      </c>
      <c r="L9">
        <v>1.5</v>
      </c>
      <c r="M9">
        <v>1.66</v>
      </c>
      <c r="S9">
        <v>1</v>
      </c>
      <c r="T9">
        <v>1</v>
      </c>
      <c r="U9">
        <v>0</v>
      </c>
    </row>
    <row r="10" spans="1:22" x14ac:dyDescent="0.3">
      <c r="A10" t="s">
        <v>75</v>
      </c>
      <c r="B10">
        <v>2017</v>
      </c>
      <c r="C10" s="13">
        <v>44208</v>
      </c>
      <c r="D10">
        <v>9</v>
      </c>
      <c r="E10">
        <v>6</v>
      </c>
      <c r="F10">
        <v>50</v>
      </c>
      <c r="G10" t="s">
        <v>17</v>
      </c>
      <c r="H10">
        <v>1</v>
      </c>
      <c r="I10">
        <v>0.9</v>
      </c>
      <c r="J10">
        <v>2.7</v>
      </c>
      <c r="K10">
        <v>0.38</v>
      </c>
      <c r="L10">
        <v>1.34</v>
      </c>
      <c r="M10">
        <v>1.74</v>
      </c>
      <c r="S10">
        <v>2</v>
      </c>
      <c r="T10">
        <v>2</v>
      </c>
      <c r="U10">
        <v>0</v>
      </c>
    </row>
    <row r="11" spans="1:22" x14ac:dyDescent="0.3">
      <c r="A11" t="s">
        <v>75</v>
      </c>
      <c r="B11">
        <v>2017</v>
      </c>
      <c r="C11" s="13">
        <v>44209</v>
      </c>
      <c r="D11">
        <v>10</v>
      </c>
      <c r="E11">
        <v>7</v>
      </c>
      <c r="F11">
        <v>50</v>
      </c>
      <c r="G11" t="s">
        <v>17</v>
      </c>
      <c r="H11">
        <v>1</v>
      </c>
      <c r="I11">
        <v>0.94</v>
      </c>
      <c r="J11">
        <v>2.82</v>
      </c>
      <c r="K11">
        <v>0.28000000000000003</v>
      </c>
      <c r="L11">
        <v>1.62</v>
      </c>
      <c r="M11">
        <v>1.48</v>
      </c>
      <c r="S11">
        <v>4</v>
      </c>
      <c r="T11">
        <v>1</v>
      </c>
      <c r="U11">
        <v>1</v>
      </c>
    </row>
    <row r="12" spans="1:22" x14ac:dyDescent="0.3">
      <c r="A12" t="s">
        <v>75</v>
      </c>
      <c r="B12">
        <v>2017</v>
      </c>
      <c r="C12" s="13">
        <v>44210</v>
      </c>
      <c r="D12">
        <v>11</v>
      </c>
      <c r="E12">
        <v>1</v>
      </c>
      <c r="F12">
        <v>50</v>
      </c>
      <c r="G12" t="s">
        <v>16</v>
      </c>
      <c r="H12">
        <v>2</v>
      </c>
      <c r="I12">
        <v>0.22</v>
      </c>
      <c r="J12">
        <v>0.7</v>
      </c>
      <c r="K12">
        <v>2.34</v>
      </c>
      <c r="L12">
        <v>0.96</v>
      </c>
      <c r="M12">
        <v>2.08</v>
      </c>
      <c r="S12">
        <v>5</v>
      </c>
      <c r="T12">
        <v>2</v>
      </c>
      <c r="U12">
        <v>1</v>
      </c>
    </row>
    <row r="13" spans="1:22" x14ac:dyDescent="0.3">
      <c r="A13" t="s">
        <v>75</v>
      </c>
      <c r="B13">
        <v>2017</v>
      </c>
      <c r="C13" s="13">
        <v>44211</v>
      </c>
      <c r="D13">
        <v>12</v>
      </c>
      <c r="E13">
        <v>2</v>
      </c>
      <c r="F13">
        <v>50</v>
      </c>
      <c r="G13" t="s">
        <v>16</v>
      </c>
      <c r="H13">
        <v>2</v>
      </c>
      <c r="I13">
        <v>0.52</v>
      </c>
      <c r="J13">
        <v>1.56</v>
      </c>
      <c r="K13">
        <v>1.44</v>
      </c>
      <c r="L13">
        <v>1.02</v>
      </c>
      <c r="M13">
        <v>1.98</v>
      </c>
      <c r="S13">
        <v>6</v>
      </c>
      <c r="T13">
        <v>3</v>
      </c>
      <c r="U13">
        <v>1</v>
      </c>
    </row>
    <row r="14" spans="1:22" x14ac:dyDescent="0.3">
      <c r="A14" t="s">
        <v>75</v>
      </c>
      <c r="B14">
        <v>2017</v>
      </c>
      <c r="C14" s="13">
        <v>44212</v>
      </c>
      <c r="D14">
        <v>13</v>
      </c>
      <c r="E14">
        <v>3</v>
      </c>
      <c r="F14">
        <v>50</v>
      </c>
      <c r="G14" t="s">
        <v>16</v>
      </c>
      <c r="H14">
        <v>2</v>
      </c>
      <c r="I14">
        <v>0.92</v>
      </c>
      <c r="J14">
        <v>2.76</v>
      </c>
      <c r="K14">
        <v>0.3</v>
      </c>
      <c r="L14">
        <v>1.42</v>
      </c>
      <c r="M14">
        <v>1.64</v>
      </c>
      <c r="S14">
        <v>7</v>
      </c>
      <c r="T14">
        <v>4</v>
      </c>
      <c r="U14">
        <v>1</v>
      </c>
    </row>
    <row r="15" spans="1:22" x14ac:dyDescent="0.3">
      <c r="A15" t="s">
        <v>75</v>
      </c>
      <c r="B15">
        <v>2017</v>
      </c>
      <c r="C15" s="13">
        <v>44214</v>
      </c>
      <c r="D15">
        <v>14</v>
      </c>
      <c r="E15">
        <v>4</v>
      </c>
      <c r="F15">
        <v>50</v>
      </c>
      <c r="G15" t="s">
        <v>16</v>
      </c>
      <c r="H15">
        <v>2</v>
      </c>
      <c r="I15">
        <v>0.96</v>
      </c>
      <c r="J15">
        <v>2.88</v>
      </c>
      <c r="K15">
        <v>0.14000000000000001</v>
      </c>
      <c r="L15">
        <v>1.4</v>
      </c>
      <c r="M15">
        <v>1.62</v>
      </c>
      <c r="S15">
        <v>8</v>
      </c>
      <c r="T15">
        <v>5</v>
      </c>
      <c r="U15">
        <v>1</v>
      </c>
    </row>
    <row r="16" spans="1:22" x14ac:dyDescent="0.3">
      <c r="A16" t="s">
        <v>75</v>
      </c>
      <c r="B16">
        <v>2017</v>
      </c>
      <c r="C16" s="13">
        <v>44215</v>
      </c>
      <c r="D16">
        <v>15</v>
      </c>
      <c r="E16">
        <v>1</v>
      </c>
      <c r="F16">
        <v>50</v>
      </c>
      <c r="G16" t="s">
        <v>17</v>
      </c>
      <c r="H16">
        <v>3</v>
      </c>
      <c r="I16">
        <v>0.34</v>
      </c>
      <c r="J16">
        <v>1.02</v>
      </c>
      <c r="K16">
        <v>1.98</v>
      </c>
      <c r="L16">
        <v>0.72</v>
      </c>
      <c r="M16">
        <v>2.2799999999999998</v>
      </c>
      <c r="S16">
        <v>9</v>
      </c>
      <c r="T16">
        <v>6</v>
      </c>
      <c r="U16">
        <v>1</v>
      </c>
    </row>
    <row r="17" spans="1:21" x14ac:dyDescent="0.3">
      <c r="A17" t="s">
        <v>75</v>
      </c>
      <c r="B17">
        <v>2017</v>
      </c>
      <c r="C17" s="13">
        <v>44216</v>
      </c>
      <c r="D17">
        <v>16</v>
      </c>
      <c r="E17">
        <v>2</v>
      </c>
      <c r="F17">
        <v>50</v>
      </c>
      <c r="G17" t="s">
        <v>17</v>
      </c>
      <c r="H17">
        <v>3</v>
      </c>
      <c r="I17">
        <v>0.44</v>
      </c>
      <c r="J17">
        <v>1.3</v>
      </c>
      <c r="K17">
        <v>1.78</v>
      </c>
      <c r="L17">
        <v>0.86</v>
      </c>
      <c r="M17">
        <v>2.2200000000000002</v>
      </c>
      <c r="S17">
        <v>11</v>
      </c>
      <c r="T17">
        <v>1</v>
      </c>
      <c r="U17">
        <v>2</v>
      </c>
    </row>
    <row r="18" spans="1:21" x14ac:dyDescent="0.3">
      <c r="A18" t="s">
        <v>75</v>
      </c>
      <c r="B18">
        <v>2017</v>
      </c>
      <c r="C18" s="13">
        <v>44217</v>
      </c>
      <c r="D18">
        <v>17</v>
      </c>
      <c r="E18">
        <v>3</v>
      </c>
      <c r="F18">
        <v>50</v>
      </c>
      <c r="G18" t="s">
        <v>17</v>
      </c>
      <c r="H18">
        <v>3</v>
      </c>
      <c r="I18">
        <v>0.86</v>
      </c>
      <c r="J18">
        <v>2.58</v>
      </c>
      <c r="K18">
        <v>0.66</v>
      </c>
      <c r="L18">
        <v>1.52</v>
      </c>
      <c r="M18">
        <v>1.72</v>
      </c>
      <c r="S18">
        <v>12</v>
      </c>
      <c r="T18">
        <v>2</v>
      </c>
      <c r="U18">
        <v>2</v>
      </c>
    </row>
    <row r="19" spans="1:21" x14ac:dyDescent="0.3">
      <c r="A19" t="s">
        <v>75</v>
      </c>
      <c r="B19">
        <v>2017</v>
      </c>
      <c r="C19" s="13">
        <v>44218</v>
      </c>
      <c r="D19">
        <v>18</v>
      </c>
      <c r="E19">
        <v>4</v>
      </c>
      <c r="F19">
        <v>50</v>
      </c>
      <c r="G19" t="s">
        <v>17</v>
      </c>
      <c r="H19">
        <v>3</v>
      </c>
      <c r="I19">
        <v>0.82</v>
      </c>
      <c r="J19">
        <v>2.46</v>
      </c>
      <c r="K19">
        <v>0.64</v>
      </c>
      <c r="L19">
        <v>1.26</v>
      </c>
      <c r="M19">
        <v>1.84</v>
      </c>
      <c r="S19">
        <v>13</v>
      </c>
      <c r="T19">
        <v>3</v>
      </c>
      <c r="U19">
        <v>2</v>
      </c>
    </row>
    <row r="20" spans="1:21" x14ac:dyDescent="0.3">
      <c r="A20" t="s">
        <v>75</v>
      </c>
      <c r="B20">
        <v>2017</v>
      </c>
      <c r="C20" s="13">
        <v>44219</v>
      </c>
      <c r="D20">
        <v>19</v>
      </c>
      <c r="E20">
        <v>5</v>
      </c>
      <c r="F20">
        <v>50</v>
      </c>
      <c r="G20" t="s">
        <v>17</v>
      </c>
      <c r="H20">
        <v>3</v>
      </c>
      <c r="I20">
        <v>0.92</v>
      </c>
      <c r="J20">
        <v>2.76</v>
      </c>
      <c r="K20">
        <v>0.32</v>
      </c>
      <c r="L20">
        <v>1.66</v>
      </c>
      <c r="M20">
        <v>1.42</v>
      </c>
      <c r="S20">
        <v>15</v>
      </c>
      <c r="T20">
        <v>1</v>
      </c>
      <c r="U20">
        <v>3</v>
      </c>
    </row>
    <row r="21" spans="1:21" x14ac:dyDescent="0.3">
      <c r="A21" t="s">
        <v>75</v>
      </c>
      <c r="B21">
        <v>2017</v>
      </c>
      <c r="C21" s="13">
        <v>44221</v>
      </c>
      <c r="D21">
        <v>20</v>
      </c>
      <c r="E21">
        <v>6</v>
      </c>
      <c r="F21">
        <v>50</v>
      </c>
      <c r="G21" t="s">
        <v>17</v>
      </c>
      <c r="H21">
        <v>3</v>
      </c>
      <c r="I21">
        <v>0.88</v>
      </c>
      <c r="J21">
        <v>2.64</v>
      </c>
      <c r="K21">
        <v>0.42</v>
      </c>
      <c r="L21">
        <v>1.56</v>
      </c>
      <c r="M21">
        <v>1.5</v>
      </c>
      <c r="O21">
        <v>0</v>
      </c>
      <c r="S21">
        <v>16</v>
      </c>
      <c r="T21">
        <v>2</v>
      </c>
      <c r="U21">
        <v>3</v>
      </c>
    </row>
    <row r="22" spans="1:21" x14ac:dyDescent="0.3">
      <c r="A22" t="s">
        <v>75</v>
      </c>
      <c r="B22">
        <v>2017</v>
      </c>
      <c r="C22" s="13">
        <v>44222</v>
      </c>
      <c r="D22">
        <v>21</v>
      </c>
      <c r="E22">
        <v>7</v>
      </c>
      <c r="F22">
        <v>50</v>
      </c>
      <c r="G22" t="s">
        <v>17</v>
      </c>
      <c r="H22">
        <v>3</v>
      </c>
      <c r="I22">
        <v>0.9</v>
      </c>
      <c r="J22">
        <v>2.7</v>
      </c>
      <c r="K22">
        <v>0.44</v>
      </c>
      <c r="L22">
        <v>1.32</v>
      </c>
      <c r="M22">
        <v>1.82</v>
      </c>
      <c r="O22">
        <v>0.22</v>
      </c>
      <c r="S22">
        <v>17</v>
      </c>
      <c r="T22">
        <v>3</v>
      </c>
      <c r="U22">
        <v>3</v>
      </c>
    </row>
    <row r="23" spans="1:21" x14ac:dyDescent="0.3">
      <c r="A23" t="s">
        <v>75</v>
      </c>
      <c r="B23">
        <v>2017</v>
      </c>
      <c r="C23" s="13">
        <v>44223</v>
      </c>
      <c r="D23">
        <v>22</v>
      </c>
      <c r="E23">
        <v>8</v>
      </c>
      <c r="F23">
        <v>50</v>
      </c>
      <c r="G23" t="s">
        <v>17</v>
      </c>
      <c r="H23">
        <v>3</v>
      </c>
      <c r="I23">
        <v>0.94</v>
      </c>
      <c r="J23">
        <v>2.82</v>
      </c>
      <c r="K23">
        <v>0.3</v>
      </c>
      <c r="L23">
        <v>1.38</v>
      </c>
      <c r="M23">
        <v>1.74</v>
      </c>
      <c r="O23">
        <v>0.34</v>
      </c>
      <c r="S23">
        <v>18</v>
      </c>
      <c r="T23">
        <v>4</v>
      </c>
      <c r="U23">
        <v>3</v>
      </c>
    </row>
    <row r="24" spans="1:21" x14ac:dyDescent="0.3">
      <c r="A24" t="s">
        <v>75</v>
      </c>
      <c r="B24">
        <v>2017</v>
      </c>
      <c r="C24" s="13">
        <v>44224</v>
      </c>
      <c r="D24">
        <v>23</v>
      </c>
      <c r="E24">
        <v>1</v>
      </c>
      <c r="F24">
        <v>50</v>
      </c>
      <c r="G24" t="s">
        <v>16</v>
      </c>
      <c r="H24">
        <v>4</v>
      </c>
      <c r="I24">
        <v>0.32</v>
      </c>
      <c r="J24">
        <v>0.96</v>
      </c>
      <c r="K24">
        <v>2.04</v>
      </c>
      <c r="L24">
        <v>0.9</v>
      </c>
      <c r="M24">
        <v>2.1</v>
      </c>
      <c r="O24">
        <v>0.32</v>
      </c>
      <c r="S24">
        <v>19</v>
      </c>
      <c r="T24">
        <v>5</v>
      </c>
      <c r="U24">
        <v>3</v>
      </c>
    </row>
    <row r="25" spans="1:21" x14ac:dyDescent="0.3">
      <c r="A25" t="s">
        <v>75</v>
      </c>
      <c r="B25">
        <v>2017</v>
      </c>
      <c r="C25" s="13">
        <v>44225</v>
      </c>
      <c r="D25">
        <v>24</v>
      </c>
      <c r="E25">
        <v>2</v>
      </c>
      <c r="F25">
        <v>50</v>
      </c>
      <c r="G25" t="s">
        <v>16</v>
      </c>
      <c r="H25">
        <v>4</v>
      </c>
      <c r="I25">
        <v>0.66</v>
      </c>
      <c r="J25">
        <v>1.98</v>
      </c>
      <c r="K25">
        <v>1.02</v>
      </c>
      <c r="L25">
        <v>1.08</v>
      </c>
      <c r="M25">
        <v>1.92</v>
      </c>
      <c r="O25">
        <v>0.16</v>
      </c>
      <c r="S25">
        <v>20</v>
      </c>
      <c r="T25">
        <v>6</v>
      </c>
      <c r="U25">
        <v>3</v>
      </c>
    </row>
    <row r="26" spans="1:21" x14ac:dyDescent="0.3">
      <c r="A26" t="s">
        <v>75</v>
      </c>
      <c r="B26">
        <v>2017</v>
      </c>
      <c r="C26" s="13">
        <v>44226</v>
      </c>
      <c r="D26">
        <v>25</v>
      </c>
      <c r="E26">
        <v>3</v>
      </c>
      <c r="F26">
        <v>50</v>
      </c>
      <c r="G26" t="s">
        <v>16</v>
      </c>
      <c r="H26">
        <v>4</v>
      </c>
      <c r="I26">
        <v>0.8</v>
      </c>
      <c r="J26">
        <v>2.4</v>
      </c>
      <c r="K26">
        <v>0.68</v>
      </c>
      <c r="L26">
        <v>1.58</v>
      </c>
      <c r="M26">
        <v>1.5</v>
      </c>
      <c r="S26">
        <v>21</v>
      </c>
      <c r="T26">
        <v>7</v>
      </c>
      <c r="U26">
        <v>3</v>
      </c>
    </row>
    <row r="27" spans="1:21" x14ac:dyDescent="0.3">
      <c r="A27" t="s">
        <v>75</v>
      </c>
      <c r="B27">
        <v>2017</v>
      </c>
      <c r="C27" s="13">
        <v>44227</v>
      </c>
      <c r="D27">
        <v>26</v>
      </c>
      <c r="E27">
        <v>4</v>
      </c>
      <c r="F27">
        <v>50</v>
      </c>
      <c r="G27" t="s">
        <v>16</v>
      </c>
      <c r="H27">
        <v>4</v>
      </c>
      <c r="I27">
        <v>0.88</v>
      </c>
      <c r="J27">
        <v>2.64</v>
      </c>
      <c r="K27">
        <v>0.38</v>
      </c>
      <c r="L27">
        <v>1.4</v>
      </c>
      <c r="M27">
        <v>1.62</v>
      </c>
      <c r="S27">
        <v>23</v>
      </c>
      <c r="T27">
        <v>1</v>
      </c>
      <c r="U27">
        <v>4</v>
      </c>
    </row>
    <row r="28" spans="1:21" x14ac:dyDescent="0.3">
      <c r="A28" t="s">
        <v>75</v>
      </c>
      <c r="B28">
        <v>2017</v>
      </c>
      <c r="C28" s="13">
        <v>44228</v>
      </c>
      <c r="D28">
        <v>27</v>
      </c>
      <c r="E28">
        <v>5</v>
      </c>
      <c r="F28">
        <v>50</v>
      </c>
      <c r="G28" t="s">
        <v>16</v>
      </c>
      <c r="H28">
        <v>4</v>
      </c>
      <c r="I28">
        <v>0.94</v>
      </c>
      <c r="J28">
        <v>2.82</v>
      </c>
      <c r="K28">
        <v>0.18</v>
      </c>
      <c r="L28">
        <v>1.32</v>
      </c>
      <c r="M28">
        <v>1.68</v>
      </c>
      <c r="S28">
        <v>24</v>
      </c>
      <c r="T28">
        <v>2</v>
      </c>
      <c r="U28">
        <v>4</v>
      </c>
    </row>
    <row r="29" spans="1:21" x14ac:dyDescent="0.3">
      <c r="A29" t="s">
        <v>75</v>
      </c>
      <c r="B29">
        <v>2017</v>
      </c>
      <c r="C29" s="13">
        <v>44229</v>
      </c>
      <c r="D29">
        <v>28</v>
      </c>
      <c r="E29">
        <v>6</v>
      </c>
      <c r="F29">
        <v>50</v>
      </c>
      <c r="G29" t="s">
        <v>16</v>
      </c>
      <c r="H29">
        <v>4</v>
      </c>
      <c r="I29">
        <v>1</v>
      </c>
      <c r="J29">
        <v>3</v>
      </c>
      <c r="K29">
        <v>0</v>
      </c>
      <c r="L29">
        <v>1.5</v>
      </c>
      <c r="M29">
        <v>1.5</v>
      </c>
      <c r="S29">
        <v>25</v>
      </c>
      <c r="T29">
        <v>3</v>
      </c>
      <c r="U29">
        <v>4</v>
      </c>
    </row>
    <row r="30" spans="1:21" x14ac:dyDescent="0.3">
      <c r="A30" t="s">
        <v>75</v>
      </c>
      <c r="B30">
        <v>2017</v>
      </c>
      <c r="C30" s="13">
        <v>44230</v>
      </c>
      <c r="D30">
        <v>29</v>
      </c>
      <c r="E30">
        <v>1</v>
      </c>
      <c r="F30">
        <v>50</v>
      </c>
      <c r="G30" t="s">
        <v>17</v>
      </c>
      <c r="H30">
        <v>5</v>
      </c>
      <c r="I30">
        <v>0.16</v>
      </c>
      <c r="J30">
        <v>0.48</v>
      </c>
      <c r="K30">
        <v>2.52</v>
      </c>
      <c r="L30">
        <v>1.02</v>
      </c>
      <c r="M30">
        <v>1.98</v>
      </c>
      <c r="S30">
        <v>26</v>
      </c>
      <c r="T30">
        <v>4</v>
      </c>
      <c r="U30">
        <v>4</v>
      </c>
    </row>
    <row r="31" spans="1:21" x14ac:dyDescent="0.3">
      <c r="A31" t="s">
        <v>75</v>
      </c>
      <c r="B31">
        <v>2017</v>
      </c>
      <c r="C31" s="13">
        <v>44231</v>
      </c>
      <c r="D31">
        <v>30</v>
      </c>
      <c r="E31">
        <v>2</v>
      </c>
      <c r="F31">
        <v>50</v>
      </c>
      <c r="G31" t="s">
        <v>17</v>
      </c>
      <c r="H31">
        <v>5</v>
      </c>
      <c r="I31">
        <v>0.42</v>
      </c>
      <c r="J31">
        <v>1.26</v>
      </c>
      <c r="K31">
        <v>1.78</v>
      </c>
      <c r="L31">
        <v>0.52</v>
      </c>
      <c r="M31">
        <v>2.52</v>
      </c>
      <c r="S31">
        <v>27</v>
      </c>
      <c r="T31">
        <v>5</v>
      </c>
      <c r="U31">
        <v>4</v>
      </c>
    </row>
    <row r="32" spans="1:21" x14ac:dyDescent="0.3">
      <c r="A32" t="s">
        <v>75</v>
      </c>
      <c r="B32">
        <v>2017</v>
      </c>
      <c r="C32" s="13">
        <v>44232</v>
      </c>
      <c r="D32">
        <v>31</v>
      </c>
      <c r="E32">
        <v>3</v>
      </c>
      <c r="F32">
        <v>50</v>
      </c>
      <c r="G32" t="s">
        <v>17</v>
      </c>
      <c r="H32">
        <v>5</v>
      </c>
      <c r="I32">
        <v>0.62</v>
      </c>
      <c r="J32">
        <v>1.86</v>
      </c>
      <c r="K32">
        <v>1.18</v>
      </c>
      <c r="L32">
        <v>1.6</v>
      </c>
      <c r="M32">
        <v>1.44</v>
      </c>
      <c r="S32">
        <v>29</v>
      </c>
      <c r="T32">
        <v>1</v>
      </c>
      <c r="U32">
        <v>5</v>
      </c>
    </row>
    <row r="33" spans="1:21" x14ac:dyDescent="0.3">
      <c r="A33" t="s">
        <v>75</v>
      </c>
      <c r="B33">
        <v>2017</v>
      </c>
      <c r="C33" s="13">
        <v>44233</v>
      </c>
      <c r="D33">
        <v>32</v>
      </c>
      <c r="E33">
        <v>4</v>
      </c>
      <c r="F33">
        <v>50</v>
      </c>
      <c r="G33" t="s">
        <v>17</v>
      </c>
      <c r="H33">
        <v>5</v>
      </c>
      <c r="I33">
        <v>0.86</v>
      </c>
      <c r="J33">
        <v>2.58</v>
      </c>
      <c r="K33">
        <v>0.46</v>
      </c>
      <c r="L33">
        <v>1.48</v>
      </c>
      <c r="M33">
        <v>1.56</v>
      </c>
      <c r="S33">
        <v>30</v>
      </c>
      <c r="T33">
        <v>2</v>
      </c>
      <c r="U33">
        <v>5</v>
      </c>
    </row>
    <row r="34" spans="1:21" x14ac:dyDescent="0.3">
      <c r="A34" t="s">
        <v>75</v>
      </c>
      <c r="B34">
        <v>2017</v>
      </c>
      <c r="C34" s="13">
        <v>44235</v>
      </c>
      <c r="D34">
        <v>33</v>
      </c>
      <c r="E34">
        <v>5</v>
      </c>
      <c r="F34">
        <v>50</v>
      </c>
      <c r="G34" t="s">
        <v>17</v>
      </c>
      <c r="H34">
        <v>5</v>
      </c>
      <c r="I34">
        <v>0.98</v>
      </c>
      <c r="J34">
        <v>2.94</v>
      </c>
      <c r="K34">
        <v>0.08</v>
      </c>
      <c r="L34">
        <v>1.46</v>
      </c>
      <c r="M34">
        <v>1.56</v>
      </c>
      <c r="S34">
        <v>31</v>
      </c>
      <c r="T34">
        <v>3</v>
      </c>
      <c r="U34">
        <v>5</v>
      </c>
    </row>
    <row r="35" spans="1:21" x14ac:dyDescent="0.3">
      <c r="A35" t="s">
        <v>75</v>
      </c>
      <c r="B35">
        <v>2017</v>
      </c>
      <c r="C35" s="13">
        <v>44236</v>
      </c>
      <c r="D35">
        <v>34</v>
      </c>
      <c r="E35">
        <v>6</v>
      </c>
      <c r="F35">
        <v>50</v>
      </c>
      <c r="G35" t="s">
        <v>17</v>
      </c>
      <c r="H35">
        <v>5</v>
      </c>
      <c r="I35">
        <v>0.88</v>
      </c>
      <c r="J35">
        <v>2.64</v>
      </c>
      <c r="K35">
        <v>0.36</v>
      </c>
      <c r="L35">
        <v>1.1399999999999999</v>
      </c>
      <c r="M35">
        <v>1.86</v>
      </c>
      <c r="S35">
        <v>32</v>
      </c>
      <c r="T35">
        <v>4</v>
      </c>
      <c r="U35">
        <v>5</v>
      </c>
    </row>
    <row r="36" spans="1:21" x14ac:dyDescent="0.3">
      <c r="A36" t="s">
        <v>75</v>
      </c>
      <c r="B36">
        <v>2017</v>
      </c>
      <c r="C36" s="13">
        <v>44237</v>
      </c>
      <c r="D36">
        <v>35</v>
      </c>
      <c r="E36">
        <v>7</v>
      </c>
      <c r="F36">
        <v>50</v>
      </c>
      <c r="G36" t="s">
        <v>17</v>
      </c>
      <c r="H36">
        <v>5</v>
      </c>
      <c r="I36">
        <v>0.9</v>
      </c>
      <c r="J36">
        <v>2.7</v>
      </c>
      <c r="K36">
        <v>0.36</v>
      </c>
      <c r="L36">
        <v>1.38</v>
      </c>
      <c r="M36">
        <v>1.68</v>
      </c>
      <c r="S36">
        <v>33</v>
      </c>
      <c r="T36">
        <v>5</v>
      </c>
      <c r="U36">
        <v>5</v>
      </c>
    </row>
    <row r="37" spans="1:21" x14ac:dyDescent="0.3">
      <c r="A37" t="s">
        <v>75</v>
      </c>
      <c r="B37">
        <v>2017</v>
      </c>
      <c r="C37" s="13">
        <v>44238</v>
      </c>
      <c r="D37">
        <v>36</v>
      </c>
      <c r="E37">
        <v>8</v>
      </c>
      <c r="F37">
        <v>50</v>
      </c>
      <c r="G37" t="s">
        <v>17</v>
      </c>
      <c r="H37">
        <v>5</v>
      </c>
      <c r="I37">
        <v>0.98</v>
      </c>
      <c r="J37">
        <v>2.94</v>
      </c>
      <c r="K37">
        <v>0.22</v>
      </c>
      <c r="L37">
        <v>1.72</v>
      </c>
      <c r="M37">
        <v>1.44</v>
      </c>
      <c r="S37">
        <v>34</v>
      </c>
      <c r="T37">
        <v>6</v>
      </c>
      <c r="U37">
        <v>5</v>
      </c>
    </row>
    <row r="38" spans="1:21" x14ac:dyDescent="0.3">
      <c r="S38">
        <v>35</v>
      </c>
      <c r="T38">
        <v>7</v>
      </c>
      <c r="U38">
        <v>5</v>
      </c>
    </row>
  </sheetData>
  <sortState xmlns:xlrd2="http://schemas.microsoft.com/office/spreadsheetml/2017/richdata2" ref="S2:V7">
    <sortCondition ref="U1:U7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88FB-EC34-4F2C-992D-1534475EAEB6}">
  <dimension ref="A1:U24"/>
  <sheetViews>
    <sheetView workbookViewId="0">
      <selection activeCell="I2" sqref="I2"/>
    </sheetView>
  </sheetViews>
  <sheetFormatPr defaultRowHeight="14.4" x14ac:dyDescent="0.3"/>
  <sheetData>
    <row r="1" spans="1:21" x14ac:dyDescent="0.3">
      <c r="A1" s="5" t="s">
        <v>0</v>
      </c>
      <c r="B1" s="5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R1" s="5" t="s">
        <v>2</v>
      </c>
      <c r="S1" s="5" t="s">
        <v>3</v>
      </c>
      <c r="T1" s="5" t="s">
        <v>6</v>
      </c>
      <c r="U1" s="5" t="s">
        <v>97</v>
      </c>
    </row>
    <row r="2" spans="1:21" x14ac:dyDescent="0.3">
      <c r="A2" t="s">
        <v>53</v>
      </c>
      <c r="B2">
        <v>3</v>
      </c>
      <c r="C2" s="13">
        <v>44158</v>
      </c>
      <c r="D2">
        <v>1</v>
      </c>
      <c r="E2">
        <v>1</v>
      </c>
      <c r="F2">
        <v>50</v>
      </c>
      <c r="G2" t="s">
        <v>17</v>
      </c>
      <c r="H2">
        <v>0</v>
      </c>
      <c r="I2">
        <v>0.57999999999999996</v>
      </c>
      <c r="J2">
        <v>1.74</v>
      </c>
      <c r="K2">
        <v>1.26</v>
      </c>
      <c r="L2">
        <v>1.08</v>
      </c>
      <c r="M2">
        <v>1.92</v>
      </c>
      <c r="R2">
        <v>3</v>
      </c>
      <c r="S2">
        <v>3</v>
      </c>
      <c r="T2">
        <v>0</v>
      </c>
      <c r="U2">
        <v>3</v>
      </c>
    </row>
    <row r="3" spans="1:21" x14ac:dyDescent="0.3">
      <c r="A3" t="s">
        <v>53</v>
      </c>
      <c r="B3">
        <v>3</v>
      </c>
      <c r="C3" s="13">
        <v>44159</v>
      </c>
      <c r="D3">
        <v>2</v>
      </c>
      <c r="E3">
        <v>2</v>
      </c>
      <c r="F3">
        <v>50</v>
      </c>
      <c r="G3" t="s">
        <v>17</v>
      </c>
      <c r="H3">
        <v>0</v>
      </c>
      <c r="I3">
        <v>1</v>
      </c>
      <c r="J3">
        <v>3</v>
      </c>
      <c r="K3">
        <v>0.02</v>
      </c>
      <c r="L3">
        <v>1.5</v>
      </c>
      <c r="M3">
        <v>1.52</v>
      </c>
      <c r="R3">
        <v>7</v>
      </c>
      <c r="S3">
        <v>4</v>
      </c>
      <c r="T3">
        <v>1</v>
      </c>
      <c r="U3">
        <v>4</v>
      </c>
    </row>
    <row r="4" spans="1:21" x14ac:dyDescent="0.3">
      <c r="A4" t="s">
        <v>53</v>
      </c>
      <c r="B4">
        <v>3</v>
      </c>
      <c r="C4" s="13">
        <v>44165</v>
      </c>
      <c r="D4">
        <v>3</v>
      </c>
      <c r="E4">
        <v>3</v>
      </c>
      <c r="F4">
        <v>50</v>
      </c>
      <c r="G4" t="s">
        <v>17</v>
      </c>
      <c r="H4">
        <v>0</v>
      </c>
      <c r="I4">
        <v>1</v>
      </c>
      <c r="J4">
        <v>3</v>
      </c>
      <c r="K4">
        <v>0</v>
      </c>
      <c r="L4">
        <v>1.5</v>
      </c>
      <c r="M4">
        <v>1.5</v>
      </c>
      <c r="R4">
        <v>11</v>
      </c>
      <c r="S4">
        <v>4</v>
      </c>
      <c r="T4">
        <v>2</v>
      </c>
      <c r="U4">
        <v>4</v>
      </c>
    </row>
    <row r="5" spans="1:21" x14ac:dyDescent="0.3">
      <c r="A5" t="s">
        <v>53</v>
      </c>
      <c r="B5">
        <v>3</v>
      </c>
      <c r="C5" s="13">
        <v>44166</v>
      </c>
      <c r="D5">
        <v>4</v>
      </c>
      <c r="E5">
        <v>1</v>
      </c>
      <c r="F5">
        <v>50</v>
      </c>
      <c r="G5" t="s">
        <v>16</v>
      </c>
      <c r="H5">
        <v>1</v>
      </c>
      <c r="I5">
        <v>0.1</v>
      </c>
      <c r="J5">
        <v>0.3</v>
      </c>
      <c r="K5">
        <v>2.7</v>
      </c>
      <c r="L5">
        <v>1.8</v>
      </c>
      <c r="M5">
        <v>1.2</v>
      </c>
      <c r="R5">
        <v>15</v>
      </c>
      <c r="S5">
        <v>4</v>
      </c>
      <c r="T5">
        <v>3</v>
      </c>
      <c r="U5">
        <v>4</v>
      </c>
    </row>
    <row r="6" spans="1:21" x14ac:dyDescent="0.3">
      <c r="A6" t="s">
        <v>53</v>
      </c>
      <c r="B6">
        <v>3</v>
      </c>
      <c r="C6" s="13">
        <v>44167</v>
      </c>
      <c r="D6">
        <v>5</v>
      </c>
      <c r="E6">
        <v>2</v>
      </c>
      <c r="F6">
        <v>50</v>
      </c>
      <c r="G6" t="s">
        <v>16</v>
      </c>
      <c r="H6">
        <v>1</v>
      </c>
      <c r="I6">
        <v>0.68</v>
      </c>
      <c r="J6">
        <v>2.04</v>
      </c>
      <c r="K6">
        <v>0.98</v>
      </c>
      <c r="L6">
        <v>2</v>
      </c>
      <c r="M6">
        <v>1.02</v>
      </c>
      <c r="R6">
        <v>19</v>
      </c>
      <c r="S6">
        <v>4</v>
      </c>
      <c r="T6">
        <v>4</v>
      </c>
      <c r="U6">
        <v>4</v>
      </c>
    </row>
    <row r="7" spans="1:21" x14ac:dyDescent="0.3">
      <c r="A7" t="s">
        <v>53</v>
      </c>
      <c r="B7">
        <v>3</v>
      </c>
      <c r="C7" s="13">
        <v>44168</v>
      </c>
      <c r="D7">
        <v>6</v>
      </c>
      <c r="E7">
        <v>3</v>
      </c>
      <c r="F7">
        <v>50</v>
      </c>
      <c r="G7" t="s">
        <v>16</v>
      </c>
      <c r="H7">
        <v>1</v>
      </c>
      <c r="I7">
        <v>0.98</v>
      </c>
      <c r="J7">
        <v>2.94</v>
      </c>
      <c r="K7">
        <v>0.06</v>
      </c>
      <c r="L7">
        <v>1.44</v>
      </c>
      <c r="M7">
        <v>1.56</v>
      </c>
      <c r="P7">
        <v>0.1</v>
      </c>
      <c r="R7">
        <v>22</v>
      </c>
      <c r="S7">
        <v>3</v>
      </c>
      <c r="T7">
        <v>5</v>
      </c>
      <c r="U7">
        <v>3</v>
      </c>
    </row>
    <row r="8" spans="1:21" x14ac:dyDescent="0.3">
      <c r="A8" t="s">
        <v>53</v>
      </c>
      <c r="B8">
        <v>3</v>
      </c>
      <c r="C8" s="13">
        <v>44169</v>
      </c>
      <c r="D8">
        <v>7</v>
      </c>
      <c r="E8">
        <v>4</v>
      </c>
      <c r="F8">
        <v>50</v>
      </c>
      <c r="G8" t="s">
        <v>16</v>
      </c>
      <c r="H8">
        <v>1</v>
      </c>
      <c r="I8">
        <v>1</v>
      </c>
      <c r="J8">
        <v>3</v>
      </c>
      <c r="K8">
        <v>0</v>
      </c>
      <c r="L8">
        <v>1.5</v>
      </c>
      <c r="M8">
        <v>1.5</v>
      </c>
      <c r="P8">
        <v>0.3</v>
      </c>
    </row>
    <row r="9" spans="1:21" x14ac:dyDescent="0.3">
      <c r="A9" t="s">
        <v>53</v>
      </c>
      <c r="B9">
        <v>3</v>
      </c>
      <c r="C9" s="13">
        <v>44170</v>
      </c>
      <c r="D9">
        <v>8</v>
      </c>
      <c r="E9">
        <v>1</v>
      </c>
      <c r="F9">
        <v>50</v>
      </c>
      <c r="G9" t="s">
        <v>17</v>
      </c>
      <c r="H9">
        <v>2</v>
      </c>
      <c r="I9">
        <v>0.3</v>
      </c>
      <c r="J9">
        <v>0.96</v>
      </c>
      <c r="K9">
        <v>2.1</v>
      </c>
      <c r="L9">
        <v>2.34</v>
      </c>
      <c r="M9">
        <v>0.72</v>
      </c>
      <c r="P9">
        <v>0.52</v>
      </c>
      <c r="R9">
        <v>1</v>
      </c>
      <c r="S9">
        <v>1</v>
      </c>
      <c r="T9">
        <v>0</v>
      </c>
    </row>
    <row r="10" spans="1:21" x14ac:dyDescent="0.3">
      <c r="A10" t="s">
        <v>53</v>
      </c>
      <c r="B10">
        <v>3</v>
      </c>
      <c r="C10" s="13">
        <v>44172</v>
      </c>
      <c r="D10">
        <v>9</v>
      </c>
      <c r="E10">
        <v>2</v>
      </c>
      <c r="F10">
        <v>50</v>
      </c>
      <c r="G10" t="s">
        <v>17</v>
      </c>
      <c r="H10">
        <v>2</v>
      </c>
      <c r="I10">
        <v>0.8</v>
      </c>
      <c r="J10">
        <v>2.4</v>
      </c>
      <c r="K10">
        <v>0.64</v>
      </c>
      <c r="L10">
        <v>1.78</v>
      </c>
      <c r="M10">
        <v>1.26</v>
      </c>
      <c r="P10">
        <v>0.44</v>
      </c>
      <c r="R10">
        <v>2</v>
      </c>
      <c r="S10">
        <v>2</v>
      </c>
      <c r="T10">
        <v>0</v>
      </c>
    </row>
    <row r="11" spans="1:21" x14ac:dyDescent="0.3">
      <c r="A11" t="s">
        <v>53</v>
      </c>
      <c r="B11">
        <v>3</v>
      </c>
      <c r="C11" s="13">
        <v>44173</v>
      </c>
      <c r="D11">
        <v>10</v>
      </c>
      <c r="E11">
        <v>3</v>
      </c>
      <c r="F11">
        <v>50</v>
      </c>
      <c r="G11" t="s">
        <v>17</v>
      </c>
      <c r="H11">
        <v>2</v>
      </c>
      <c r="I11">
        <v>0.94</v>
      </c>
      <c r="J11">
        <v>2.82</v>
      </c>
      <c r="K11">
        <v>0.18</v>
      </c>
      <c r="L11">
        <v>1.56</v>
      </c>
      <c r="M11">
        <v>1.44</v>
      </c>
      <c r="P11">
        <v>0.84</v>
      </c>
      <c r="R11">
        <v>4</v>
      </c>
      <c r="S11">
        <v>1</v>
      </c>
      <c r="T11">
        <v>1</v>
      </c>
    </row>
    <row r="12" spans="1:21" x14ac:dyDescent="0.3">
      <c r="A12" t="s">
        <v>53</v>
      </c>
      <c r="B12">
        <v>3</v>
      </c>
      <c r="C12" s="13">
        <v>44174</v>
      </c>
      <c r="D12">
        <v>11</v>
      </c>
      <c r="E12">
        <v>4</v>
      </c>
      <c r="F12">
        <v>50</v>
      </c>
      <c r="G12" t="s">
        <v>17</v>
      </c>
      <c r="H12">
        <v>2</v>
      </c>
      <c r="I12">
        <v>1</v>
      </c>
      <c r="J12">
        <v>3</v>
      </c>
      <c r="K12">
        <v>0</v>
      </c>
      <c r="L12">
        <v>1.5</v>
      </c>
      <c r="M12">
        <v>1.5</v>
      </c>
      <c r="R12">
        <v>5</v>
      </c>
      <c r="S12">
        <v>2</v>
      </c>
      <c r="T12">
        <v>1</v>
      </c>
    </row>
    <row r="13" spans="1:21" x14ac:dyDescent="0.3">
      <c r="A13" t="s">
        <v>53</v>
      </c>
      <c r="B13">
        <v>3</v>
      </c>
      <c r="C13" s="13">
        <v>44175</v>
      </c>
      <c r="D13">
        <v>12</v>
      </c>
      <c r="E13">
        <v>1</v>
      </c>
      <c r="F13">
        <v>50</v>
      </c>
      <c r="G13" t="s">
        <v>16</v>
      </c>
      <c r="H13">
        <v>3</v>
      </c>
      <c r="I13">
        <v>0.52</v>
      </c>
      <c r="J13">
        <v>1.56</v>
      </c>
      <c r="K13">
        <v>1.44</v>
      </c>
      <c r="L13">
        <v>2.82</v>
      </c>
      <c r="M13">
        <v>0.18</v>
      </c>
      <c r="R13">
        <v>6</v>
      </c>
      <c r="S13">
        <v>3</v>
      </c>
      <c r="T13">
        <v>1</v>
      </c>
    </row>
    <row r="14" spans="1:21" x14ac:dyDescent="0.3">
      <c r="A14" t="s">
        <v>53</v>
      </c>
      <c r="B14">
        <v>3</v>
      </c>
      <c r="C14" s="13">
        <v>44176</v>
      </c>
      <c r="D14">
        <v>13</v>
      </c>
      <c r="E14">
        <v>2</v>
      </c>
      <c r="F14">
        <v>50</v>
      </c>
      <c r="G14" s="14" t="s">
        <v>16</v>
      </c>
      <c r="H14">
        <v>3</v>
      </c>
      <c r="I14">
        <v>0.88</v>
      </c>
      <c r="J14">
        <v>2.66</v>
      </c>
      <c r="K14">
        <v>0.4</v>
      </c>
      <c r="L14">
        <v>1.8</v>
      </c>
      <c r="M14">
        <v>1.26</v>
      </c>
      <c r="R14">
        <v>8</v>
      </c>
      <c r="S14">
        <v>1</v>
      </c>
      <c r="T14">
        <v>2</v>
      </c>
    </row>
    <row r="15" spans="1:21" x14ac:dyDescent="0.3">
      <c r="A15" t="s">
        <v>53</v>
      </c>
      <c r="B15">
        <v>3</v>
      </c>
      <c r="C15" s="13">
        <v>44179</v>
      </c>
      <c r="D15">
        <v>14</v>
      </c>
      <c r="E15">
        <v>3</v>
      </c>
      <c r="F15">
        <v>50</v>
      </c>
      <c r="G15" t="s">
        <v>16</v>
      </c>
      <c r="H15">
        <v>3</v>
      </c>
      <c r="I15">
        <v>0.96</v>
      </c>
      <c r="J15">
        <v>2.9</v>
      </c>
      <c r="K15">
        <v>0.12</v>
      </c>
      <c r="L15">
        <v>1.52</v>
      </c>
      <c r="M15">
        <v>1.5</v>
      </c>
      <c r="R15">
        <v>9</v>
      </c>
      <c r="S15">
        <v>2</v>
      </c>
      <c r="T15">
        <v>2</v>
      </c>
    </row>
    <row r="16" spans="1:21" x14ac:dyDescent="0.3">
      <c r="A16" t="s">
        <v>53</v>
      </c>
      <c r="B16">
        <v>3</v>
      </c>
      <c r="C16" s="13">
        <v>44180</v>
      </c>
      <c r="D16">
        <v>15</v>
      </c>
      <c r="E16">
        <v>4</v>
      </c>
      <c r="F16">
        <v>50</v>
      </c>
      <c r="G16" t="s">
        <v>16</v>
      </c>
      <c r="H16">
        <v>3</v>
      </c>
      <c r="I16">
        <v>0.98</v>
      </c>
      <c r="J16">
        <v>2.94</v>
      </c>
      <c r="K16">
        <v>0.06</v>
      </c>
      <c r="L16">
        <v>1.56</v>
      </c>
      <c r="M16">
        <v>1.44</v>
      </c>
      <c r="R16">
        <v>10</v>
      </c>
      <c r="S16">
        <v>3</v>
      </c>
      <c r="T16">
        <v>2</v>
      </c>
    </row>
    <row r="17" spans="1:20" x14ac:dyDescent="0.3">
      <c r="A17" t="s">
        <v>53</v>
      </c>
      <c r="B17">
        <v>3</v>
      </c>
      <c r="C17" s="13">
        <v>44181</v>
      </c>
      <c r="D17">
        <v>16</v>
      </c>
      <c r="E17">
        <v>1</v>
      </c>
      <c r="F17">
        <v>50</v>
      </c>
      <c r="G17" t="s">
        <v>17</v>
      </c>
      <c r="H17">
        <v>4</v>
      </c>
      <c r="I17">
        <v>0.44</v>
      </c>
      <c r="J17">
        <v>1.32</v>
      </c>
      <c r="K17">
        <v>1.72</v>
      </c>
      <c r="L17">
        <v>2.38</v>
      </c>
      <c r="M17">
        <v>0.66</v>
      </c>
      <c r="R17">
        <v>12</v>
      </c>
      <c r="S17">
        <v>1</v>
      </c>
      <c r="T17">
        <v>3</v>
      </c>
    </row>
    <row r="18" spans="1:20" x14ac:dyDescent="0.3">
      <c r="A18" t="s">
        <v>53</v>
      </c>
      <c r="B18">
        <v>3</v>
      </c>
      <c r="C18" s="13">
        <v>44182</v>
      </c>
      <c r="D18">
        <v>17</v>
      </c>
      <c r="E18">
        <v>2</v>
      </c>
      <c r="F18">
        <v>50</v>
      </c>
      <c r="G18" t="s">
        <v>17</v>
      </c>
      <c r="H18">
        <v>4</v>
      </c>
      <c r="I18">
        <v>0.86</v>
      </c>
      <c r="J18">
        <v>2.58</v>
      </c>
      <c r="K18">
        <v>0.46</v>
      </c>
      <c r="L18">
        <v>1.6</v>
      </c>
      <c r="M18">
        <v>1.44</v>
      </c>
      <c r="R18">
        <v>13</v>
      </c>
      <c r="S18">
        <v>2</v>
      </c>
      <c r="T18">
        <v>3</v>
      </c>
    </row>
    <row r="19" spans="1:20" x14ac:dyDescent="0.3">
      <c r="A19" t="s">
        <v>53</v>
      </c>
      <c r="B19">
        <v>3</v>
      </c>
      <c r="C19" s="13">
        <v>44183</v>
      </c>
      <c r="D19">
        <v>18</v>
      </c>
      <c r="E19">
        <v>3</v>
      </c>
      <c r="F19">
        <v>50</v>
      </c>
      <c r="G19" t="s">
        <v>17</v>
      </c>
      <c r="H19">
        <v>4</v>
      </c>
      <c r="I19">
        <v>0.98</v>
      </c>
      <c r="J19">
        <v>2.94</v>
      </c>
      <c r="K19">
        <v>0.1</v>
      </c>
      <c r="L19">
        <v>1.48</v>
      </c>
      <c r="M19">
        <v>1.56</v>
      </c>
      <c r="R19">
        <v>14</v>
      </c>
      <c r="S19">
        <v>3</v>
      </c>
      <c r="T19">
        <v>3</v>
      </c>
    </row>
    <row r="20" spans="1:20" x14ac:dyDescent="0.3">
      <c r="A20" s="14" t="s">
        <v>53</v>
      </c>
      <c r="B20">
        <v>3</v>
      </c>
      <c r="C20" s="13">
        <v>44186</v>
      </c>
      <c r="D20">
        <v>19</v>
      </c>
      <c r="E20">
        <v>4</v>
      </c>
      <c r="F20">
        <v>50</v>
      </c>
      <c r="G20" s="14" t="s">
        <v>17</v>
      </c>
      <c r="H20">
        <v>4</v>
      </c>
      <c r="I20">
        <v>0.98</v>
      </c>
      <c r="J20">
        <v>2.94</v>
      </c>
      <c r="K20">
        <v>0.06</v>
      </c>
      <c r="L20">
        <v>1.56</v>
      </c>
      <c r="M20">
        <v>1.44</v>
      </c>
      <c r="R20">
        <v>16</v>
      </c>
      <c r="S20">
        <v>1</v>
      </c>
      <c r="T20">
        <v>4</v>
      </c>
    </row>
    <row r="21" spans="1:20" x14ac:dyDescent="0.3">
      <c r="A21" s="14" t="s">
        <v>53</v>
      </c>
      <c r="B21">
        <v>3</v>
      </c>
      <c r="C21" s="13">
        <v>44188</v>
      </c>
      <c r="D21">
        <v>20</v>
      </c>
      <c r="E21">
        <v>1</v>
      </c>
      <c r="F21">
        <v>50</v>
      </c>
      <c r="G21" s="14" t="s">
        <v>16</v>
      </c>
      <c r="H21">
        <v>5</v>
      </c>
      <c r="I21">
        <v>0.84</v>
      </c>
      <c r="J21">
        <v>2.54</v>
      </c>
      <c r="K21">
        <v>0.5</v>
      </c>
      <c r="L21">
        <v>1.9</v>
      </c>
      <c r="M21">
        <v>1.1399999999999999</v>
      </c>
      <c r="R21">
        <v>17</v>
      </c>
      <c r="S21">
        <v>2</v>
      </c>
      <c r="T21">
        <v>4</v>
      </c>
    </row>
    <row r="22" spans="1:20" x14ac:dyDescent="0.3">
      <c r="A22" t="s">
        <v>53</v>
      </c>
      <c r="B22">
        <v>3</v>
      </c>
      <c r="C22" s="13">
        <v>44193</v>
      </c>
      <c r="D22">
        <v>21</v>
      </c>
      <c r="E22">
        <v>2</v>
      </c>
      <c r="F22">
        <v>50</v>
      </c>
      <c r="G22" t="s">
        <v>16</v>
      </c>
      <c r="H22">
        <v>5</v>
      </c>
      <c r="I22">
        <v>0.98</v>
      </c>
      <c r="J22">
        <v>2.94</v>
      </c>
      <c r="K22">
        <v>0.06</v>
      </c>
      <c r="L22">
        <v>1.44</v>
      </c>
      <c r="M22">
        <v>1.56</v>
      </c>
      <c r="R22">
        <v>18</v>
      </c>
      <c r="S22">
        <v>3</v>
      </c>
      <c r="T22">
        <v>4</v>
      </c>
    </row>
    <row r="23" spans="1:20" x14ac:dyDescent="0.3">
      <c r="A23" t="s">
        <v>53</v>
      </c>
      <c r="B23">
        <v>3</v>
      </c>
      <c r="C23" s="13">
        <v>44559</v>
      </c>
      <c r="D23">
        <v>22</v>
      </c>
      <c r="E23">
        <v>3</v>
      </c>
      <c r="F23">
        <v>50</v>
      </c>
      <c r="G23" t="s">
        <v>16</v>
      </c>
      <c r="H23">
        <v>5</v>
      </c>
      <c r="I23">
        <v>0.98</v>
      </c>
      <c r="J23">
        <v>2.94</v>
      </c>
      <c r="K23">
        <v>0.06</v>
      </c>
      <c r="L23">
        <v>1.44</v>
      </c>
      <c r="M23">
        <v>1.56</v>
      </c>
      <c r="R23">
        <v>20</v>
      </c>
      <c r="S23">
        <v>1</v>
      </c>
      <c r="T23">
        <v>5</v>
      </c>
    </row>
    <row r="24" spans="1:20" x14ac:dyDescent="0.3">
      <c r="R24">
        <v>21</v>
      </c>
      <c r="S24">
        <v>2</v>
      </c>
      <c r="T24">
        <v>5</v>
      </c>
    </row>
  </sheetData>
  <sortState xmlns:xlrd2="http://schemas.microsoft.com/office/spreadsheetml/2017/richdata2" ref="R2:U7">
    <sortCondition ref="T1:T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DC7F-AADA-4023-9BDA-4921A84945C6}">
  <dimension ref="A1:U22"/>
  <sheetViews>
    <sheetView workbookViewId="0">
      <selection activeCell="I7" sqref="I7"/>
    </sheetView>
  </sheetViews>
  <sheetFormatPr defaultRowHeight="14.4" x14ac:dyDescent="0.3"/>
  <sheetData>
    <row r="1" spans="1:21" x14ac:dyDescent="0.3">
      <c r="A1" s="5" t="s">
        <v>0</v>
      </c>
      <c r="B1" s="5" t="s">
        <v>79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R1" s="5" t="s">
        <v>2</v>
      </c>
      <c r="S1" s="5" t="s">
        <v>3</v>
      </c>
      <c r="T1" s="5" t="s">
        <v>6</v>
      </c>
      <c r="U1" s="5" t="s">
        <v>97</v>
      </c>
    </row>
    <row r="2" spans="1:21" x14ac:dyDescent="0.3">
      <c r="A2" t="s">
        <v>78</v>
      </c>
      <c r="B2">
        <v>2019</v>
      </c>
      <c r="C2" s="13">
        <v>44205</v>
      </c>
      <c r="D2">
        <v>1</v>
      </c>
      <c r="E2">
        <v>1</v>
      </c>
      <c r="F2">
        <v>50</v>
      </c>
      <c r="G2" t="s">
        <v>17</v>
      </c>
      <c r="H2">
        <v>0</v>
      </c>
      <c r="I2">
        <v>0.9</v>
      </c>
      <c r="J2">
        <v>2.7</v>
      </c>
      <c r="K2">
        <v>0.36</v>
      </c>
      <c r="L2">
        <v>1.62</v>
      </c>
      <c r="M2">
        <v>1.44</v>
      </c>
      <c r="R2">
        <v>2</v>
      </c>
      <c r="S2">
        <v>2</v>
      </c>
      <c r="T2">
        <v>0</v>
      </c>
      <c r="U2">
        <v>2</v>
      </c>
    </row>
    <row r="3" spans="1:21" x14ac:dyDescent="0.3">
      <c r="A3" t="s">
        <v>78</v>
      </c>
      <c r="B3">
        <v>2019</v>
      </c>
      <c r="C3" s="13">
        <v>44206</v>
      </c>
      <c r="D3">
        <v>2</v>
      </c>
      <c r="E3">
        <v>2</v>
      </c>
      <c r="F3">
        <v>50</v>
      </c>
      <c r="G3" t="s">
        <v>17</v>
      </c>
      <c r="H3">
        <v>0</v>
      </c>
      <c r="I3">
        <v>0.92</v>
      </c>
      <c r="J3">
        <v>2.76</v>
      </c>
      <c r="K3">
        <v>0.28000000000000003</v>
      </c>
      <c r="L3">
        <v>1.38</v>
      </c>
      <c r="M3">
        <v>1.66</v>
      </c>
      <c r="R3">
        <v>7</v>
      </c>
      <c r="S3">
        <v>5</v>
      </c>
      <c r="T3">
        <v>1</v>
      </c>
      <c r="U3">
        <v>5</v>
      </c>
    </row>
    <row r="4" spans="1:21" x14ac:dyDescent="0.3">
      <c r="A4" t="s">
        <v>78</v>
      </c>
      <c r="B4">
        <v>2019</v>
      </c>
      <c r="C4" s="13">
        <v>44207</v>
      </c>
      <c r="D4">
        <v>3</v>
      </c>
      <c r="E4">
        <v>1</v>
      </c>
      <c r="F4">
        <v>50</v>
      </c>
      <c r="G4" t="s">
        <v>16</v>
      </c>
      <c r="H4">
        <v>1</v>
      </c>
      <c r="I4">
        <v>0.48</v>
      </c>
      <c r="J4">
        <v>1.44</v>
      </c>
      <c r="K4">
        <v>1.56</v>
      </c>
      <c r="L4">
        <v>0.9</v>
      </c>
      <c r="M4">
        <v>2.1</v>
      </c>
      <c r="R4">
        <v>11</v>
      </c>
      <c r="S4">
        <v>4</v>
      </c>
      <c r="T4">
        <v>2</v>
      </c>
      <c r="U4">
        <v>4</v>
      </c>
    </row>
    <row r="5" spans="1:21" x14ac:dyDescent="0.3">
      <c r="A5" t="s">
        <v>78</v>
      </c>
      <c r="B5">
        <v>2019</v>
      </c>
      <c r="C5" s="13">
        <v>44208</v>
      </c>
      <c r="D5">
        <v>4</v>
      </c>
      <c r="E5">
        <v>2</v>
      </c>
      <c r="F5">
        <v>50</v>
      </c>
      <c r="G5" t="s">
        <v>16</v>
      </c>
      <c r="H5">
        <v>1</v>
      </c>
      <c r="I5">
        <v>0.86</v>
      </c>
      <c r="J5">
        <v>2.58</v>
      </c>
      <c r="K5">
        <v>0.48</v>
      </c>
      <c r="L5">
        <v>1.5</v>
      </c>
      <c r="M5">
        <v>1.56</v>
      </c>
      <c r="R5">
        <v>14</v>
      </c>
      <c r="S5">
        <v>3</v>
      </c>
      <c r="T5">
        <v>3</v>
      </c>
      <c r="U5">
        <v>3</v>
      </c>
    </row>
    <row r="6" spans="1:21" x14ac:dyDescent="0.3">
      <c r="A6" t="s">
        <v>78</v>
      </c>
      <c r="B6">
        <v>2019</v>
      </c>
      <c r="C6" s="13">
        <v>44209</v>
      </c>
      <c r="D6">
        <v>5</v>
      </c>
      <c r="E6">
        <v>3</v>
      </c>
      <c r="F6">
        <v>50</v>
      </c>
      <c r="G6" t="s">
        <v>16</v>
      </c>
      <c r="H6">
        <v>1</v>
      </c>
      <c r="I6">
        <v>0.86</v>
      </c>
      <c r="J6">
        <v>2.58</v>
      </c>
      <c r="K6">
        <v>0.5</v>
      </c>
      <c r="L6">
        <v>1.56</v>
      </c>
      <c r="M6">
        <v>1.52</v>
      </c>
      <c r="R6">
        <v>17</v>
      </c>
      <c r="S6">
        <v>3</v>
      </c>
      <c r="T6">
        <v>4</v>
      </c>
      <c r="U6">
        <v>3</v>
      </c>
    </row>
    <row r="7" spans="1:21" x14ac:dyDescent="0.3">
      <c r="A7" t="s">
        <v>78</v>
      </c>
      <c r="B7">
        <v>2019</v>
      </c>
      <c r="C7" s="13">
        <v>44210</v>
      </c>
      <c r="D7">
        <v>6</v>
      </c>
      <c r="E7">
        <v>4</v>
      </c>
      <c r="F7" s="38">
        <v>39</v>
      </c>
      <c r="G7" t="s">
        <v>16</v>
      </c>
      <c r="H7">
        <v>1</v>
      </c>
      <c r="I7" t="s">
        <v>80</v>
      </c>
      <c r="P7">
        <v>0.48</v>
      </c>
      <c r="R7">
        <v>20</v>
      </c>
      <c r="S7">
        <v>3</v>
      </c>
      <c r="T7">
        <v>5</v>
      </c>
      <c r="U7">
        <v>3</v>
      </c>
    </row>
    <row r="8" spans="1:21" x14ac:dyDescent="0.3">
      <c r="A8" t="s">
        <v>78</v>
      </c>
      <c r="B8">
        <v>2019</v>
      </c>
      <c r="C8" s="13">
        <v>44211</v>
      </c>
      <c r="D8">
        <v>6</v>
      </c>
      <c r="E8">
        <v>4</v>
      </c>
      <c r="F8">
        <v>50</v>
      </c>
      <c r="G8" t="s">
        <v>16</v>
      </c>
      <c r="H8">
        <v>1</v>
      </c>
      <c r="I8">
        <v>1</v>
      </c>
      <c r="J8">
        <v>3.02</v>
      </c>
      <c r="K8">
        <v>0</v>
      </c>
      <c r="L8">
        <v>1.52</v>
      </c>
      <c r="M8">
        <v>1.5</v>
      </c>
      <c r="P8">
        <v>0.12</v>
      </c>
    </row>
    <row r="9" spans="1:21" x14ac:dyDescent="0.3">
      <c r="A9" t="s">
        <v>78</v>
      </c>
      <c r="B9">
        <v>2019</v>
      </c>
      <c r="C9" s="13">
        <v>44212</v>
      </c>
      <c r="D9">
        <v>7</v>
      </c>
      <c r="E9">
        <v>5</v>
      </c>
      <c r="F9">
        <v>50</v>
      </c>
      <c r="G9" t="s">
        <v>16</v>
      </c>
      <c r="H9">
        <v>1</v>
      </c>
      <c r="I9">
        <v>1</v>
      </c>
      <c r="J9">
        <v>3</v>
      </c>
      <c r="K9">
        <v>0</v>
      </c>
      <c r="L9">
        <v>1.5</v>
      </c>
      <c r="M9">
        <v>1.5</v>
      </c>
      <c r="P9">
        <v>0.62</v>
      </c>
      <c r="R9">
        <v>1</v>
      </c>
      <c r="S9">
        <v>1</v>
      </c>
      <c r="T9">
        <v>0</v>
      </c>
    </row>
    <row r="10" spans="1:21" x14ac:dyDescent="0.3">
      <c r="A10" t="s">
        <v>78</v>
      </c>
      <c r="B10">
        <v>2019</v>
      </c>
      <c r="C10" s="13">
        <v>44213</v>
      </c>
      <c r="D10">
        <v>8</v>
      </c>
      <c r="E10">
        <v>1</v>
      </c>
      <c r="F10">
        <v>50</v>
      </c>
      <c r="G10" t="s">
        <v>17</v>
      </c>
      <c r="H10">
        <v>2</v>
      </c>
      <c r="I10">
        <v>0.12</v>
      </c>
      <c r="J10">
        <v>0.36</v>
      </c>
      <c r="K10">
        <v>2.64</v>
      </c>
      <c r="L10">
        <v>1.38</v>
      </c>
      <c r="M10">
        <v>1.62</v>
      </c>
      <c r="P10">
        <v>0.62</v>
      </c>
      <c r="R10">
        <v>3</v>
      </c>
      <c r="S10">
        <v>1</v>
      </c>
      <c r="T10">
        <v>1</v>
      </c>
    </row>
    <row r="11" spans="1:21" x14ac:dyDescent="0.3">
      <c r="A11" t="s">
        <v>78</v>
      </c>
      <c r="B11">
        <v>2019</v>
      </c>
      <c r="C11" s="13">
        <v>44214</v>
      </c>
      <c r="D11">
        <v>9</v>
      </c>
      <c r="E11">
        <v>2</v>
      </c>
      <c r="F11">
        <v>50</v>
      </c>
      <c r="G11" t="s">
        <v>17</v>
      </c>
      <c r="H11">
        <v>2</v>
      </c>
      <c r="I11">
        <v>0.64</v>
      </c>
      <c r="J11">
        <v>1.92</v>
      </c>
      <c r="K11">
        <v>1.08</v>
      </c>
      <c r="L11">
        <v>0.9</v>
      </c>
      <c r="M11">
        <v>2.1</v>
      </c>
      <c r="P11">
        <v>0.72</v>
      </c>
      <c r="R11">
        <v>4</v>
      </c>
      <c r="S11">
        <v>2</v>
      </c>
      <c r="T11">
        <v>1</v>
      </c>
    </row>
    <row r="12" spans="1:21" x14ac:dyDescent="0.3">
      <c r="A12" t="s">
        <v>78</v>
      </c>
      <c r="B12">
        <v>2019</v>
      </c>
      <c r="C12" s="13">
        <v>44215</v>
      </c>
      <c r="D12">
        <v>10</v>
      </c>
      <c r="E12">
        <v>3</v>
      </c>
      <c r="F12">
        <v>50</v>
      </c>
      <c r="G12" t="s">
        <v>17</v>
      </c>
      <c r="H12">
        <v>2</v>
      </c>
      <c r="I12">
        <v>0.92</v>
      </c>
      <c r="J12">
        <v>2.76</v>
      </c>
      <c r="K12">
        <v>0.3</v>
      </c>
      <c r="L12">
        <v>1.38</v>
      </c>
      <c r="M12">
        <v>1.68</v>
      </c>
      <c r="R12">
        <v>5</v>
      </c>
      <c r="S12">
        <v>3</v>
      </c>
      <c r="T12">
        <v>1</v>
      </c>
    </row>
    <row r="13" spans="1:21" x14ac:dyDescent="0.3">
      <c r="A13" t="s">
        <v>78</v>
      </c>
      <c r="B13">
        <v>2019</v>
      </c>
      <c r="C13" s="13">
        <v>44216</v>
      </c>
      <c r="D13">
        <v>11</v>
      </c>
      <c r="E13">
        <v>4</v>
      </c>
      <c r="F13">
        <v>50</v>
      </c>
      <c r="G13" t="s">
        <v>17</v>
      </c>
      <c r="H13">
        <v>2</v>
      </c>
      <c r="I13">
        <v>0.92</v>
      </c>
      <c r="J13">
        <v>2.76</v>
      </c>
      <c r="K13">
        <v>0.24</v>
      </c>
      <c r="L13">
        <v>1.26</v>
      </c>
      <c r="M13">
        <v>1.74</v>
      </c>
      <c r="R13">
        <v>6</v>
      </c>
      <c r="S13">
        <v>4</v>
      </c>
      <c r="T13">
        <v>1</v>
      </c>
    </row>
    <row r="14" spans="1:21" x14ac:dyDescent="0.3">
      <c r="A14" t="s">
        <v>78</v>
      </c>
      <c r="B14">
        <v>2019</v>
      </c>
      <c r="C14" s="13">
        <v>44217</v>
      </c>
      <c r="D14">
        <v>12</v>
      </c>
      <c r="E14">
        <v>1</v>
      </c>
      <c r="F14">
        <v>50</v>
      </c>
      <c r="G14" t="s">
        <v>16</v>
      </c>
      <c r="H14">
        <v>3</v>
      </c>
      <c r="I14">
        <v>0.62</v>
      </c>
      <c r="J14">
        <v>1.86</v>
      </c>
      <c r="K14">
        <v>1.18</v>
      </c>
      <c r="L14">
        <v>1.36</v>
      </c>
      <c r="M14">
        <v>1.68</v>
      </c>
      <c r="R14">
        <v>8</v>
      </c>
      <c r="S14">
        <v>1</v>
      </c>
      <c r="T14">
        <v>2</v>
      </c>
    </row>
    <row r="15" spans="1:21" x14ac:dyDescent="0.3">
      <c r="A15" t="s">
        <v>78</v>
      </c>
      <c r="B15">
        <v>2019</v>
      </c>
      <c r="C15" s="13">
        <v>44218</v>
      </c>
      <c r="D15">
        <v>13</v>
      </c>
      <c r="E15">
        <v>2</v>
      </c>
      <c r="F15">
        <v>50</v>
      </c>
      <c r="G15" t="s">
        <v>16</v>
      </c>
      <c r="H15">
        <v>3</v>
      </c>
      <c r="I15">
        <v>0.96</v>
      </c>
      <c r="J15">
        <v>2.88</v>
      </c>
      <c r="K15">
        <v>0.12</v>
      </c>
      <c r="L15">
        <v>1.5</v>
      </c>
      <c r="M15">
        <v>1.5</v>
      </c>
      <c r="R15">
        <v>9</v>
      </c>
      <c r="S15">
        <v>2</v>
      </c>
      <c r="T15">
        <v>2</v>
      </c>
    </row>
    <row r="16" spans="1:21" x14ac:dyDescent="0.3">
      <c r="A16" s="13" t="s">
        <v>78</v>
      </c>
      <c r="B16">
        <v>2019</v>
      </c>
      <c r="C16" s="13">
        <v>44221</v>
      </c>
      <c r="D16">
        <v>14</v>
      </c>
      <c r="E16">
        <v>3</v>
      </c>
      <c r="F16">
        <v>50</v>
      </c>
      <c r="G16" t="s">
        <v>16</v>
      </c>
      <c r="H16">
        <v>3</v>
      </c>
      <c r="I16">
        <v>0.96</v>
      </c>
      <c r="J16">
        <v>2.88</v>
      </c>
      <c r="K16">
        <v>0.16</v>
      </c>
      <c r="L16">
        <v>1.5</v>
      </c>
      <c r="M16">
        <v>1.54</v>
      </c>
      <c r="R16">
        <v>10</v>
      </c>
      <c r="S16">
        <v>3</v>
      </c>
      <c r="T16">
        <v>2</v>
      </c>
    </row>
    <row r="17" spans="1:20" x14ac:dyDescent="0.3">
      <c r="A17" t="s">
        <v>78</v>
      </c>
      <c r="B17">
        <v>2019</v>
      </c>
      <c r="C17" s="13">
        <v>44222</v>
      </c>
      <c r="D17">
        <v>15</v>
      </c>
      <c r="E17">
        <v>1</v>
      </c>
      <c r="F17">
        <v>50</v>
      </c>
      <c r="G17" t="s">
        <v>17</v>
      </c>
      <c r="H17">
        <v>4</v>
      </c>
      <c r="I17">
        <v>0.62</v>
      </c>
      <c r="J17">
        <v>1.86</v>
      </c>
      <c r="K17">
        <v>1.2</v>
      </c>
      <c r="L17">
        <v>1.32</v>
      </c>
      <c r="M17">
        <v>1.74</v>
      </c>
      <c r="R17">
        <v>12</v>
      </c>
      <c r="S17">
        <v>1</v>
      </c>
      <c r="T17">
        <v>3</v>
      </c>
    </row>
    <row r="18" spans="1:20" x14ac:dyDescent="0.3">
      <c r="A18" t="s">
        <v>78</v>
      </c>
      <c r="B18">
        <v>2019</v>
      </c>
      <c r="C18" s="13">
        <v>44223</v>
      </c>
      <c r="D18">
        <v>16</v>
      </c>
      <c r="E18">
        <v>2</v>
      </c>
      <c r="F18">
        <v>50</v>
      </c>
      <c r="G18" t="s">
        <v>17</v>
      </c>
      <c r="H18">
        <v>4</v>
      </c>
      <c r="I18">
        <v>0.94</v>
      </c>
      <c r="J18">
        <v>2.82</v>
      </c>
      <c r="K18">
        <v>0.22</v>
      </c>
      <c r="L18">
        <v>1.56</v>
      </c>
      <c r="M18">
        <v>1.48</v>
      </c>
      <c r="R18">
        <v>13</v>
      </c>
      <c r="S18">
        <v>2</v>
      </c>
      <c r="T18">
        <v>3</v>
      </c>
    </row>
    <row r="19" spans="1:20" x14ac:dyDescent="0.3">
      <c r="A19" t="s">
        <v>78</v>
      </c>
      <c r="B19">
        <v>2019</v>
      </c>
      <c r="C19" s="13">
        <v>44224</v>
      </c>
      <c r="D19">
        <v>17</v>
      </c>
      <c r="E19">
        <v>3</v>
      </c>
      <c r="F19">
        <v>50</v>
      </c>
      <c r="G19" t="s">
        <v>17</v>
      </c>
      <c r="H19">
        <v>4</v>
      </c>
      <c r="I19">
        <v>0.98</v>
      </c>
      <c r="J19">
        <v>2.94</v>
      </c>
      <c r="K19">
        <v>0.12</v>
      </c>
      <c r="L19">
        <v>1.56</v>
      </c>
      <c r="M19">
        <v>1.5</v>
      </c>
      <c r="R19">
        <v>15</v>
      </c>
      <c r="S19">
        <v>1</v>
      </c>
      <c r="T19">
        <v>4</v>
      </c>
    </row>
    <row r="20" spans="1:20" x14ac:dyDescent="0.3">
      <c r="A20" t="s">
        <v>78</v>
      </c>
      <c r="B20">
        <v>2019</v>
      </c>
      <c r="C20" s="13">
        <v>44225</v>
      </c>
      <c r="D20">
        <v>18</v>
      </c>
      <c r="E20">
        <v>1</v>
      </c>
      <c r="F20">
        <v>50</v>
      </c>
      <c r="G20" t="s">
        <v>16</v>
      </c>
      <c r="H20">
        <v>5</v>
      </c>
      <c r="I20">
        <v>0.72</v>
      </c>
      <c r="J20">
        <v>2.16</v>
      </c>
      <c r="K20">
        <v>0.92</v>
      </c>
      <c r="L20">
        <v>1.5</v>
      </c>
      <c r="M20">
        <v>1.58</v>
      </c>
      <c r="R20">
        <v>16</v>
      </c>
      <c r="S20">
        <v>2</v>
      </c>
      <c r="T20">
        <v>4</v>
      </c>
    </row>
    <row r="21" spans="1:20" x14ac:dyDescent="0.3">
      <c r="A21" t="s">
        <v>78</v>
      </c>
      <c r="B21">
        <v>2019</v>
      </c>
      <c r="C21" s="13">
        <v>44226</v>
      </c>
      <c r="D21">
        <v>19</v>
      </c>
      <c r="E21">
        <v>2</v>
      </c>
      <c r="F21">
        <v>50</v>
      </c>
      <c r="G21" t="s">
        <v>16</v>
      </c>
      <c r="H21">
        <v>5</v>
      </c>
      <c r="I21">
        <v>0.98</v>
      </c>
      <c r="J21">
        <v>2.94</v>
      </c>
      <c r="K21">
        <v>0.12</v>
      </c>
      <c r="L21">
        <v>1.58</v>
      </c>
      <c r="M21">
        <v>1.48</v>
      </c>
      <c r="R21">
        <v>18</v>
      </c>
      <c r="S21">
        <v>1</v>
      </c>
      <c r="T21">
        <v>5</v>
      </c>
    </row>
    <row r="22" spans="1:20" x14ac:dyDescent="0.3">
      <c r="A22" t="s">
        <v>78</v>
      </c>
      <c r="B22">
        <v>2019</v>
      </c>
      <c r="C22" s="13">
        <v>44227</v>
      </c>
      <c r="D22">
        <v>20</v>
      </c>
      <c r="E22">
        <v>3</v>
      </c>
      <c r="F22">
        <v>50</v>
      </c>
      <c r="G22" t="s">
        <v>16</v>
      </c>
      <c r="H22">
        <v>5</v>
      </c>
      <c r="I22">
        <v>0.96</v>
      </c>
      <c r="J22">
        <v>2.88</v>
      </c>
      <c r="K22">
        <v>0.12</v>
      </c>
      <c r="L22">
        <v>1.5</v>
      </c>
      <c r="M22">
        <v>1.5</v>
      </c>
      <c r="R22">
        <v>19</v>
      </c>
      <c r="S22">
        <v>2</v>
      </c>
      <c r="T22">
        <v>5</v>
      </c>
    </row>
  </sheetData>
  <sortState xmlns:xlrd2="http://schemas.microsoft.com/office/spreadsheetml/2017/richdata2" ref="R2:U7">
    <sortCondition ref="T1:T7"/>
  </sortState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F88A-80ED-4A79-BFCF-FE5EC2D97F85}">
  <dimension ref="A1:U23"/>
  <sheetViews>
    <sheetView workbookViewId="0">
      <selection activeCell="I2" sqref="I2"/>
    </sheetView>
  </sheetViews>
  <sheetFormatPr defaultRowHeight="14.4" x14ac:dyDescent="0.3"/>
  <sheetData>
    <row r="1" spans="1:21" x14ac:dyDescent="0.3">
      <c r="A1" s="5" t="s">
        <v>0</v>
      </c>
      <c r="B1" s="5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R1" s="5" t="s">
        <v>2</v>
      </c>
      <c r="S1" s="5" t="s">
        <v>3</v>
      </c>
      <c r="T1" s="5" t="s">
        <v>6</v>
      </c>
      <c r="U1" s="5" t="s">
        <v>96</v>
      </c>
    </row>
    <row r="2" spans="1:21" x14ac:dyDescent="0.3">
      <c r="A2" t="s">
        <v>46</v>
      </c>
      <c r="B2">
        <v>1</v>
      </c>
      <c r="C2" s="13">
        <v>44144</v>
      </c>
      <c r="D2">
        <v>1</v>
      </c>
      <c r="E2">
        <v>1</v>
      </c>
      <c r="F2">
        <v>50</v>
      </c>
      <c r="G2" t="s">
        <v>16</v>
      </c>
      <c r="H2">
        <v>0</v>
      </c>
      <c r="I2">
        <v>0.96</v>
      </c>
      <c r="J2">
        <v>2.88</v>
      </c>
      <c r="K2">
        <v>0.26</v>
      </c>
      <c r="L2">
        <v>1.62</v>
      </c>
      <c r="M2">
        <v>1.52</v>
      </c>
      <c r="R2">
        <v>2</v>
      </c>
      <c r="S2">
        <v>2</v>
      </c>
      <c r="T2">
        <v>0</v>
      </c>
      <c r="U2">
        <v>2</v>
      </c>
    </row>
    <row r="3" spans="1:21" x14ac:dyDescent="0.3">
      <c r="A3" t="s">
        <v>46</v>
      </c>
      <c r="B3">
        <v>1</v>
      </c>
      <c r="C3" s="13">
        <v>44145</v>
      </c>
      <c r="D3">
        <v>2</v>
      </c>
      <c r="E3">
        <v>2</v>
      </c>
      <c r="F3">
        <v>50</v>
      </c>
      <c r="G3" t="s">
        <v>16</v>
      </c>
      <c r="H3">
        <v>0</v>
      </c>
      <c r="I3" t="s">
        <v>47</v>
      </c>
      <c r="R3">
        <v>7</v>
      </c>
      <c r="S3">
        <v>5</v>
      </c>
      <c r="T3">
        <v>1</v>
      </c>
      <c r="U3">
        <v>5</v>
      </c>
    </row>
    <row r="4" spans="1:21" x14ac:dyDescent="0.3">
      <c r="A4" t="s">
        <v>46</v>
      </c>
      <c r="B4">
        <v>1</v>
      </c>
      <c r="C4" s="13">
        <v>44147</v>
      </c>
      <c r="D4">
        <v>2</v>
      </c>
      <c r="E4">
        <v>2</v>
      </c>
      <c r="F4">
        <v>50</v>
      </c>
      <c r="G4" t="s">
        <v>16</v>
      </c>
      <c r="H4">
        <v>0</v>
      </c>
      <c r="I4">
        <v>1</v>
      </c>
      <c r="J4">
        <v>3</v>
      </c>
      <c r="K4">
        <v>0.04</v>
      </c>
      <c r="L4">
        <v>1.5</v>
      </c>
      <c r="M4">
        <v>1.54</v>
      </c>
      <c r="P4">
        <v>0.02</v>
      </c>
      <c r="R4">
        <v>11</v>
      </c>
      <c r="S4">
        <v>4</v>
      </c>
      <c r="T4">
        <v>2</v>
      </c>
      <c r="U4">
        <v>4</v>
      </c>
    </row>
    <row r="5" spans="1:21" x14ac:dyDescent="0.3">
      <c r="A5" t="s">
        <v>46</v>
      </c>
      <c r="B5">
        <v>1</v>
      </c>
      <c r="C5" s="13">
        <v>44148</v>
      </c>
      <c r="D5">
        <v>3</v>
      </c>
      <c r="E5">
        <v>1</v>
      </c>
      <c r="F5">
        <v>50</v>
      </c>
      <c r="G5" t="s">
        <v>17</v>
      </c>
      <c r="H5">
        <v>1</v>
      </c>
      <c r="I5">
        <v>0.02</v>
      </c>
      <c r="J5">
        <v>0.06</v>
      </c>
      <c r="K5">
        <v>2.94</v>
      </c>
      <c r="L5">
        <v>1.56</v>
      </c>
      <c r="M5">
        <v>1.44</v>
      </c>
      <c r="P5">
        <v>0.02</v>
      </c>
      <c r="R5">
        <v>14</v>
      </c>
      <c r="S5">
        <v>3</v>
      </c>
      <c r="T5">
        <v>3</v>
      </c>
      <c r="U5">
        <v>3</v>
      </c>
    </row>
    <row r="6" spans="1:21" x14ac:dyDescent="0.3">
      <c r="A6" t="s">
        <v>46</v>
      </c>
      <c r="B6">
        <v>1</v>
      </c>
      <c r="C6" s="13">
        <v>44151</v>
      </c>
      <c r="D6">
        <v>4</v>
      </c>
      <c r="E6">
        <v>2</v>
      </c>
      <c r="F6">
        <v>50</v>
      </c>
      <c r="G6" t="s">
        <v>17</v>
      </c>
      <c r="H6">
        <v>1</v>
      </c>
      <c r="I6">
        <v>0.4</v>
      </c>
      <c r="J6">
        <v>1.28</v>
      </c>
      <c r="K6">
        <v>1.8</v>
      </c>
      <c r="L6">
        <v>2.5</v>
      </c>
      <c r="M6">
        <v>0.57999999999999996</v>
      </c>
      <c r="P6">
        <v>0.46</v>
      </c>
      <c r="R6">
        <v>17</v>
      </c>
      <c r="S6">
        <v>3</v>
      </c>
      <c r="T6">
        <v>4</v>
      </c>
      <c r="U6">
        <v>3</v>
      </c>
    </row>
    <row r="7" spans="1:21" x14ac:dyDescent="0.3">
      <c r="A7" t="s">
        <v>46</v>
      </c>
      <c r="B7">
        <v>1</v>
      </c>
      <c r="C7" s="13">
        <v>44152</v>
      </c>
      <c r="D7">
        <v>5</v>
      </c>
      <c r="E7">
        <v>3</v>
      </c>
      <c r="F7">
        <v>50</v>
      </c>
      <c r="G7" t="s">
        <v>17</v>
      </c>
      <c r="H7">
        <v>1</v>
      </c>
      <c r="I7">
        <v>0.86</v>
      </c>
      <c r="J7">
        <v>2.58</v>
      </c>
      <c r="K7">
        <v>0.48</v>
      </c>
      <c r="L7">
        <v>1.56</v>
      </c>
      <c r="M7">
        <v>1.5</v>
      </c>
      <c r="P7">
        <v>0.7</v>
      </c>
      <c r="R7">
        <v>20</v>
      </c>
      <c r="S7">
        <v>3</v>
      </c>
      <c r="T7">
        <v>5</v>
      </c>
      <c r="U7">
        <v>3</v>
      </c>
    </row>
    <row r="8" spans="1:21" x14ac:dyDescent="0.3">
      <c r="A8" t="s">
        <v>46</v>
      </c>
      <c r="B8">
        <v>1</v>
      </c>
      <c r="C8" s="13">
        <v>44153</v>
      </c>
      <c r="D8">
        <v>6</v>
      </c>
      <c r="E8">
        <v>4</v>
      </c>
      <c r="F8">
        <v>50</v>
      </c>
      <c r="G8" t="s">
        <v>17</v>
      </c>
      <c r="H8">
        <v>1</v>
      </c>
      <c r="I8">
        <v>0.96</v>
      </c>
      <c r="J8">
        <v>2.88</v>
      </c>
      <c r="K8">
        <v>0.16</v>
      </c>
      <c r="L8">
        <v>1.42</v>
      </c>
      <c r="M8">
        <v>1.62</v>
      </c>
      <c r="P8">
        <v>0.8</v>
      </c>
    </row>
    <row r="9" spans="1:21" x14ac:dyDescent="0.3">
      <c r="A9" t="s">
        <v>46</v>
      </c>
      <c r="B9">
        <v>1</v>
      </c>
      <c r="C9" s="13">
        <v>44154</v>
      </c>
      <c r="D9">
        <v>7</v>
      </c>
      <c r="E9">
        <v>5</v>
      </c>
      <c r="F9">
        <v>50</v>
      </c>
      <c r="G9" t="s">
        <v>17</v>
      </c>
      <c r="H9">
        <v>1</v>
      </c>
      <c r="I9">
        <v>0.98</v>
      </c>
      <c r="J9">
        <v>2.94</v>
      </c>
      <c r="K9">
        <v>0.06</v>
      </c>
      <c r="L9">
        <v>1.56</v>
      </c>
      <c r="M9">
        <v>1.44</v>
      </c>
      <c r="R9">
        <v>1</v>
      </c>
      <c r="S9">
        <v>1</v>
      </c>
      <c r="T9">
        <v>0</v>
      </c>
    </row>
    <row r="10" spans="1:21" x14ac:dyDescent="0.3">
      <c r="A10" t="s">
        <v>46</v>
      </c>
      <c r="B10">
        <v>1</v>
      </c>
      <c r="C10" s="13">
        <v>44155</v>
      </c>
      <c r="D10">
        <v>8</v>
      </c>
      <c r="F10">
        <v>50</v>
      </c>
      <c r="G10" t="s">
        <v>17</v>
      </c>
      <c r="H10">
        <v>1</v>
      </c>
      <c r="I10">
        <v>1</v>
      </c>
      <c r="J10">
        <v>3</v>
      </c>
      <c r="K10">
        <v>0</v>
      </c>
      <c r="L10">
        <v>1.5</v>
      </c>
      <c r="M10">
        <v>1.5</v>
      </c>
      <c r="R10">
        <v>3</v>
      </c>
      <c r="S10">
        <v>1</v>
      </c>
      <c r="T10">
        <v>1</v>
      </c>
    </row>
    <row r="11" spans="1:21" x14ac:dyDescent="0.3">
      <c r="A11" t="s">
        <v>46</v>
      </c>
      <c r="B11">
        <v>1</v>
      </c>
      <c r="C11" s="13">
        <v>44158</v>
      </c>
      <c r="D11">
        <v>9</v>
      </c>
      <c r="E11">
        <v>1</v>
      </c>
      <c r="F11">
        <v>50</v>
      </c>
      <c r="G11" t="s">
        <v>16</v>
      </c>
      <c r="H11">
        <v>2</v>
      </c>
      <c r="I11">
        <v>0.02</v>
      </c>
      <c r="J11">
        <v>0.06</v>
      </c>
      <c r="K11">
        <v>2.94</v>
      </c>
      <c r="L11">
        <v>1.44</v>
      </c>
      <c r="M11">
        <v>1.56</v>
      </c>
      <c r="R11">
        <v>4</v>
      </c>
      <c r="S11">
        <v>2</v>
      </c>
      <c r="T11">
        <v>1</v>
      </c>
    </row>
    <row r="12" spans="1:21" x14ac:dyDescent="0.3">
      <c r="A12" t="s">
        <v>46</v>
      </c>
      <c r="B12">
        <v>1</v>
      </c>
      <c r="C12" s="13">
        <v>44159</v>
      </c>
      <c r="D12">
        <v>10</v>
      </c>
      <c r="E12">
        <v>2</v>
      </c>
      <c r="F12">
        <v>50</v>
      </c>
      <c r="G12" t="s">
        <v>16</v>
      </c>
      <c r="H12">
        <v>2</v>
      </c>
      <c r="I12">
        <v>0.52</v>
      </c>
      <c r="J12">
        <v>1.56</v>
      </c>
      <c r="K12">
        <v>1.48</v>
      </c>
      <c r="L12">
        <v>1.02</v>
      </c>
      <c r="M12">
        <v>2.02</v>
      </c>
      <c r="R12">
        <v>5</v>
      </c>
      <c r="S12">
        <v>3</v>
      </c>
      <c r="T12">
        <v>1</v>
      </c>
    </row>
    <row r="13" spans="1:21" x14ac:dyDescent="0.3">
      <c r="A13" t="s">
        <v>46</v>
      </c>
      <c r="B13">
        <v>1</v>
      </c>
      <c r="C13" s="13">
        <v>44160</v>
      </c>
      <c r="D13">
        <v>11</v>
      </c>
      <c r="E13">
        <v>3</v>
      </c>
      <c r="F13">
        <v>50</v>
      </c>
      <c r="G13" t="s">
        <v>16</v>
      </c>
      <c r="H13">
        <v>2</v>
      </c>
      <c r="I13">
        <v>0.96</v>
      </c>
      <c r="J13">
        <v>2.88</v>
      </c>
      <c r="K13">
        <v>0.18</v>
      </c>
      <c r="L13">
        <v>1.62</v>
      </c>
      <c r="M13">
        <v>1.44</v>
      </c>
      <c r="R13">
        <v>6</v>
      </c>
      <c r="S13">
        <v>4</v>
      </c>
      <c r="T13">
        <v>1</v>
      </c>
    </row>
    <row r="14" spans="1:21" x14ac:dyDescent="0.3">
      <c r="A14" t="s">
        <v>46</v>
      </c>
      <c r="B14">
        <v>1</v>
      </c>
      <c r="C14" s="13">
        <v>44165</v>
      </c>
      <c r="D14">
        <v>12</v>
      </c>
      <c r="E14">
        <v>4</v>
      </c>
      <c r="F14">
        <v>50</v>
      </c>
      <c r="G14" t="s">
        <v>16</v>
      </c>
      <c r="H14">
        <v>2</v>
      </c>
      <c r="I14">
        <v>0.98</v>
      </c>
      <c r="J14">
        <v>2.94</v>
      </c>
      <c r="K14">
        <v>0.12</v>
      </c>
      <c r="L14">
        <v>1.58</v>
      </c>
      <c r="M14">
        <v>1.48</v>
      </c>
      <c r="R14">
        <v>8</v>
      </c>
      <c r="S14">
        <v>1</v>
      </c>
      <c r="T14">
        <v>2</v>
      </c>
    </row>
    <row r="15" spans="1:21" x14ac:dyDescent="0.3">
      <c r="A15" t="s">
        <v>46</v>
      </c>
      <c r="B15">
        <v>1</v>
      </c>
      <c r="C15" s="13">
        <v>44166</v>
      </c>
      <c r="D15">
        <v>13</v>
      </c>
      <c r="E15">
        <v>1</v>
      </c>
      <c r="F15">
        <v>50</v>
      </c>
      <c r="G15" t="s">
        <v>17</v>
      </c>
      <c r="H15">
        <v>3</v>
      </c>
      <c r="I15">
        <v>0.46</v>
      </c>
      <c r="J15">
        <v>1.42</v>
      </c>
      <c r="K15">
        <v>1.64</v>
      </c>
      <c r="L15">
        <v>1.32</v>
      </c>
      <c r="M15">
        <v>1.74</v>
      </c>
      <c r="R15">
        <v>9</v>
      </c>
      <c r="S15">
        <v>2</v>
      </c>
      <c r="T15">
        <v>2</v>
      </c>
    </row>
    <row r="16" spans="1:21" x14ac:dyDescent="0.3">
      <c r="A16" t="s">
        <v>46</v>
      </c>
      <c r="B16">
        <v>1</v>
      </c>
      <c r="C16" s="13">
        <v>44167</v>
      </c>
      <c r="D16">
        <v>14</v>
      </c>
      <c r="E16">
        <v>2</v>
      </c>
      <c r="F16">
        <v>50</v>
      </c>
      <c r="G16" t="s">
        <v>17</v>
      </c>
      <c r="H16">
        <v>3</v>
      </c>
      <c r="I16">
        <v>0.9</v>
      </c>
      <c r="J16">
        <v>2.7</v>
      </c>
      <c r="K16">
        <v>0.34</v>
      </c>
      <c r="L16">
        <v>1.48</v>
      </c>
      <c r="M16">
        <v>1.56</v>
      </c>
      <c r="R16">
        <v>10</v>
      </c>
      <c r="S16">
        <v>3</v>
      </c>
      <c r="T16">
        <v>2</v>
      </c>
    </row>
    <row r="17" spans="1:20" x14ac:dyDescent="0.3">
      <c r="A17" t="s">
        <v>46</v>
      </c>
      <c r="B17">
        <v>1</v>
      </c>
      <c r="C17" s="13">
        <v>44168</v>
      </c>
      <c r="D17">
        <v>15</v>
      </c>
      <c r="E17">
        <v>3</v>
      </c>
      <c r="F17">
        <v>50</v>
      </c>
      <c r="G17" t="s">
        <v>17</v>
      </c>
      <c r="H17">
        <v>3</v>
      </c>
      <c r="I17">
        <v>0.94</v>
      </c>
      <c r="J17">
        <v>2.82</v>
      </c>
      <c r="K17">
        <v>0.18</v>
      </c>
      <c r="L17">
        <v>1.56</v>
      </c>
      <c r="M17">
        <v>1.44</v>
      </c>
      <c r="R17">
        <v>12</v>
      </c>
      <c r="S17">
        <v>1</v>
      </c>
      <c r="T17">
        <v>3</v>
      </c>
    </row>
    <row r="18" spans="1:20" x14ac:dyDescent="0.3">
      <c r="A18" t="s">
        <v>46</v>
      </c>
      <c r="B18">
        <v>1</v>
      </c>
      <c r="C18" s="13">
        <v>44169</v>
      </c>
      <c r="D18">
        <v>16</v>
      </c>
      <c r="E18">
        <v>1</v>
      </c>
      <c r="F18">
        <v>50</v>
      </c>
      <c r="G18" t="s">
        <v>16</v>
      </c>
      <c r="H18">
        <v>4</v>
      </c>
      <c r="I18">
        <v>0.7</v>
      </c>
      <c r="J18">
        <v>2.14</v>
      </c>
      <c r="K18">
        <v>0.92</v>
      </c>
      <c r="L18">
        <v>1.7</v>
      </c>
      <c r="M18">
        <v>1.36</v>
      </c>
      <c r="R18">
        <v>13</v>
      </c>
      <c r="S18">
        <v>2</v>
      </c>
      <c r="T18">
        <v>3</v>
      </c>
    </row>
    <row r="19" spans="1:20" x14ac:dyDescent="0.3">
      <c r="A19" t="s">
        <v>46</v>
      </c>
      <c r="B19">
        <v>1</v>
      </c>
      <c r="C19" s="13">
        <v>44170</v>
      </c>
      <c r="D19">
        <v>17</v>
      </c>
      <c r="E19">
        <v>2</v>
      </c>
      <c r="F19">
        <v>50</v>
      </c>
      <c r="G19" t="s">
        <v>16</v>
      </c>
      <c r="H19">
        <v>4</v>
      </c>
      <c r="I19">
        <v>0.9</v>
      </c>
      <c r="J19">
        <v>2.76</v>
      </c>
      <c r="K19">
        <v>0.3</v>
      </c>
      <c r="L19">
        <v>1.72</v>
      </c>
      <c r="M19">
        <v>1.34</v>
      </c>
      <c r="R19">
        <v>15</v>
      </c>
      <c r="S19">
        <v>1</v>
      </c>
      <c r="T19">
        <v>4</v>
      </c>
    </row>
    <row r="20" spans="1:20" x14ac:dyDescent="0.3">
      <c r="A20" t="s">
        <v>46</v>
      </c>
      <c r="B20">
        <v>1</v>
      </c>
      <c r="C20" s="13">
        <v>44172</v>
      </c>
      <c r="D20">
        <v>18</v>
      </c>
      <c r="E20">
        <v>3</v>
      </c>
      <c r="F20">
        <v>50</v>
      </c>
      <c r="G20" t="s">
        <v>16</v>
      </c>
      <c r="H20">
        <v>4</v>
      </c>
      <c r="I20">
        <v>0.96</v>
      </c>
      <c r="J20">
        <v>2.9</v>
      </c>
      <c r="K20">
        <v>0.18</v>
      </c>
      <c r="L20">
        <v>1.46</v>
      </c>
      <c r="M20">
        <v>1.62</v>
      </c>
      <c r="R20">
        <v>16</v>
      </c>
      <c r="S20">
        <v>2</v>
      </c>
      <c r="T20">
        <v>4</v>
      </c>
    </row>
    <row r="21" spans="1:20" x14ac:dyDescent="0.3">
      <c r="A21" t="s">
        <v>46</v>
      </c>
      <c r="B21">
        <v>1</v>
      </c>
      <c r="C21" s="13">
        <v>44173</v>
      </c>
      <c r="D21">
        <v>19</v>
      </c>
      <c r="E21">
        <v>1</v>
      </c>
      <c r="F21">
        <v>50</v>
      </c>
      <c r="G21" t="s">
        <v>17</v>
      </c>
      <c r="H21">
        <v>5</v>
      </c>
      <c r="I21">
        <v>0.8</v>
      </c>
      <c r="J21">
        <v>2.42</v>
      </c>
      <c r="K21">
        <v>0.62</v>
      </c>
      <c r="L21">
        <v>1.52</v>
      </c>
      <c r="M21">
        <v>1.52</v>
      </c>
      <c r="R21">
        <v>18</v>
      </c>
      <c r="S21">
        <v>1</v>
      </c>
      <c r="T21">
        <v>5</v>
      </c>
    </row>
    <row r="22" spans="1:20" x14ac:dyDescent="0.3">
      <c r="A22" t="s">
        <v>46</v>
      </c>
      <c r="B22">
        <v>1</v>
      </c>
      <c r="C22" s="13">
        <v>44174</v>
      </c>
      <c r="D22">
        <v>20</v>
      </c>
      <c r="E22">
        <v>2</v>
      </c>
      <c r="F22">
        <v>50</v>
      </c>
      <c r="G22" t="s">
        <v>17</v>
      </c>
      <c r="H22">
        <v>5</v>
      </c>
      <c r="I22">
        <v>0.98</v>
      </c>
      <c r="J22">
        <v>2.94</v>
      </c>
      <c r="K22">
        <v>0.12</v>
      </c>
      <c r="L22">
        <v>1.58</v>
      </c>
      <c r="M22">
        <v>1.48</v>
      </c>
      <c r="R22">
        <v>19</v>
      </c>
      <c r="S22">
        <v>2</v>
      </c>
      <c r="T22">
        <v>5</v>
      </c>
    </row>
    <row r="23" spans="1:20" x14ac:dyDescent="0.3">
      <c r="A23" t="s">
        <v>46</v>
      </c>
      <c r="B23">
        <v>1</v>
      </c>
      <c r="C23" s="13">
        <v>44175</v>
      </c>
      <c r="D23">
        <v>21</v>
      </c>
      <c r="E23">
        <v>3</v>
      </c>
      <c r="F23">
        <v>50</v>
      </c>
      <c r="G23" t="s">
        <v>17</v>
      </c>
      <c r="H23">
        <v>5</v>
      </c>
      <c r="I23">
        <v>1</v>
      </c>
      <c r="J23">
        <v>3</v>
      </c>
      <c r="K23">
        <v>0.04</v>
      </c>
      <c r="L23">
        <v>1.52</v>
      </c>
      <c r="M23">
        <v>1.52</v>
      </c>
    </row>
  </sheetData>
  <sortState xmlns:xlrd2="http://schemas.microsoft.com/office/spreadsheetml/2017/richdata2" ref="R2:U7">
    <sortCondition ref="T1:T7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50CC-7AB9-4250-B903-31C66C528B14}">
  <dimension ref="A1:V24"/>
  <sheetViews>
    <sheetView workbookViewId="0">
      <selection activeCell="I2" sqref="I2"/>
    </sheetView>
  </sheetViews>
  <sheetFormatPr defaultRowHeight="14.4" x14ac:dyDescent="0.3"/>
  <sheetData>
    <row r="1" spans="1:22" x14ac:dyDescent="0.3">
      <c r="A1" s="5" t="s">
        <v>0</v>
      </c>
      <c r="B1" s="5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S1" s="5" t="s">
        <v>2</v>
      </c>
      <c r="T1" s="5" t="s">
        <v>3</v>
      </c>
      <c r="U1" s="5" t="s">
        <v>6</v>
      </c>
      <c r="V1" s="5" t="s">
        <v>97</v>
      </c>
    </row>
    <row r="2" spans="1:22" x14ac:dyDescent="0.3">
      <c r="A2" t="s">
        <v>48</v>
      </c>
      <c r="B2">
        <v>1</v>
      </c>
      <c r="C2" s="13">
        <v>44145</v>
      </c>
      <c r="D2">
        <v>1</v>
      </c>
      <c r="E2">
        <v>1</v>
      </c>
      <c r="F2">
        <v>50</v>
      </c>
      <c r="G2" t="s">
        <v>17</v>
      </c>
      <c r="H2">
        <v>0</v>
      </c>
      <c r="I2">
        <v>0.57999999999999996</v>
      </c>
      <c r="J2">
        <v>1.74</v>
      </c>
      <c r="K2">
        <v>1.26</v>
      </c>
      <c r="L2">
        <v>0.72</v>
      </c>
      <c r="M2">
        <v>2.2799999999999998</v>
      </c>
      <c r="S2">
        <v>3</v>
      </c>
      <c r="T2">
        <v>3</v>
      </c>
      <c r="U2">
        <v>0</v>
      </c>
      <c r="V2">
        <v>3</v>
      </c>
    </row>
    <row r="3" spans="1:22" x14ac:dyDescent="0.3">
      <c r="A3" t="s">
        <v>48</v>
      </c>
      <c r="B3">
        <v>1</v>
      </c>
      <c r="C3" s="13">
        <v>44146</v>
      </c>
      <c r="D3">
        <v>2</v>
      </c>
      <c r="E3">
        <v>2</v>
      </c>
      <c r="F3">
        <v>50</v>
      </c>
      <c r="G3" t="s">
        <v>17</v>
      </c>
      <c r="H3">
        <v>0</v>
      </c>
      <c r="I3">
        <v>0.94</v>
      </c>
      <c r="J3">
        <v>2.82</v>
      </c>
      <c r="K3">
        <v>0.24</v>
      </c>
      <c r="L3">
        <v>1.62</v>
      </c>
      <c r="M3">
        <v>1.44</v>
      </c>
      <c r="P3">
        <v>0</v>
      </c>
      <c r="S3">
        <v>8</v>
      </c>
      <c r="T3">
        <v>5</v>
      </c>
      <c r="U3">
        <v>1</v>
      </c>
      <c r="V3">
        <v>5</v>
      </c>
    </row>
    <row r="4" spans="1:22" x14ac:dyDescent="0.3">
      <c r="A4" t="s">
        <v>48</v>
      </c>
      <c r="B4">
        <v>1</v>
      </c>
      <c r="C4" s="13">
        <v>44147</v>
      </c>
      <c r="D4">
        <v>3</v>
      </c>
      <c r="E4">
        <v>3</v>
      </c>
      <c r="F4">
        <v>50</v>
      </c>
      <c r="G4" t="s">
        <v>17</v>
      </c>
      <c r="H4">
        <v>0</v>
      </c>
      <c r="I4">
        <v>1</v>
      </c>
      <c r="J4">
        <v>3</v>
      </c>
      <c r="K4">
        <v>0.02</v>
      </c>
      <c r="L4">
        <v>1.5</v>
      </c>
      <c r="M4">
        <v>1.52</v>
      </c>
      <c r="P4">
        <v>0.18</v>
      </c>
      <c r="S4">
        <v>12</v>
      </c>
      <c r="T4">
        <v>4</v>
      </c>
      <c r="U4">
        <v>2</v>
      </c>
      <c r="V4">
        <v>4</v>
      </c>
    </row>
    <row r="5" spans="1:22" x14ac:dyDescent="0.3">
      <c r="A5" t="s">
        <v>48</v>
      </c>
      <c r="B5">
        <v>1</v>
      </c>
      <c r="C5" s="13">
        <v>44148</v>
      </c>
      <c r="D5">
        <v>4</v>
      </c>
      <c r="E5">
        <v>1</v>
      </c>
      <c r="F5">
        <v>50</v>
      </c>
      <c r="G5" t="s">
        <v>16</v>
      </c>
      <c r="H5">
        <v>1</v>
      </c>
      <c r="I5">
        <v>0</v>
      </c>
      <c r="J5">
        <v>0.02</v>
      </c>
      <c r="K5">
        <v>3</v>
      </c>
      <c r="L5">
        <v>1.5</v>
      </c>
      <c r="M5">
        <v>1.52</v>
      </c>
      <c r="P5">
        <v>0.54</v>
      </c>
      <c r="S5">
        <v>16</v>
      </c>
      <c r="T5">
        <v>4</v>
      </c>
      <c r="U5">
        <v>3</v>
      </c>
      <c r="V5">
        <v>4</v>
      </c>
    </row>
    <row r="6" spans="1:22" x14ac:dyDescent="0.3">
      <c r="A6" t="s">
        <v>48</v>
      </c>
      <c r="B6">
        <v>1</v>
      </c>
      <c r="C6" s="13">
        <v>44149</v>
      </c>
      <c r="D6">
        <v>5</v>
      </c>
      <c r="E6">
        <v>2</v>
      </c>
      <c r="F6">
        <v>50</v>
      </c>
      <c r="G6" t="s">
        <v>16</v>
      </c>
      <c r="H6">
        <v>1</v>
      </c>
      <c r="I6">
        <v>0.5</v>
      </c>
      <c r="J6">
        <v>1.5</v>
      </c>
      <c r="K6">
        <v>1.5</v>
      </c>
      <c r="L6">
        <v>1.2</v>
      </c>
      <c r="M6">
        <v>1.8</v>
      </c>
      <c r="P6">
        <v>0.42</v>
      </c>
      <c r="S6">
        <v>19</v>
      </c>
      <c r="T6">
        <v>3</v>
      </c>
      <c r="U6">
        <v>4</v>
      </c>
      <c r="V6">
        <v>3</v>
      </c>
    </row>
    <row r="7" spans="1:22" x14ac:dyDescent="0.3">
      <c r="A7" t="s">
        <v>48</v>
      </c>
      <c r="B7">
        <v>1</v>
      </c>
      <c r="C7" s="13">
        <v>44151</v>
      </c>
      <c r="D7">
        <v>6</v>
      </c>
      <c r="E7">
        <v>3</v>
      </c>
      <c r="F7">
        <v>50</v>
      </c>
      <c r="G7" t="s">
        <v>16</v>
      </c>
      <c r="H7">
        <v>1</v>
      </c>
      <c r="I7">
        <v>0.76</v>
      </c>
      <c r="J7">
        <v>2.2799999999999998</v>
      </c>
      <c r="K7">
        <v>0.74</v>
      </c>
      <c r="L7">
        <v>1.64</v>
      </c>
      <c r="M7">
        <v>1.38</v>
      </c>
      <c r="P7">
        <v>0.68</v>
      </c>
      <c r="S7">
        <v>22</v>
      </c>
      <c r="T7">
        <v>3</v>
      </c>
      <c r="U7">
        <v>5</v>
      </c>
      <c r="V7">
        <v>3</v>
      </c>
    </row>
    <row r="8" spans="1:22" x14ac:dyDescent="0.3">
      <c r="A8" t="s">
        <v>48</v>
      </c>
      <c r="B8">
        <v>1</v>
      </c>
      <c r="C8" s="13">
        <v>44152</v>
      </c>
      <c r="D8">
        <v>7</v>
      </c>
      <c r="E8">
        <v>4</v>
      </c>
      <c r="F8">
        <v>50</v>
      </c>
      <c r="G8" t="s">
        <v>16</v>
      </c>
      <c r="H8">
        <v>1</v>
      </c>
      <c r="I8">
        <v>0.98</v>
      </c>
      <c r="J8">
        <v>2.94</v>
      </c>
      <c r="K8">
        <v>0.1</v>
      </c>
      <c r="L8">
        <v>1.6</v>
      </c>
      <c r="M8">
        <v>1.44</v>
      </c>
    </row>
    <row r="9" spans="1:22" x14ac:dyDescent="0.3">
      <c r="A9" t="s">
        <v>48</v>
      </c>
      <c r="B9">
        <v>1</v>
      </c>
      <c r="C9" s="13">
        <v>44153</v>
      </c>
      <c r="D9">
        <v>8</v>
      </c>
      <c r="E9">
        <v>5</v>
      </c>
      <c r="F9">
        <v>50</v>
      </c>
      <c r="G9" t="s">
        <v>16</v>
      </c>
      <c r="H9">
        <v>1</v>
      </c>
      <c r="I9">
        <v>0.98</v>
      </c>
      <c r="J9">
        <v>2.94</v>
      </c>
      <c r="K9">
        <v>0.08</v>
      </c>
      <c r="L9">
        <v>1.44</v>
      </c>
      <c r="M9">
        <v>1.58</v>
      </c>
      <c r="S9">
        <v>1</v>
      </c>
      <c r="T9">
        <v>1</v>
      </c>
      <c r="U9">
        <v>0</v>
      </c>
    </row>
    <row r="10" spans="1:22" x14ac:dyDescent="0.3">
      <c r="A10" t="s">
        <v>48</v>
      </c>
      <c r="B10">
        <v>1</v>
      </c>
      <c r="C10" s="13">
        <v>44154</v>
      </c>
      <c r="D10">
        <v>9</v>
      </c>
      <c r="E10">
        <v>1</v>
      </c>
      <c r="F10">
        <v>50</v>
      </c>
      <c r="G10" t="s">
        <v>17</v>
      </c>
      <c r="H10">
        <v>2</v>
      </c>
      <c r="I10">
        <v>0.18</v>
      </c>
      <c r="J10">
        <v>0.6</v>
      </c>
      <c r="K10">
        <v>2.46</v>
      </c>
      <c r="L10">
        <v>0.96</v>
      </c>
      <c r="M10">
        <v>2.1</v>
      </c>
      <c r="S10">
        <v>2</v>
      </c>
      <c r="T10">
        <v>2</v>
      </c>
      <c r="U10">
        <v>0</v>
      </c>
    </row>
    <row r="11" spans="1:22" x14ac:dyDescent="0.3">
      <c r="A11" t="s">
        <v>48</v>
      </c>
      <c r="B11">
        <v>1</v>
      </c>
      <c r="C11" s="13">
        <v>44155</v>
      </c>
      <c r="D11">
        <v>10</v>
      </c>
      <c r="E11">
        <v>2</v>
      </c>
      <c r="F11">
        <v>50</v>
      </c>
      <c r="G11" t="s">
        <v>17</v>
      </c>
      <c r="H11">
        <v>2</v>
      </c>
      <c r="I11">
        <v>0.64</v>
      </c>
      <c r="J11">
        <v>1.92</v>
      </c>
      <c r="K11">
        <v>1.08</v>
      </c>
      <c r="L11">
        <v>1.26</v>
      </c>
      <c r="M11">
        <v>1.74</v>
      </c>
      <c r="S11">
        <v>4</v>
      </c>
      <c r="T11">
        <v>1</v>
      </c>
      <c r="U11">
        <v>1</v>
      </c>
    </row>
    <row r="12" spans="1:22" x14ac:dyDescent="0.3">
      <c r="A12" t="s">
        <v>48</v>
      </c>
      <c r="B12">
        <v>1</v>
      </c>
      <c r="C12" s="13">
        <v>44158</v>
      </c>
      <c r="D12">
        <v>11</v>
      </c>
      <c r="E12">
        <v>3</v>
      </c>
      <c r="F12">
        <v>50</v>
      </c>
      <c r="G12" t="s">
        <v>17</v>
      </c>
      <c r="H12">
        <v>2</v>
      </c>
      <c r="I12">
        <v>0.96</v>
      </c>
      <c r="J12">
        <v>2.88</v>
      </c>
      <c r="K12">
        <v>0.12</v>
      </c>
      <c r="L12">
        <v>1.62</v>
      </c>
      <c r="M12">
        <v>1.38</v>
      </c>
      <c r="S12">
        <v>5</v>
      </c>
      <c r="T12">
        <v>2</v>
      </c>
      <c r="U12">
        <v>1</v>
      </c>
    </row>
    <row r="13" spans="1:22" x14ac:dyDescent="0.3">
      <c r="A13" t="s">
        <v>48</v>
      </c>
      <c r="B13">
        <v>1</v>
      </c>
      <c r="C13" s="13">
        <v>44159</v>
      </c>
      <c r="D13">
        <v>12</v>
      </c>
      <c r="E13">
        <v>4</v>
      </c>
      <c r="F13">
        <v>50</v>
      </c>
      <c r="G13" t="s">
        <v>17</v>
      </c>
      <c r="H13">
        <v>2</v>
      </c>
      <c r="I13">
        <v>1</v>
      </c>
      <c r="J13">
        <v>3</v>
      </c>
      <c r="K13">
        <v>0.04</v>
      </c>
      <c r="L13">
        <v>1.5</v>
      </c>
      <c r="M13">
        <v>1.54</v>
      </c>
      <c r="S13">
        <v>6</v>
      </c>
      <c r="T13">
        <v>3</v>
      </c>
      <c r="U13">
        <v>1</v>
      </c>
    </row>
    <row r="14" spans="1:22" x14ac:dyDescent="0.3">
      <c r="A14" t="s">
        <v>48</v>
      </c>
      <c r="B14">
        <v>1</v>
      </c>
      <c r="C14" s="13">
        <v>44160</v>
      </c>
      <c r="D14">
        <v>13</v>
      </c>
      <c r="E14">
        <v>1</v>
      </c>
      <c r="F14">
        <v>50</v>
      </c>
      <c r="G14" t="s">
        <v>16</v>
      </c>
      <c r="H14">
        <v>3</v>
      </c>
      <c r="I14">
        <v>0.54</v>
      </c>
      <c r="J14">
        <v>1.62</v>
      </c>
      <c r="K14">
        <v>1.38</v>
      </c>
      <c r="L14">
        <v>1.2</v>
      </c>
      <c r="M14">
        <v>1.8</v>
      </c>
      <c r="S14">
        <v>7</v>
      </c>
      <c r="T14">
        <v>4</v>
      </c>
      <c r="U14">
        <v>1</v>
      </c>
    </row>
    <row r="15" spans="1:22" x14ac:dyDescent="0.3">
      <c r="A15" t="s">
        <v>48</v>
      </c>
      <c r="B15">
        <v>1</v>
      </c>
      <c r="C15" s="13">
        <v>44165</v>
      </c>
      <c r="D15">
        <v>14</v>
      </c>
      <c r="E15">
        <v>2</v>
      </c>
      <c r="F15">
        <v>50</v>
      </c>
      <c r="G15" t="s">
        <v>16</v>
      </c>
      <c r="H15">
        <v>3</v>
      </c>
      <c r="I15">
        <v>0.88</v>
      </c>
      <c r="J15">
        <v>2.64</v>
      </c>
      <c r="K15">
        <v>0.36</v>
      </c>
      <c r="L15">
        <v>1.38</v>
      </c>
      <c r="M15">
        <v>1.62</v>
      </c>
      <c r="S15">
        <v>9</v>
      </c>
      <c r="T15">
        <v>1</v>
      </c>
      <c r="U15">
        <v>2</v>
      </c>
    </row>
    <row r="16" spans="1:22" x14ac:dyDescent="0.3">
      <c r="A16" t="s">
        <v>48</v>
      </c>
      <c r="B16">
        <v>1</v>
      </c>
      <c r="C16" s="13">
        <v>44166</v>
      </c>
      <c r="D16">
        <v>15</v>
      </c>
      <c r="E16">
        <v>3</v>
      </c>
      <c r="F16">
        <v>50</v>
      </c>
      <c r="G16" t="s">
        <v>16</v>
      </c>
      <c r="H16">
        <v>3</v>
      </c>
      <c r="I16">
        <v>0.98</v>
      </c>
      <c r="J16">
        <v>2.94</v>
      </c>
      <c r="K16">
        <v>0.08</v>
      </c>
      <c r="L16">
        <v>1.46</v>
      </c>
      <c r="M16">
        <v>1.56</v>
      </c>
      <c r="S16">
        <v>10</v>
      </c>
      <c r="T16">
        <v>2</v>
      </c>
      <c r="U16">
        <v>2</v>
      </c>
    </row>
    <row r="17" spans="1:21" x14ac:dyDescent="0.3">
      <c r="A17" t="s">
        <v>48</v>
      </c>
      <c r="B17">
        <v>1</v>
      </c>
      <c r="C17" s="13">
        <v>44167</v>
      </c>
      <c r="D17">
        <v>16</v>
      </c>
      <c r="E17">
        <v>4</v>
      </c>
      <c r="F17">
        <v>50</v>
      </c>
      <c r="G17" t="s">
        <v>16</v>
      </c>
      <c r="H17">
        <v>3</v>
      </c>
      <c r="I17">
        <v>0.98</v>
      </c>
      <c r="J17">
        <v>2.94</v>
      </c>
      <c r="K17">
        <v>0.1</v>
      </c>
      <c r="L17">
        <v>1.56</v>
      </c>
      <c r="M17">
        <v>1.48</v>
      </c>
      <c r="S17">
        <v>11</v>
      </c>
      <c r="T17">
        <v>3</v>
      </c>
      <c r="U17">
        <v>2</v>
      </c>
    </row>
    <row r="18" spans="1:21" x14ac:dyDescent="0.3">
      <c r="A18" t="s">
        <v>48</v>
      </c>
      <c r="B18">
        <v>1</v>
      </c>
      <c r="C18" s="13">
        <v>44168</v>
      </c>
      <c r="D18">
        <v>17</v>
      </c>
      <c r="E18">
        <v>1</v>
      </c>
      <c r="F18">
        <v>50</v>
      </c>
      <c r="G18" t="s">
        <v>17</v>
      </c>
      <c r="H18">
        <v>4</v>
      </c>
      <c r="I18">
        <v>0.42</v>
      </c>
      <c r="J18">
        <v>1.3</v>
      </c>
      <c r="K18">
        <v>1.78</v>
      </c>
      <c r="L18">
        <v>1.62</v>
      </c>
      <c r="M18">
        <v>1.46</v>
      </c>
      <c r="S18">
        <v>13</v>
      </c>
      <c r="T18">
        <v>1</v>
      </c>
      <c r="U18">
        <v>3</v>
      </c>
    </row>
    <row r="19" spans="1:21" x14ac:dyDescent="0.3">
      <c r="A19" t="s">
        <v>48</v>
      </c>
      <c r="B19">
        <v>1</v>
      </c>
      <c r="C19" s="13">
        <v>44169</v>
      </c>
      <c r="D19">
        <v>18</v>
      </c>
      <c r="E19">
        <v>2</v>
      </c>
      <c r="F19">
        <v>50</v>
      </c>
      <c r="G19" t="s">
        <v>17</v>
      </c>
      <c r="H19">
        <v>4</v>
      </c>
      <c r="I19">
        <v>0.9</v>
      </c>
      <c r="J19">
        <v>2.7</v>
      </c>
      <c r="K19">
        <v>0.3</v>
      </c>
      <c r="L19">
        <v>1.56</v>
      </c>
      <c r="M19">
        <v>1.44</v>
      </c>
      <c r="S19">
        <v>14</v>
      </c>
      <c r="T19">
        <v>2</v>
      </c>
      <c r="U19">
        <v>3</v>
      </c>
    </row>
    <row r="20" spans="1:21" x14ac:dyDescent="0.3">
      <c r="A20" t="s">
        <v>48</v>
      </c>
      <c r="B20">
        <v>1</v>
      </c>
      <c r="C20" s="13">
        <v>44172</v>
      </c>
      <c r="D20">
        <v>19</v>
      </c>
      <c r="E20">
        <v>3</v>
      </c>
      <c r="F20">
        <v>50</v>
      </c>
      <c r="G20" t="s">
        <v>17</v>
      </c>
      <c r="H20">
        <v>4</v>
      </c>
      <c r="I20">
        <v>0.96</v>
      </c>
      <c r="J20">
        <v>2.88</v>
      </c>
      <c r="K20">
        <v>0.14000000000000001</v>
      </c>
      <c r="L20">
        <v>1.38</v>
      </c>
      <c r="M20">
        <v>1.64</v>
      </c>
      <c r="S20">
        <v>15</v>
      </c>
      <c r="T20">
        <v>3</v>
      </c>
      <c r="U20">
        <v>3</v>
      </c>
    </row>
    <row r="21" spans="1:21" x14ac:dyDescent="0.3">
      <c r="A21" t="s">
        <v>48</v>
      </c>
      <c r="B21">
        <v>1</v>
      </c>
      <c r="C21" s="13">
        <v>44173</v>
      </c>
      <c r="D21">
        <v>20</v>
      </c>
      <c r="E21">
        <v>1</v>
      </c>
      <c r="F21">
        <v>50</v>
      </c>
      <c r="G21" t="s">
        <v>16</v>
      </c>
      <c r="H21">
        <v>5</v>
      </c>
      <c r="I21">
        <v>0.68</v>
      </c>
      <c r="J21">
        <v>2.04</v>
      </c>
      <c r="K21">
        <v>0.98</v>
      </c>
      <c r="L21">
        <v>1.4</v>
      </c>
      <c r="M21">
        <v>1.62</v>
      </c>
      <c r="S21">
        <v>17</v>
      </c>
      <c r="T21">
        <v>1</v>
      </c>
      <c r="U21">
        <v>4</v>
      </c>
    </row>
    <row r="22" spans="1:21" x14ac:dyDescent="0.3">
      <c r="A22" t="s">
        <v>48</v>
      </c>
      <c r="B22">
        <v>1</v>
      </c>
      <c r="C22" s="13">
        <v>44174</v>
      </c>
      <c r="D22">
        <v>21</v>
      </c>
      <c r="E22">
        <v>2</v>
      </c>
      <c r="F22">
        <v>50</v>
      </c>
      <c r="G22" t="s">
        <v>16</v>
      </c>
      <c r="H22">
        <v>5</v>
      </c>
      <c r="I22">
        <v>0.94</v>
      </c>
      <c r="J22">
        <v>2.82</v>
      </c>
      <c r="K22">
        <v>0.18</v>
      </c>
      <c r="L22">
        <v>1.44</v>
      </c>
      <c r="M22">
        <v>1.56</v>
      </c>
      <c r="S22">
        <v>18</v>
      </c>
      <c r="T22">
        <v>2</v>
      </c>
      <c r="U22">
        <v>4</v>
      </c>
    </row>
    <row r="23" spans="1:21" x14ac:dyDescent="0.3">
      <c r="A23" t="s">
        <v>48</v>
      </c>
      <c r="B23">
        <v>1</v>
      </c>
      <c r="C23" s="13">
        <v>44175</v>
      </c>
      <c r="D23">
        <v>22</v>
      </c>
      <c r="E23">
        <v>3</v>
      </c>
      <c r="F23">
        <v>50</v>
      </c>
      <c r="G23" t="s">
        <v>16</v>
      </c>
      <c r="H23">
        <v>5</v>
      </c>
      <c r="I23">
        <v>0.98</v>
      </c>
      <c r="J23">
        <v>2.94</v>
      </c>
      <c r="K23">
        <v>0.08</v>
      </c>
      <c r="L23">
        <v>1.44</v>
      </c>
      <c r="M23">
        <v>1.58</v>
      </c>
      <c r="S23">
        <v>20</v>
      </c>
      <c r="T23">
        <v>1</v>
      </c>
      <c r="U23">
        <v>5</v>
      </c>
    </row>
    <row r="24" spans="1:21" x14ac:dyDescent="0.3">
      <c r="C24" s="13"/>
      <c r="G24" s="14"/>
      <c r="S24">
        <v>21</v>
      </c>
      <c r="T24">
        <v>2</v>
      </c>
      <c r="U24">
        <v>5</v>
      </c>
    </row>
  </sheetData>
  <sortState xmlns:xlrd2="http://schemas.microsoft.com/office/spreadsheetml/2017/richdata2" ref="S2:V7">
    <sortCondition ref="U1:U7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135C-14BD-458E-9EBB-972AE761A760}">
  <dimension ref="A1:AY110"/>
  <sheetViews>
    <sheetView topLeftCell="AB52" zoomScale="80" zoomScaleNormal="80" workbookViewId="0">
      <selection activeCell="AP101" sqref="AP101"/>
    </sheetView>
  </sheetViews>
  <sheetFormatPr defaultRowHeight="14.4" x14ac:dyDescent="0.3"/>
  <sheetData>
    <row r="1" spans="1:10" x14ac:dyDescent="0.3">
      <c r="B1" t="s">
        <v>30</v>
      </c>
      <c r="C1" t="s">
        <v>31</v>
      </c>
    </row>
    <row r="2" spans="1:10" x14ac:dyDescent="0.3">
      <c r="A2" t="s">
        <v>34</v>
      </c>
      <c r="B2" t="s">
        <v>35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</row>
    <row r="3" spans="1:10" x14ac:dyDescent="0.3">
      <c r="A3">
        <v>3</v>
      </c>
      <c r="B3" t="s">
        <v>21</v>
      </c>
      <c r="C3">
        <v>2</v>
      </c>
      <c r="D3">
        <v>3</v>
      </c>
      <c r="E3">
        <v>3</v>
      </c>
      <c r="F3">
        <v>4</v>
      </c>
      <c r="G3">
        <v>3</v>
      </c>
      <c r="H3">
        <v>4</v>
      </c>
      <c r="I3" s="15">
        <f>AVERAGE(C5:H5)</f>
        <v>4</v>
      </c>
      <c r="J3" s="15">
        <f>_xlfn.STDEV.S(C5:H5)</f>
        <v>0.70710678118654757</v>
      </c>
    </row>
    <row r="4" spans="1:10" x14ac:dyDescent="0.3">
      <c r="A4">
        <v>3</v>
      </c>
      <c r="B4" t="s">
        <v>19</v>
      </c>
      <c r="C4">
        <v>5</v>
      </c>
      <c r="D4">
        <v>4</v>
      </c>
      <c r="E4">
        <v>5</v>
      </c>
      <c r="F4">
        <v>4</v>
      </c>
      <c r="G4">
        <v>5</v>
      </c>
      <c r="H4">
        <v>5</v>
      </c>
      <c r="I4" s="15">
        <f t="shared" ref="I4" si="0">AVERAGE(C3:H3)</f>
        <v>3.1666666666666665</v>
      </c>
      <c r="J4" s="15">
        <f t="shared" ref="J4" si="1">_xlfn.STDEV.S(C3:H3)</f>
        <v>0.75277265270908122</v>
      </c>
    </row>
    <row r="5" spans="1:10" x14ac:dyDescent="0.3">
      <c r="A5">
        <v>12</v>
      </c>
      <c r="B5" t="s">
        <v>12</v>
      </c>
      <c r="C5">
        <v>3</v>
      </c>
      <c r="D5">
        <v>5</v>
      </c>
      <c r="E5">
        <v>4</v>
      </c>
      <c r="F5">
        <v>4</v>
      </c>
      <c r="G5">
        <v>4</v>
      </c>
      <c r="I5" s="15">
        <f>AVERAGE(C8:H8)</f>
        <v>6</v>
      </c>
      <c r="J5" s="15">
        <f>_xlfn.STDEV.S(C8:H8)</f>
        <v>2.1213203435596424</v>
      </c>
    </row>
    <row r="6" spans="1:10" x14ac:dyDescent="0.3">
      <c r="A6">
        <v>11</v>
      </c>
      <c r="B6" t="s">
        <v>29</v>
      </c>
      <c r="C6">
        <v>2</v>
      </c>
      <c r="D6">
        <v>4</v>
      </c>
      <c r="E6">
        <v>4</v>
      </c>
      <c r="F6">
        <v>5</v>
      </c>
      <c r="G6">
        <v>5</v>
      </c>
      <c r="H6">
        <v>5</v>
      </c>
      <c r="I6" s="15">
        <f>AVERAGE(C9:H9)</f>
        <v>5.833333333333333</v>
      </c>
      <c r="J6" s="15">
        <f>_xlfn.STDEV.S(C9:H9)</f>
        <v>1.6020819787597227</v>
      </c>
    </row>
    <row r="7" spans="1:10" x14ac:dyDescent="0.3">
      <c r="A7">
        <v>14</v>
      </c>
      <c r="B7" t="s">
        <v>36</v>
      </c>
      <c r="C7">
        <v>2</v>
      </c>
      <c r="D7">
        <v>4</v>
      </c>
      <c r="E7">
        <v>3</v>
      </c>
      <c r="F7">
        <v>4</v>
      </c>
      <c r="G7">
        <v>3</v>
      </c>
      <c r="H7">
        <v>4</v>
      </c>
      <c r="I7" s="15">
        <f>AVERAGE(C4:H4)</f>
        <v>4.666666666666667</v>
      </c>
      <c r="J7" s="15">
        <f>_xlfn.STDEV.S(C4:H4)</f>
        <v>0.51639777949432408</v>
      </c>
    </row>
    <row r="8" spans="1:10" x14ac:dyDescent="0.3">
      <c r="A8">
        <v>14</v>
      </c>
      <c r="B8" t="s">
        <v>23</v>
      </c>
      <c r="C8">
        <v>4</v>
      </c>
      <c r="D8">
        <v>9</v>
      </c>
      <c r="E8">
        <v>6</v>
      </c>
      <c r="F8">
        <v>7</v>
      </c>
      <c r="G8">
        <v>4</v>
      </c>
      <c r="I8" s="15">
        <f>AVERAGE(C6:H6)</f>
        <v>4.166666666666667</v>
      </c>
      <c r="J8" s="15">
        <f>_xlfn.STDEV.S(C6:H6)</f>
        <v>1.1690451944500118</v>
      </c>
    </row>
    <row r="9" spans="1:10" x14ac:dyDescent="0.3">
      <c r="A9">
        <v>14</v>
      </c>
      <c r="B9" t="s">
        <v>15</v>
      </c>
      <c r="C9">
        <v>3</v>
      </c>
      <c r="D9">
        <v>6</v>
      </c>
      <c r="E9">
        <v>6</v>
      </c>
      <c r="F9">
        <v>8</v>
      </c>
      <c r="G9">
        <v>6</v>
      </c>
      <c r="H9">
        <v>6</v>
      </c>
      <c r="I9" s="15">
        <f>AVERAGE(C7:H7)</f>
        <v>3.3333333333333335</v>
      </c>
      <c r="J9" s="15">
        <f>_xlfn.STDEV.S(C7:H7)</f>
        <v>0.81649658092772548</v>
      </c>
    </row>
    <row r="10" spans="1:10" x14ac:dyDescent="0.3">
      <c r="B10" s="14" t="s">
        <v>40</v>
      </c>
      <c r="C10">
        <v>3</v>
      </c>
      <c r="D10">
        <v>3</v>
      </c>
      <c r="E10">
        <v>5</v>
      </c>
      <c r="F10">
        <v>4</v>
      </c>
      <c r="G10">
        <v>4</v>
      </c>
      <c r="H10">
        <v>4</v>
      </c>
    </row>
    <row r="11" spans="1:10" x14ac:dyDescent="0.3">
      <c r="B11" s="14" t="s">
        <v>41</v>
      </c>
      <c r="C11">
        <v>3</v>
      </c>
      <c r="D11">
        <v>4</v>
      </c>
      <c r="E11">
        <v>4</v>
      </c>
      <c r="F11">
        <v>4</v>
      </c>
      <c r="G11">
        <v>4</v>
      </c>
      <c r="H11">
        <v>4</v>
      </c>
    </row>
    <row r="14" spans="1:10" x14ac:dyDescent="0.3">
      <c r="B14" s="14" t="s">
        <v>38</v>
      </c>
    </row>
    <row r="15" spans="1:10" x14ac:dyDescent="0.3">
      <c r="B15" s="14" t="s">
        <v>39</v>
      </c>
    </row>
    <row r="18" spans="1:19" x14ac:dyDescent="0.3">
      <c r="B18" t="s">
        <v>55</v>
      </c>
    </row>
    <row r="19" spans="1:19" x14ac:dyDescent="0.3">
      <c r="C19">
        <v>1</v>
      </c>
      <c r="D19">
        <v>2</v>
      </c>
      <c r="E19">
        <v>3</v>
      </c>
      <c r="F19">
        <v>4</v>
      </c>
      <c r="G19">
        <v>5</v>
      </c>
    </row>
    <row r="20" spans="1:19" x14ac:dyDescent="0.3">
      <c r="A20">
        <v>1</v>
      </c>
      <c r="B20" t="s">
        <v>12</v>
      </c>
      <c r="C20">
        <v>8.5714285714285701E-2</v>
      </c>
      <c r="D20">
        <v>0.34</v>
      </c>
      <c r="E20">
        <v>0.38</v>
      </c>
      <c r="F20">
        <v>0.32</v>
      </c>
    </row>
    <row r="21" spans="1:19" x14ac:dyDescent="0.3">
      <c r="A21">
        <v>2</v>
      </c>
      <c r="B21" t="s">
        <v>23</v>
      </c>
      <c r="C21">
        <v>0</v>
      </c>
      <c r="D21">
        <v>0</v>
      </c>
      <c r="E21">
        <v>0.24</v>
      </c>
      <c r="F21">
        <v>0.22</v>
      </c>
      <c r="S21">
        <v>1</v>
      </c>
    </row>
    <row r="22" spans="1:19" x14ac:dyDescent="0.3">
      <c r="A22">
        <v>3</v>
      </c>
      <c r="B22" t="s">
        <v>21</v>
      </c>
      <c r="C22">
        <v>0.42</v>
      </c>
      <c r="D22">
        <v>0.46</v>
      </c>
      <c r="E22">
        <v>0.66</v>
      </c>
      <c r="F22">
        <v>0.4</v>
      </c>
      <c r="G22">
        <v>0.64</v>
      </c>
      <c r="R22">
        <v>0.18</v>
      </c>
      <c r="S22">
        <v>2</v>
      </c>
    </row>
    <row r="23" spans="1:19" x14ac:dyDescent="0.3">
      <c r="A23">
        <v>4</v>
      </c>
      <c r="B23" t="s">
        <v>15</v>
      </c>
      <c r="C23">
        <v>0.26</v>
      </c>
      <c r="D23">
        <v>0.46</v>
      </c>
      <c r="E23">
        <v>0.02</v>
      </c>
      <c r="F23">
        <v>0.22</v>
      </c>
      <c r="G23">
        <v>0.46</v>
      </c>
      <c r="R23">
        <v>0.16</v>
      </c>
    </row>
    <row r="24" spans="1:19" x14ac:dyDescent="0.3">
      <c r="A24">
        <v>5</v>
      </c>
      <c r="B24" t="s">
        <v>19</v>
      </c>
      <c r="C24">
        <v>0.1</v>
      </c>
      <c r="D24">
        <v>0.08</v>
      </c>
      <c r="E24">
        <v>0.48</v>
      </c>
      <c r="F24">
        <v>0.24</v>
      </c>
      <c r="G24">
        <v>0.52</v>
      </c>
      <c r="R24">
        <v>0.44</v>
      </c>
    </row>
    <row r="25" spans="1:19" x14ac:dyDescent="0.3">
      <c r="A25">
        <v>6</v>
      </c>
      <c r="B25" t="s">
        <v>29</v>
      </c>
      <c r="C25">
        <v>0</v>
      </c>
      <c r="D25">
        <v>0.24</v>
      </c>
      <c r="E25">
        <v>0.12</v>
      </c>
      <c r="F25">
        <v>0.26</v>
      </c>
      <c r="G25">
        <v>0.46</v>
      </c>
      <c r="R25">
        <v>0.44</v>
      </c>
    </row>
    <row r="26" spans="1:19" x14ac:dyDescent="0.3">
      <c r="A26">
        <v>7</v>
      </c>
      <c r="B26" t="s">
        <v>36</v>
      </c>
      <c r="C26">
        <v>0.18</v>
      </c>
      <c r="D26">
        <v>0.16</v>
      </c>
      <c r="E26">
        <v>0.44</v>
      </c>
      <c r="F26">
        <v>0.44</v>
      </c>
      <c r="G26">
        <v>0.44</v>
      </c>
      <c r="R26">
        <v>0.44</v>
      </c>
    </row>
    <row r="27" spans="1:19" x14ac:dyDescent="0.3">
      <c r="A27">
        <v>8</v>
      </c>
      <c r="B27" s="14" t="s">
        <v>40</v>
      </c>
      <c r="D27">
        <v>0.24</v>
      </c>
      <c r="E27">
        <v>0.2</v>
      </c>
      <c r="F27">
        <v>0.06</v>
      </c>
      <c r="G27">
        <v>0.18</v>
      </c>
    </row>
    <row r="28" spans="1:19" x14ac:dyDescent="0.3">
      <c r="A28">
        <v>9</v>
      </c>
      <c r="B28" s="14" t="s">
        <v>41</v>
      </c>
      <c r="C28">
        <v>0.24</v>
      </c>
      <c r="D28">
        <v>0.22</v>
      </c>
      <c r="E28">
        <v>0.5</v>
      </c>
      <c r="F28">
        <v>0.52</v>
      </c>
      <c r="G28">
        <v>0.68</v>
      </c>
    </row>
    <row r="29" spans="1:19" x14ac:dyDescent="0.3">
      <c r="A29">
        <v>10</v>
      </c>
      <c r="B29" t="s">
        <v>46</v>
      </c>
      <c r="C29">
        <v>0.02</v>
      </c>
      <c r="D29">
        <v>0.02</v>
      </c>
      <c r="E29">
        <v>0.46</v>
      </c>
      <c r="F29">
        <v>0.7</v>
      </c>
      <c r="G29">
        <v>0.8</v>
      </c>
    </row>
    <row r="30" spans="1:19" x14ac:dyDescent="0.3">
      <c r="A30">
        <v>11</v>
      </c>
      <c r="B30" t="s">
        <v>56</v>
      </c>
      <c r="C30">
        <v>0</v>
      </c>
      <c r="D30">
        <v>0.18</v>
      </c>
      <c r="E30">
        <v>0.54</v>
      </c>
      <c r="F30">
        <v>0.42</v>
      </c>
      <c r="G30">
        <v>0.68</v>
      </c>
    </row>
    <row r="31" spans="1:19" x14ac:dyDescent="0.3">
      <c r="A31">
        <v>12</v>
      </c>
      <c r="B31" t="s">
        <v>44</v>
      </c>
      <c r="C31">
        <v>0.14000000000000001</v>
      </c>
      <c r="D31">
        <v>0.2</v>
      </c>
      <c r="E31">
        <v>0.3</v>
      </c>
      <c r="F31">
        <v>0.2</v>
      </c>
      <c r="G31">
        <v>0.34</v>
      </c>
      <c r="L31">
        <v>1</v>
      </c>
    </row>
    <row r="32" spans="1:19" x14ac:dyDescent="0.3">
      <c r="A32">
        <v>13</v>
      </c>
      <c r="B32" t="s">
        <v>57</v>
      </c>
      <c r="C32">
        <v>0.2</v>
      </c>
      <c r="D32">
        <v>0.3</v>
      </c>
      <c r="E32">
        <v>0.54</v>
      </c>
      <c r="F32">
        <v>0.7</v>
      </c>
      <c r="G32">
        <v>0.7</v>
      </c>
      <c r="L32">
        <v>2</v>
      </c>
    </row>
    <row r="33" spans="1:7" x14ac:dyDescent="0.3">
      <c r="A33">
        <v>14</v>
      </c>
      <c r="B33" t="s">
        <v>58</v>
      </c>
      <c r="C33">
        <v>0.04</v>
      </c>
      <c r="D33">
        <v>0.28000000000000003</v>
      </c>
      <c r="E33">
        <v>0.56000000000000005</v>
      </c>
      <c r="F33">
        <v>0.62</v>
      </c>
      <c r="G33">
        <v>0.62</v>
      </c>
    </row>
    <row r="34" spans="1:7" x14ac:dyDescent="0.3">
      <c r="A34">
        <v>15</v>
      </c>
      <c r="B34" t="s">
        <v>59</v>
      </c>
      <c r="C34">
        <v>0.2</v>
      </c>
      <c r="D34">
        <v>0</v>
      </c>
      <c r="E34">
        <v>0.1</v>
      </c>
      <c r="F34">
        <v>0.34</v>
      </c>
      <c r="G34">
        <v>0.14000000000000001</v>
      </c>
    </row>
    <row r="35" spans="1:7" x14ac:dyDescent="0.3">
      <c r="A35">
        <v>16</v>
      </c>
      <c r="B35" t="s">
        <v>60</v>
      </c>
      <c r="D35">
        <v>0.26</v>
      </c>
      <c r="E35">
        <v>0.08</v>
      </c>
      <c r="F35">
        <v>0.7</v>
      </c>
      <c r="G35">
        <v>0.34</v>
      </c>
    </row>
    <row r="36" spans="1:7" x14ac:dyDescent="0.3">
      <c r="A36">
        <v>17</v>
      </c>
      <c r="B36" t="s">
        <v>45</v>
      </c>
      <c r="C36">
        <v>0.2</v>
      </c>
      <c r="D36">
        <v>0.44</v>
      </c>
      <c r="E36">
        <v>0.32</v>
      </c>
      <c r="F36">
        <v>0.22</v>
      </c>
      <c r="G36">
        <v>0.4</v>
      </c>
    </row>
    <row r="39" spans="1:7" x14ac:dyDescent="0.3">
      <c r="C39">
        <v>1</v>
      </c>
      <c r="D39">
        <v>2</v>
      </c>
      <c r="E39">
        <v>3</v>
      </c>
      <c r="F39">
        <v>4</v>
      </c>
      <c r="G39">
        <v>5</v>
      </c>
    </row>
    <row r="44" spans="1:7" x14ac:dyDescent="0.3">
      <c r="D44" t="s">
        <v>69</v>
      </c>
    </row>
    <row r="45" spans="1:7" x14ac:dyDescent="0.3">
      <c r="D45" t="s">
        <v>70</v>
      </c>
    </row>
    <row r="47" spans="1:7" x14ac:dyDescent="0.3">
      <c r="D47" t="s">
        <v>71</v>
      </c>
    </row>
    <row r="48" spans="1:7" x14ac:dyDescent="0.3">
      <c r="D48" t="s">
        <v>72</v>
      </c>
    </row>
    <row r="50" spans="1:51" x14ac:dyDescent="0.3">
      <c r="D50" t="s">
        <v>73</v>
      </c>
    </row>
    <row r="56" spans="1:51" x14ac:dyDescent="0.3">
      <c r="C56">
        <v>1</v>
      </c>
      <c r="D56">
        <v>2</v>
      </c>
      <c r="E56">
        <v>3</v>
      </c>
      <c r="F56">
        <v>4</v>
      </c>
      <c r="G56">
        <v>5</v>
      </c>
      <c r="R56" t="s">
        <v>29</v>
      </c>
      <c r="S56">
        <v>11</v>
      </c>
      <c r="AI56" t="s">
        <v>0</v>
      </c>
      <c r="AJ56">
        <v>1</v>
      </c>
      <c r="AK56">
        <v>2</v>
      </c>
      <c r="AL56">
        <v>3</v>
      </c>
      <c r="AM56">
        <v>4</v>
      </c>
      <c r="AN56">
        <v>5</v>
      </c>
    </row>
    <row r="57" spans="1:51" x14ac:dyDescent="0.3">
      <c r="B57" t="s">
        <v>64</v>
      </c>
      <c r="R57" t="s">
        <v>38</v>
      </c>
      <c r="S57">
        <v>11</v>
      </c>
      <c r="AG57">
        <v>1</v>
      </c>
      <c r="AH57" t="s">
        <v>87</v>
      </c>
      <c r="AI57" t="s">
        <v>77</v>
      </c>
      <c r="AJ57">
        <v>0</v>
      </c>
      <c r="AK57">
        <v>0.14000000000000001</v>
      </c>
      <c r="AL57">
        <v>0.6</v>
      </c>
      <c r="AM57">
        <v>0.72</v>
      </c>
      <c r="AN57">
        <v>0.74</v>
      </c>
      <c r="AW57">
        <v>1</v>
      </c>
      <c r="AX57" t="s">
        <v>88</v>
      </c>
      <c r="AY57" t="s">
        <v>83</v>
      </c>
    </row>
    <row r="58" spans="1:51" x14ac:dyDescent="0.3">
      <c r="B58" t="s">
        <v>65</v>
      </c>
      <c r="C58">
        <v>0</v>
      </c>
      <c r="D58">
        <v>0.14000000000000001</v>
      </c>
      <c r="E58">
        <v>0.6</v>
      </c>
      <c r="F58">
        <v>0.72</v>
      </c>
      <c r="G58">
        <v>0.74</v>
      </c>
      <c r="R58" t="s">
        <v>41</v>
      </c>
      <c r="S58">
        <v>11</v>
      </c>
      <c r="AG58">
        <v>1</v>
      </c>
      <c r="AH58" t="s">
        <v>87</v>
      </c>
      <c r="AI58" t="s">
        <v>78</v>
      </c>
      <c r="AJ58">
        <v>0.48</v>
      </c>
      <c r="AK58">
        <v>0.12</v>
      </c>
      <c r="AL58">
        <v>0.62</v>
      </c>
      <c r="AM58">
        <v>0.62</v>
      </c>
      <c r="AN58">
        <v>0.72</v>
      </c>
      <c r="AW58">
        <v>2</v>
      </c>
      <c r="AX58" t="s">
        <v>88</v>
      </c>
      <c r="AY58" t="s">
        <v>48</v>
      </c>
    </row>
    <row r="59" spans="1:51" x14ac:dyDescent="0.3">
      <c r="B59" t="s">
        <v>66</v>
      </c>
      <c r="C59">
        <v>0.48</v>
      </c>
      <c r="D59">
        <v>0.12</v>
      </c>
      <c r="E59">
        <v>0.62</v>
      </c>
      <c r="F59">
        <v>0.62</v>
      </c>
      <c r="G59">
        <v>0.72</v>
      </c>
      <c r="R59" t="s">
        <v>12</v>
      </c>
      <c r="S59">
        <v>11</v>
      </c>
      <c r="AG59">
        <v>1</v>
      </c>
      <c r="AH59" t="s">
        <v>88</v>
      </c>
      <c r="AI59" t="s">
        <v>83</v>
      </c>
      <c r="AJ59">
        <v>0.02</v>
      </c>
      <c r="AK59">
        <v>0.02</v>
      </c>
      <c r="AL59">
        <v>0.46</v>
      </c>
      <c r="AM59">
        <v>0.7</v>
      </c>
      <c r="AN59">
        <v>0.8</v>
      </c>
      <c r="AW59">
        <v>3</v>
      </c>
      <c r="AX59" t="s">
        <v>88</v>
      </c>
      <c r="AY59" t="s">
        <v>61</v>
      </c>
    </row>
    <row r="60" spans="1:51" x14ac:dyDescent="0.3">
      <c r="A60">
        <v>1</v>
      </c>
      <c r="B60" t="s">
        <v>46</v>
      </c>
      <c r="C60">
        <v>0.02</v>
      </c>
      <c r="D60">
        <v>0.02</v>
      </c>
      <c r="E60">
        <v>0.46</v>
      </c>
      <c r="F60">
        <v>0.7</v>
      </c>
      <c r="G60">
        <v>0.8</v>
      </c>
      <c r="R60" t="s">
        <v>42</v>
      </c>
      <c r="S60">
        <v>11</v>
      </c>
      <c r="AG60">
        <v>1</v>
      </c>
      <c r="AH60" t="s">
        <v>88</v>
      </c>
      <c r="AI60" t="s">
        <v>48</v>
      </c>
      <c r="AJ60">
        <v>0</v>
      </c>
      <c r="AK60">
        <v>0.18</v>
      </c>
      <c r="AL60">
        <v>0.54</v>
      </c>
      <c r="AM60">
        <v>0.42</v>
      </c>
      <c r="AN60">
        <v>0.68</v>
      </c>
      <c r="AW60">
        <v>4</v>
      </c>
      <c r="AX60" t="s">
        <v>88</v>
      </c>
      <c r="AY60" t="s">
        <v>86</v>
      </c>
    </row>
    <row r="61" spans="1:51" x14ac:dyDescent="0.3">
      <c r="A61">
        <v>1</v>
      </c>
      <c r="B61" t="s">
        <v>56</v>
      </c>
      <c r="C61">
        <v>0</v>
      </c>
      <c r="D61">
        <v>0.18</v>
      </c>
      <c r="E61">
        <v>0.54</v>
      </c>
      <c r="F61">
        <v>0.42</v>
      </c>
      <c r="G61">
        <v>0.68</v>
      </c>
      <c r="R61" t="s">
        <v>42</v>
      </c>
      <c r="S61">
        <v>11</v>
      </c>
      <c r="AG61">
        <v>3</v>
      </c>
      <c r="AH61" t="s">
        <v>88</v>
      </c>
      <c r="AI61" t="s">
        <v>61</v>
      </c>
      <c r="AJ61">
        <v>0.46</v>
      </c>
      <c r="AK61">
        <v>0.24</v>
      </c>
      <c r="AL61">
        <v>0.62</v>
      </c>
      <c r="AM61">
        <v>0.66</v>
      </c>
      <c r="AN61">
        <v>0.57999999999999996</v>
      </c>
      <c r="AW61">
        <v>5</v>
      </c>
      <c r="AX61" t="s">
        <v>88</v>
      </c>
      <c r="AY61" t="s">
        <v>29</v>
      </c>
    </row>
    <row r="62" spans="1:51" x14ac:dyDescent="0.3">
      <c r="R62" t="s">
        <v>12</v>
      </c>
      <c r="S62">
        <v>11</v>
      </c>
      <c r="AG62">
        <v>3</v>
      </c>
      <c r="AH62" t="s">
        <v>87</v>
      </c>
      <c r="AI62" t="s">
        <v>19</v>
      </c>
      <c r="AJ62">
        <v>0.1</v>
      </c>
      <c r="AK62">
        <v>0.08</v>
      </c>
      <c r="AL62">
        <v>0.48</v>
      </c>
      <c r="AM62">
        <v>0.24</v>
      </c>
      <c r="AN62">
        <v>0.52</v>
      </c>
      <c r="AW62">
        <v>6</v>
      </c>
      <c r="AX62" t="s">
        <v>88</v>
      </c>
      <c r="AY62" s="14" t="s">
        <v>41</v>
      </c>
    </row>
    <row r="63" spans="1:51" x14ac:dyDescent="0.3">
      <c r="A63">
        <v>3</v>
      </c>
      <c r="B63" t="s">
        <v>61</v>
      </c>
      <c r="C63">
        <v>0.46</v>
      </c>
      <c r="D63">
        <v>0.24</v>
      </c>
      <c r="E63">
        <v>0.62</v>
      </c>
      <c r="F63">
        <v>0.66</v>
      </c>
      <c r="G63">
        <v>0.57999999999999996</v>
      </c>
      <c r="R63" t="s">
        <v>15</v>
      </c>
      <c r="S63">
        <v>15</v>
      </c>
      <c r="AG63">
        <v>3</v>
      </c>
      <c r="AH63" t="s">
        <v>87</v>
      </c>
      <c r="AI63" t="s">
        <v>84</v>
      </c>
      <c r="AJ63">
        <v>0.2</v>
      </c>
      <c r="AK63">
        <v>0.44</v>
      </c>
      <c r="AL63">
        <v>0.32</v>
      </c>
      <c r="AM63">
        <v>0.22</v>
      </c>
      <c r="AN63">
        <v>0.4</v>
      </c>
      <c r="AW63">
        <v>7</v>
      </c>
      <c r="AX63" t="s">
        <v>88</v>
      </c>
      <c r="AY63" t="s">
        <v>12</v>
      </c>
    </row>
    <row r="64" spans="1:51" x14ac:dyDescent="0.3">
      <c r="A64">
        <v>3</v>
      </c>
      <c r="B64" t="s">
        <v>19</v>
      </c>
      <c r="C64">
        <v>0.1</v>
      </c>
      <c r="D64">
        <v>0.08</v>
      </c>
      <c r="E64">
        <v>0.48</v>
      </c>
      <c r="F64">
        <v>0.24</v>
      </c>
      <c r="G64">
        <v>0.52</v>
      </c>
      <c r="R64" t="s">
        <v>36</v>
      </c>
      <c r="S64">
        <v>15</v>
      </c>
      <c r="AG64">
        <v>3</v>
      </c>
      <c r="AH64" t="s">
        <v>88</v>
      </c>
      <c r="AI64" t="s">
        <v>86</v>
      </c>
      <c r="AJ64">
        <v>0.14000000000000001</v>
      </c>
      <c r="AK64">
        <v>0.2</v>
      </c>
      <c r="AL64">
        <v>0.3</v>
      </c>
      <c r="AM64">
        <v>0.2</v>
      </c>
      <c r="AN64">
        <v>0.34</v>
      </c>
      <c r="AW64">
        <v>8</v>
      </c>
      <c r="AX64" t="s">
        <v>88</v>
      </c>
      <c r="AY64" t="s">
        <v>15</v>
      </c>
    </row>
    <row r="65" spans="1:51" x14ac:dyDescent="0.3">
      <c r="A65">
        <v>3</v>
      </c>
      <c r="B65" t="s">
        <v>45</v>
      </c>
      <c r="C65">
        <v>0.2</v>
      </c>
      <c r="D65">
        <v>0.44</v>
      </c>
      <c r="E65">
        <v>0.32</v>
      </c>
      <c r="F65">
        <v>0.22</v>
      </c>
      <c r="G65">
        <v>0.4</v>
      </c>
      <c r="R65" t="s">
        <v>68</v>
      </c>
      <c r="S65">
        <v>15</v>
      </c>
      <c r="AG65">
        <v>3</v>
      </c>
      <c r="AH65" t="s">
        <v>87</v>
      </c>
      <c r="AI65" t="s">
        <v>51</v>
      </c>
      <c r="AJ65">
        <v>0.2</v>
      </c>
      <c r="AK65">
        <v>0.3</v>
      </c>
      <c r="AL65">
        <v>0.54</v>
      </c>
      <c r="AM65">
        <v>0.7</v>
      </c>
      <c r="AN65">
        <v>0.7</v>
      </c>
      <c r="AW65">
        <v>9</v>
      </c>
      <c r="AX65" t="s">
        <v>88</v>
      </c>
      <c r="AY65" t="s">
        <v>36</v>
      </c>
    </row>
    <row r="66" spans="1:51" x14ac:dyDescent="0.3">
      <c r="A66">
        <v>3</v>
      </c>
      <c r="B66" t="s">
        <v>44</v>
      </c>
      <c r="C66">
        <v>0.14000000000000001</v>
      </c>
      <c r="D66">
        <v>0.2</v>
      </c>
      <c r="E66">
        <v>0.3</v>
      </c>
      <c r="F66">
        <v>0.2</v>
      </c>
      <c r="G66">
        <v>0.34</v>
      </c>
      <c r="R66" t="s">
        <v>39</v>
      </c>
      <c r="S66">
        <v>17</v>
      </c>
      <c r="AG66">
        <v>3</v>
      </c>
      <c r="AH66" t="s">
        <v>87</v>
      </c>
      <c r="AI66" t="s">
        <v>21</v>
      </c>
      <c r="AJ66">
        <v>0.42</v>
      </c>
      <c r="AK66">
        <v>0.46</v>
      </c>
      <c r="AL66">
        <v>0.66</v>
      </c>
      <c r="AM66">
        <v>0.4</v>
      </c>
      <c r="AN66">
        <v>0.64</v>
      </c>
      <c r="AW66">
        <v>10</v>
      </c>
      <c r="AX66" t="s">
        <v>88</v>
      </c>
      <c r="AY66" t="s">
        <v>52</v>
      </c>
    </row>
    <row r="67" spans="1:51" x14ac:dyDescent="0.3">
      <c r="A67">
        <v>3</v>
      </c>
      <c r="B67" t="s">
        <v>57</v>
      </c>
      <c r="C67">
        <v>0.2</v>
      </c>
      <c r="D67">
        <v>0.3</v>
      </c>
      <c r="E67">
        <v>0.54</v>
      </c>
      <c r="F67">
        <v>0.7</v>
      </c>
      <c r="G67">
        <v>0.7</v>
      </c>
      <c r="R67" t="s">
        <v>50</v>
      </c>
      <c r="S67">
        <v>17</v>
      </c>
      <c r="AG67">
        <v>3</v>
      </c>
      <c r="AH67" t="s">
        <v>87</v>
      </c>
      <c r="AI67" t="s">
        <v>75</v>
      </c>
      <c r="AJ67">
        <v>0</v>
      </c>
      <c r="AK67">
        <v>0.22</v>
      </c>
      <c r="AL67">
        <v>0.34</v>
      </c>
      <c r="AM67">
        <v>0.32</v>
      </c>
      <c r="AN67">
        <v>0.16</v>
      </c>
      <c r="AX67" t="s">
        <v>87</v>
      </c>
      <c r="AY67" t="s">
        <v>77</v>
      </c>
    </row>
    <row r="68" spans="1:51" x14ac:dyDescent="0.3">
      <c r="A68">
        <v>3</v>
      </c>
      <c r="B68" t="s">
        <v>21</v>
      </c>
      <c r="C68">
        <v>0.42</v>
      </c>
      <c r="D68">
        <v>0.46</v>
      </c>
      <c r="E68">
        <v>0.66</v>
      </c>
      <c r="F68">
        <v>0.4</v>
      </c>
      <c r="G68">
        <v>0.64</v>
      </c>
      <c r="R68" t="s">
        <v>67</v>
      </c>
      <c r="S68">
        <v>17</v>
      </c>
      <c r="AG68">
        <v>3</v>
      </c>
      <c r="AH68" t="s">
        <v>87</v>
      </c>
      <c r="AI68" t="s">
        <v>85</v>
      </c>
      <c r="AJ68">
        <v>0.1</v>
      </c>
      <c r="AK68">
        <v>0.3</v>
      </c>
      <c r="AL68">
        <v>0.52</v>
      </c>
      <c r="AM68">
        <v>0.44</v>
      </c>
      <c r="AN68">
        <v>0.84</v>
      </c>
      <c r="AX68" t="s">
        <v>87</v>
      </c>
      <c r="AY68" t="s">
        <v>78</v>
      </c>
    </row>
    <row r="69" spans="1:51" x14ac:dyDescent="0.3">
      <c r="A69">
        <v>3</v>
      </c>
      <c r="B69" t="s">
        <v>62</v>
      </c>
      <c r="C69">
        <v>0</v>
      </c>
      <c r="D69">
        <v>0.22</v>
      </c>
      <c r="E69">
        <v>0.34</v>
      </c>
      <c r="F69">
        <v>0.32</v>
      </c>
      <c r="G69">
        <v>0.16</v>
      </c>
      <c r="AG69">
        <v>11</v>
      </c>
      <c r="AH69" t="s">
        <v>88</v>
      </c>
      <c r="AI69" t="s">
        <v>29</v>
      </c>
      <c r="AJ69">
        <v>0</v>
      </c>
      <c r="AK69">
        <v>0.24</v>
      </c>
      <c r="AL69">
        <v>0.12</v>
      </c>
      <c r="AM69">
        <v>0.26</v>
      </c>
      <c r="AN69">
        <v>0.46</v>
      </c>
      <c r="AX69" t="s">
        <v>87</v>
      </c>
      <c r="AY69" t="s">
        <v>19</v>
      </c>
    </row>
    <row r="70" spans="1:51" x14ac:dyDescent="0.3">
      <c r="A70">
        <v>3</v>
      </c>
      <c r="B70" t="s">
        <v>63</v>
      </c>
      <c r="C70">
        <v>0.1</v>
      </c>
      <c r="D70">
        <v>0.3</v>
      </c>
      <c r="E70">
        <v>0.52</v>
      </c>
      <c r="F70">
        <v>0.44</v>
      </c>
      <c r="G70">
        <v>0.84</v>
      </c>
      <c r="AG70">
        <v>11</v>
      </c>
      <c r="AH70" t="s">
        <v>87</v>
      </c>
      <c r="AI70" s="14" t="s">
        <v>40</v>
      </c>
      <c r="AK70">
        <v>0.24</v>
      </c>
      <c r="AL70">
        <v>0.2</v>
      </c>
      <c r="AM70">
        <v>0.06</v>
      </c>
      <c r="AN70">
        <v>0.18</v>
      </c>
      <c r="AX70" t="s">
        <v>87</v>
      </c>
      <c r="AY70" t="s">
        <v>84</v>
      </c>
    </row>
    <row r="71" spans="1:51" x14ac:dyDescent="0.3">
      <c r="AG71">
        <v>11</v>
      </c>
      <c r="AH71" t="s">
        <v>88</v>
      </c>
      <c r="AI71" s="14" t="s">
        <v>41</v>
      </c>
      <c r="AJ71">
        <v>0.24</v>
      </c>
      <c r="AK71">
        <v>0.22</v>
      </c>
      <c r="AL71">
        <v>0.5</v>
      </c>
      <c r="AM71">
        <v>0.52</v>
      </c>
      <c r="AN71">
        <v>0.68</v>
      </c>
      <c r="AX71" t="s">
        <v>87</v>
      </c>
      <c r="AY71" t="s">
        <v>51</v>
      </c>
    </row>
    <row r="72" spans="1:51" x14ac:dyDescent="0.3">
      <c r="A72">
        <v>11</v>
      </c>
      <c r="B72" t="s">
        <v>29</v>
      </c>
      <c r="C72">
        <v>0</v>
      </c>
      <c r="D72">
        <v>0.24</v>
      </c>
      <c r="E72">
        <v>0.12</v>
      </c>
      <c r="F72">
        <v>0.26</v>
      </c>
      <c r="G72">
        <v>0.46</v>
      </c>
      <c r="AG72">
        <v>11</v>
      </c>
      <c r="AH72" t="s">
        <v>88</v>
      </c>
      <c r="AI72" t="s">
        <v>12</v>
      </c>
      <c r="AJ72">
        <v>8.5714285714285701E-2</v>
      </c>
      <c r="AK72">
        <v>0.34</v>
      </c>
      <c r="AL72">
        <v>0.38</v>
      </c>
      <c r="AM72">
        <v>0.32</v>
      </c>
      <c r="AX72" t="s">
        <v>87</v>
      </c>
      <c r="AY72" t="s">
        <v>21</v>
      </c>
    </row>
    <row r="73" spans="1:51" x14ac:dyDescent="0.3">
      <c r="A73">
        <v>11</v>
      </c>
      <c r="B73" s="14" t="s">
        <v>40</v>
      </c>
      <c r="D73">
        <v>0.24</v>
      </c>
      <c r="E73">
        <v>0.2</v>
      </c>
      <c r="F73">
        <v>0.06</v>
      </c>
      <c r="G73">
        <v>0.18</v>
      </c>
      <c r="AG73">
        <v>11</v>
      </c>
      <c r="AH73" t="s">
        <v>87</v>
      </c>
      <c r="AI73" t="s">
        <v>38</v>
      </c>
      <c r="AK73">
        <v>0.26</v>
      </c>
      <c r="AL73">
        <v>0.08</v>
      </c>
      <c r="AM73">
        <v>0.7</v>
      </c>
      <c r="AN73">
        <v>0.34</v>
      </c>
      <c r="AX73" t="s">
        <v>87</v>
      </c>
      <c r="AY73" t="s">
        <v>75</v>
      </c>
    </row>
    <row r="74" spans="1:51" x14ac:dyDescent="0.3">
      <c r="A74">
        <v>11</v>
      </c>
      <c r="B74" s="14" t="s">
        <v>41</v>
      </c>
      <c r="C74">
        <v>0.24</v>
      </c>
      <c r="D74">
        <v>0.22</v>
      </c>
      <c r="E74">
        <v>0.5</v>
      </c>
      <c r="F74">
        <v>0.52</v>
      </c>
      <c r="G74">
        <v>0.68</v>
      </c>
      <c r="AG74">
        <v>15</v>
      </c>
      <c r="AH74" t="s">
        <v>88</v>
      </c>
      <c r="AI74" t="s">
        <v>15</v>
      </c>
      <c r="AJ74">
        <v>0.26</v>
      </c>
      <c r="AK74">
        <v>0.46</v>
      </c>
      <c r="AL74">
        <v>0.02</v>
      </c>
      <c r="AM74">
        <v>0.22</v>
      </c>
      <c r="AN74">
        <v>0.46</v>
      </c>
      <c r="AX74" t="s">
        <v>87</v>
      </c>
      <c r="AY74" t="s">
        <v>85</v>
      </c>
    </row>
    <row r="75" spans="1:51" x14ac:dyDescent="0.3">
      <c r="A75">
        <v>11</v>
      </c>
      <c r="B75" t="s">
        <v>12</v>
      </c>
      <c r="C75">
        <v>8.5714285714285701E-2</v>
      </c>
      <c r="D75">
        <v>0.34</v>
      </c>
      <c r="E75">
        <v>0.38</v>
      </c>
      <c r="F75">
        <v>0.32</v>
      </c>
      <c r="AG75">
        <v>15</v>
      </c>
      <c r="AH75" t="s">
        <v>87</v>
      </c>
      <c r="AI75" t="s">
        <v>68</v>
      </c>
      <c r="AJ75">
        <v>0</v>
      </c>
      <c r="AK75">
        <v>0.54</v>
      </c>
      <c r="AL75">
        <v>0.94</v>
      </c>
      <c r="AM75">
        <v>0.76</v>
      </c>
      <c r="AN75">
        <v>0.72</v>
      </c>
      <c r="AX75" t="s">
        <v>87</v>
      </c>
      <c r="AY75" s="14" t="s">
        <v>40</v>
      </c>
    </row>
    <row r="76" spans="1:51" x14ac:dyDescent="0.3">
      <c r="A76">
        <v>11</v>
      </c>
      <c r="B76" t="s">
        <v>60</v>
      </c>
      <c r="D76">
        <v>0.26</v>
      </c>
      <c r="E76">
        <v>0.08</v>
      </c>
      <c r="F76">
        <v>0.7</v>
      </c>
      <c r="G76">
        <v>0.34</v>
      </c>
      <c r="AG76">
        <v>18</v>
      </c>
      <c r="AH76" t="s">
        <v>88</v>
      </c>
      <c r="AI76" t="s">
        <v>36</v>
      </c>
      <c r="AJ76">
        <v>0.18</v>
      </c>
      <c r="AK76">
        <v>0.16</v>
      </c>
      <c r="AL76">
        <v>0.44</v>
      </c>
      <c r="AM76">
        <v>0.44</v>
      </c>
      <c r="AN76">
        <v>0.44</v>
      </c>
      <c r="AX76" t="s">
        <v>87</v>
      </c>
      <c r="AY76" t="s">
        <v>38</v>
      </c>
    </row>
    <row r="77" spans="1:51" x14ac:dyDescent="0.3">
      <c r="A77">
        <v>15</v>
      </c>
      <c r="B77" t="s">
        <v>68</v>
      </c>
      <c r="C77">
        <v>0</v>
      </c>
      <c r="D77">
        <v>0.54</v>
      </c>
      <c r="E77">
        <v>0.94</v>
      </c>
      <c r="F77">
        <v>0.76</v>
      </c>
      <c r="G77">
        <v>0.72</v>
      </c>
      <c r="AG77">
        <v>17</v>
      </c>
      <c r="AH77" t="s">
        <v>87</v>
      </c>
      <c r="AI77" t="s">
        <v>50</v>
      </c>
      <c r="AJ77">
        <v>0.04</v>
      </c>
      <c r="AK77">
        <v>0.28000000000000003</v>
      </c>
      <c r="AL77">
        <v>0.56000000000000005</v>
      </c>
      <c r="AM77">
        <v>0.62</v>
      </c>
      <c r="AN77">
        <v>0.62</v>
      </c>
      <c r="AX77" t="s">
        <v>87</v>
      </c>
      <c r="AY77" t="s">
        <v>68</v>
      </c>
    </row>
    <row r="78" spans="1:51" x14ac:dyDescent="0.3">
      <c r="A78">
        <v>15</v>
      </c>
      <c r="B78" t="s">
        <v>15</v>
      </c>
      <c r="C78">
        <v>0.26</v>
      </c>
      <c r="D78">
        <v>0.46</v>
      </c>
      <c r="E78">
        <v>0.02</v>
      </c>
      <c r="F78">
        <v>0.22</v>
      </c>
      <c r="G78">
        <v>0.46</v>
      </c>
      <c r="AG78">
        <v>17</v>
      </c>
      <c r="AH78" t="s">
        <v>87</v>
      </c>
      <c r="AI78" t="s">
        <v>39</v>
      </c>
      <c r="AJ78">
        <v>0.2</v>
      </c>
      <c r="AK78">
        <v>0</v>
      </c>
      <c r="AL78">
        <v>0.1</v>
      </c>
      <c r="AM78">
        <v>0.34</v>
      </c>
      <c r="AN78">
        <v>0.14000000000000001</v>
      </c>
      <c r="AX78" t="s">
        <v>87</v>
      </c>
      <c r="AY78" t="s">
        <v>23</v>
      </c>
    </row>
    <row r="79" spans="1:51" x14ac:dyDescent="0.3">
      <c r="A79">
        <v>18</v>
      </c>
      <c r="B79" t="s">
        <v>36</v>
      </c>
      <c r="C79">
        <v>0.18</v>
      </c>
      <c r="D79">
        <v>0.16</v>
      </c>
      <c r="E79">
        <v>0.44</v>
      </c>
      <c r="F79">
        <v>0.44</v>
      </c>
      <c r="G79">
        <v>0.44</v>
      </c>
      <c r="AG79">
        <v>17</v>
      </c>
      <c r="AH79" t="s">
        <v>88</v>
      </c>
      <c r="AI79" t="s">
        <v>52</v>
      </c>
      <c r="AJ79">
        <v>0.38</v>
      </c>
      <c r="AK79">
        <v>0.46</v>
      </c>
      <c r="AL79">
        <v>0.36</v>
      </c>
      <c r="AM79">
        <v>0.6</v>
      </c>
      <c r="AN79">
        <v>0.5</v>
      </c>
      <c r="AX79" t="s">
        <v>87</v>
      </c>
      <c r="AY79" t="s">
        <v>50</v>
      </c>
    </row>
    <row r="80" spans="1:51" x14ac:dyDescent="0.3">
      <c r="AG80">
        <f>COUNT(AG57:AG79)</f>
        <v>23</v>
      </c>
      <c r="AI80" t="s">
        <v>107</v>
      </c>
      <c r="AJ80">
        <f>AVERAGE(AJ57:AJ79)</f>
        <v>0.16693877551020414</v>
      </c>
      <c r="AK80">
        <f t="shared" ref="AK80:AN80" si="2">AVERAGE(AK57:AK79)</f>
        <v>0.25652173913043486</v>
      </c>
      <c r="AL80">
        <f t="shared" si="2"/>
        <v>0.42173913043478256</v>
      </c>
      <c r="AM80">
        <f t="shared" si="2"/>
        <v>0.45565217391304341</v>
      </c>
      <c r="AN80">
        <f t="shared" si="2"/>
        <v>0.53</v>
      </c>
      <c r="AX80" t="s">
        <v>87</v>
      </c>
      <c r="AY80" t="s">
        <v>39</v>
      </c>
    </row>
    <row r="81" spans="1:40" x14ac:dyDescent="0.3">
      <c r="A81">
        <v>16</v>
      </c>
      <c r="B81" t="s">
        <v>23</v>
      </c>
      <c r="C81">
        <v>0</v>
      </c>
      <c r="D81">
        <v>0</v>
      </c>
      <c r="E81">
        <v>0.24</v>
      </c>
      <c r="F81">
        <v>0.22</v>
      </c>
    </row>
    <row r="82" spans="1:40" x14ac:dyDescent="0.3">
      <c r="A82">
        <v>17</v>
      </c>
      <c r="B82" t="s">
        <v>58</v>
      </c>
      <c r="C82">
        <v>0.04</v>
      </c>
      <c r="D82">
        <v>0.28000000000000003</v>
      </c>
      <c r="E82">
        <v>0.56000000000000005</v>
      </c>
      <c r="F82">
        <v>0.62</v>
      </c>
      <c r="G82">
        <v>0.62</v>
      </c>
      <c r="AI82" t="s">
        <v>0</v>
      </c>
      <c r="AJ82">
        <v>1</v>
      </c>
      <c r="AK82">
        <v>2</v>
      </c>
      <c r="AL82">
        <v>3</v>
      </c>
      <c r="AM82">
        <v>4</v>
      </c>
      <c r="AN82">
        <v>5</v>
      </c>
    </row>
    <row r="83" spans="1:40" x14ac:dyDescent="0.3">
      <c r="A83">
        <v>17</v>
      </c>
      <c r="B83" t="s">
        <v>59</v>
      </c>
      <c r="C83">
        <v>0.2</v>
      </c>
      <c r="D83">
        <v>0</v>
      </c>
      <c r="E83">
        <v>0.1</v>
      </c>
      <c r="F83">
        <v>0.34</v>
      </c>
      <c r="G83">
        <v>0.14000000000000001</v>
      </c>
      <c r="AG83">
        <v>1</v>
      </c>
      <c r="AH83" t="s">
        <v>87</v>
      </c>
      <c r="AI83" t="s">
        <v>77</v>
      </c>
      <c r="AJ83">
        <v>0</v>
      </c>
      <c r="AK83">
        <v>0.14000000000000001</v>
      </c>
      <c r="AL83">
        <v>0.6</v>
      </c>
      <c r="AM83">
        <v>0.72</v>
      </c>
      <c r="AN83">
        <v>0.74</v>
      </c>
    </row>
    <row r="84" spans="1:40" x14ac:dyDescent="0.3">
      <c r="A84">
        <v>17</v>
      </c>
      <c r="B84" t="s">
        <v>52</v>
      </c>
      <c r="C84">
        <v>0.38</v>
      </c>
      <c r="D84">
        <v>0.46</v>
      </c>
      <c r="E84">
        <v>0.36</v>
      </c>
      <c r="F84">
        <v>0.6</v>
      </c>
      <c r="G84">
        <v>0.5</v>
      </c>
      <c r="AG84">
        <v>1</v>
      </c>
      <c r="AH84" t="s">
        <v>87</v>
      </c>
      <c r="AI84" t="s">
        <v>78</v>
      </c>
      <c r="AJ84">
        <v>0.48</v>
      </c>
      <c r="AK84">
        <v>0.12</v>
      </c>
      <c r="AL84">
        <v>0.62</v>
      </c>
      <c r="AM84">
        <v>0.62</v>
      </c>
      <c r="AN84">
        <v>0.72</v>
      </c>
    </row>
    <row r="85" spans="1:40" x14ac:dyDescent="0.3">
      <c r="AG85">
        <v>1</v>
      </c>
      <c r="AH85" t="s">
        <v>88</v>
      </c>
      <c r="AI85" t="s">
        <v>83</v>
      </c>
      <c r="AJ85">
        <v>0.02</v>
      </c>
      <c r="AK85">
        <v>0.02</v>
      </c>
      <c r="AL85">
        <v>0.46</v>
      </c>
      <c r="AM85">
        <v>0.7</v>
      </c>
      <c r="AN85">
        <v>0.8</v>
      </c>
    </row>
    <row r="86" spans="1:40" x14ac:dyDescent="0.3">
      <c r="AG86">
        <v>1</v>
      </c>
      <c r="AH86" t="s">
        <v>88</v>
      </c>
      <c r="AI86" t="s">
        <v>48</v>
      </c>
      <c r="AJ86">
        <v>0</v>
      </c>
      <c r="AK86">
        <v>0.18</v>
      </c>
      <c r="AL86">
        <v>0.54</v>
      </c>
      <c r="AM86">
        <v>0.42</v>
      </c>
      <c r="AN86">
        <v>0.68</v>
      </c>
    </row>
    <row r="87" spans="1:40" x14ac:dyDescent="0.3">
      <c r="AG87">
        <v>3</v>
      </c>
      <c r="AH87" t="s">
        <v>88</v>
      </c>
      <c r="AI87" t="s">
        <v>61</v>
      </c>
      <c r="AJ87">
        <v>0.46</v>
      </c>
      <c r="AK87">
        <v>0.24</v>
      </c>
      <c r="AL87">
        <v>0.62</v>
      </c>
      <c r="AM87">
        <v>0.66</v>
      </c>
      <c r="AN87">
        <v>0.57999999999999996</v>
      </c>
    </row>
    <row r="88" spans="1:40" x14ac:dyDescent="0.3">
      <c r="C88">
        <v>1</v>
      </c>
      <c r="D88">
        <v>2</v>
      </c>
      <c r="E88">
        <v>3</v>
      </c>
      <c r="F88">
        <v>4</v>
      </c>
      <c r="G88">
        <v>5</v>
      </c>
      <c r="AG88">
        <v>3</v>
      </c>
      <c r="AH88" t="s">
        <v>87</v>
      </c>
      <c r="AI88" t="s">
        <v>19</v>
      </c>
      <c r="AJ88">
        <v>0.1</v>
      </c>
      <c r="AK88">
        <v>0.08</v>
      </c>
      <c r="AL88">
        <v>0.48</v>
      </c>
      <c r="AM88">
        <v>0.24</v>
      </c>
      <c r="AN88">
        <v>0.52</v>
      </c>
    </row>
    <row r="89" spans="1:40" x14ac:dyDescent="0.3">
      <c r="B89" s="14" t="s">
        <v>40</v>
      </c>
      <c r="D89">
        <v>0.24</v>
      </c>
      <c r="E89">
        <v>0.2</v>
      </c>
      <c r="F89">
        <v>0.06</v>
      </c>
      <c r="G89">
        <v>0.18</v>
      </c>
      <c r="AG89">
        <v>3</v>
      </c>
      <c r="AH89" t="s">
        <v>87</v>
      </c>
      <c r="AI89" t="s">
        <v>84</v>
      </c>
      <c r="AJ89">
        <v>0.2</v>
      </c>
      <c r="AK89">
        <v>0.44</v>
      </c>
      <c r="AL89">
        <v>0.32</v>
      </c>
      <c r="AM89">
        <v>0.22</v>
      </c>
      <c r="AN89">
        <v>0.4</v>
      </c>
    </row>
    <row r="90" spans="1:40" x14ac:dyDescent="0.3">
      <c r="B90" t="s">
        <v>12</v>
      </c>
      <c r="C90">
        <v>8.5714285714285701E-2</v>
      </c>
      <c r="D90">
        <v>0.34</v>
      </c>
      <c r="E90">
        <v>0.38</v>
      </c>
      <c r="F90">
        <v>0.32</v>
      </c>
      <c r="AG90">
        <v>3</v>
      </c>
      <c r="AH90" t="s">
        <v>88</v>
      </c>
      <c r="AI90" t="s">
        <v>86</v>
      </c>
      <c r="AJ90">
        <v>0.14000000000000001</v>
      </c>
      <c r="AK90">
        <v>0.2</v>
      </c>
      <c r="AL90">
        <v>0.3</v>
      </c>
      <c r="AM90">
        <v>0.2</v>
      </c>
      <c r="AN90">
        <v>0.34</v>
      </c>
    </row>
    <row r="91" spans="1:40" x14ac:dyDescent="0.3">
      <c r="B91" t="s">
        <v>23</v>
      </c>
      <c r="C91">
        <v>0</v>
      </c>
      <c r="D91">
        <v>0</v>
      </c>
      <c r="E91">
        <v>0.24</v>
      </c>
      <c r="F91">
        <v>0.22</v>
      </c>
      <c r="AG91">
        <v>3</v>
      </c>
      <c r="AH91" t="s">
        <v>87</v>
      </c>
      <c r="AI91" t="s">
        <v>51</v>
      </c>
      <c r="AJ91">
        <v>0.2</v>
      </c>
      <c r="AK91">
        <v>0.3</v>
      </c>
      <c r="AL91">
        <v>0.54</v>
      </c>
      <c r="AM91">
        <v>0.7</v>
      </c>
      <c r="AN91">
        <v>0.7</v>
      </c>
    </row>
    <row r="92" spans="1:40" x14ac:dyDescent="0.3">
      <c r="B92" t="s">
        <v>59</v>
      </c>
      <c r="C92">
        <v>0.2</v>
      </c>
      <c r="D92">
        <v>0</v>
      </c>
      <c r="E92">
        <v>0.1</v>
      </c>
      <c r="F92">
        <v>0.34</v>
      </c>
      <c r="G92">
        <v>0.14000000000000001</v>
      </c>
      <c r="AG92">
        <v>3</v>
      </c>
      <c r="AH92" t="s">
        <v>87</v>
      </c>
      <c r="AI92" t="s">
        <v>21</v>
      </c>
      <c r="AJ92">
        <v>0.42</v>
      </c>
      <c r="AK92">
        <v>0.46</v>
      </c>
      <c r="AL92">
        <v>0.66</v>
      </c>
      <c r="AM92">
        <v>0.4</v>
      </c>
      <c r="AN92">
        <v>0.64</v>
      </c>
    </row>
    <row r="93" spans="1:40" x14ac:dyDescent="0.3">
      <c r="B93" t="s">
        <v>44</v>
      </c>
      <c r="C93">
        <v>0.14000000000000001</v>
      </c>
      <c r="D93">
        <v>0.2</v>
      </c>
      <c r="E93">
        <v>0.3</v>
      </c>
      <c r="F93">
        <v>0.2</v>
      </c>
      <c r="G93">
        <v>0.34</v>
      </c>
      <c r="AG93">
        <v>3</v>
      </c>
      <c r="AH93" t="s">
        <v>87</v>
      </c>
      <c r="AI93" t="s">
        <v>75</v>
      </c>
      <c r="AJ93">
        <v>0</v>
      </c>
      <c r="AK93">
        <v>0.22</v>
      </c>
      <c r="AL93">
        <v>0.34</v>
      </c>
      <c r="AM93">
        <v>0.32</v>
      </c>
      <c r="AN93">
        <v>0.16</v>
      </c>
    </row>
    <row r="94" spans="1:40" x14ac:dyDescent="0.3">
      <c r="B94" t="s">
        <v>60</v>
      </c>
      <c r="D94">
        <v>0.26</v>
      </c>
      <c r="E94">
        <v>0.08</v>
      </c>
      <c r="F94">
        <v>0.7</v>
      </c>
      <c r="G94">
        <v>0.34</v>
      </c>
      <c r="AG94">
        <v>3</v>
      </c>
      <c r="AH94" t="s">
        <v>87</v>
      </c>
      <c r="AI94" t="s">
        <v>85</v>
      </c>
      <c r="AJ94">
        <v>0.1</v>
      </c>
      <c r="AK94">
        <v>0.3</v>
      </c>
      <c r="AL94">
        <v>0.52</v>
      </c>
      <c r="AM94">
        <v>0.44</v>
      </c>
      <c r="AN94">
        <v>0.84</v>
      </c>
    </row>
    <row r="95" spans="1:40" x14ac:dyDescent="0.3">
      <c r="B95" t="s">
        <v>45</v>
      </c>
      <c r="C95">
        <v>0.2</v>
      </c>
      <c r="D95">
        <v>0.44</v>
      </c>
      <c r="E95">
        <v>0.32</v>
      </c>
      <c r="F95">
        <v>0.22</v>
      </c>
      <c r="G95">
        <v>0.4</v>
      </c>
      <c r="AG95">
        <v>11</v>
      </c>
      <c r="AH95" t="s">
        <v>88</v>
      </c>
      <c r="AI95" t="s">
        <v>29</v>
      </c>
      <c r="AJ95">
        <v>0</v>
      </c>
      <c r="AK95">
        <v>0.24</v>
      </c>
      <c r="AL95">
        <v>0.12</v>
      </c>
      <c r="AM95">
        <v>0.26</v>
      </c>
      <c r="AN95">
        <v>0.46</v>
      </c>
    </row>
    <row r="96" spans="1:40" x14ac:dyDescent="0.3">
      <c r="B96" t="s">
        <v>29</v>
      </c>
      <c r="C96">
        <v>0</v>
      </c>
      <c r="D96">
        <v>0.24</v>
      </c>
      <c r="E96">
        <v>0.12</v>
      </c>
      <c r="F96">
        <v>0.26</v>
      </c>
      <c r="G96">
        <v>0.46</v>
      </c>
      <c r="AG96">
        <v>11</v>
      </c>
      <c r="AH96" t="s">
        <v>87</v>
      </c>
      <c r="AI96" s="14" t="s">
        <v>40</v>
      </c>
      <c r="AK96">
        <v>0.24</v>
      </c>
      <c r="AL96">
        <v>0.2</v>
      </c>
      <c r="AM96">
        <v>0.06</v>
      </c>
      <c r="AN96">
        <v>0.18</v>
      </c>
    </row>
    <row r="97" spans="2:40" x14ac:dyDescent="0.3">
      <c r="B97" t="s">
        <v>36</v>
      </c>
      <c r="C97">
        <v>0.18</v>
      </c>
      <c r="D97">
        <v>0.16</v>
      </c>
      <c r="E97">
        <v>0.44</v>
      </c>
      <c r="F97">
        <v>0.44</v>
      </c>
      <c r="G97">
        <v>0.44</v>
      </c>
      <c r="AG97">
        <v>11</v>
      </c>
      <c r="AH97" t="s">
        <v>88</v>
      </c>
      <c r="AI97" s="14" t="s">
        <v>41</v>
      </c>
      <c r="AJ97">
        <v>0.24</v>
      </c>
      <c r="AK97">
        <v>0.22</v>
      </c>
      <c r="AL97">
        <v>0.5</v>
      </c>
      <c r="AM97">
        <v>0.52</v>
      </c>
      <c r="AN97">
        <v>0.68</v>
      </c>
    </row>
    <row r="98" spans="2:40" x14ac:dyDescent="0.3">
      <c r="B98" t="s">
        <v>19</v>
      </c>
      <c r="C98">
        <v>0.1</v>
      </c>
      <c r="D98">
        <v>0.08</v>
      </c>
      <c r="E98">
        <v>0.48</v>
      </c>
      <c r="F98">
        <v>0.24</v>
      </c>
      <c r="G98">
        <v>0.52</v>
      </c>
      <c r="AG98">
        <v>11</v>
      </c>
      <c r="AH98" t="s">
        <v>88</v>
      </c>
      <c r="AI98" t="s">
        <v>12</v>
      </c>
      <c r="AJ98">
        <v>8.5714285714285701E-2</v>
      </c>
      <c r="AK98">
        <v>0.34</v>
      </c>
      <c r="AL98">
        <v>0.38</v>
      </c>
      <c r="AM98">
        <v>0.32</v>
      </c>
    </row>
    <row r="99" spans="2:40" x14ac:dyDescent="0.3">
      <c r="B99" t="s">
        <v>21</v>
      </c>
      <c r="C99">
        <v>0.42</v>
      </c>
      <c r="D99">
        <v>0.46</v>
      </c>
      <c r="E99">
        <v>0.66</v>
      </c>
      <c r="F99">
        <v>0.4</v>
      </c>
      <c r="G99">
        <v>0.64</v>
      </c>
      <c r="AG99">
        <v>11</v>
      </c>
      <c r="AH99" t="s">
        <v>87</v>
      </c>
      <c r="AI99" t="s">
        <v>38</v>
      </c>
      <c r="AK99">
        <v>0.26</v>
      </c>
      <c r="AL99">
        <v>0.08</v>
      </c>
      <c r="AM99">
        <v>0.7</v>
      </c>
      <c r="AN99">
        <v>0.34</v>
      </c>
    </row>
    <row r="100" spans="2:40" x14ac:dyDescent="0.3">
      <c r="B100" t="s">
        <v>56</v>
      </c>
      <c r="C100">
        <v>0</v>
      </c>
      <c r="D100">
        <v>0.18</v>
      </c>
      <c r="E100">
        <v>0.54</v>
      </c>
      <c r="F100">
        <v>0.42</v>
      </c>
      <c r="G100">
        <v>0.68</v>
      </c>
      <c r="AG100">
        <v>15</v>
      </c>
      <c r="AH100" t="s">
        <v>88</v>
      </c>
      <c r="AI100" t="s">
        <v>15</v>
      </c>
      <c r="AJ100">
        <v>0.26</v>
      </c>
      <c r="AK100">
        <v>0.46</v>
      </c>
      <c r="AL100">
        <v>0.02</v>
      </c>
      <c r="AM100">
        <v>0.22</v>
      </c>
      <c r="AN100">
        <v>0.46</v>
      </c>
    </row>
    <row r="101" spans="2:40" x14ac:dyDescent="0.3">
      <c r="B101" s="14" t="s">
        <v>41</v>
      </c>
      <c r="C101">
        <v>0.24</v>
      </c>
      <c r="D101">
        <v>0.22</v>
      </c>
      <c r="E101">
        <v>0.5</v>
      </c>
      <c r="F101">
        <v>0.52</v>
      </c>
      <c r="G101">
        <v>0.68</v>
      </c>
      <c r="AG101">
        <v>15</v>
      </c>
      <c r="AH101" t="s">
        <v>87</v>
      </c>
      <c r="AI101" t="s">
        <v>68</v>
      </c>
    </row>
    <row r="102" spans="2:40" x14ac:dyDescent="0.3">
      <c r="B102" t="s">
        <v>58</v>
      </c>
      <c r="C102">
        <v>0.04</v>
      </c>
      <c r="D102">
        <v>0.28000000000000003</v>
      </c>
      <c r="E102">
        <v>0.56000000000000005</v>
      </c>
      <c r="F102">
        <v>0.62</v>
      </c>
      <c r="G102">
        <v>0.62</v>
      </c>
      <c r="AG102">
        <v>18</v>
      </c>
      <c r="AH102" t="s">
        <v>88</v>
      </c>
      <c r="AI102" t="s">
        <v>36</v>
      </c>
      <c r="AJ102">
        <v>0.18</v>
      </c>
      <c r="AK102">
        <v>0.16</v>
      </c>
      <c r="AL102">
        <v>0.44</v>
      </c>
      <c r="AM102">
        <v>0.44</v>
      </c>
      <c r="AN102">
        <v>0.44</v>
      </c>
    </row>
    <row r="103" spans="2:40" x14ac:dyDescent="0.3">
      <c r="B103" t="s">
        <v>57</v>
      </c>
      <c r="C103">
        <v>0.2</v>
      </c>
      <c r="D103">
        <v>0.3</v>
      </c>
      <c r="E103">
        <v>0.54</v>
      </c>
      <c r="F103">
        <v>0.7</v>
      </c>
      <c r="G103">
        <v>0.7</v>
      </c>
      <c r="AG103">
        <v>17</v>
      </c>
      <c r="AH103" t="s">
        <v>87</v>
      </c>
      <c r="AI103" t="s">
        <v>50</v>
      </c>
      <c r="AJ103">
        <v>0.04</v>
      </c>
      <c r="AK103">
        <v>0.28000000000000003</v>
      </c>
      <c r="AL103">
        <v>0.56000000000000005</v>
      </c>
      <c r="AM103">
        <v>0.62</v>
      </c>
      <c r="AN103">
        <v>0.62</v>
      </c>
    </row>
    <row r="104" spans="2:40" x14ac:dyDescent="0.3">
      <c r="B104" t="s">
        <v>46</v>
      </c>
      <c r="C104">
        <v>0.02</v>
      </c>
      <c r="D104">
        <v>0.02</v>
      </c>
      <c r="E104">
        <v>0.46</v>
      </c>
      <c r="F104">
        <v>0.7</v>
      </c>
      <c r="G104">
        <v>0.8</v>
      </c>
      <c r="AG104">
        <v>17</v>
      </c>
      <c r="AH104" t="s">
        <v>87</v>
      </c>
      <c r="AI104" t="s">
        <v>39</v>
      </c>
      <c r="AJ104">
        <v>0.2</v>
      </c>
      <c r="AK104">
        <v>0</v>
      </c>
      <c r="AL104">
        <v>0.1</v>
      </c>
      <c r="AM104">
        <v>0.34</v>
      </c>
      <c r="AN104">
        <v>0.14000000000000001</v>
      </c>
    </row>
    <row r="105" spans="2:40" x14ac:dyDescent="0.3">
      <c r="AG105">
        <v>17</v>
      </c>
      <c r="AH105" t="s">
        <v>88</v>
      </c>
      <c r="AI105" t="s">
        <v>52</v>
      </c>
      <c r="AJ105">
        <v>0.38</v>
      </c>
      <c r="AK105">
        <v>0.46</v>
      </c>
      <c r="AL105">
        <v>0.36</v>
      </c>
      <c r="AM105">
        <v>0.6</v>
      </c>
      <c r="AN105">
        <v>0.5</v>
      </c>
    </row>
    <row r="106" spans="2:40" x14ac:dyDescent="0.3">
      <c r="AG106">
        <f>COUNT(AG83:AG105)</f>
        <v>23</v>
      </c>
      <c r="AI106" t="s">
        <v>107</v>
      </c>
      <c r="AJ106">
        <f>AVERAGE(AJ83:AJ105)</f>
        <v>0.17528571428571432</v>
      </c>
      <c r="AK106">
        <f t="shared" ref="AK106" si="3">AVERAGE(AK83:AK105)</f>
        <v>0.24363636363636368</v>
      </c>
      <c r="AL106">
        <f t="shared" ref="AL106" si="4">AVERAGE(AL83:AL105)</f>
        <v>0.39818181818181819</v>
      </c>
      <c r="AM106">
        <f t="shared" ref="AM106" si="5">AVERAGE(AM83:AM105)</f>
        <v>0.44181818181818178</v>
      </c>
      <c r="AN106">
        <f t="shared" ref="AN106" si="6">AVERAGE(AN83:AN105)</f>
        <v>0.52095238095238094</v>
      </c>
    </row>
    <row r="110" spans="2:40" x14ac:dyDescent="0.3">
      <c r="B110" t="s">
        <v>15</v>
      </c>
      <c r="C110">
        <v>0.26</v>
      </c>
      <c r="D110">
        <v>0.46</v>
      </c>
      <c r="E110">
        <v>0.02</v>
      </c>
      <c r="F110">
        <v>0.22</v>
      </c>
      <c r="G110">
        <v>0.46</v>
      </c>
    </row>
  </sheetData>
  <sortState xmlns:xlrd2="http://schemas.microsoft.com/office/spreadsheetml/2017/richdata2" ref="AX57:AY80">
    <sortCondition ref="AX57:AX80"/>
  </sortState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E84A-284E-4754-939C-0A4FDFA6E45E}">
  <dimension ref="A1:V19"/>
  <sheetViews>
    <sheetView workbookViewId="0">
      <selection activeCell="I2" sqref="I2"/>
    </sheetView>
  </sheetViews>
  <sheetFormatPr defaultRowHeight="14.4" x14ac:dyDescent="0.3"/>
  <sheetData>
    <row r="1" spans="1:22" x14ac:dyDescent="0.3">
      <c r="A1" s="5" t="s">
        <v>0</v>
      </c>
      <c r="B1" s="5" t="s">
        <v>79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R1" s="5" t="s">
        <v>2</v>
      </c>
      <c r="S1" s="5" t="s">
        <v>3</v>
      </c>
      <c r="T1" s="5" t="s">
        <v>6</v>
      </c>
      <c r="U1" s="5" t="s">
        <v>97</v>
      </c>
    </row>
    <row r="2" spans="1:22" x14ac:dyDescent="0.3">
      <c r="A2" t="s">
        <v>61</v>
      </c>
      <c r="B2">
        <v>2017</v>
      </c>
      <c r="C2" s="13">
        <v>44223</v>
      </c>
      <c r="D2">
        <v>1</v>
      </c>
      <c r="E2">
        <v>1</v>
      </c>
      <c r="F2">
        <v>50</v>
      </c>
      <c r="G2" t="s">
        <v>16</v>
      </c>
      <c r="H2">
        <v>0</v>
      </c>
      <c r="I2">
        <v>0.84</v>
      </c>
      <c r="J2">
        <v>2.52</v>
      </c>
      <c r="K2">
        <v>0.48</v>
      </c>
      <c r="L2">
        <v>1.86</v>
      </c>
      <c r="M2">
        <v>1.1399999999999999</v>
      </c>
      <c r="R2">
        <v>3</v>
      </c>
      <c r="S2">
        <v>3</v>
      </c>
      <c r="T2">
        <v>0</v>
      </c>
      <c r="U2">
        <v>3</v>
      </c>
    </row>
    <row r="3" spans="1:22" x14ac:dyDescent="0.3">
      <c r="A3" t="s">
        <v>61</v>
      </c>
      <c r="B3">
        <v>2017</v>
      </c>
      <c r="C3" s="13">
        <v>44224</v>
      </c>
      <c r="D3">
        <v>2</v>
      </c>
      <c r="E3">
        <v>2</v>
      </c>
      <c r="F3">
        <v>50</v>
      </c>
      <c r="G3" t="s">
        <v>16</v>
      </c>
      <c r="H3">
        <v>0</v>
      </c>
      <c r="I3">
        <v>0.98</v>
      </c>
      <c r="J3">
        <v>2.94</v>
      </c>
      <c r="K3">
        <v>0.08</v>
      </c>
      <c r="L3">
        <v>1.46</v>
      </c>
      <c r="M3">
        <v>1.56</v>
      </c>
      <c r="R3">
        <v>6</v>
      </c>
      <c r="S3">
        <v>3</v>
      </c>
      <c r="T3">
        <v>1</v>
      </c>
      <c r="U3">
        <v>3</v>
      </c>
    </row>
    <row r="4" spans="1:22" x14ac:dyDescent="0.3">
      <c r="A4" t="s">
        <v>61</v>
      </c>
      <c r="B4">
        <v>2017</v>
      </c>
      <c r="C4" s="13">
        <v>44225</v>
      </c>
      <c r="D4">
        <v>3</v>
      </c>
      <c r="E4">
        <v>3</v>
      </c>
      <c r="F4">
        <v>50</v>
      </c>
      <c r="G4" t="s">
        <v>16</v>
      </c>
      <c r="H4">
        <v>0</v>
      </c>
      <c r="I4">
        <v>0.98</v>
      </c>
      <c r="J4">
        <v>2.94</v>
      </c>
      <c r="K4">
        <v>0.06</v>
      </c>
      <c r="L4">
        <v>1.44</v>
      </c>
      <c r="M4">
        <v>1.56</v>
      </c>
      <c r="R4" s="17">
        <v>8</v>
      </c>
      <c r="S4" s="17">
        <v>2</v>
      </c>
      <c r="T4" s="17">
        <v>2</v>
      </c>
      <c r="U4" t="s">
        <v>98</v>
      </c>
      <c r="V4" t="s">
        <v>54</v>
      </c>
    </row>
    <row r="5" spans="1:22" x14ac:dyDescent="0.3">
      <c r="A5" t="s">
        <v>61</v>
      </c>
      <c r="B5">
        <v>2017</v>
      </c>
      <c r="C5" s="13">
        <v>44226</v>
      </c>
      <c r="D5">
        <v>4</v>
      </c>
      <c r="E5">
        <v>1</v>
      </c>
      <c r="F5">
        <v>50</v>
      </c>
      <c r="G5" t="s">
        <v>17</v>
      </c>
      <c r="H5">
        <v>1</v>
      </c>
      <c r="I5">
        <v>0.46</v>
      </c>
      <c r="J5">
        <v>1.38</v>
      </c>
      <c r="K5">
        <v>1.64</v>
      </c>
      <c r="L5">
        <v>1.34</v>
      </c>
      <c r="M5">
        <v>1.68</v>
      </c>
      <c r="P5">
        <v>0.46</v>
      </c>
      <c r="R5">
        <v>11</v>
      </c>
      <c r="S5">
        <v>3</v>
      </c>
      <c r="T5">
        <v>3</v>
      </c>
      <c r="U5">
        <v>3</v>
      </c>
    </row>
    <row r="6" spans="1:22" x14ac:dyDescent="0.3">
      <c r="A6" t="s">
        <v>61</v>
      </c>
      <c r="B6">
        <v>2017</v>
      </c>
      <c r="C6" s="13">
        <v>44227</v>
      </c>
      <c r="D6">
        <v>5</v>
      </c>
      <c r="E6">
        <v>2</v>
      </c>
      <c r="F6">
        <v>50</v>
      </c>
      <c r="G6" t="s">
        <v>17</v>
      </c>
      <c r="H6">
        <v>1</v>
      </c>
      <c r="I6">
        <v>0.96</v>
      </c>
      <c r="J6">
        <v>2.88</v>
      </c>
      <c r="K6">
        <v>0.28000000000000003</v>
      </c>
      <c r="L6">
        <v>1.64</v>
      </c>
      <c r="M6">
        <v>1.52</v>
      </c>
      <c r="P6">
        <v>0.24</v>
      </c>
      <c r="R6">
        <v>14</v>
      </c>
      <c r="S6">
        <v>3</v>
      </c>
      <c r="T6">
        <v>4</v>
      </c>
      <c r="U6">
        <v>3</v>
      </c>
    </row>
    <row r="7" spans="1:22" x14ac:dyDescent="0.3">
      <c r="A7" t="s">
        <v>61</v>
      </c>
      <c r="B7">
        <v>2017</v>
      </c>
      <c r="C7" s="13">
        <v>44228</v>
      </c>
      <c r="D7">
        <v>6</v>
      </c>
      <c r="E7">
        <v>3</v>
      </c>
      <c r="F7">
        <v>50</v>
      </c>
      <c r="G7" t="s">
        <v>17</v>
      </c>
      <c r="H7">
        <v>1</v>
      </c>
      <c r="I7">
        <v>1</v>
      </c>
      <c r="J7">
        <v>3</v>
      </c>
      <c r="K7">
        <v>0.06</v>
      </c>
      <c r="L7">
        <v>1.52</v>
      </c>
      <c r="M7">
        <v>1.54</v>
      </c>
      <c r="P7">
        <v>0.62</v>
      </c>
      <c r="R7">
        <v>17</v>
      </c>
      <c r="S7">
        <v>3</v>
      </c>
      <c r="T7">
        <v>5</v>
      </c>
      <c r="U7">
        <v>3</v>
      </c>
    </row>
    <row r="8" spans="1:22" x14ac:dyDescent="0.3">
      <c r="A8" t="s">
        <v>61</v>
      </c>
      <c r="B8">
        <v>2017</v>
      </c>
      <c r="C8" s="13">
        <v>44229</v>
      </c>
      <c r="D8">
        <v>7</v>
      </c>
      <c r="E8">
        <v>1</v>
      </c>
      <c r="F8">
        <v>50</v>
      </c>
      <c r="G8" t="s">
        <v>16</v>
      </c>
      <c r="H8">
        <v>2</v>
      </c>
      <c r="I8">
        <v>0.24</v>
      </c>
      <c r="J8">
        <v>0.78</v>
      </c>
      <c r="K8">
        <v>2.2799999999999998</v>
      </c>
      <c r="L8">
        <v>2.2400000000000002</v>
      </c>
      <c r="M8">
        <v>0.82</v>
      </c>
      <c r="P8">
        <v>0.66</v>
      </c>
    </row>
    <row r="9" spans="1:22" x14ac:dyDescent="0.3">
      <c r="A9" s="17" t="s">
        <v>61</v>
      </c>
      <c r="B9" s="17">
        <v>2017</v>
      </c>
      <c r="C9" s="18">
        <v>44230</v>
      </c>
      <c r="D9" s="17">
        <v>8</v>
      </c>
      <c r="E9" s="17">
        <v>2</v>
      </c>
      <c r="F9" s="17">
        <v>50</v>
      </c>
      <c r="G9" s="17" t="s">
        <v>16</v>
      </c>
      <c r="H9" s="17">
        <v>2</v>
      </c>
      <c r="I9" s="17">
        <v>0.94</v>
      </c>
      <c r="J9" s="17">
        <v>2.82</v>
      </c>
      <c r="K9" s="17">
        <v>0.2</v>
      </c>
      <c r="L9" s="17">
        <v>1.56</v>
      </c>
      <c r="M9" s="17">
        <v>1.46</v>
      </c>
      <c r="P9">
        <v>0.57999999999999996</v>
      </c>
      <c r="R9">
        <v>1</v>
      </c>
      <c r="S9">
        <v>1</v>
      </c>
      <c r="T9">
        <v>0</v>
      </c>
    </row>
    <row r="10" spans="1:22" x14ac:dyDescent="0.3">
      <c r="A10" s="17" t="s">
        <v>61</v>
      </c>
      <c r="B10" s="17">
        <v>2017</v>
      </c>
      <c r="C10" s="18">
        <v>44231</v>
      </c>
      <c r="D10" s="17">
        <v>9</v>
      </c>
      <c r="E10" s="17">
        <v>1</v>
      </c>
      <c r="F10" s="17">
        <v>50</v>
      </c>
      <c r="G10" s="17" t="s">
        <v>17</v>
      </c>
      <c r="H10" s="17">
        <v>3</v>
      </c>
      <c r="I10" s="17">
        <v>0.62</v>
      </c>
      <c r="J10" s="17">
        <v>1.86</v>
      </c>
      <c r="K10" s="17">
        <v>1.28</v>
      </c>
      <c r="L10" s="17">
        <v>2.42</v>
      </c>
      <c r="M10" s="17">
        <v>0.72</v>
      </c>
      <c r="R10">
        <v>2</v>
      </c>
      <c r="S10">
        <v>2</v>
      </c>
      <c r="T10">
        <v>0</v>
      </c>
    </row>
    <row r="11" spans="1:22" x14ac:dyDescent="0.3">
      <c r="A11" t="s">
        <v>61</v>
      </c>
      <c r="B11">
        <v>2017</v>
      </c>
      <c r="C11" s="13">
        <v>44232</v>
      </c>
      <c r="D11">
        <v>10</v>
      </c>
      <c r="E11">
        <v>2</v>
      </c>
      <c r="F11">
        <v>50</v>
      </c>
      <c r="G11" t="s">
        <v>17</v>
      </c>
      <c r="H11">
        <v>3</v>
      </c>
      <c r="I11">
        <v>0.92</v>
      </c>
      <c r="J11">
        <v>2.76</v>
      </c>
      <c r="K11">
        <v>0.34</v>
      </c>
      <c r="L11">
        <v>1.72</v>
      </c>
      <c r="M11">
        <v>1.38</v>
      </c>
      <c r="R11">
        <v>4</v>
      </c>
      <c r="S11">
        <v>1</v>
      </c>
      <c r="T11">
        <v>1</v>
      </c>
    </row>
    <row r="12" spans="1:22" x14ac:dyDescent="0.3">
      <c r="A12" t="s">
        <v>61</v>
      </c>
      <c r="B12">
        <v>2017</v>
      </c>
      <c r="C12" s="13">
        <v>44233</v>
      </c>
      <c r="D12">
        <v>11</v>
      </c>
      <c r="E12">
        <v>3</v>
      </c>
      <c r="F12">
        <v>50</v>
      </c>
      <c r="G12" t="s">
        <v>17</v>
      </c>
      <c r="H12">
        <v>3</v>
      </c>
      <c r="I12">
        <v>1</v>
      </c>
      <c r="J12">
        <v>3</v>
      </c>
      <c r="K12">
        <v>0.06</v>
      </c>
      <c r="L12">
        <v>1.52</v>
      </c>
      <c r="M12">
        <v>1.54</v>
      </c>
      <c r="R12">
        <v>5</v>
      </c>
      <c r="S12">
        <v>2</v>
      </c>
      <c r="T12">
        <v>1</v>
      </c>
    </row>
    <row r="13" spans="1:22" x14ac:dyDescent="0.3">
      <c r="A13" t="s">
        <v>61</v>
      </c>
      <c r="B13">
        <v>2017</v>
      </c>
      <c r="C13" s="13">
        <v>44235</v>
      </c>
      <c r="D13">
        <v>12</v>
      </c>
      <c r="E13">
        <v>1</v>
      </c>
      <c r="F13">
        <v>50</v>
      </c>
      <c r="G13" t="s">
        <v>16</v>
      </c>
      <c r="H13">
        <v>4</v>
      </c>
      <c r="I13">
        <v>0.66</v>
      </c>
      <c r="J13">
        <v>2</v>
      </c>
      <c r="K13">
        <v>1.06</v>
      </c>
      <c r="L13">
        <v>1.96</v>
      </c>
      <c r="M13">
        <v>1.1000000000000001</v>
      </c>
      <c r="R13">
        <v>7</v>
      </c>
      <c r="S13">
        <v>1</v>
      </c>
      <c r="T13">
        <v>2</v>
      </c>
    </row>
    <row r="14" spans="1:22" x14ac:dyDescent="0.3">
      <c r="A14" t="s">
        <v>61</v>
      </c>
      <c r="B14">
        <v>2017</v>
      </c>
      <c r="C14" s="13">
        <v>44236</v>
      </c>
      <c r="D14">
        <v>13</v>
      </c>
      <c r="E14">
        <v>2</v>
      </c>
      <c r="F14">
        <v>50</v>
      </c>
      <c r="G14" t="s">
        <v>16</v>
      </c>
      <c r="H14">
        <v>4</v>
      </c>
      <c r="I14">
        <v>0.96</v>
      </c>
      <c r="J14">
        <v>2.88</v>
      </c>
      <c r="K14">
        <v>0.26</v>
      </c>
      <c r="L14">
        <v>1.62</v>
      </c>
      <c r="M14">
        <v>1.52</v>
      </c>
      <c r="R14" s="17">
        <v>9</v>
      </c>
      <c r="S14" s="17">
        <v>1</v>
      </c>
      <c r="T14" s="17">
        <v>3</v>
      </c>
    </row>
    <row r="15" spans="1:22" x14ac:dyDescent="0.3">
      <c r="A15" t="s">
        <v>61</v>
      </c>
      <c r="B15">
        <v>2017</v>
      </c>
      <c r="C15" s="13">
        <v>44237</v>
      </c>
      <c r="D15">
        <v>14</v>
      </c>
      <c r="E15">
        <v>3</v>
      </c>
      <c r="F15">
        <v>50</v>
      </c>
      <c r="G15" t="s">
        <v>16</v>
      </c>
      <c r="H15">
        <v>4</v>
      </c>
      <c r="I15">
        <v>1</v>
      </c>
      <c r="J15">
        <v>3</v>
      </c>
      <c r="K15">
        <v>0</v>
      </c>
      <c r="L15">
        <v>1.5</v>
      </c>
      <c r="M15">
        <v>1.5</v>
      </c>
      <c r="R15">
        <v>10</v>
      </c>
      <c r="S15">
        <v>2</v>
      </c>
      <c r="T15">
        <v>3</v>
      </c>
    </row>
    <row r="16" spans="1:22" x14ac:dyDescent="0.3">
      <c r="A16" t="s">
        <v>61</v>
      </c>
      <c r="B16">
        <v>2017</v>
      </c>
      <c r="C16" s="13">
        <v>44238</v>
      </c>
      <c r="D16">
        <v>15</v>
      </c>
      <c r="E16">
        <v>1</v>
      </c>
      <c r="F16">
        <v>50</v>
      </c>
      <c r="G16" t="s">
        <v>17</v>
      </c>
      <c r="H16">
        <v>5</v>
      </c>
      <c r="I16">
        <v>0.57999999999999996</v>
      </c>
      <c r="J16">
        <v>1.74</v>
      </c>
      <c r="K16">
        <v>1.34</v>
      </c>
      <c r="L16">
        <v>1.98</v>
      </c>
      <c r="M16">
        <v>1.1000000000000001</v>
      </c>
      <c r="R16">
        <v>12</v>
      </c>
      <c r="S16">
        <v>1</v>
      </c>
      <c r="T16">
        <v>4</v>
      </c>
    </row>
    <row r="17" spans="1:20" x14ac:dyDescent="0.3">
      <c r="A17" t="s">
        <v>61</v>
      </c>
      <c r="B17">
        <v>2017</v>
      </c>
      <c r="C17" s="13">
        <v>44239</v>
      </c>
      <c r="D17">
        <v>16</v>
      </c>
      <c r="E17">
        <v>2</v>
      </c>
      <c r="F17">
        <v>50</v>
      </c>
      <c r="G17" t="s">
        <v>17</v>
      </c>
      <c r="H17">
        <v>5</v>
      </c>
      <c r="I17">
        <v>0.94</v>
      </c>
      <c r="J17">
        <v>2.82</v>
      </c>
      <c r="K17">
        <v>0.22</v>
      </c>
      <c r="L17">
        <v>1.6</v>
      </c>
      <c r="M17">
        <v>1.44</v>
      </c>
      <c r="R17">
        <v>13</v>
      </c>
      <c r="S17">
        <v>2</v>
      </c>
      <c r="T17">
        <v>4</v>
      </c>
    </row>
    <row r="18" spans="1:20" x14ac:dyDescent="0.3">
      <c r="A18" t="s">
        <v>61</v>
      </c>
      <c r="B18">
        <v>2017</v>
      </c>
      <c r="C18" s="13">
        <v>44240</v>
      </c>
      <c r="D18">
        <v>17</v>
      </c>
      <c r="E18">
        <v>3</v>
      </c>
      <c r="F18">
        <v>50</v>
      </c>
      <c r="G18" t="s">
        <v>17</v>
      </c>
      <c r="H18">
        <v>5</v>
      </c>
      <c r="I18">
        <v>1</v>
      </c>
      <c r="J18">
        <v>3</v>
      </c>
      <c r="K18">
        <v>0.02</v>
      </c>
      <c r="L18">
        <v>1.52</v>
      </c>
      <c r="M18">
        <v>1.5</v>
      </c>
      <c r="R18">
        <v>15</v>
      </c>
      <c r="S18">
        <v>1</v>
      </c>
      <c r="T18">
        <v>5</v>
      </c>
    </row>
    <row r="19" spans="1:20" x14ac:dyDescent="0.3">
      <c r="R19">
        <v>16</v>
      </c>
      <c r="S19">
        <v>2</v>
      </c>
      <c r="T19">
        <v>5</v>
      </c>
    </row>
  </sheetData>
  <sortState xmlns:xlrd2="http://schemas.microsoft.com/office/spreadsheetml/2017/richdata2" ref="R2:V7">
    <sortCondition ref="T1:T7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0A8F-5A35-4F0E-8DA7-4AA4EC3B3534}">
  <dimension ref="A1:Y24"/>
  <sheetViews>
    <sheetView workbookViewId="0">
      <selection activeCell="I2" sqref="I2"/>
    </sheetView>
  </sheetViews>
  <sheetFormatPr defaultRowHeight="14.4" x14ac:dyDescent="0.3"/>
  <sheetData>
    <row r="1" spans="1:25" x14ac:dyDescent="0.3">
      <c r="A1" s="5" t="s">
        <v>0</v>
      </c>
      <c r="B1" s="5" t="s">
        <v>79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V1" s="5" t="s">
        <v>2</v>
      </c>
      <c r="W1" s="5" t="s">
        <v>3</v>
      </c>
      <c r="X1" s="5" t="s">
        <v>6</v>
      </c>
      <c r="Y1" s="5" t="s">
        <v>97</v>
      </c>
    </row>
    <row r="2" spans="1:25" x14ac:dyDescent="0.3">
      <c r="A2" t="s">
        <v>77</v>
      </c>
      <c r="B2">
        <v>2019</v>
      </c>
      <c r="C2" s="13">
        <v>44230</v>
      </c>
      <c r="D2">
        <v>1</v>
      </c>
      <c r="E2">
        <v>1</v>
      </c>
      <c r="F2">
        <v>50</v>
      </c>
      <c r="G2" t="s">
        <v>17</v>
      </c>
      <c r="H2">
        <v>0</v>
      </c>
      <c r="I2">
        <v>0.88</v>
      </c>
      <c r="J2">
        <v>2.68</v>
      </c>
      <c r="K2">
        <v>0.44</v>
      </c>
      <c r="L2">
        <v>1.22</v>
      </c>
      <c r="M2">
        <v>1.9</v>
      </c>
      <c r="V2">
        <v>3</v>
      </c>
      <c r="W2">
        <v>3</v>
      </c>
      <c r="X2">
        <v>0</v>
      </c>
      <c r="Y2">
        <v>3</v>
      </c>
    </row>
    <row r="3" spans="1:25" x14ac:dyDescent="0.3">
      <c r="A3" t="s">
        <v>77</v>
      </c>
      <c r="B3">
        <v>2019</v>
      </c>
      <c r="C3" s="13">
        <v>44231</v>
      </c>
      <c r="D3">
        <v>2</v>
      </c>
      <c r="E3">
        <v>2</v>
      </c>
      <c r="F3">
        <v>50</v>
      </c>
      <c r="G3" t="s">
        <v>17</v>
      </c>
      <c r="H3">
        <v>0</v>
      </c>
      <c r="I3">
        <v>0.98</v>
      </c>
      <c r="J3">
        <v>2.94</v>
      </c>
      <c r="K3">
        <v>0.08</v>
      </c>
      <c r="L3">
        <v>1.44</v>
      </c>
      <c r="M3">
        <v>1.58</v>
      </c>
      <c r="V3">
        <v>8</v>
      </c>
      <c r="W3">
        <v>5</v>
      </c>
      <c r="X3">
        <v>1</v>
      </c>
      <c r="Y3">
        <v>5</v>
      </c>
    </row>
    <row r="4" spans="1:25" x14ac:dyDescent="0.3">
      <c r="A4" t="s">
        <v>77</v>
      </c>
      <c r="B4">
        <v>2019</v>
      </c>
      <c r="C4" s="13">
        <v>44232</v>
      </c>
      <c r="D4">
        <v>3</v>
      </c>
      <c r="E4">
        <v>3</v>
      </c>
      <c r="F4">
        <v>50</v>
      </c>
      <c r="G4" t="s">
        <v>17</v>
      </c>
      <c r="H4">
        <v>0</v>
      </c>
      <c r="I4">
        <v>0.98</v>
      </c>
      <c r="J4">
        <v>2.94</v>
      </c>
      <c r="K4">
        <v>0.1</v>
      </c>
      <c r="L4">
        <v>1.56</v>
      </c>
      <c r="M4">
        <v>1.48</v>
      </c>
      <c r="V4">
        <v>12</v>
      </c>
      <c r="W4">
        <v>4</v>
      </c>
      <c r="X4">
        <v>2</v>
      </c>
      <c r="Y4">
        <v>4</v>
      </c>
    </row>
    <row r="5" spans="1:25" x14ac:dyDescent="0.3">
      <c r="A5" t="s">
        <v>77</v>
      </c>
      <c r="B5">
        <v>2019</v>
      </c>
      <c r="C5" s="13">
        <v>44233</v>
      </c>
      <c r="D5">
        <v>4</v>
      </c>
      <c r="E5">
        <v>1</v>
      </c>
      <c r="F5">
        <v>50</v>
      </c>
      <c r="G5" t="s">
        <v>16</v>
      </c>
      <c r="H5">
        <v>1</v>
      </c>
      <c r="I5">
        <v>0</v>
      </c>
      <c r="J5">
        <v>0</v>
      </c>
      <c r="K5">
        <v>3</v>
      </c>
      <c r="L5">
        <v>1.5</v>
      </c>
      <c r="M5">
        <v>1.5</v>
      </c>
      <c r="V5">
        <v>15</v>
      </c>
      <c r="W5">
        <v>3</v>
      </c>
      <c r="X5">
        <v>3</v>
      </c>
      <c r="Y5">
        <v>3</v>
      </c>
    </row>
    <row r="6" spans="1:25" x14ac:dyDescent="0.3">
      <c r="A6" t="s">
        <v>77</v>
      </c>
      <c r="B6">
        <v>2019</v>
      </c>
      <c r="C6" s="13">
        <v>44235</v>
      </c>
      <c r="D6">
        <v>5</v>
      </c>
      <c r="E6">
        <v>2</v>
      </c>
      <c r="F6">
        <v>20</v>
      </c>
      <c r="G6" t="s">
        <v>16</v>
      </c>
      <c r="H6">
        <v>1</v>
      </c>
      <c r="I6" t="s">
        <v>82</v>
      </c>
      <c r="N6" t="s">
        <v>82</v>
      </c>
      <c r="O6">
        <v>0.1</v>
      </c>
      <c r="P6">
        <v>0.45</v>
      </c>
      <c r="Q6">
        <v>2.8</v>
      </c>
      <c r="R6">
        <v>1.35</v>
      </c>
      <c r="S6">
        <v>1.9</v>
      </c>
      <c r="V6">
        <v>19</v>
      </c>
      <c r="W6">
        <v>4</v>
      </c>
      <c r="X6">
        <v>4</v>
      </c>
      <c r="Y6">
        <v>4</v>
      </c>
    </row>
    <row r="7" spans="1:25" x14ac:dyDescent="0.3">
      <c r="A7" t="s">
        <v>77</v>
      </c>
      <c r="B7">
        <v>2019</v>
      </c>
      <c r="C7" s="13">
        <v>44236</v>
      </c>
      <c r="D7">
        <v>5</v>
      </c>
      <c r="E7">
        <v>2</v>
      </c>
      <c r="F7">
        <v>50</v>
      </c>
      <c r="G7" t="s">
        <v>16</v>
      </c>
      <c r="H7">
        <v>1</v>
      </c>
      <c r="I7">
        <v>0.32</v>
      </c>
      <c r="J7">
        <v>1.02</v>
      </c>
      <c r="K7">
        <v>2.08</v>
      </c>
      <c r="L7">
        <v>0.64</v>
      </c>
      <c r="M7">
        <v>2.46</v>
      </c>
      <c r="V7">
        <v>22</v>
      </c>
      <c r="W7">
        <v>3</v>
      </c>
      <c r="X7">
        <v>5</v>
      </c>
      <c r="Y7">
        <v>3</v>
      </c>
    </row>
    <row r="8" spans="1:25" x14ac:dyDescent="0.3">
      <c r="A8" t="s">
        <v>77</v>
      </c>
      <c r="B8">
        <v>2019</v>
      </c>
      <c r="C8" s="13">
        <v>44237</v>
      </c>
      <c r="D8">
        <v>6</v>
      </c>
      <c r="E8">
        <v>3</v>
      </c>
      <c r="F8">
        <v>50</v>
      </c>
      <c r="G8" t="s">
        <v>16</v>
      </c>
      <c r="H8">
        <v>1</v>
      </c>
      <c r="I8">
        <v>0.72</v>
      </c>
      <c r="J8">
        <v>2.16</v>
      </c>
      <c r="K8">
        <v>0.84</v>
      </c>
      <c r="L8">
        <v>0.9</v>
      </c>
      <c r="M8">
        <v>2.1</v>
      </c>
    </row>
    <row r="9" spans="1:25" x14ac:dyDescent="0.3">
      <c r="A9" t="s">
        <v>77</v>
      </c>
      <c r="B9">
        <v>2019</v>
      </c>
      <c r="C9" s="13">
        <v>44238</v>
      </c>
      <c r="D9">
        <v>7</v>
      </c>
      <c r="E9">
        <v>4</v>
      </c>
      <c r="F9">
        <v>50</v>
      </c>
      <c r="G9" t="s">
        <v>16</v>
      </c>
      <c r="H9">
        <v>1</v>
      </c>
      <c r="I9">
        <v>1</v>
      </c>
      <c r="J9">
        <v>3</v>
      </c>
      <c r="K9">
        <v>0.02</v>
      </c>
      <c r="L9">
        <v>1.5</v>
      </c>
      <c r="M9">
        <v>1.52</v>
      </c>
      <c r="V9">
        <v>1</v>
      </c>
      <c r="W9">
        <v>1</v>
      </c>
      <c r="X9">
        <v>0</v>
      </c>
    </row>
    <row r="10" spans="1:25" x14ac:dyDescent="0.3">
      <c r="A10" t="s">
        <v>77</v>
      </c>
      <c r="B10">
        <v>2019</v>
      </c>
      <c r="C10" s="13">
        <v>44239</v>
      </c>
      <c r="D10">
        <v>8</v>
      </c>
      <c r="E10">
        <v>5</v>
      </c>
      <c r="F10">
        <v>50</v>
      </c>
      <c r="G10" t="s">
        <v>16</v>
      </c>
      <c r="H10">
        <v>1</v>
      </c>
      <c r="I10">
        <v>0.98</v>
      </c>
      <c r="J10">
        <v>2.94</v>
      </c>
      <c r="K10">
        <v>0.1</v>
      </c>
      <c r="L10">
        <v>1.44</v>
      </c>
      <c r="M10">
        <v>1.6</v>
      </c>
      <c r="V10">
        <v>2</v>
      </c>
      <c r="W10">
        <v>2</v>
      </c>
      <c r="X10">
        <v>0</v>
      </c>
    </row>
    <row r="11" spans="1:25" x14ac:dyDescent="0.3">
      <c r="A11" t="s">
        <v>77</v>
      </c>
      <c r="B11">
        <v>2019</v>
      </c>
      <c r="C11" s="13">
        <v>44240</v>
      </c>
      <c r="D11">
        <v>9</v>
      </c>
      <c r="E11">
        <v>1</v>
      </c>
      <c r="F11">
        <v>50</v>
      </c>
      <c r="G11" t="s">
        <v>17</v>
      </c>
      <c r="H11">
        <v>2</v>
      </c>
      <c r="I11">
        <v>0.14000000000000001</v>
      </c>
      <c r="J11">
        <v>0.44</v>
      </c>
      <c r="K11">
        <v>2.58</v>
      </c>
      <c r="L11">
        <v>1.92</v>
      </c>
      <c r="M11">
        <v>1.1000000000000001</v>
      </c>
      <c r="P11">
        <v>0</v>
      </c>
      <c r="V11">
        <v>4</v>
      </c>
      <c r="W11">
        <v>1</v>
      </c>
      <c r="X11">
        <v>1</v>
      </c>
    </row>
    <row r="12" spans="1:25" x14ac:dyDescent="0.3">
      <c r="A12" t="s">
        <v>77</v>
      </c>
      <c r="B12">
        <v>2019</v>
      </c>
      <c r="C12" s="13">
        <v>44242</v>
      </c>
      <c r="D12">
        <v>10</v>
      </c>
      <c r="E12">
        <v>2</v>
      </c>
      <c r="F12">
        <v>50</v>
      </c>
      <c r="G12" t="s">
        <v>17</v>
      </c>
      <c r="H12">
        <v>2</v>
      </c>
      <c r="I12">
        <v>0.82</v>
      </c>
      <c r="J12">
        <v>2.46</v>
      </c>
      <c r="K12">
        <v>0.54</v>
      </c>
      <c r="L12">
        <v>1.56</v>
      </c>
      <c r="M12">
        <v>1.44</v>
      </c>
      <c r="P12">
        <v>0.14000000000000001</v>
      </c>
      <c r="V12">
        <v>5</v>
      </c>
      <c r="W12">
        <v>2</v>
      </c>
      <c r="X12">
        <v>1</v>
      </c>
    </row>
    <row r="13" spans="1:25" x14ac:dyDescent="0.3">
      <c r="A13" t="s">
        <v>77</v>
      </c>
      <c r="B13">
        <v>2019</v>
      </c>
      <c r="C13" s="13">
        <v>44243</v>
      </c>
      <c r="D13">
        <v>11</v>
      </c>
      <c r="E13">
        <v>3</v>
      </c>
      <c r="F13">
        <v>50</v>
      </c>
      <c r="G13" t="s">
        <v>17</v>
      </c>
      <c r="H13">
        <v>2</v>
      </c>
      <c r="I13">
        <v>0.96</v>
      </c>
      <c r="J13">
        <v>2.88</v>
      </c>
      <c r="K13">
        <v>0.16</v>
      </c>
      <c r="L13">
        <v>1.54</v>
      </c>
      <c r="M13">
        <v>1.5</v>
      </c>
      <c r="P13">
        <v>0.6</v>
      </c>
      <c r="V13">
        <v>6</v>
      </c>
      <c r="W13">
        <v>3</v>
      </c>
      <c r="X13">
        <v>1</v>
      </c>
    </row>
    <row r="14" spans="1:25" x14ac:dyDescent="0.3">
      <c r="A14" t="s">
        <v>77</v>
      </c>
      <c r="B14">
        <v>2019</v>
      </c>
      <c r="C14" s="13">
        <v>44244</v>
      </c>
      <c r="D14">
        <v>12</v>
      </c>
      <c r="E14">
        <v>4</v>
      </c>
      <c r="F14">
        <v>50</v>
      </c>
      <c r="G14" t="s">
        <v>17</v>
      </c>
      <c r="H14">
        <v>2</v>
      </c>
      <c r="I14">
        <v>0.98</v>
      </c>
      <c r="J14">
        <v>2.94</v>
      </c>
      <c r="K14">
        <v>0.08</v>
      </c>
      <c r="L14">
        <v>1.46</v>
      </c>
      <c r="M14">
        <v>1.56</v>
      </c>
      <c r="P14">
        <v>0.72</v>
      </c>
      <c r="V14">
        <v>7</v>
      </c>
      <c r="W14">
        <v>4</v>
      </c>
      <c r="X14">
        <v>1</v>
      </c>
    </row>
    <row r="15" spans="1:25" x14ac:dyDescent="0.3">
      <c r="A15" t="s">
        <v>77</v>
      </c>
      <c r="B15">
        <v>2019</v>
      </c>
      <c r="C15" s="13">
        <v>44245</v>
      </c>
      <c r="D15">
        <v>13</v>
      </c>
      <c r="E15">
        <v>1</v>
      </c>
      <c r="F15">
        <v>50</v>
      </c>
      <c r="G15" t="s">
        <v>16</v>
      </c>
      <c r="H15">
        <v>3</v>
      </c>
      <c r="I15">
        <v>0.6</v>
      </c>
      <c r="J15">
        <v>1.8</v>
      </c>
      <c r="K15">
        <v>1.2</v>
      </c>
      <c r="L15">
        <v>1.86</v>
      </c>
      <c r="M15">
        <v>1.1399999999999999</v>
      </c>
      <c r="P15">
        <v>0.74</v>
      </c>
      <c r="V15">
        <v>9</v>
      </c>
      <c r="W15">
        <v>1</v>
      </c>
      <c r="X15">
        <v>2</v>
      </c>
    </row>
    <row r="16" spans="1:25" x14ac:dyDescent="0.3">
      <c r="A16" t="s">
        <v>77</v>
      </c>
      <c r="B16">
        <v>2019</v>
      </c>
      <c r="C16" s="13">
        <v>44246</v>
      </c>
      <c r="D16">
        <v>14</v>
      </c>
      <c r="E16">
        <v>2</v>
      </c>
      <c r="F16">
        <v>50</v>
      </c>
      <c r="G16" t="s">
        <v>16</v>
      </c>
      <c r="H16">
        <v>3</v>
      </c>
      <c r="I16">
        <v>0.96</v>
      </c>
      <c r="J16">
        <v>2.88</v>
      </c>
      <c r="K16">
        <v>0.22</v>
      </c>
      <c r="L16">
        <v>1.64</v>
      </c>
      <c r="M16">
        <v>1.46</v>
      </c>
      <c r="V16">
        <v>10</v>
      </c>
      <c r="W16">
        <v>2</v>
      </c>
      <c r="X16">
        <v>2</v>
      </c>
    </row>
    <row r="17" spans="1:24" x14ac:dyDescent="0.3">
      <c r="A17" t="s">
        <v>77</v>
      </c>
      <c r="B17">
        <v>2019</v>
      </c>
      <c r="C17" s="13">
        <v>44247</v>
      </c>
      <c r="D17">
        <v>15</v>
      </c>
      <c r="E17">
        <v>3</v>
      </c>
      <c r="F17">
        <v>50</v>
      </c>
      <c r="G17" t="s">
        <v>16</v>
      </c>
      <c r="H17">
        <v>3</v>
      </c>
      <c r="I17">
        <v>0.94</v>
      </c>
      <c r="J17">
        <v>2.82</v>
      </c>
      <c r="K17">
        <v>0.18</v>
      </c>
      <c r="L17">
        <v>1.56</v>
      </c>
      <c r="M17">
        <v>1.44</v>
      </c>
      <c r="V17">
        <v>11</v>
      </c>
      <c r="W17">
        <v>3</v>
      </c>
      <c r="X17">
        <v>2</v>
      </c>
    </row>
    <row r="18" spans="1:24" x14ac:dyDescent="0.3">
      <c r="A18" t="s">
        <v>77</v>
      </c>
      <c r="B18">
        <v>2019</v>
      </c>
      <c r="C18" s="13">
        <v>44248</v>
      </c>
      <c r="D18">
        <v>16</v>
      </c>
      <c r="E18">
        <v>1</v>
      </c>
      <c r="F18">
        <v>50</v>
      </c>
      <c r="G18" t="s">
        <v>17</v>
      </c>
      <c r="H18">
        <v>4</v>
      </c>
      <c r="I18">
        <v>0.72</v>
      </c>
      <c r="J18">
        <v>2.16</v>
      </c>
      <c r="K18">
        <v>0.86</v>
      </c>
      <c r="L18">
        <v>1.62</v>
      </c>
      <c r="M18">
        <v>1.4</v>
      </c>
      <c r="V18">
        <v>13</v>
      </c>
      <c r="W18">
        <v>1</v>
      </c>
      <c r="X18">
        <v>3</v>
      </c>
    </row>
    <row r="19" spans="1:24" x14ac:dyDescent="0.3">
      <c r="A19" t="s">
        <v>77</v>
      </c>
      <c r="B19">
        <v>2019</v>
      </c>
      <c r="C19" s="13">
        <v>44249</v>
      </c>
      <c r="D19">
        <v>17</v>
      </c>
      <c r="E19">
        <v>2</v>
      </c>
      <c r="F19">
        <v>50</v>
      </c>
      <c r="G19" t="s">
        <v>17</v>
      </c>
      <c r="H19">
        <v>4</v>
      </c>
      <c r="I19">
        <v>0.84</v>
      </c>
      <c r="J19">
        <v>2.52</v>
      </c>
      <c r="K19">
        <v>0.48</v>
      </c>
      <c r="L19">
        <v>1.26</v>
      </c>
      <c r="M19">
        <v>1.74</v>
      </c>
      <c r="V19">
        <v>14</v>
      </c>
      <c r="W19">
        <v>2</v>
      </c>
      <c r="X19">
        <v>3</v>
      </c>
    </row>
    <row r="20" spans="1:24" x14ac:dyDescent="0.3">
      <c r="A20" t="s">
        <v>77</v>
      </c>
      <c r="B20">
        <v>2019</v>
      </c>
      <c r="C20" s="13">
        <v>44250</v>
      </c>
      <c r="D20">
        <v>18</v>
      </c>
      <c r="E20">
        <v>3</v>
      </c>
      <c r="F20">
        <v>50</v>
      </c>
      <c r="G20" t="s">
        <v>17</v>
      </c>
      <c r="H20">
        <v>4</v>
      </c>
      <c r="I20">
        <v>0.9</v>
      </c>
      <c r="J20">
        <v>2.7</v>
      </c>
      <c r="K20">
        <v>0.3</v>
      </c>
      <c r="L20">
        <v>1.44</v>
      </c>
      <c r="M20">
        <v>1.56</v>
      </c>
      <c r="V20">
        <v>16</v>
      </c>
      <c r="W20">
        <v>1</v>
      </c>
      <c r="X20">
        <v>4</v>
      </c>
    </row>
    <row r="21" spans="1:24" x14ac:dyDescent="0.3">
      <c r="A21" t="s">
        <v>77</v>
      </c>
      <c r="B21">
        <v>2019</v>
      </c>
      <c r="C21" s="13">
        <v>44251</v>
      </c>
      <c r="D21">
        <v>19</v>
      </c>
      <c r="E21">
        <v>4</v>
      </c>
      <c r="F21">
        <v>50</v>
      </c>
      <c r="G21" t="s">
        <v>17</v>
      </c>
      <c r="H21">
        <v>4</v>
      </c>
      <c r="I21">
        <v>0.98</v>
      </c>
      <c r="J21">
        <v>2.98</v>
      </c>
      <c r="K21">
        <v>0.06</v>
      </c>
      <c r="L21">
        <v>1.56</v>
      </c>
      <c r="M21">
        <v>1.48</v>
      </c>
      <c r="V21">
        <v>17</v>
      </c>
      <c r="W21">
        <v>2</v>
      </c>
      <c r="X21">
        <v>4</v>
      </c>
    </row>
    <row r="22" spans="1:24" x14ac:dyDescent="0.3">
      <c r="A22" t="s">
        <v>77</v>
      </c>
      <c r="B22">
        <v>2019</v>
      </c>
      <c r="C22" s="13">
        <v>44252</v>
      </c>
      <c r="D22">
        <v>20</v>
      </c>
      <c r="E22">
        <v>1</v>
      </c>
      <c r="F22">
        <v>50</v>
      </c>
      <c r="G22" t="s">
        <v>16</v>
      </c>
      <c r="H22">
        <v>5</v>
      </c>
      <c r="I22">
        <v>0.74</v>
      </c>
      <c r="J22">
        <v>2.2200000000000002</v>
      </c>
      <c r="K22">
        <v>0.8</v>
      </c>
      <c r="L22">
        <v>1.56</v>
      </c>
      <c r="M22">
        <v>1.46</v>
      </c>
      <c r="V22">
        <v>18</v>
      </c>
      <c r="W22">
        <v>3</v>
      </c>
      <c r="X22">
        <v>4</v>
      </c>
    </row>
    <row r="23" spans="1:24" x14ac:dyDescent="0.3">
      <c r="A23" t="s">
        <v>77</v>
      </c>
      <c r="B23">
        <v>2019</v>
      </c>
      <c r="C23" s="13">
        <v>44253</v>
      </c>
      <c r="D23">
        <v>21</v>
      </c>
      <c r="E23">
        <v>2</v>
      </c>
      <c r="F23">
        <v>50</v>
      </c>
      <c r="G23" t="s">
        <v>16</v>
      </c>
      <c r="H23">
        <v>5</v>
      </c>
      <c r="I23">
        <v>0.98</v>
      </c>
      <c r="J23">
        <v>2.94</v>
      </c>
      <c r="K23">
        <v>0.06</v>
      </c>
      <c r="L23">
        <v>1.44</v>
      </c>
      <c r="M23">
        <v>1.56</v>
      </c>
      <c r="V23">
        <v>20</v>
      </c>
      <c r="W23">
        <v>1</v>
      </c>
      <c r="X23">
        <v>5</v>
      </c>
    </row>
    <row r="24" spans="1:24" x14ac:dyDescent="0.3">
      <c r="A24" t="s">
        <v>77</v>
      </c>
      <c r="B24">
        <v>2019</v>
      </c>
      <c r="C24" s="13">
        <v>44254</v>
      </c>
      <c r="D24">
        <v>22</v>
      </c>
      <c r="E24">
        <v>3</v>
      </c>
      <c r="F24">
        <v>50</v>
      </c>
      <c r="G24" t="s">
        <v>16</v>
      </c>
      <c r="H24">
        <v>5</v>
      </c>
      <c r="I24">
        <v>1</v>
      </c>
      <c r="J24">
        <v>3</v>
      </c>
      <c r="K24">
        <v>0</v>
      </c>
      <c r="L24">
        <v>1.5</v>
      </c>
      <c r="M24">
        <v>1.5</v>
      </c>
      <c r="V24">
        <v>21</v>
      </c>
      <c r="W24">
        <v>2</v>
      </c>
      <c r="X24">
        <v>5</v>
      </c>
    </row>
  </sheetData>
  <sortState xmlns:xlrd2="http://schemas.microsoft.com/office/spreadsheetml/2017/richdata2" ref="V2:Y7">
    <sortCondition ref="X1:X7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66D9-F2E9-47C2-9BF5-751C1068FC4F}">
  <dimension ref="A1:M4"/>
  <sheetViews>
    <sheetView workbookViewId="0">
      <selection activeCell="I4" sqref="I4"/>
    </sheetView>
  </sheetViews>
  <sheetFormatPr defaultRowHeight="14.4" x14ac:dyDescent="0.3"/>
  <sheetData>
    <row r="1" spans="1:13" x14ac:dyDescent="0.3">
      <c r="A1" s="5" t="s">
        <v>0</v>
      </c>
      <c r="B1" s="5" t="s">
        <v>79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3">
      <c r="A2" t="s">
        <v>76</v>
      </c>
      <c r="B2">
        <v>2019</v>
      </c>
      <c r="C2" s="13">
        <v>44214</v>
      </c>
      <c r="D2">
        <v>1</v>
      </c>
      <c r="E2">
        <v>1</v>
      </c>
      <c r="F2">
        <v>50</v>
      </c>
      <c r="G2" t="s">
        <v>16</v>
      </c>
      <c r="H2">
        <v>0</v>
      </c>
      <c r="I2" t="s">
        <v>81</v>
      </c>
    </row>
    <row r="3" spans="1:13" x14ac:dyDescent="0.3">
      <c r="C3" s="13">
        <v>44215</v>
      </c>
      <c r="I3" t="s">
        <v>81</v>
      </c>
    </row>
    <row r="4" spans="1:13" x14ac:dyDescent="0.3">
      <c r="I4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2FF9-965A-449D-86E0-1AEBA2156A19}">
  <dimension ref="A1:U33"/>
  <sheetViews>
    <sheetView workbookViewId="0">
      <selection activeCell="I8" sqref="I8"/>
    </sheetView>
  </sheetViews>
  <sheetFormatPr defaultRowHeight="14.4" x14ac:dyDescent="0.3"/>
  <sheetData>
    <row r="1" spans="1:21" x14ac:dyDescent="0.3">
      <c r="A1" s="5" t="s">
        <v>0</v>
      </c>
      <c r="B1" s="5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R1" s="5" t="s">
        <v>2</v>
      </c>
      <c r="S1" s="5" t="s">
        <v>3</v>
      </c>
      <c r="T1" s="5" t="s">
        <v>6</v>
      </c>
      <c r="U1" s="5" t="s">
        <v>97</v>
      </c>
    </row>
    <row r="2" spans="1:21" x14ac:dyDescent="0.3">
      <c r="A2" s="14" t="s">
        <v>39</v>
      </c>
      <c r="B2" s="5"/>
      <c r="C2" s="8">
        <v>44130</v>
      </c>
      <c r="D2">
        <v>1</v>
      </c>
      <c r="E2">
        <v>1</v>
      </c>
      <c r="F2" s="5">
        <v>50</v>
      </c>
      <c r="G2" s="5" t="s">
        <v>17</v>
      </c>
      <c r="H2" s="5">
        <v>0</v>
      </c>
      <c r="I2" s="5">
        <v>0.5</v>
      </c>
      <c r="J2" s="5">
        <v>1.54</v>
      </c>
      <c r="K2" s="5">
        <v>1.5</v>
      </c>
      <c r="L2" s="5">
        <v>0.14000000000000001</v>
      </c>
      <c r="M2" s="5">
        <v>2.9</v>
      </c>
      <c r="R2">
        <v>4</v>
      </c>
      <c r="S2">
        <v>4</v>
      </c>
      <c r="T2">
        <v>0</v>
      </c>
      <c r="U2">
        <v>4</v>
      </c>
    </row>
    <row r="3" spans="1:21" x14ac:dyDescent="0.3">
      <c r="A3" s="14" t="s">
        <v>39</v>
      </c>
      <c r="C3" s="13">
        <v>44131</v>
      </c>
      <c r="D3">
        <v>2</v>
      </c>
      <c r="E3">
        <v>2</v>
      </c>
      <c r="F3">
        <v>50</v>
      </c>
      <c r="G3" s="14" t="s">
        <v>17</v>
      </c>
      <c r="H3">
        <v>0</v>
      </c>
      <c r="I3">
        <v>0.84</v>
      </c>
      <c r="J3">
        <v>2.52</v>
      </c>
      <c r="K3">
        <v>0.62</v>
      </c>
      <c r="L3">
        <v>1.46</v>
      </c>
      <c r="M3">
        <v>1.68</v>
      </c>
      <c r="R3">
        <v>9</v>
      </c>
      <c r="S3">
        <v>5</v>
      </c>
      <c r="T3">
        <v>1</v>
      </c>
      <c r="U3">
        <v>5</v>
      </c>
    </row>
    <row r="4" spans="1:21" x14ac:dyDescent="0.3">
      <c r="A4" s="14" t="s">
        <v>39</v>
      </c>
      <c r="C4" s="13">
        <v>44132</v>
      </c>
      <c r="D4">
        <v>3</v>
      </c>
      <c r="E4">
        <v>3</v>
      </c>
      <c r="F4">
        <v>50</v>
      </c>
      <c r="G4" s="14" t="s">
        <v>17</v>
      </c>
      <c r="H4">
        <v>0</v>
      </c>
      <c r="I4">
        <v>0.96</v>
      </c>
      <c r="J4">
        <v>2.88</v>
      </c>
      <c r="K4">
        <v>0.22</v>
      </c>
      <c r="L4">
        <v>1.62</v>
      </c>
      <c r="M4">
        <v>1.48</v>
      </c>
      <c r="R4">
        <v>15</v>
      </c>
      <c r="S4">
        <v>6</v>
      </c>
      <c r="T4">
        <v>2</v>
      </c>
      <c r="U4">
        <v>6</v>
      </c>
    </row>
    <row r="5" spans="1:21" x14ac:dyDescent="0.3">
      <c r="A5" s="14" t="s">
        <v>39</v>
      </c>
      <c r="C5" s="13">
        <v>44133</v>
      </c>
      <c r="D5">
        <v>4</v>
      </c>
      <c r="E5">
        <v>4</v>
      </c>
      <c r="F5">
        <v>50</v>
      </c>
      <c r="G5" s="14" t="s">
        <v>17</v>
      </c>
      <c r="H5">
        <v>0</v>
      </c>
      <c r="I5">
        <v>0.92</v>
      </c>
      <c r="J5">
        <v>2.76</v>
      </c>
      <c r="K5">
        <v>0.34</v>
      </c>
      <c r="L5">
        <v>1.84</v>
      </c>
      <c r="M5">
        <v>1.26</v>
      </c>
      <c r="R5">
        <v>20</v>
      </c>
      <c r="S5">
        <v>5</v>
      </c>
      <c r="T5">
        <v>3</v>
      </c>
      <c r="U5">
        <v>5</v>
      </c>
    </row>
    <row r="6" spans="1:21" x14ac:dyDescent="0.3">
      <c r="A6" s="14" t="s">
        <v>39</v>
      </c>
      <c r="C6" s="13">
        <v>44134</v>
      </c>
      <c r="D6">
        <v>5</v>
      </c>
      <c r="E6">
        <v>1</v>
      </c>
      <c r="F6">
        <v>50</v>
      </c>
      <c r="G6" s="14" t="s">
        <v>16</v>
      </c>
      <c r="H6">
        <v>1</v>
      </c>
      <c r="I6">
        <v>0.2</v>
      </c>
      <c r="J6">
        <v>0.62</v>
      </c>
      <c r="K6">
        <v>2.46</v>
      </c>
      <c r="L6">
        <v>1.08</v>
      </c>
      <c r="M6">
        <v>2</v>
      </c>
      <c r="R6">
        <v>25</v>
      </c>
      <c r="S6">
        <v>5</v>
      </c>
      <c r="T6">
        <v>4</v>
      </c>
      <c r="U6">
        <v>5</v>
      </c>
    </row>
    <row r="7" spans="1:21" x14ac:dyDescent="0.3">
      <c r="C7" s="13">
        <v>44136</v>
      </c>
      <c r="D7">
        <v>6</v>
      </c>
      <c r="E7">
        <v>2</v>
      </c>
      <c r="F7">
        <v>50</v>
      </c>
      <c r="G7" s="14" t="s">
        <v>16</v>
      </c>
      <c r="H7">
        <v>1</v>
      </c>
      <c r="I7">
        <v>0.46</v>
      </c>
      <c r="J7">
        <v>1.38</v>
      </c>
      <c r="K7">
        <v>1.62</v>
      </c>
      <c r="L7">
        <v>2.4</v>
      </c>
      <c r="M7">
        <v>0.6</v>
      </c>
      <c r="P7">
        <v>0.2</v>
      </c>
      <c r="R7">
        <v>30</v>
      </c>
      <c r="S7">
        <v>5</v>
      </c>
      <c r="T7">
        <v>5</v>
      </c>
      <c r="U7">
        <v>5</v>
      </c>
    </row>
    <row r="8" spans="1:21" x14ac:dyDescent="0.3">
      <c r="C8" s="13">
        <v>44137</v>
      </c>
      <c r="D8">
        <v>7</v>
      </c>
      <c r="E8">
        <v>3</v>
      </c>
      <c r="F8">
        <v>50</v>
      </c>
      <c r="G8" s="14" t="s">
        <v>16</v>
      </c>
      <c r="H8">
        <v>1</v>
      </c>
      <c r="I8">
        <v>0.76</v>
      </c>
      <c r="J8">
        <v>2.2799999999999998</v>
      </c>
      <c r="K8">
        <v>0.84</v>
      </c>
      <c r="L8">
        <v>1.62</v>
      </c>
      <c r="M8">
        <v>1.5</v>
      </c>
      <c r="P8">
        <v>0</v>
      </c>
    </row>
    <row r="9" spans="1:21" x14ac:dyDescent="0.3">
      <c r="C9" s="13">
        <v>44138</v>
      </c>
      <c r="D9">
        <v>8</v>
      </c>
      <c r="E9">
        <v>4</v>
      </c>
      <c r="F9">
        <v>50</v>
      </c>
      <c r="G9" s="14" t="s">
        <v>16</v>
      </c>
      <c r="H9">
        <v>1</v>
      </c>
      <c r="I9">
        <v>0.96</v>
      </c>
      <c r="J9">
        <v>2.88</v>
      </c>
      <c r="K9">
        <v>0.26</v>
      </c>
      <c r="L9">
        <v>1.52</v>
      </c>
      <c r="M9">
        <v>1.62</v>
      </c>
      <c r="P9">
        <v>0.1</v>
      </c>
      <c r="R9">
        <v>1</v>
      </c>
      <c r="S9">
        <v>1</v>
      </c>
      <c r="T9" s="5">
        <v>0</v>
      </c>
    </row>
    <row r="10" spans="1:21" x14ac:dyDescent="0.3">
      <c r="C10" s="13">
        <v>44139</v>
      </c>
      <c r="D10">
        <v>9</v>
      </c>
      <c r="E10">
        <v>5</v>
      </c>
      <c r="F10">
        <v>50</v>
      </c>
      <c r="G10" s="14" t="s">
        <v>16</v>
      </c>
      <c r="H10">
        <v>1</v>
      </c>
      <c r="I10">
        <v>1</v>
      </c>
      <c r="J10">
        <v>3</v>
      </c>
      <c r="K10">
        <v>0.14000000000000001</v>
      </c>
      <c r="L10">
        <v>1.6</v>
      </c>
      <c r="M10">
        <v>1.54</v>
      </c>
      <c r="P10">
        <v>0.34</v>
      </c>
      <c r="R10">
        <v>2</v>
      </c>
      <c r="S10">
        <v>2</v>
      </c>
      <c r="T10">
        <v>0</v>
      </c>
    </row>
    <row r="11" spans="1:21" x14ac:dyDescent="0.3">
      <c r="C11" s="13">
        <v>44140</v>
      </c>
      <c r="D11">
        <v>10</v>
      </c>
      <c r="E11">
        <v>1</v>
      </c>
      <c r="F11">
        <v>50</v>
      </c>
      <c r="G11" s="14" t="s">
        <v>17</v>
      </c>
      <c r="H11">
        <v>2</v>
      </c>
      <c r="I11">
        <v>0</v>
      </c>
      <c r="J11">
        <v>0.04</v>
      </c>
      <c r="K11">
        <v>3</v>
      </c>
      <c r="L11">
        <v>1.54</v>
      </c>
      <c r="M11">
        <v>1.5</v>
      </c>
      <c r="P11">
        <v>0.14000000000000001</v>
      </c>
      <c r="R11">
        <v>3</v>
      </c>
      <c r="S11">
        <v>3</v>
      </c>
      <c r="T11">
        <v>0</v>
      </c>
    </row>
    <row r="12" spans="1:21" x14ac:dyDescent="0.3">
      <c r="C12" s="13">
        <v>44141</v>
      </c>
      <c r="D12">
        <v>11</v>
      </c>
      <c r="E12">
        <v>2</v>
      </c>
      <c r="F12">
        <v>50</v>
      </c>
      <c r="G12" s="14" t="s">
        <v>17</v>
      </c>
      <c r="H12">
        <v>2</v>
      </c>
      <c r="I12">
        <v>0.08</v>
      </c>
      <c r="J12">
        <v>0.26</v>
      </c>
      <c r="K12">
        <v>2.76</v>
      </c>
      <c r="L12">
        <v>1.38</v>
      </c>
      <c r="M12">
        <v>1.64</v>
      </c>
      <c r="R12">
        <v>5</v>
      </c>
      <c r="S12">
        <v>1</v>
      </c>
      <c r="T12">
        <v>1</v>
      </c>
    </row>
    <row r="13" spans="1:21" x14ac:dyDescent="0.3">
      <c r="C13" s="13">
        <v>44143</v>
      </c>
      <c r="D13">
        <v>12</v>
      </c>
      <c r="E13">
        <v>3</v>
      </c>
      <c r="F13">
        <v>50</v>
      </c>
      <c r="G13" s="14" t="s">
        <v>17</v>
      </c>
      <c r="H13">
        <v>2</v>
      </c>
      <c r="I13">
        <v>0.24</v>
      </c>
      <c r="J13">
        <v>0.72</v>
      </c>
      <c r="K13">
        <v>2.2799999999999998</v>
      </c>
      <c r="L13">
        <v>2.2200000000000002</v>
      </c>
      <c r="M13">
        <v>0.78</v>
      </c>
      <c r="R13">
        <v>6</v>
      </c>
      <c r="S13">
        <v>2</v>
      </c>
      <c r="T13">
        <v>1</v>
      </c>
    </row>
    <row r="14" spans="1:21" x14ac:dyDescent="0.3">
      <c r="C14" s="13">
        <v>44144</v>
      </c>
      <c r="D14">
        <v>13</v>
      </c>
      <c r="E14">
        <v>4</v>
      </c>
      <c r="F14">
        <v>50</v>
      </c>
      <c r="G14" s="14" t="s">
        <v>17</v>
      </c>
      <c r="H14">
        <v>2</v>
      </c>
      <c r="I14">
        <v>0.6</v>
      </c>
      <c r="J14">
        <v>1.8</v>
      </c>
      <c r="K14">
        <v>1.3</v>
      </c>
      <c r="L14">
        <v>2.2000000000000002</v>
      </c>
      <c r="M14">
        <v>0.9</v>
      </c>
      <c r="R14">
        <v>7</v>
      </c>
      <c r="S14">
        <v>3</v>
      </c>
      <c r="T14">
        <v>1</v>
      </c>
    </row>
    <row r="15" spans="1:21" x14ac:dyDescent="0.3">
      <c r="C15" s="13">
        <v>44145</v>
      </c>
      <c r="D15">
        <v>14</v>
      </c>
      <c r="E15">
        <v>5</v>
      </c>
      <c r="F15">
        <v>50</v>
      </c>
      <c r="G15" s="14" t="s">
        <v>17</v>
      </c>
      <c r="H15">
        <v>2</v>
      </c>
      <c r="I15">
        <v>0.94</v>
      </c>
      <c r="J15">
        <v>2.82</v>
      </c>
      <c r="K15">
        <v>0.26</v>
      </c>
      <c r="L15">
        <v>1.64</v>
      </c>
      <c r="M15">
        <v>1.44</v>
      </c>
      <c r="R15">
        <v>8</v>
      </c>
      <c r="S15">
        <v>4</v>
      </c>
      <c r="T15">
        <v>1</v>
      </c>
    </row>
    <row r="16" spans="1:21" x14ac:dyDescent="0.3">
      <c r="C16" s="13">
        <v>44146</v>
      </c>
      <c r="D16">
        <v>15</v>
      </c>
      <c r="E16">
        <v>6</v>
      </c>
      <c r="F16">
        <v>50</v>
      </c>
      <c r="G16" s="14" t="s">
        <v>17</v>
      </c>
      <c r="H16">
        <v>2</v>
      </c>
      <c r="I16">
        <v>0.98</v>
      </c>
      <c r="J16">
        <v>2.94</v>
      </c>
      <c r="K16">
        <v>0.14000000000000001</v>
      </c>
      <c r="L16">
        <v>1.48</v>
      </c>
      <c r="M16">
        <v>1.6</v>
      </c>
      <c r="R16">
        <v>10</v>
      </c>
      <c r="S16">
        <v>1</v>
      </c>
      <c r="T16">
        <v>2</v>
      </c>
    </row>
    <row r="17" spans="3:20" x14ac:dyDescent="0.3">
      <c r="C17" s="13">
        <v>44147</v>
      </c>
      <c r="D17">
        <v>16</v>
      </c>
      <c r="E17">
        <v>1</v>
      </c>
      <c r="F17">
        <v>50</v>
      </c>
      <c r="G17" s="14" t="s">
        <v>16</v>
      </c>
      <c r="H17">
        <v>3</v>
      </c>
      <c r="I17">
        <v>0.1</v>
      </c>
      <c r="J17">
        <v>0.32</v>
      </c>
      <c r="K17">
        <v>2.7</v>
      </c>
      <c r="L17">
        <v>1.58</v>
      </c>
      <c r="M17">
        <v>1.44</v>
      </c>
      <c r="R17">
        <v>11</v>
      </c>
      <c r="S17">
        <v>2</v>
      </c>
      <c r="T17">
        <v>2</v>
      </c>
    </row>
    <row r="18" spans="3:20" x14ac:dyDescent="0.3">
      <c r="C18" s="13">
        <v>44148</v>
      </c>
      <c r="D18">
        <v>17</v>
      </c>
      <c r="E18">
        <v>2</v>
      </c>
      <c r="F18">
        <v>50</v>
      </c>
      <c r="G18" s="14" t="s">
        <v>16</v>
      </c>
      <c r="H18">
        <v>3</v>
      </c>
      <c r="I18">
        <v>0.36</v>
      </c>
      <c r="J18">
        <v>1.1000000000000001</v>
      </c>
      <c r="K18">
        <v>1.92</v>
      </c>
      <c r="L18">
        <v>2.36</v>
      </c>
      <c r="M18">
        <v>0.66</v>
      </c>
      <c r="R18">
        <v>12</v>
      </c>
      <c r="S18">
        <v>3</v>
      </c>
      <c r="T18">
        <v>2</v>
      </c>
    </row>
    <row r="19" spans="3:20" x14ac:dyDescent="0.3">
      <c r="C19" s="13">
        <v>44151</v>
      </c>
      <c r="D19">
        <v>18</v>
      </c>
      <c r="E19">
        <v>3</v>
      </c>
      <c r="F19">
        <v>50</v>
      </c>
      <c r="G19" s="14" t="s">
        <v>16</v>
      </c>
      <c r="H19">
        <v>3</v>
      </c>
      <c r="I19">
        <v>0.62</v>
      </c>
      <c r="J19">
        <v>1.86</v>
      </c>
      <c r="K19">
        <v>1.1599999999999999</v>
      </c>
      <c r="L19">
        <v>2.1800000000000002</v>
      </c>
      <c r="M19">
        <v>0.84</v>
      </c>
      <c r="R19">
        <v>13</v>
      </c>
      <c r="S19">
        <v>4</v>
      </c>
      <c r="T19">
        <v>2</v>
      </c>
    </row>
    <row r="20" spans="3:20" x14ac:dyDescent="0.3">
      <c r="C20" s="13">
        <v>44152</v>
      </c>
      <c r="D20">
        <v>19</v>
      </c>
      <c r="E20">
        <v>4</v>
      </c>
      <c r="F20">
        <v>50</v>
      </c>
      <c r="G20" s="14" t="s">
        <v>16</v>
      </c>
      <c r="H20">
        <v>3</v>
      </c>
      <c r="I20">
        <v>0.92</v>
      </c>
      <c r="J20">
        <v>2.76</v>
      </c>
      <c r="K20">
        <v>0.32</v>
      </c>
      <c r="L20">
        <v>1.7</v>
      </c>
      <c r="M20">
        <v>1.38</v>
      </c>
      <c r="R20">
        <v>14</v>
      </c>
      <c r="S20">
        <v>5</v>
      </c>
      <c r="T20">
        <v>2</v>
      </c>
    </row>
    <row r="21" spans="3:20" x14ac:dyDescent="0.3">
      <c r="C21" s="13">
        <v>44153</v>
      </c>
      <c r="D21">
        <v>20</v>
      </c>
      <c r="E21">
        <v>5</v>
      </c>
      <c r="F21">
        <v>50</v>
      </c>
      <c r="G21" s="14" t="s">
        <v>16</v>
      </c>
      <c r="H21">
        <v>3</v>
      </c>
      <c r="I21">
        <v>1</v>
      </c>
      <c r="J21">
        <v>3</v>
      </c>
      <c r="K21">
        <v>0.06</v>
      </c>
      <c r="L21">
        <v>1.56</v>
      </c>
      <c r="M21">
        <v>1.5</v>
      </c>
      <c r="R21">
        <v>16</v>
      </c>
      <c r="S21">
        <v>1</v>
      </c>
      <c r="T21">
        <v>3</v>
      </c>
    </row>
    <row r="22" spans="3:20" x14ac:dyDescent="0.3">
      <c r="C22" s="13">
        <v>44154</v>
      </c>
      <c r="D22">
        <v>21</v>
      </c>
      <c r="E22">
        <v>1</v>
      </c>
      <c r="F22">
        <v>50</v>
      </c>
      <c r="G22" s="14" t="s">
        <v>17</v>
      </c>
      <c r="H22">
        <v>4</v>
      </c>
      <c r="I22">
        <v>0.34</v>
      </c>
      <c r="J22">
        <v>1.04</v>
      </c>
      <c r="K22">
        <v>1.98</v>
      </c>
      <c r="L22">
        <v>0.6</v>
      </c>
      <c r="M22">
        <v>2.42</v>
      </c>
      <c r="R22">
        <v>17</v>
      </c>
      <c r="S22">
        <v>2</v>
      </c>
      <c r="T22">
        <v>3</v>
      </c>
    </row>
    <row r="23" spans="3:20" x14ac:dyDescent="0.3">
      <c r="C23" s="13">
        <v>44155</v>
      </c>
      <c r="D23">
        <v>22</v>
      </c>
      <c r="E23">
        <v>2</v>
      </c>
      <c r="F23">
        <v>50</v>
      </c>
      <c r="G23" s="14" t="s">
        <v>17</v>
      </c>
      <c r="H23">
        <v>4</v>
      </c>
      <c r="I23">
        <v>0.36</v>
      </c>
      <c r="J23">
        <v>1.08</v>
      </c>
      <c r="K23">
        <v>1.92</v>
      </c>
      <c r="L23">
        <v>1.86</v>
      </c>
      <c r="M23">
        <v>1.1399999999999999</v>
      </c>
      <c r="R23">
        <v>18</v>
      </c>
      <c r="S23">
        <v>3</v>
      </c>
      <c r="T23">
        <v>3</v>
      </c>
    </row>
    <row r="24" spans="3:20" x14ac:dyDescent="0.3">
      <c r="C24" s="13">
        <v>44157</v>
      </c>
      <c r="D24">
        <v>23</v>
      </c>
      <c r="E24">
        <v>3</v>
      </c>
      <c r="F24">
        <v>50</v>
      </c>
      <c r="G24" s="14" t="s">
        <v>17</v>
      </c>
      <c r="H24">
        <v>4</v>
      </c>
      <c r="I24">
        <v>0.48</v>
      </c>
      <c r="J24">
        <v>1.44</v>
      </c>
      <c r="K24">
        <v>1.56</v>
      </c>
      <c r="L24">
        <v>2.58</v>
      </c>
      <c r="M24">
        <v>0.42</v>
      </c>
      <c r="R24">
        <v>19</v>
      </c>
      <c r="S24">
        <v>4</v>
      </c>
      <c r="T24">
        <v>3</v>
      </c>
    </row>
    <row r="25" spans="3:20" x14ac:dyDescent="0.3">
      <c r="C25" s="13">
        <v>44158</v>
      </c>
      <c r="D25">
        <v>24</v>
      </c>
      <c r="E25">
        <v>4</v>
      </c>
      <c r="F25">
        <v>50</v>
      </c>
      <c r="G25" s="14" t="s">
        <v>17</v>
      </c>
      <c r="H25">
        <v>4</v>
      </c>
      <c r="I25">
        <v>0.92</v>
      </c>
      <c r="J25">
        <v>2.76</v>
      </c>
      <c r="K25">
        <v>0.4</v>
      </c>
      <c r="L25">
        <v>1.76</v>
      </c>
      <c r="M25">
        <v>1.4</v>
      </c>
      <c r="R25">
        <v>21</v>
      </c>
      <c r="S25">
        <v>1</v>
      </c>
      <c r="T25">
        <v>4</v>
      </c>
    </row>
    <row r="26" spans="3:20" x14ac:dyDescent="0.3">
      <c r="C26" s="13">
        <v>44159</v>
      </c>
      <c r="D26">
        <v>25</v>
      </c>
      <c r="E26">
        <v>5</v>
      </c>
      <c r="F26">
        <v>50</v>
      </c>
      <c r="G26" s="14" t="s">
        <v>17</v>
      </c>
      <c r="H26">
        <v>4</v>
      </c>
      <c r="I26">
        <v>0.9</v>
      </c>
      <c r="J26">
        <v>2.7</v>
      </c>
      <c r="K26">
        <v>0.48</v>
      </c>
      <c r="L26">
        <v>1.98</v>
      </c>
      <c r="M26">
        <v>1.2</v>
      </c>
      <c r="R26">
        <v>22</v>
      </c>
      <c r="S26">
        <v>2</v>
      </c>
      <c r="T26">
        <v>4</v>
      </c>
    </row>
    <row r="27" spans="3:20" x14ac:dyDescent="0.3">
      <c r="C27" s="13">
        <v>44160</v>
      </c>
      <c r="D27">
        <v>26</v>
      </c>
      <c r="E27">
        <v>1</v>
      </c>
      <c r="F27">
        <v>50</v>
      </c>
      <c r="G27" s="14" t="s">
        <v>16</v>
      </c>
      <c r="H27">
        <v>5</v>
      </c>
      <c r="I27">
        <v>0.14000000000000001</v>
      </c>
      <c r="J27">
        <v>0.44</v>
      </c>
      <c r="K27">
        <v>2.6</v>
      </c>
      <c r="L27">
        <v>1.72</v>
      </c>
      <c r="M27">
        <v>1.32</v>
      </c>
      <c r="R27">
        <v>23</v>
      </c>
      <c r="S27">
        <v>3</v>
      </c>
      <c r="T27">
        <v>4</v>
      </c>
    </row>
    <row r="28" spans="3:20" x14ac:dyDescent="0.3">
      <c r="C28" s="13">
        <v>44165</v>
      </c>
      <c r="D28">
        <v>27</v>
      </c>
      <c r="E28">
        <v>2</v>
      </c>
      <c r="F28">
        <v>50</v>
      </c>
      <c r="G28" s="14" t="s">
        <v>16</v>
      </c>
      <c r="H28">
        <v>5</v>
      </c>
      <c r="I28">
        <v>0.5</v>
      </c>
      <c r="J28">
        <v>1.5</v>
      </c>
      <c r="K28">
        <v>1.5</v>
      </c>
      <c r="L28">
        <v>2.76</v>
      </c>
      <c r="M28">
        <v>0.24</v>
      </c>
      <c r="R28">
        <v>24</v>
      </c>
      <c r="S28">
        <v>4</v>
      </c>
      <c r="T28">
        <v>4</v>
      </c>
    </row>
    <row r="29" spans="3:20" x14ac:dyDescent="0.3">
      <c r="C29" s="13">
        <v>44166</v>
      </c>
      <c r="D29">
        <v>28</v>
      </c>
      <c r="E29">
        <v>3</v>
      </c>
      <c r="F29">
        <v>50</v>
      </c>
      <c r="G29" s="14" t="s">
        <v>16</v>
      </c>
      <c r="H29">
        <v>5</v>
      </c>
      <c r="I29">
        <v>0.72</v>
      </c>
      <c r="J29">
        <v>2.16</v>
      </c>
      <c r="K29">
        <v>0.92</v>
      </c>
      <c r="L29">
        <v>2.1800000000000002</v>
      </c>
      <c r="M29">
        <v>0.9</v>
      </c>
      <c r="R29">
        <v>26</v>
      </c>
      <c r="S29">
        <v>1</v>
      </c>
      <c r="T29">
        <v>5</v>
      </c>
    </row>
    <row r="30" spans="3:20" x14ac:dyDescent="0.3">
      <c r="C30" s="13">
        <v>44167</v>
      </c>
      <c r="D30">
        <v>29</v>
      </c>
      <c r="E30">
        <v>4</v>
      </c>
      <c r="F30">
        <v>50</v>
      </c>
      <c r="G30" s="14" t="s">
        <v>16</v>
      </c>
      <c r="H30">
        <v>5</v>
      </c>
      <c r="I30">
        <v>0.94</v>
      </c>
      <c r="J30">
        <v>2.82</v>
      </c>
      <c r="K30">
        <v>0.26</v>
      </c>
      <c r="L30">
        <v>1.48</v>
      </c>
      <c r="M30">
        <v>1.6</v>
      </c>
      <c r="R30">
        <v>27</v>
      </c>
      <c r="S30">
        <v>2</v>
      </c>
      <c r="T30">
        <v>5</v>
      </c>
    </row>
    <row r="31" spans="3:20" x14ac:dyDescent="0.3">
      <c r="C31" s="13">
        <v>44168</v>
      </c>
      <c r="D31">
        <v>30</v>
      </c>
      <c r="E31">
        <v>5</v>
      </c>
      <c r="F31">
        <v>50</v>
      </c>
      <c r="G31" s="14" t="s">
        <v>16</v>
      </c>
      <c r="H31">
        <v>5</v>
      </c>
      <c r="I31">
        <v>0.9</v>
      </c>
      <c r="J31">
        <v>2.7</v>
      </c>
      <c r="K31">
        <v>0.36</v>
      </c>
      <c r="L31">
        <v>1.6</v>
      </c>
      <c r="M31">
        <v>1.46</v>
      </c>
      <c r="R31">
        <v>28</v>
      </c>
      <c r="S31">
        <v>3</v>
      </c>
      <c r="T31">
        <v>5</v>
      </c>
    </row>
    <row r="32" spans="3:20" x14ac:dyDescent="0.3">
      <c r="C32" s="13"/>
      <c r="G32" s="14"/>
      <c r="R32">
        <v>29</v>
      </c>
      <c r="S32">
        <v>4</v>
      </c>
      <c r="T32">
        <v>5</v>
      </c>
    </row>
    <row r="33" spans="7:7" x14ac:dyDescent="0.3">
      <c r="G33" s="14"/>
    </row>
  </sheetData>
  <sortState xmlns:xlrd2="http://schemas.microsoft.com/office/spreadsheetml/2017/richdata2" ref="R2:U7">
    <sortCondition ref="T1:T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7B76-03DC-4E7A-886C-92F82181C44E}">
  <dimension ref="A1:AA25"/>
  <sheetViews>
    <sheetView workbookViewId="0">
      <selection activeCell="I2" sqref="I2"/>
    </sheetView>
  </sheetViews>
  <sheetFormatPr defaultRowHeight="14.4" x14ac:dyDescent="0.3"/>
  <sheetData>
    <row r="1" spans="1:27" x14ac:dyDescent="0.3">
      <c r="A1" s="5" t="s">
        <v>0</v>
      </c>
      <c r="B1" s="5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X1" s="5" t="s">
        <v>2</v>
      </c>
      <c r="Y1" s="5" t="s">
        <v>3</v>
      </c>
      <c r="Z1" s="5" t="s">
        <v>6</v>
      </c>
      <c r="AA1" s="5" t="s">
        <v>97</v>
      </c>
    </row>
    <row r="2" spans="1:27" x14ac:dyDescent="0.3">
      <c r="A2" s="14" t="s">
        <v>41</v>
      </c>
      <c r="C2" s="13">
        <v>44132</v>
      </c>
      <c r="D2">
        <v>1</v>
      </c>
      <c r="E2">
        <v>1</v>
      </c>
      <c r="F2">
        <v>50</v>
      </c>
      <c r="G2" s="14" t="s">
        <v>17</v>
      </c>
      <c r="H2">
        <v>0</v>
      </c>
      <c r="I2">
        <v>0.38</v>
      </c>
      <c r="J2">
        <v>1.1599999999999999</v>
      </c>
      <c r="K2">
        <v>1.92</v>
      </c>
      <c r="L2">
        <v>1.38</v>
      </c>
      <c r="M2">
        <v>1.7</v>
      </c>
      <c r="P2">
        <v>0</v>
      </c>
      <c r="Q2">
        <v>1</v>
      </c>
      <c r="R2">
        <v>2</v>
      </c>
      <c r="S2">
        <v>3</v>
      </c>
      <c r="T2">
        <v>4</v>
      </c>
      <c r="U2">
        <v>5</v>
      </c>
      <c r="X2">
        <v>3</v>
      </c>
      <c r="Y2">
        <v>3</v>
      </c>
      <c r="Z2">
        <v>0</v>
      </c>
      <c r="AA2">
        <v>3</v>
      </c>
    </row>
    <row r="3" spans="1:27" x14ac:dyDescent="0.3">
      <c r="A3" s="14" t="s">
        <v>41</v>
      </c>
      <c r="C3" s="13">
        <v>44133</v>
      </c>
      <c r="D3">
        <v>2</v>
      </c>
      <c r="E3">
        <v>2</v>
      </c>
      <c r="F3">
        <v>50</v>
      </c>
      <c r="G3" s="14" t="s">
        <v>17</v>
      </c>
      <c r="H3">
        <v>0</v>
      </c>
      <c r="I3">
        <v>1</v>
      </c>
      <c r="J3">
        <v>3</v>
      </c>
      <c r="K3">
        <v>0</v>
      </c>
      <c r="L3">
        <v>1.5</v>
      </c>
      <c r="M3">
        <v>1.5</v>
      </c>
      <c r="P3">
        <v>3</v>
      </c>
      <c r="Q3">
        <v>4</v>
      </c>
      <c r="R3">
        <v>4</v>
      </c>
      <c r="S3">
        <v>4</v>
      </c>
      <c r="T3">
        <v>4</v>
      </c>
      <c r="U3">
        <v>4</v>
      </c>
      <c r="X3">
        <v>7</v>
      </c>
      <c r="Y3">
        <v>4</v>
      </c>
      <c r="Z3">
        <v>1</v>
      </c>
      <c r="AA3">
        <v>4</v>
      </c>
    </row>
    <row r="4" spans="1:27" x14ac:dyDescent="0.3">
      <c r="A4" s="14" t="s">
        <v>41</v>
      </c>
      <c r="C4" s="13">
        <v>44134</v>
      </c>
      <c r="D4">
        <v>3</v>
      </c>
      <c r="E4">
        <v>3</v>
      </c>
      <c r="F4">
        <v>50</v>
      </c>
      <c r="G4" s="14" t="s">
        <v>17</v>
      </c>
      <c r="H4">
        <v>0</v>
      </c>
      <c r="I4">
        <v>1</v>
      </c>
      <c r="J4">
        <v>3</v>
      </c>
      <c r="K4">
        <v>0</v>
      </c>
      <c r="L4">
        <v>1.5</v>
      </c>
      <c r="M4">
        <v>1.5</v>
      </c>
      <c r="X4">
        <v>11</v>
      </c>
      <c r="Y4">
        <v>4</v>
      </c>
      <c r="Z4">
        <v>2</v>
      </c>
      <c r="AA4">
        <v>4</v>
      </c>
    </row>
    <row r="5" spans="1:27" x14ac:dyDescent="0.3">
      <c r="C5" s="13">
        <v>44136</v>
      </c>
      <c r="D5">
        <v>4</v>
      </c>
      <c r="E5">
        <v>1</v>
      </c>
      <c r="F5">
        <v>50</v>
      </c>
      <c r="G5" s="14" t="s">
        <v>16</v>
      </c>
      <c r="H5">
        <v>1</v>
      </c>
      <c r="I5">
        <v>0.24</v>
      </c>
      <c r="J5">
        <v>0.72</v>
      </c>
      <c r="K5">
        <v>2.3199999999999998</v>
      </c>
      <c r="L5">
        <v>0.9</v>
      </c>
      <c r="M5">
        <v>2.14</v>
      </c>
      <c r="X5">
        <v>15</v>
      </c>
      <c r="Y5">
        <v>4</v>
      </c>
      <c r="Z5">
        <v>3</v>
      </c>
      <c r="AA5">
        <v>4</v>
      </c>
    </row>
    <row r="6" spans="1:27" x14ac:dyDescent="0.3">
      <c r="C6" s="13">
        <v>44137</v>
      </c>
      <c r="D6">
        <v>5</v>
      </c>
      <c r="E6">
        <v>2</v>
      </c>
      <c r="F6">
        <v>50</v>
      </c>
      <c r="G6" s="14" t="s">
        <v>16</v>
      </c>
      <c r="H6">
        <v>1</v>
      </c>
      <c r="I6">
        <v>0.88</v>
      </c>
      <c r="J6">
        <v>2.64</v>
      </c>
      <c r="K6">
        <v>0.5</v>
      </c>
      <c r="L6">
        <v>1.3</v>
      </c>
      <c r="M6">
        <v>1.84</v>
      </c>
      <c r="X6">
        <v>19</v>
      </c>
      <c r="Y6">
        <v>4</v>
      </c>
      <c r="Z6">
        <v>4</v>
      </c>
      <c r="AA6">
        <v>4</v>
      </c>
    </row>
    <row r="7" spans="1:27" x14ac:dyDescent="0.3">
      <c r="C7" s="13">
        <v>44138</v>
      </c>
      <c r="D7">
        <v>6</v>
      </c>
      <c r="E7">
        <v>3</v>
      </c>
      <c r="F7">
        <v>50</v>
      </c>
      <c r="G7" s="14" t="s">
        <v>16</v>
      </c>
      <c r="H7">
        <v>1</v>
      </c>
      <c r="I7">
        <v>0.98</v>
      </c>
      <c r="J7">
        <v>2.94</v>
      </c>
      <c r="K7">
        <v>0.1</v>
      </c>
      <c r="L7">
        <v>1.44</v>
      </c>
      <c r="M7">
        <v>1.6</v>
      </c>
      <c r="O7">
        <v>0.24</v>
      </c>
      <c r="X7">
        <v>23</v>
      </c>
      <c r="Y7">
        <v>4</v>
      </c>
      <c r="Z7">
        <v>5</v>
      </c>
      <c r="AA7">
        <v>4</v>
      </c>
    </row>
    <row r="8" spans="1:27" x14ac:dyDescent="0.3">
      <c r="C8" s="13">
        <v>44139</v>
      </c>
      <c r="D8">
        <v>7</v>
      </c>
      <c r="E8">
        <v>4</v>
      </c>
      <c r="F8">
        <v>50</v>
      </c>
      <c r="G8" s="14" t="s">
        <v>16</v>
      </c>
      <c r="H8">
        <v>1</v>
      </c>
      <c r="I8">
        <v>1</v>
      </c>
      <c r="J8">
        <v>3</v>
      </c>
      <c r="K8">
        <v>0</v>
      </c>
      <c r="L8">
        <v>1.5</v>
      </c>
      <c r="M8">
        <v>1.5</v>
      </c>
      <c r="O8">
        <v>0.22</v>
      </c>
    </row>
    <row r="9" spans="1:27" x14ac:dyDescent="0.3">
      <c r="C9" s="13">
        <v>44140</v>
      </c>
      <c r="D9">
        <v>8</v>
      </c>
      <c r="E9">
        <v>1</v>
      </c>
      <c r="F9">
        <v>50</v>
      </c>
      <c r="G9" s="14" t="s">
        <v>17</v>
      </c>
      <c r="H9">
        <v>2</v>
      </c>
      <c r="I9">
        <v>0.22</v>
      </c>
      <c r="J9">
        <v>0.66</v>
      </c>
      <c r="K9">
        <v>2.34</v>
      </c>
      <c r="L9">
        <v>1.08</v>
      </c>
      <c r="M9">
        <v>1.92</v>
      </c>
      <c r="O9">
        <v>0.5</v>
      </c>
      <c r="X9">
        <v>1</v>
      </c>
      <c r="Y9">
        <v>1</v>
      </c>
      <c r="Z9">
        <v>0</v>
      </c>
    </row>
    <row r="10" spans="1:27" x14ac:dyDescent="0.3">
      <c r="C10" s="13">
        <v>44141</v>
      </c>
      <c r="D10">
        <v>9</v>
      </c>
      <c r="E10">
        <v>2</v>
      </c>
      <c r="F10">
        <v>50</v>
      </c>
      <c r="G10" s="14" t="s">
        <v>17</v>
      </c>
      <c r="H10">
        <v>2</v>
      </c>
      <c r="I10">
        <v>0.8</v>
      </c>
      <c r="J10">
        <v>2.4</v>
      </c>
      <c r="K10">
        <v>0.6</v>
      </c>
      <c r="L10">
        <v>1.26</v>
      </c>
      <c r="M10">
        <v>1.74</v>
      </c>
      <c r="O10">
        <v>0.52</v>
      </c>
      <c r="X10">
        <v>2</v>
      </c>
      <c r="Y10">
        <v>2</v>
      </c>
      <c r="Z10">
        <v>0</v>
      </c>
    </row>
    <row r="11" spans="1:27" x14ac:dyDescent="0.3">
      <c r="C11" s="13">
        <v>44143</v>
      </c>
      <c r="D11">
        <v>10</v>
      </c>
      <c r="E11">
        <v>3</v>
      </c>
      <c r="F11">
        <v>50</v>
      </c>
      <c r="G11" s="14" t="s">
        <v>17</v>
      </c>
      <c r="H11">
        <v>2</v>
      </c>
      <c r="I11">
        <v>0.98</v>
      </c>
      <c r="J11">
        <v>2.94</v>
      </c>
      <c r="K11">
        <v>0.18</v>
      </c>
      <c r="L11">
        <v>1.44</v>
      </c>
      <c r="M11">
        <v>1.68</v>
      </c>
      <c r="O11">
        <v>0.68</v>
      </c>
      <c r="X11">
        <v>4</v>
      </c>
      <c r="Y11">
        <v>1</v>
      </c>
      <c r="Z11">
        <v>1</v>
      </c>
    </row>
    <row r="12" spans="1:27" x14ac:dyDescent="0.3">
      <c r="C12" s="13">
        <v>44144</v>
      </c>
      <c r="D12">
        <v>11</v>
      </c>
      <c r="E12">
        <v>4</v>
      </c>
      <c r="F12">
        <v>50</v>
      </c>
      <c r="G12" s="14" t="s">
        <v>17</v>
      </c>
      <c r="H12">
        <v>2</v>
      </c>
      <c r="I12">
        <v>0.96</v>
      </c>
      <c r="J12">
        <v>2.88</v>
      </c>
      <c r="K12">
        <v>0.12</v>
      </c>
      <c r="L12">
        <v>1.5</v>
      </c>
      <c r="M12">
        <v>1.5</v>
      </c>
      <c r="X12">
        <v>5</v>
      </c>
      <c r="Y12">
        <v>2</v>
      </c>
      <c r="Z12">
        <v>1</v>
      </c>
    </row>
    <row r="13" spans="1:27" x14ac:dyDescent="0.3">
      <c r="C13" s="13">
        <v>44145</v>
      </c>
      <c r="D13">
        <v>12</v>
      </c>
      <c r="E13">
        <v>1</v>
      </c>
      <c r="F13">
        <v>50</v>
      </c>
      <c r="G13" s="14" t="s">
        <v>16</v>
      </c>
      <c r="H13">
        <v>3</v>
      </c>
      <c r="I13">
        <v>0.5</v>
      </c>
      <c r="J13">
        <v>1.5</v>
      </c>
      <c r="K13">
        <v>1.54</v>
      </c>
      <c r="L13">
        <v>0.96</v>
      </c>
      <c r="M13">
        <v>2.08</v>
      </c>
      <c r="X13">
        <v>6</v>
      </c>
      <c r="Y13">
        <v>3</v>
      </c>
      <c r="Z13">
        <v>1</v>
      </c>
    </row>
    <row r="14" spans="1:27" x14ac:dyDescent="0.3">
      <c r="C14" s="13">
        <v>44146</v>
      </c>
      <c r="D14">
        <v>13</v>
      </c>
      <c r="E14">
        <v>2</v>
      </c>
      <c r="F14">
        <v>50</v>
      </c>
      <c r="G14" s="14" t="s">
        <v>16</v>
      </c>
      <c r="H14">
        <v>3</v>
      </c>
      <c r="I14">
        <v>0.78</v>
      </c>
      <c r="J14">
        <v>2.34</v>
      </c>
      <c r="K14">
        <v>0.66</v>
      </c>
      <c r="L14">
        <v>1.2</v>
      </c>
      <c r="M14">
        <v>1.8</v>
      </c>
      <c r="X14">
        <v>8</v>
      </c>
      <c r="Y14">
        <v>1</v>
      </c>
      <c r="Z14">
        <v>2</v>
      </c>
    </row>
    <row r="15" spans="1:27" x14ac:dyDescent="0.3">
      <c r="C15" s="13">
        <v>44147</v>
      </c>
      <c r="D15">
        <v>14</v>
      </c>
      <c r="E15">
        <v>3</v>
      </c>
      <c r="F15">
        <v>50</v>
      </c>
      <c r="G15" s="14" t="s">
        <v>16</v>
      </c>
      <c r="H15">
        <v>3</v>
      </c>
      <c r="I15">
        <v>0.9</v>
      </c>
      <c r="J15">
        <v>2.7</v>
      </c>
      <c r="K15">
        <v>0.3</v>
      </c>
      <c r="L15">
        <v>1.44</v>
      </c>
      <c r="M15">
        <v>1.56</v>
      </c>
      <c r="X15">
        <v>9</v>
      </c>
      <c r="Y15">
        <v>2</v>
      </c>
      <c r="Z15">
        <v>2</v>
      </c>
    </row>
    <row r="16" spans="1:27" x14ac:dyDescent="0.3">
      <c r="C16" s="13">
        <v>44148</v>
      </c>
      <c r="D16">
        <v>15</v>
      </c>
      <c r="E16">
        <v>4</v>
      </c>
      <c r="F16">
        <v>50</v>
      </c>
      <c r="G16" s="14" t="s">
        <v>16</v>
      </c>
      <c r="H16">
        <v>3</v>
      </c>
      <c r="I16">
        <v>1</v>
      </c>
      <c r="J16">
        <v>3</v>
      </c>
      <c r="K16">
        <v>0.04</v>
      </c>
      <c r="L16">
        <v>1.5</v>
      </c>
      <c r="M16">
        <v>1.54</v>
      </c>
      <c r="X16">
        <v>10</v>
      </c>
      <c r="Y16">
        <v>3</v>
      </c>
      <c r="Z16">
        <v>2</v>
      </c>
    </row>
    <row r="17" spans="3:26" x14ac:dyDescent="0.3">
      <c r="C17" s="13">
        <v>44149</v>
      </c>
      <c r="D17">
        <v>16</v>
      </c>
      <c r="E17">
        <v>1</v>
      </c>
      <c r="F17">
        <v>50</v>
      </c>
      <c r="G17" s="14" t="s">
        <v>17</v>
      </c>
      <c r="H17">
        <v>4</v>
      </c>
      <c r="I17">
        <v>0.52</v>
      </c>
      <c r="J17">
        <v>1.56</v>
      </c>
      <c r="K17">
        <v>1.44</v>
      </c>
      <c r="L17">
        <v>1.26</v>
      </c>
      <c r="M17">
        <v>1.74</v>
      </c>
      <c r="X17">
        <v>12</v>
      </c>
      <c r="Y17">
        <v>1</v>
      </c>
      <c r="Z17">
        <v>3</v>
      </c>
    </row>
    <row r="18" spans="3:26" x14ac:dyDescent="0.3">
      <c r="C18" s="13">
        <v>44151</v>
      </c>
      <c r="D18">
        <v>17</v>
      </c>
      <c r="E18">
        <v>2</v>
      </c>
      <c r="F18">
        <v>50</v>
      </c>
      <c r="G18" s="14" t="s">
        <v>17</v>
      </c>
      <c r="H18">
        <v>4</v>
      </c>
      <c r="I18">
        <v>0.8</v>
      </c>
      <c r="J18">
        <v>2.4</v>
      </c>
      <c r="K18">
        <v>0.6</v>
      </c>
      <c r="L18">
        <v>1.26</v>
      </c>
      <c r="M18">
        <v>1.74</v>
      </c>
      <c r="X18">
        <v>13</v>
      </c>
      <c r="Y18">
        <v>2</v>
      </c>
      <c r="Z18">
        <v>3</v>
      </c>
    </row>
    <row r="19" spans="3:26" x14ac:dyDescent="0.3">
      <c r="C19" s="13">
        <v>44152</v>
      </c>
      <c r="D19">
        <v>18</v>
      </c>
      <c r="E19">
        <v>3</v>
      </c>
      <c r="F19">
        <v>50</v>
      </c>
      <c r="G19" s="14" t="s">
        <v>17</v>
      </c>
      <c r="H19">
        <v>4</v>
      </c>
      <c r="I19">
        <v>0.9</v>
      </c>
      <c r="J19">
        <v>2.7</v>
      </c>
      <c r="K19">
        <v>0.3</v>
      </c>
      <c r="L19">
        <v>1.56</v>
      </c>
      <c r="M19">
        <v>1.44</v>
      </c>
      <c r="X19">
        <v>14</v>
      </c>
      <c r="Y19">
        <v>3</v>
      </c>
      <c r="Z19">
        <v>3</v>
      </c>
    </row>
    <row r="20" spans="3:26" x14ac:dyDescent="0.3">
      <c r="C20" s="13">
        <v>44153</v>
      </c>
      <c r="D20">
        <v>19</v>
      </c>
      <c r="E20">
        <v>4</v>
      </c>
      <c r="F20">
        <v>50</v>
      </c>
      <c r="G20" s="14" t="s">
        <v>17</v>
      </c>
      <c r="H20">
        <v>4</v>
      </c>
      <c r="I20">
        <v>0.96</v>
      </c>
      <c r="J20">
        <v>2.88</v>
      </c>
      <c r="K20">
        <v>0.12</v>
      </c>
      <c r="L20">
        <v>1.38</v>
      </c>
      <c r="M20">
        <v>1.62</v>
      </c>
      <c r="X20">
        <v>16</v>
      </c>
      <c r="Y20">
        <v>1</v>
      </c>
      <c r="Z20">
        <v>4</v>
      </c>
    </row>
    <row r="21" spans="3:26" x14ac:dyDescent="0.3">
      <c r="C21" s="13">
        <v>44154</v>
      </c>
      <c r="D21">
        <v>20</v>
      </c>
      <c r="E21">
        <v>1</v>
      </c>
      <c r="F21">
        <v>50</v>
      </c>
      <c r="G21" s="14" t="s">
        <v>16</v>
      </c>
      <c r="H21">
        <v>5</v>
      </c>
      <c r="I21">
        <v>0.68</v>
      </c>
      <c r="J21">
        <v>2.04</v>
      </c>
      <c r="K21">
        <v>1.06</v>
      </c>
      <c r="L21">
        <v>1.86</v>
      </c>
      <c r="M21">
        <v>1.24</v>
      </c>
      <c r="X21">
        <v>17</v>
      </c>
      <c r="Y21">
        <v>2</v>
      </c>
      <c r="Z21">
        <v>4</v>
      </c>
    </row>
    <row r="22" spans="3:26" x14ac:dyDescent="0.3">
      <c r="C22" s="13">
        <v>44155</v>
      </c>
      <c r="D22">
        <v>21</v>
      </c>
      <c r="E22">
        <v>2</v>
      </c>
      <c r="F22">
        <v>50</v>
      </c>
      <c r="G22" s="14" t="s">
        <v>16</v>
      </c>
      <c r="H22">
        <v>5</v>
      </c>
      <c r="I22">
        <v>0.8</v>
      </c>
      <c r="J22">
        <v>2.4</v>
      </c>
      <c r="K22">
        <v>0.66</v>
      </c>
      <c r="L22">
        <v>1.86</v>
      </c>
      <c r="M22">
        <v>1.2</v>
      </c>
      <c r="X22">
        <v>18</v>
      </c>
      <c r="Y22">
        <v>3</v>
      </c>
      <c r="Z22">
        <v>4</v>
      </c>
    </row>
    <row r="23" spans="3:26" x14ac:dyDescent="0.3">
      <c r="C23" s="13">
        <v>44158</v>
      </c>
      <c r="D23">
        <v>22</v>
      </c>
      <c r="E23">
        <v>3</v>
      </c>
      <c r="F23">
        <v>50</v>
      </c>
      <c r="G23" s="14" t="s">
        <v>16</v>
      </c>
      <c r="H23">
        <v>5</v>
      </c>
      <c r="I23">
        <v>0.98</v>
      </c>
      <c r="J23">
        <v>2.94</v>
      </c>
      <c r="K23">
        <v>0.12</v>
      </c>
      <c r="L23">
        <v>1.6</v>
      </c>
      <c r="M23">
        <v>1.46</v>
      </c>
      <c r="X23">
        <v>20</v>
      </c>
      <c r="Y23">
        <v>1</v>
      </c>
      <c r="Z23">
        <v>5</v>
      </c>
    </row>
    <row r="24" spans="3:26" x14ac:dyDescent="0.3">
      <c r="C24" s="13">
        <v>44159</v>
      </c>
      <c r="D24">
        <v>23</v>
      </c>
      <c r="E24">
        <v>4</v>
      </c>
      <c r="F24">
        <v>50</v>
      </c>
      <c r="G24" s="14" t="s">
        <v>16</v>
      </c>
      <c r="H24">
        <v>5</v>
      </c>
      <c r="I24">
        <v>0.98</v>
      </c>
      <c r="J24">
        <v>2.94</v>
      </c>
      <c r="K24">
        <v>0.12</v>
      </c>
      <c r="L24">
        <v>1.58</v>
      </c>
      <c r="M24">
        <v>1.48</v>
      </c>
      <c r="X24">
        <v>21</v>
      </c>
      <c r="Y24">
        <v>2</v>
      </c>
      <c r="Z24">
        <v>5</v>
      </c>
    </row>
    <row r="25" spans="3:26" x14ac:dyDescent="0.3">
      <c r="X25">
        <v>22</v>
      </c>
      <c r="Y25">
        <v>3</v>
      </c>
      <c r="Z25">
        <v>5</v>
      </c>
    </row>
  </sheetData>
  <sortState xmlns:xlrd2="http://schemas.microsoft.com/office/spreadsheetml/2017/richdata2" ref="X2:AA7">
    <sortCondition ref="Z1:Z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AEE4-D7EF-49DE-B2F8-FD266DAF9755}">
  <dimension ref="A1:T21"/>
  <sheetViews>
    <sheetView workbookViewId="0">
      <selection activeCell="I2" sqref="I2"/>
    </sheetView>
  </sheetViews>
  <sheetFormatPr defaultRowHeight="14.4" x14ac:dyDescent="0.3"/>
  <sheetData>
    <row r="1" spans="1:20" x14ac:dyDescent="0.3">
      <c r="A1" s="5" t="s">
        <v>0</v>
      </c>
      <c r="B1" s="5" t="s">
        <v>79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Q1" s="5" t="s">
        <v>2</v>
      </c>
      <c r="R1" s="5" t="s">
        <v>3</v>
      </c>
      <c r="S1" s="5" t="s">
        <v>6</v>
      </c>
      <c r="T1" s="5" t="s">
        <v>97</v>
      </c>
    </row>
    <row r="2" spans="1:20" x14ac:dyDescent="0.3">
      <c r="A2" t="s">
        <v>68</v>
      </c>
      <c r="B2">
        <v>2004</v>
      </c>
      <c r="C2" s="13">
        <v>44214</v>
      </c>
      <c r="D2">
        <v>1</v>
      </c>
      <c r="E2">
        <v>1</v>
      </c>
      <c r="F2">
        <v>50</v>
      </c>
      <c r="G2" t="s">
        <v>17</v>
      </c>
      <c r="H2">
        <v>0</v>
      </c>
      <c r="I2">
        <v>0.62</v>
      </c>
      <c r="J2">
        <v>1.9</v>
      </c>
      <c r="K2">
        <v>1.24</v>
      </c>
      <c r="L2">
        <v>1.98</v>
      </c>
      <c r="M2">
        <v>1.1599999999999999</v>
      </c>
      <c r="Q2">
        <v>3</v>
      </c>
      <c r="R2">
        <v>3</v>
      </c>
      <c r="S2">
        <v>0</v>
      </c>
      <c r="T2">
        <v>3</v>
      </c>
    </row>
    <row r="3" spans="1:20" x14ac:dyDescent="0.3">
      <c r="A3" t="s">
        <v>68</v>
      </c>
      <c r="B3">
        <v>2004</v>
      </c>
      <c r="C3" s="13">
        <v>44215</v>
      </c>
      <c r="D3">
        <v>2</v>
      </c>
      <c r="E3">
        <v>2</v>
      </c>
      <c r="F3">
        <v>50</v>
      </c>
      <c r="G3" t="s">
        <v>17</v>
      </c>
      <c r="H3">
        <v>0</v>
      </c>
      <c r="I3">
        <v>0.96</v>
      </c>
      <c r="J3">
        <v>2.88</v>
      </c>
      <c r="K3">
        <v>0.16</v>
      </c>
      <c r="L3">
        <v>1.5</v>
      </c>
      <c r="M3">
        <v>1.54</v>
      </c>
      <c r="Q3">
        <v>7</v>
      </c>
      <c r="R3">
        <v>4</v>
      </c>
      <c r="S3">
        <v>1</v>
      </c>
      <c r="T3">
        <v>4</v>
      </c>
    </row>
    <row r="4" spans="1:20" x14ac:dyDescent="0.3">
      <c r="A4" t="s">
        <v>68</v>
      </c>
      <c r="B4">
        <v>2004</v>
      </c>
      <c r="C4" s="13">
        <v>44216</v>
      </c>
      <c r="D4">
        <v>3</v>
      </c>
      <c r="E4">
        <v>3</v>
      </c>
      <c r="F4">
        <v>50</v>
      </c>
      <c r="G4" t="s">
        <v>17</v>
      </c>
      <c r="H4">
        <v>0</v>
      </c>
      <c r="I4">
        <v>1</v>
      </c>
      <c r="J4">
        <v>3</v>
      </c>
      <c r="K4">
        <v>0</v>
      </c>
      <c r="L4">
        <v>1.5</v>
      </c>
      <c r="M4">
        <v>1.5</v>
      </c>
      <c r="O4">
        <v>0</v>
      </c>
      <c r="Q4">
        <v>10</v>
      </c>
      <c r="R4">
        <v>3</v>
      </c>
      <c r="S4">
        <v>2</v>
      </c>
      <c r="T4">
        <v>3</v>
      </c>
    </row>
    <row r="5" spans="1:20" x14ac:dyDescent="0.3">
      <c r="A5" t="s">
        <v>68</v>
      </c>
      <c r="B5">
        <v>2004</v>
      </c>
      <c r="C5" s="13">
        <v>44217</v>
      </c>
      <c r="D5">
        <v>4</v>
      </c>
      <c r="E5">
        <v>1</v>
      </c>
      <c r="F5">
        <v>50</v>
      </c>
      <c r="G5" t="s">
        <v>16</v>
      </c>
      <c r="H5">
        <v>1</v>
      </c>
      <c r="I5">
        <v>0</v>
      </c>
      <c r="J5">
        <v>0</v>
      </c>
      <c r="K5">
        <v>3</v>
      </c>
      <c r="L5">
        <v>1.5</v>
      </c>
      <c r="M5">
        <v>1.5</v>
      </c>
      <c r="O5">
        <v>0.54</v>
      </c>
      <c r="Q5">
        <v>13</v>
      </c>
      <c r="R5">
        <v>3</v>
      </c>
      <c r="S5">
        <v>3</v>
      </c>
      <c r="T5">
        <v>3</v>
      </c>
    </row>
    <row r="6" spans="1:20" x14ac:dyDescent="0.3">
      <c r="A6" t="s">
        <v>68</v>
      </c>
      <c r="B6">
        <v>2004</v>
      </c>
      <c r="C6" s="13">
        <v>44218</v>
      </c>
      <c r="D6">
        <v>5</v>
      </c>
      <c r="E6">
        <v>2</v>
      </c>
      <c r="F6">
        <v>50</v>
      </c>
      <c r="G6" t="s">
        <v>16</v>
      </c>
      <c r="H6">
        <v>1</v>
      </c>
      <c r="I6">
        <v>0.26</v>
      </c>
      <c r="J6">
        <v>0.92</v>
      </c>
      <c r="K6">
        <v>2.2400000000000002</v>
      </c>
      <c r="L6">
        <v>1.28</v>
      </c>
      <c r="M6">
        <v>1.88</v>
      </c>
      <c r="O6">
        <v>0.94</v>
      </c>
      <c r="Q6">
        <v>16</v>
      </c>
      <c r="R6">
        <v>3</v>
      </c>
      <c r="S6">
        <v>4</v>
      </c>
      <c r="T6">
        <v>3</v>
      </c>
    </row>
    <row r="7" spans="1:20" x14ac:dyDescent="0.3">
      <c r="A7" t="s">
        <v>68</v>
      </c>
      <c r="B7">
        <v>2004</v>
      </c>
      <c r="C7" s="13">
        <v>44219</v>
      </c>
      <c r="D7">
        <v>6</v>
      </c>
      <c r="E7">
        <v>3</v>
      </c>
      <c r="F7">
        <v>50</v>
      </c>
      <c r="G7" t="s">
        <v>16</v>
      </c>
      <c r="H7">
        <v>1</v>
      </c>
      <c r="I7">
        <v>0.96</v>
      </c>
      <c r="J7">
        <v>2.88</v>
      </c>
      <c r="K7">
        <v>0.16</v>
      </c>
      <c r="L7">
        <v>1.62</v>
      </c>
      <c r="M7">
        <v>1.42</v>
      </c>
      <c r="O7">
        <v>0.76</v>
      </c>
      <c r="Q7">
        <v>19</v>
      </c>
      <c r="R7">
        <v>3</v>
      </c>
      <c r="S7">
        <v>5</v>
      </c>
      <c r="T7">
        <v>3</v>
      </c>
    </row>
    <row r="8" spans="1:20" x14ac:dyDescent="0.3">
      <c r="A8" t="s">
        <v>68</v>
      </c>
      <c r="B8">
        <v>2004</v>
      </c>
      <c r="C8" s="13">
        <v>44221</v>
      </c>
      <c r="D8">
        <v>7</v>
      </c>
      <c r="E8">
        <v>4</v>
      </c>
      <c r="F8">
        <v>50</v>
      </c>
      <c r="G8" t="s">
        <v>16</v>
      </c>
      <c r="H8">
        <v>1</v>
      </c>
      <c r="I8">
        <v>0.96</v>
      </c>
      <c r="J8">
        <v>2.88</v>
      </c>
      <c r="K8">
        <v>0.14000000000000001</v>
      </c>
      <c r="L8">
        <v>1.5</v>
      </c>
      <c r="M8">
        <v>1.52</v>
      </c>
      <c r="O8">
        <v>0.72</v>
      </c>
    </row>
    <row r="9" spans="1:20" x14ac:dyDescent="0.3">
      <c r="A9" t="s">
        <v>68</v>
      </c>
      <c r="B9">
        <v>2004</v>
      </c>
      <c r="C9" s="13">
        <v>44222</v>
      </c>
      <c r="D9">
        <v>8</v>
      </c>
      <c r="E9">
        <v>1</v>
      </c>
      <c r="F9">
        <v>50</v>
      </c>
      <c r="G9" t="s">
        <v>17</v>
      </c>
      <c r="H9">
        <v>2</v>
      </c>
      <c r="I9">
        <v>0.54</v>
      </c>
      <c r="J9">
        <v>1.64</v>
      </c>
      <c r="K9">
        <v>1.38</v>
      </c>
      <c r="L9">
        <v>1.32</v>
      </c>
      <c r="M9">
        <v>1.7</v>
      </c>
      <c r="Q9">
        <v>1</v>
      </c>
      <c r="R9">
        <v>1</v>
      </c>
      <c r="S9">
        <v>0</v>
      </c>
    </row>
    <row r="10" spans="1:20" x14ac:dyDescent="0.3">
      <c r="A10" t="s">
        <v>68</v>
      </c>
      <c r="B10">
        <v>2004</v>
      </c>
      <c r="C10" s="13">
        <v>44223</v>
      </c>
      <c r="D10">
        <v>9</v>
      </c>
      <c r="E10">
        <v>2</v>
      </c>
      <c r="F10">
        <v>50</v>
      </c>
      <c r="G10" t="s">
        <v>17</v>
      </c>
      <c r="H10">
        <v>2</v>
      </c>
      <c r="I10">
        <v>0.94</v>
      </c>
      <c r="J10">
        <v>2.82</v>
      </c>
      <c r="K10">
        <v>0.18</v>
      </c>
      <c r="L10">
        <v>1.44</v>
      </c>
      <c r="M10">
        <v>1.56</v>
      </c>
      <c r="Q10">
        <v>2</v>
      </c>
      <c r="R10">
        <v>2</v>
      </c>
      <c r="S10">
        <v>0</v>
      </c>
    </row>
    <row r="11" spans="1:20" x14ac:dyDescent="0.3">
      <c r="A11" t="s">
        <v>68</v>
      </c>
      <c r="B11">
        <v>2004</v>
      </c>
      <c r="C11" s="13">
        <v>44224</v>
      </c>
      <c r="D11">
        <v>10</v>
      </c>
      <c r="E11">
        <v>3</v>
      </c>
      <c r="F11">
        <v>50</v>
      </c>
      <c r="G11" t="s">
        <v>17</v>
      </c>
      <c r="H11">
        <v>2</v>
      </c>
      <c r="I11">
        <v>0.92</v>
      </c>
      <c r="J11">
        <v>2.76</v>
      </c>
      <c r="K11">
        <v>0.24</v>
      </c>
      <c r="L11">
        <v>1.38</v>
      </c>
      <c r="M11">
        <v>1.62</v>
      </c>
      <c r="Q11">
        <v>4</v>
      </c>
      <c r="R11">
        <v>1</v>
      </c>
      <c r="S11">
        <v>1</v>
      </c>
    </row>
    <row r="12" spans="1:20" x14ac:dyDescent="0.3">
      <c r="A12" t="s">
        <v>68</v>
      </c>
      <c r="B12">
        <v>2004</v>
      </c>
      <c r="C12" s="13">
        <v>44225</v>
      </c>
      <c r="D12">
        <v>11</v>
      </c>
      <c r="E12">
        <v>1</v>
      </c>
      <c r="F12">
        <v>50</v>
      </c>
      <c r="G12" t="s">
        <v>16</v>
      </c>
      <c r="H12">
        <v>3</v>
      </c>
      <c r="I12">
        <v>0.72</v>
      </c>
      <c r="J12">
        <v>2.16</v>
      </c>
      <c r="K12">
        <v>0.84</v>
      </c>
      <c r="L12">
        <v>1.26</v>
      </c>
      <c r="M12">
        <v>1.74</v>
      </c>
      <c r="Q12">
        <v>5</v>
      </c>
      <c r="R12">
        <v>2</v>
      </c>
      <c r="S12">
        <v>1</v>
      </c>
    </row>
    <row r="13" spans="1:20" x14ac:dyDescent="0.3">
      <c r="A13" t="s">
        <v>68</v>
      </c>
      <c r="B13">
        <v>2004</v>
      </c>
      <c r="C13" s="13">
        <v>44226</v>
      </c>
      <c r="D13">
        <v>12</v>
      </c>
      <c r="E13">
        <v>2</v>
      </c>
      <c r="F13">
        <v>50</v>
      </c>
      <c r="G13" t="s">
        <v>16</v>
      </c>
      <c r="H13">
        <v>3</v>
      </c>
      <c r="I13">
        <v>0.94</v>
      </c>
      <c r="J13">
        <v>2.82</v>
      </c>
      <c r="K13">
        <v>0.2</v>
      </c>
      <c r="L13">
        <v>1.56</v>
      </c>
      <c r="M13">
        <v>1.46</v>
      </c>
      <c r="Q13">
        <v>6</v>
      </c>
      <c r="R13">
        <v>3</v>
      </c>
      <c r="S13">
        <v>1</v>
      </c>
    </row>
    <row r="14" spans="1:20" x14ac:dyDescent="0.3">
      <c r="A14" t="s">
        <v>68</v>
      </c>
      <c r="B14">
        <v>2004</v>
      </c>
      <c r="C14" s="13">
        <v>44227</v>
      </c>
      <c r="D14">
        <v>13</v>
      </c>
      <c r="E14">
        <v>3</v>
      </c>
      <c r="F14">
        <v>50</v>
      </c>
      <c r="G14" t="s">
        <v>16</v>
      </c>
      <c r="H14">
        <v>3</v>
      </c>
      <c r="I14">
        <v>0.94</v>
      </c>
      <c r="J14">
        <v>2.82</v>
      </c>
      <c r="K14">
        <v>0.18</v>
      </c>
      <c r="L14">
        <v>1.56</v>
      </c>
      <c r="M14">
        <v>1.44</v>
      </c>
      <c r="Q14">
        <v>8</v>
      </c>
      <c r="R14">
        <v>1</v>
      </c>
      <c r="S14">
        <v>2</v>
      </c>
    </row>
    <row r="15" spans="1:20" x14ac:dyDescent="0.3">
      <c r="A15" t="s">
        <v>68</v>
      </c>
      <c r="B15">
        <v>2004</v>
      </c>
      <c r="C15" s="13">
        <v>44228</v>
      </c>
      <c r="D15">
        <v>14</v>
      </c>
      <c r="E15">
        <v>1</v>
      </c>
      <c r="F15">
        <v>50</v>
      </c>
      <c r="G15" t="s">
        <v>17</v>
      </c>
      <c r="H15">
        <v>4</v>
      </c>
      <c r="I15">
        <v>0.76</v>
      </c>
      <c r="J15">
        <v>2.2999999999999998</v>
      </c>
      <c r="K15">
        <v>0.72</v>
      </c>
      <c r="L15">
        <v>1.5</v>
      </c>
      <c r="M15">
        <v>1.52</v>
      </c>
      <c r="Q15">
        <v>9</v>
      </c>
      <c r="R15">
        <v>2</v>
      </c>
      <c r="S15">
        <v>2</v>
      </c>
    </row>
    <row r="16" spans="1:20" x14ac:dyDescent="0.3">
      <c r="A16" t="s">
        <v>68</v>
      </c>
      <c r="B16">
        <v>2004</v>
      </c>
      <c r="C16" s="13">
        <v>44229</v>
      </c>
      <c r="D16">
        <v>15</v>
      </c>
      <c r="E16">
        <v>2</v>
      </c>
      <c r="F16">
        <v>50</v>
      </c>
      <c r="G16" t="s">
        <v>17</v>
      </c>
      <c r="H16">
        <v>4</v>
      </c>
      <c r="I16">
        <v>0.94</v>
      </c>
      <c r="J16">
        <v>2.82</v>
      </c>
      <c r="K16">
        <v>0.18</v>
      </c>
      <c r="L16">
        <v>1.56</v>
      </c>
      <c r="M16">
        <v>1.44</v>
      </c>
      <c r="Q16">
        <v>11</v>
      </c>
      <c r="R16">
        <v>1</v>
      </c>
      <c r="S16">
        <v>3</v>
      </c>
    </row>
    <row r="17" spans="1:19" x14ac:dyDescent="0.3">
      <c r="A17" t="s">
        <v>68</v>
      </c>
      <c r="B17">
        <v>2004</v>
      </c>
      <c r="C17" s="13">
        <v>44230</v>
      </c>
      <c r="D17">
        <v>16</v>
      </c>
      <c r="E17">
        <v>3</v>
      </c>
      <c r="F17">
        <v>50</v>
      </c>
      <c r="G17" t="s">
        <v>17</v>
      </c>
      <c r="H17">
        <v>4</v>
      </c>
      <c r="I17">
        <v>0.98</v>
      </c>
      <c r="J17">
        <v>2.94</v>
      </c>
      <c r="K17">
        <v>0.06</v>
      </c>
      <c r="L17">
        <v>1.56</v>
      </c>
      <c r="M17">
        <v>1.44</v>
      </c>
      <c r="Q17">
        <v>12</v>
      </c>
      <c r="R17">
        <v>2</v>
      </c>
      <c r="S17">
        <v>3</v>
      </c>
    </row>
    <row r="18" spans="1:19" x14ac:dyDescent="0.3">
      <c r="A18" t="s">
        <v>68</v>
      </c>
      <c r="B18">
        <v>2004</v>
      </c>
      <c r="C18" s="13">
        <v>44231</v>
      </c>
      <c r="D18">
        <v>17</v>
      </c>
      <c r="E18">
        <v>1</v>
      </c>
      <c r="F18">
        <v>50</v>
      </c>
      <c r="G18" t="s">
        <v>16</v>
      </c>
      <c r="H18">
        <v>5</v>
      </c>
      <c r="I18">
        <v>0.72</v>
      </c>
      <c r="J18">
        <v>2.16</v>
      </c>
      <c r="K18">
        <v>0.84</v>
      </c>
      <c r="L18">
        <v>1.38</v>
      </c>
      <c r="M18">
        <v>1.62</v>
      </c>
      <c r="Q18">
        <v>14</v>
      </c>
      <c r="R18">
        <v>1</v>
      </c>
      <c r="S18">
        <v>4</v>
      </c>
    </row>
    <row r="19" spans="1:19" x14ac:dyDescent="0.3">
      <c r="A19" t="s">
        <v>68</v>
      </c>
      <c r="B19">
        <v>2004</v>
      </c>
      <c r="C19" s="13">
        <v>44232</v>
      </c>
      <c r="D19">
        <v>18</v>
      </c>
      <c r="E19">
        <v>2</v>
      </c>
      <c r="F19">
        <v>50</v>
      </c>
      <c r="G19" t="s">
        <v>16</v>
      </c>
      <c r="H19">
        <v>5</v>
      </c>
      <c r="I19">
        <v>0.9</v>
      </c>
      <c r="J19">
        <v>2.7</v>
      </c>
      <c r="K19">
        <v>0.3</v>
      </c>
      <c r="L19">
        <v>1.56</v>
      </c>
      <c r="M19">
        <v>1.44</v>
      </c>
      <c r="Q19">
        <v>15</v>
      </c>
      <c r="R19">
        <v>2</v>
      </c>
      <c r="S19">
        <v>4</v>
      </c>
    </row>
    <row r="20" spans="1:19" x14ac:dyDescent="0.3">
      <c r="A20" t="s">
        <v>68</v>
      </c>
      <c r="B20">
        <v>2004</v>
      </c>
      <c r="C20" s="13">
        <v>44233</v>
      </c>
      <c r="D20">
        <v>19</v>
      </c>
      <c r="E20">
        <v>3</v>
      </c>
      <c r="F20">
        <v>50</v>
      </c>
      <c r="G20" t="s">
        <v>16</v>
      </c>
      <c r="H20">
        <v>5</v>
      </c>
      <c r="I20">
        <v>0.94</v>
      </c>
      <c r="J20">
        <v>2.82</v>
      </c>
      <c r="K20">
        <v>0.18</v>
      </c>
      <c r="L20">
        <v>1.44</v>
      </c>
      <c r="M20">
        <v>1.56</v>
      </c>
      <c r="Q20">
        <v>17</v>
      </c>
      <c r="R20">
        <v>1</v>
      </c>
      <c r="S20">
        <v>5</v>
      </c>
    </row>
    <row r="21" spans="1:19" x14ac:dyDescent="0.3">
      <c r="Q21">
        <v>18</v>
      </c>
      <c r="R21">
        <v>2</v>
      </c>
      <c r="S21">
        <v>5</v>
      </c>
    </row>
  </sheetData>
  <sortState xmlns:xlrd2="http://schemas.microsoft.com/office/spreadsheetml/2017/richdata2" ref="Q2:T7">
    <sortCondition ref="S1:S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2A37-D9AE-4EB0-AE49-35859D8D0996}">
  <dimension ref="A1:CG87"/>
  <sheetViews>
    <sheetView tabSelected="1" topLeftCell="BW1" zoomScale="60" zoomScaleNormal="60" workbookViewId="0">
      <selection activeCell="CB2" sqref="CB2:CG26"/>
    </sheetView>
  </sheetViews>
  <sheetFormatPr defaultRowHeight="14.4" x14ac:dyDescent="0.3"/>
  <sheetData>
    <row r="1" spans="1:85" ht="16.2" thickBot="1" x14ac:dyDescent="0.35">
      <c r="A1" t="s">
        <v>91</v>
      </c>
      <c r="B1" t="s">
        <v>92</v>
      </c>
      <c r="C1" t="s">
        <v>93</v>
      </c>
      <c r="D1" t="s">
        <v>0</v>
      </c>
      <c r="E1">
        <v>1</v>
      </c>
      <c r="F1">
        <v>2</v>
      </c>
      <c r="G1">
        <v>3</v>
      </c>
      <c r="H1">
        <v>4</v>
      </c>
      <c r="I1">
        <v>5</v>
      </c>
      <c r="M1" s="22" t="s">
        <v>103</v>
      </c>
      <c r="N1" s="22"/>
      <c r="O1" s="22"/>
      <c r="P1" s="22"/>
      <c r="Q1" s="22"/>
      <c r="R1" s="22"/>
      <c r="S1" s="22"/>
      <c r="T1" s="22"/>
      <c r="U1" s="22"/>
      <c r="V1" s="22"/>
      <c r="W1" s="19"/>
      <c r="AB1" t="s">
        <v>106</v>
      </c>
      <c r="AI1" s="22" t="s">
        <v>103</v>
      </c>
      <c r="AJ1" s="22"/>
      <c r="AK1" s="22"/>
      <c r="AL1" s="22"/>
      <c r="AM1" s="22"/>
      <c r="AN1" s="22"/>
      <c r="AO1" s="22"/>
      <c r="AP1" s="22"/>
      <c r="AQ1" s="22"/>
      <c r="AR1" s="22"/>
      <c r="BC1" t="s">
        <v>91</v>
      </c>
      <c r="BD1" t="s">
        <v>92</v>
      </c>
      <c r="BE1" t="s">
        <v>93</v>
      </c>
      <c r="BF1" t="s">
        <v>0</v>
      </c>
      <c r="BG1">
        <v>0</v>
      </c>
      <c r="BH1">
        <v>1</v>
      </c>
      <c r="BI1">
        <v>2</v>
      </c>
      <c r="BJ1">
        <v>3</v>
      </c>
      <c r="BK1">
        <v>4</v>
      </c>
      <c r="BL1">
        <v>5</v>
      </c>
      <c r="BO1" t="s">
        <v>0</v>
      </c>
      <c r="BP1">
        <v>0</v>
      </c>
      <c r="BZ1" t="s">
        <v>92</v>
      </c>
      <c r="CA1" t="s">
        <v>93</v>
      </c>
      <c r="CB1" t="s">
        <v>0</v>
      </c>
      <c r="CC1">
        <v>1</v>
      </c>
      <c r="CD1">
        <v>2</v>
      </c>
      <c r="CE1">
        <v>3</v>
      </c>
      <c r="CF1">
        <v>4</v>
      </c>
      <c r="CG1">
        <v>5</v>
      </c>
    </row>
    <row r="2" spans="1:85" ht="16.2" thickTop="1" x14ac:dyDescent="0.3">
      <c r="A2" t="s">
        <v>89</v>
      </c>
      <c r="B2">
        <v>2020</v>
      </c>
      <c r="C2" t="s">
        <v>88</v>
      </c>
      <c r="D2" t="s">
        <v>48</v>
      </c>
      <c r="E2">
        <v>0</v>
      </c>
      <c r="F2">
        <v>0.18</v>
      </c>
      <c r="G2">
        <v>0.54</v>
      </c>
      <c r="H2">
        <v>0.42</v>
      </c>
      <c r="I2">
        <v>0.68</v>
      </c>
      <c r="M2" s="23"/>
      <c r="N2" s="23"/>
      <c r="O2" s="23"/>
      <c r="P2" s="23" t="s">
        <v>104</v>
      </c>
      <c r="Q2" s="23"/>
      <c r="R2" s="23"/>
      <c r="S2" s="23"/>
      <c r="T2" s="23"/>
      <c r="U2" s="23"/>
      <c r="V2" s="23"/>
      <c r="W2" s="19"/>
      <c r="AA2" s="24" t="s">
        <v>0</v>
      </c>
      <c r="AI2" s="23"/>
      <c r="AJ2" s="23"/>
      <c r="AK2" s="23"/>
      <c r="AL2" s="23" t="s">
        <v>104</v>
      </c>
      <c r="AM2" s="23"/>
      <c r="AN2" s="23"/>
      <c r="AO2" s="23"/>
      <c r="AP2" s="23"/>
      <c r="AQ2" s="23"/>
      <c r="AR2" s="23"/>
      <c r="BC2" t="s">
        <v>89</v>
      </c>
      <c r="BD2">
        <v>2020</v>
      </c>
      <c r="BE2" t="s">
        <v>88</v>
      </c>
      <c r="BF2" t="s">
        <v>48</v>
      </c>
      <c r="BG2">
        <v>0.57999999999999996</v>
      </c>
      <c r="BH2">
        <v>0</v>
      </c>
      <c r="BI2">
        <v>0.18</v>
      </c>
      <c r="BJ2">
        <v>0.54</v>
      </c>
      <c r="BK2">
        <v>0.42</v>
      </c>
      <c r="BL2">
        <v>0.68</v>
      </c>
      <c r="BO2" t="s">
        <v>48</v>
      </c>
      <c r="BP2">
        <v>0.57999999999999996</v>
      </c>
      <c r="BZ2">
        <v>2020</v>
      </c>
      <c r="CA2" t="s">
        <v>88</v>
      </c>
      <c r="CB2" t="s">
        <v>89</v>
      </c>
      <c r="CC2">
        <f>AVERAGE(CC4:CC15)</f>
        <v>0.17666666666666667</v>
      </c>
      <c r="CD2">
        <f>AVERAGE(CD4:CD15)</f>
        <v>0.22499999999999998</v>
      </c>
      <c r="CE2">
        <f>AVERAGE(CE4:CE15)</f>
        <v>0.5</v>
      </c>
      <c r="CF2">
        <f>AVERAGE(CF4:CF15)</f>
        <v>0.47000000000000003</v>
      </c>
      <c r="CG2">
        <f>AVERAGE(CG4:CG15)</f>
        <v>0.59333333333333338</v>
      </c>
    </row>
    <row r="3" spans="1:85" ht="15.6" x14ac:dyDescent="0.3">
      <c r="A3" t="s">
        <v>89</v>
      </c>
      <c r="B3">
        <v>2020</v>
      </c>
      <c r="C3" t="s">
        <v>88</v>
      </c>
      <c r="D3" t="s">
        <v>83</v>
      </c>
      <c r="E3">
        <v>0.02</v>
      </c>
      <c r="F3">
        <v>0.02</v>
      </c>
      <c r="G3">
        <v>0.46</v>
      </c>
      <c r="H3">
        <v>0.7</v>
      </c>
      <c r="I3">
        <v>0.8</v>
      </c>
      <c r="L3" t="s">
        <v>91</v>
      </c>
      <c r="M3" s="24" t="s">
        <v>93</v>
      </c>
      <c r="N3" s="24" t="s">
        <v>108</v>
      </c>
      <c r="O3" s="24" t="s">
        <v>0</v>
      </c>
      <c r="P3" s="24">
        <v>0</v>
      </c>
      <c r="Q3" s="24">
        <v>1</v>
      </c>
      <c r="R3" s="24">
        <v>2</v>
      </c>
      <c r="S3" s="24">
        <v>3</v>
      </c>
      <c r="T3" s="24">
        <v>4</v>
      </c>
      <c r="U3" s="24">
        <v>5</v>
      </c>
      <c r="V3" s="24" t="s">
        <v>94</v>
      </c>
      <c r="W3" s="19"/>
      <c r="AA3" s="19" t="s">
        <v>83</v>
      </c>
      <c r="AB3">
        <v>1</v>
      </c>
      <c r="AH3" t="s">
        <v>91</v>
      </c>
      <c r="AI3" s="24" t="s">
        <v>93</v>
      </c>
      <c r="AJ3" s="24" t="s">
        <v>105</v>
      </c>
      <c r="AK3" s="24" t="s">
        <v>0</v>
      </c>
      <c r="AL3" s="24">
        <v>0</v>
      </c>
      <c r="AM3" s="24">
        <v>1</v>
      </c>
      <c r="AN3" s="24">
        <v>2</v>
      </c>
      <c r="AO3" s="24">
        <v>3</v>
      </c>
      <c r="AP3" s="24">
        <v>4</v>
      </c>
      <c r="AQ3" s="24">
        <v>5</v>
      </c>
      <c r="AR3" s="24" t="s">
        <v>94</v>
      </c>
      <c r="BC3" t="s">
        <v>89</v>
      </c>
      <c r="BD3">
        <v>2020</v>
      </c>
      <c r="BE3" t="s">
        <v>88</v>
      </c>
      <c r="BF3" t="s">
        <v>83</v>
      </c>
      <c r="BG3">
        <v>0.96</v>
      </c>
      <c r="BH3">
        <v>0.02</v>
      </c>
      <c r="BI3">
        <v>0.02</v>
      </c>
      <c r="BJ3">
        <v>0.46</v>
      </c>
      <c r="BK3">
        <v>0.7</v>
      </c>
      <c r="BL3">
        <v>0.8</v>
      </c>
      <c r="BO3" t="s">
        <v>83</v>
      </c>
      <c r="BP3">
        <v>0.96</v>
      </c>
      <c r="BZ3">
        <v>2020</v>
      </c>
      <c r="CA3" t="s">
        <v>88</v>
      </c>
      <c r="CB3" t="s">
        <v>90</v>
      </c>
      <c r="CC3">
        <f>AVERAGE(CC16:CC26)</f>
        <v>0.15396825396825398</v>
      </c>
      <c r="CD3">
        <f>AVERAGE(CD16:CD26)</f>
        <v>0.29090909090909095</v>
      </c>
      <c r="CE3">
        <f>AVERAGE(CE16:CE26)</f>
        <v>0.33636363636363636</v>
      </c>
      <c r="CF3">
        <f>AVERAGE(CF16:CF26)</f>
        <v>0.44</v>
      </c>
      <c r="CG3">
        <f>AVERAGE(CG16:CG26)</f>
        <v>0.45400000000000001</v>
      </c>
    </row>
    <row r="4" spans="1:85" ht="15.6" x14ac:dyDescent="0.3">
      <c r="A4" t="s">
        <v>89</v>
      </c>
      <c r="B4">
        <v>2019</v>
      </c>
      <c r="C4" t="s">
        <v>87</v>
      </c>
      <c r="D4" t="s">
        <v>78</v>
      </c>
      <c r="E4">
        <v>0.48</v>
      </c>
      <c r="F4">
        <v>0.12</v>
      </c>
      <c r="G4">
        <v>0.62</v>
      </c>
      <c r="H4">
        <v>0.62</v>
      </c>
      <c r="I4">
        <v>0.72</v>
      </c>
      <c r="K4">
        <v>1</v>
      </c>
      <c r="L4" t="s">
        <v>89</v>
      </c>
      <c r="M4" s="28" t="s">
        <v>101</v>
      </c>
      <c r="N4" s="28">
        <v>0.5</v>
      </c>
      <c r="O4" s="28" t="s">
        <v>83</v>
      </c>
      <c r="P4" s="28">
        <v>2</v>
      </c>
      <c r="Q4" s="28">
        <v>5</v>
      </c>
      <c r="R4" s="28">
        <v>4</v>
      </c>
      <c r="S4" s="28">
        <v>3</v>
      </c>
      <c r="T4" s="28">
        <v>3</v>
      </c>
      <c r="U4" s="28">
        <v>3</v>
      </c>
      <c r="V4" s="28">
        <v>20</v>
      </c>
      <c r="W4" s="19"/>
      <c r="AA4" s="19" t="s">
        <v>48</v>
      </c>
      <c r="AG4">
        <v>1</v>
      </c>
      <c r="AH4" t="s">
        <v>89</v>
      </c>
      <c r="AI4" s="19" t="s">
        <v>101</v>
      </c>
      <c r="AJ4" s="19">
        <v>2020</v>
      </c>
      <c r="AK4" s="19" t="s">
        <v>83</v>
      </c>
      <c r="AL4" s="19">
        <v>2</v>
      </c>
      <c r="AM4" s="19">
        <v>5</v>
      </c>
      <c r="AN4" s="19">
        <v>4</v>
      </c>
      <c r="AO4" s="19">
        <v>3</v>
      </c>
      <c r="AP4" s="19">
        <v>3</v>
      </c>
      <c r="AQ4" s="19">
        <v>3</v>
      </c>
      <c r="AR4" s="19">
        <v>20</v>
      </c>
      <c r="BC4" t="s">
        <v>89</v>
      </c>
      <c r="BD4">
        <v>2019</v>
      </c>
      <c r="BE4" t="s">
        <v>87</v>
      </c>
      <c r="BF4" t="s">
        <v>78</v>
      </c>
      <c r="BG4">
        <v>0.9</v>
      </c>
      <c r="BH4">
        <v>0.48</v>
      </c>
      <c r="BI4">
        <v>0.12</v>
      </c>
      <c r="BJ4">
        <v>0.62</v>
      </c>
      <c r="BK4">
        <v>0.62</v>
      </c>
      <c r="BL4">
        <v>0.72</v>
      </c>
      <c r="BO4" t="s">
        <v>78</v>
      </c>
      <c r="BP4">
        <v>0.9</v>
      </c>
      <c r="BZ4">
        <v>2019</v>
      </c>
      <c r="CA4" t="s">
        <v>87</v>
      </c>
      <c r="CB4" t="s">
        <v>48</v>
      </c>
      <c r="CC4">
        <v>0</v>
      </c>
      <c r="CD4">
        <v>0.18</v>
      </c>
      <c r="CE4">
        <v>0.54</v>
      </c>
      <c r="CF4">
        <v>0.42</v>
      </c>
      <c r="CG4">
        <v>0.68</v>
      </c>
    </row>
    <row r="5" spans="1:85" ht="15.6" x14ac:dyDescent="0.3">
      <c r="A5" t="s">
        <v>89</v>
      </c>
      <c r="B5">
        <v>2019</v>
      </c>
      <c r="C5" t="s">
        <v>87</v>
      </c>
      <c r="D5" t="s">
        <v>77</v>
      </c>
      <c r="E5">
        <v>0</v>
      </c>
      <c r="F5">
        <v>0.14000000000000001</v>
      </c>
      <c r="G5">
        <v>0.6</v>
      </c>
      <c r="H5">
        <v>0.72</v>
      </c>
      <c r="I5">
        <v>0.74</v>
      </c>
      <c r="K5">
        <v>2</v>
      </c>
      <c r="L5" t="s">
        <v>89</v>
      </c>
      <c r="M5" s="28" t="s">
        <v>101</v>
      </c>
      <c r="N5" s="28">
        <v>0.5</v>
      </c>
      <c r="O5" s="28" t="s">
        <v>48</v>
      </c>
      <c r="P5" s="28">
        <v>3</v>
      </c>
      <c r="Q5" s="28">
        <v>5</v>
      </c>
      <c r="R5" s="28">
        <v>4</v>
      </c>
      <c r="S5" s="28">
        <v>4</v>
      </c>
      <c r="T5" s="28">
        <v>3</v>
      </c>
      <c r="U5" s="28">
        <v>3</v>
      </c>
      <c r="V5" s="28">
        <v>22</v>
      </c>
      <c r="W5" s="19"/>
      <c r="AA5" s="19" t="s">
        <v>77</v>
      </c>
      <c r="AG5">
        <v>2</v>
      </c>
      <c r="AH5" t="s">
        <v>89</v>
      </c>
      <c r="AI5" s="19" t="s">
        <v>101</v>
      </c>
      <c r="AJ5" s="19">
        <v>2020</v>
      </c>
      <c r="AK5" s="19" t="s">
        <v>48</v>
      </c>
      <c r="AL5" s="19">
        <v>3</v>
      </c>
      <c r="AM5" s="19">
        <v>5</v>
      </c>
      <c r="AN5" s="19">
        <v>4</v>
      </c>
      <c r="AO5" s="19">
        <v>4</v>
      </c>
      <c r="AP5" s="19">
        <v>3</v>
      </c>
      <c r="AQ5" s="19">
        <v>3</v>
      </c>
      <c r="AR5" s="19">
        <v>22</v>
      </c>
      <c r="BC5" t="s">
        <v>89</v>
      </c>
      <c r="BD5">
        <v>2019</v>
      </c>
      <c r="BE5" t="s">
        <v>87</v>
      </c>
      <c r="BF5" t="s">
        <v>77</v>
      </c>
      <c r="BG5">
        <v>0.88</v>
      </c>
      <c r="BH5">
        <v>0</v>
      </c>
      <c r="BI5">
        <v>0.14000000000000001</v>
      </c>
      <c r="BJ5">
        <v>0.6</v>
      </c>
      <c r="BK5">
        <v>0.72</v>
      </c>
      <c r="BL5">
        <v>0.74</v>
      </c>
      <c r="BO5" t="s">
        <v>77</v>
      </c>
      <c r="BP5">
        <v>0.88</v>
      </c>
      <c r="BZ5">
        <v>2019</v>
      </c>
      <c r="CA5" t="s">
        <v>87</v>
      </c>
      <c r="CB5" t="s">
        <v>83</v>
      </c>
      <c r="CC5">
        <v>0.02</v>
      </c>
      <c r="CD5">
        <v>0.02</v>
      </c>
      <c r="CE5">
        <v>0.46</v>
      </c>
      <c r="CF5">
        <v>0.7</v>
      </c>
      <c r="CG5">
        <v>0.8</v>
      </c>
    </row>
    <row r="6" spans="1:85" ht="15.6" x14ac:dyDescent="0.3">
      <c r="A6" t="s">
        <v>89</v>
      </c>
      <c r="B6">
        <v>2017</v>
      </c>
      <c r="C6" t="s">
        <v>88</v>
      </c>
      <c r="D6" t="s">
        <v>21</v>
      </c>
      <c r="E6">
        <v>0.42</v>
      </c>
      <c r="F6">
        <v>0.46</v>
      </c>
      <c r="G6">
        <v>0.66</v>
      </c>
      <c r="H6">
        <v>0.4</v>
      </c>
      <c r="I6">
        <v>0.64</v>
      </c>
      <c r="K6">
        <v>3</v>
      </c>
      <c r="L6" t="s">
        <v>89</v>
      </c>
      <c r="M6" s="28" t="s">
        <v>102</v>
      </c>
      <c r="N6" s="28">
        <v>2</v>
      </c>
      <c r="O6" s="28" t="s">
        <v>77</v>
      </c>
      <c r="P6" s="28">
        <v>3</v>
      </c>
      <c r="Q6" s="28">
        <v>5</v>
      </c>
      <c r="R6" s="28">
        <v>4</v>
      </c>
      <c r="S6" s="28">
        <v>3</v>
      </c>
      <c r="T6" s="28">
        <v>4</v>
      </c>
      <c r="U6" s="28">
        <v>3</v>
      </c>
      <c r="V6" s="28">
        <v>22</v>
      </c>
      <c r="W6" s="19"/>
      <c r="AA6" s="19" t="s">
        <v>78</v>
      </c>
      <c r="AB6">
        <v>1</v>
      </c>
      <c r="AG6">
        <v>3</v>
      </c>
      <c r="AH6" t="s">
        <v>89</v>
      </c>
      <c r="AI6" s="19" t="s">
        <v>102</v>
      </c>
      <c r="AJ6" s="19">
        <v>2019</v>
      </c>
      <c r="AK6" s="19" t="s">
        <v>77</v>
      </c>
      <c r="AL6" s="19">
        <v>3</v>
      </c>
      <c r="AM6" s="19">
        <v>5</v>
      </c>
      <c r="AN6" s="19">
        <v>4</v>
      </c>
      <c r="AO6" s="19">
        <v>3</v>
      </c>
      <c r="AP6" s="19">
        <v>4</v>
      </c>
      <c r="AQ6" s="19">
        <v>3</v>
      </c>
      <c r="AR6" s="19">
        <v>22</v>
      </c>
      <c r="BC6" t="s">
        <v>89</v>
      </c>
      <c r="BD6">
        <v>2017</v>
      </c>
      <c r="BE6" t="s">
        <v>88</v>
      </c>
      <c r="BF6" t="s">
        <v>21</v>
      </c>
      <c r="BH6">
        <v>0.42</v>
      </c>
      <c r="BI6">
        <v>0.46</v>
      </c>
      <c r="BJ6">
        <v>0.66</v>
      </c>
      <c r="BK6">
        <v>0.4</v>
      </c>
      <c r="BL6">
        <v>0.64</v>
      </c>
      <c r="BO6" t="s">
        <v>21</v>
      </c>
      <c r="BZ6">
        <v>2017</v>
      </c>
      <c r="CA6" t="s">
        <v>88</v>
      </c>
      <c r="CB6" t="s">
        <v>78</v>
      </c>
      <c r="CC6">
        <v>0.48</v>
      </c>
      <c r="CD6">
        <v>0.12</v>
      </c>
      <c r="CE6">
        <v>0.62</v>
      </c>
      <c r="CF6">
        <v>0.62</v>
      </c>
      <c r="CG6">
        <v>0.72</v>
      </c>
    </row>
    <row r="7" spans="1:85" ht="15.6" x14ac:dyDescent="0.3">
      <c r="A7" t="s">
        <v>89</v>
      </c>
      <c r="B7">
        <v>2017</v>
      </c>
      <c r="C7" t="s">
        <v>87</v>
      </c>
      <c r="D7" t="s">
        <v>19</v>
      </c>
      <c r="E7">
        <v>0.1</v>
      </c>
      <c r="F7">
        <v>0.08</v>
      </c>
      <c r="G7">
        <v>0.48</v>
      </c>
      <c r="H7">
        <v>0.24</v>
      </c>
      <c r="I7">
        <v>0.52</v>
      </c>
      <c r="K7">
        <v>4</v>
      </c>
      <c r="L7" t="s">
        <v>89</v>
      </c>
      <c r="M7" s="19" t="s">
        <v>102</v>
      </c>
      <c r="N7" s="19">
        <v>2</v>
      </c>
      <c r="O7" s="19" t="s">
        <v>78</v>
      </c>
      <c r="P7" s="19">
        <v>2</v>
      </c>
      <c r="Q7" s="19">
        <v>5</v>
      </c>
      <c r="R7" s="19">
        <v>4</v>
      </c>
      <c r="S7" s="19">
        <v>3</v>
      </c>
      <c r="T7" s="19">
        <v>3</v>
      </c>
      <c r="U7" s="19">
        <v>3</v>
      </c>
      <c r="V7" s="19">
        <v>20</v>
      </c>
      <c r="W7" s="19"/>
      <c r="AA7" s="19" t="s">
        <v>61</v>
      </c>
      <c r="AG7">
        <v>4</v>
      </c>
      <c r="AH7" t="s">
        <v>89</v>
      </c>
      <c r="AI7" s="19" t="s">
        <v>102</v>
      </c>
      <c r="AJ7" s="19">
        <v>2019</v>
      </c>
      <c r="AK7" s="19" t="s">
        <v>78</v>
      </c>
      <c r="AL7" s="19">
        <v>2</v>
      </c>
      <c r="AM7" s="19">
        <v>5</v>
      </c>
      <c r="AN7" s="19">
        <v>4</v>
      </c>
      <c r="AO7" s="19">
        <v>3</v>
      </c>
      <c r="AP7" s="19">
        <v>3</v>
      </c>
      <c r="AQ7" s="19">
        <v>3</v>
      </c>
      <c r="AR7" s="19">
        <v>20</v>
      </c>
      <c r="BC7" t="s">
        <v>89</v>
      </c>
      <c r="BD7">
        <v>2017</v>
      </c>
      <c r="BE7" t="s">
        <v>87</v>
      </c>
      <c r="BF7" t="s">
        <v>19</v>
      </c>
      <c r="BG7">
        <v>0.46</v>
      </c>
      <c r="BH7">
        <v>0.1</v>
      </c>
      <c r="BI7">
        <v>0.08</v>
      </c>
      <c r="BJ7">
        <v>0.48</v>
      </c>
      <c r="BK7">
        <v>0.24</v>
      </c>
      <c r="BL7">
        <v>0.52</v>
      </c>
      <c r="BO7" t="s">
        <v>19</v>
      </c>
      <c r="BP7">
        <v>0.46</v>
      </c>
      <c r="BZ7">
        <v>2017</v>
      </c>
      <c r="CA7" t="s">
        <v>87</v>
      </c>
      <c r="CB7" t="s">
        <v>77</v>
      </c>
      <c r="CC7">
        <v>0</v>
      </c>
      <c r="CD7">
        <v>0.14000000000000001</v>
      </c>
      <c r="CE7">
        <v>0.6</v>
      </c>
      <c r="CF7">
        <v>0.72</v>
      </c>
      <c r="CG7">
        <v>0.74</v>
      </c>
    </row>
    <row r="8" spans="1:85" ht="15.6" x14ac:dyDescent="0.3">
      <c r="A8" t="s">
        <v>89</v>
      </c>
      <c r="B8">
        <v>2017</v>
      </c>
      <c r="C8" t="s">
        <v>87</v>
      </c>
      <c r="D8" t="s">
        <v>51</v>
      </c>
      <c r="E8">
        <v>0.2</v>
      </c>
      <c r="F8">
        <v>0.3</v>
      </c>
      <c r="G8">
        <v>0.54</v>
      </c>
      <c r="H8">
        <v>0.7</v>
      </c>
      <c r="I8">
        <v>0.7</v>
      </c>
      <c r="K8">
        <v>5</v>
      </c>
      <c r="L8" t="s">
        <v>89</v>
      </c>
      <c r="M8" s="19" t="s">
        <v>102</v>
      </c>
      <c r="N8" s="19">
        <v>3</v>
      </c>
      <c r="O8" s="19" t="s">
        <v>19</v>
      </c>
      <c r="P8" s="19">
        <v>5</v>
      </c>
      <c r="Q8" s="19">
        <v>4</v>
      </c>
      <c r="R8" s="19">
        <v>5</v>
      </c>
      <c r="S8" s="19">
        <v>4</v>
      </c>
      <c r="T8" s="19">
        <v>5</v>
      </c>
      <c r="U8" s="19">
        <v>5</v>
      </c>
      <c r="V8" s="19">
        <v>28</v>
      </c>
      <c r="W8" s="19"/>
      <c r="AA8" s="19" t="s">
        <v>19</v>
      </c>
      <c r="AB8">
        <v>1</v>
      </c>
      <c r="AG8">
        <v>5</v>
      </c>
      <c r="AH8" t="s">
        <v>89</v>
      </c>
      <c r="AI8" s="19" t="s">
        <v>101</v>
      </c>
      <c r="AJ8" s="19">
        <v>2017</v>
      </c>
      <c r="AK8" s="19" t="s">
        <v>61</v>
      </c>
      <c r="AL8" s="19">
        <v>3</v>
      </c>
      <c r="AM8" s="19">
        <v>3</v>
      </c>
      <c r="AN8" s="25">
        <v>2</v>
      </c>
      <c r="AO8" s="19">
        <v>3</v>
      </c>
      <c r="AP8" s="19">
        <v>3</v>
      </c>
      <c r="AQ8" s="19">
        <v>3</v>
      </c>
      <c r="AR8" s="19">
        <v>17</v>
      </c>
      <c r="BC8" t="s">
        <v>89</v>
      </c>
      <c r="BD8">
        <v>2017</v>
      </c>
      <c r="BE8" t="s">
        <v>87</v>
      </c>
      <c r="BF8" t="s">
        <v>51</v>
      </c>
      <c r="BG8">
        <v>0.78</v>
      </c>
      <c r="BH8">
        <v>0.2</v>
      </c>
      <c r="BI8">
        <v>0.3</v>
      </c>
      <c r="BJ8">
        <v>0.54</v>
      </c>
      <c r="BK8">
        <v>0.7</v>
      </c>
      <c r="BL8">
        <v>0.7</v>
      </c>
      <c r="BO8" t="s">
        <v>51</v>
      </c>
      <c r="BP8">
        <v>0.78</v>
      </c>
      <c r="BZ8">
        <v>2017</v>
      </c>
      <c r="CA8" t="s">
        <v>87</v>
      </c>
      <c r="CB8" t="s">
        <v>21</v>
      </c>
      <c r="CC8">
        <v>0.42</v>
      </c>
      <c r="CD8">
        <v>0.46</v>
      </c>
      <c r="CE8">
        <v>0.66</v>
      </c>
      <c r="CF8">
        <v>0.4</v>
      </c>
      <c r="CG8">
        <v>0.64</v>
      </c>
    </row>
    <row r="9" spans="1:85" ht="15.6" x14ac:dyDescent="0.3">
      <c r="A9" t="s">
        <v>89</v>
      </c>
      <c r="B9">
        <v>2017</v>
      </c>
      <c r="C9" t="s">
        <v>88</v>
      </c>
      <c r="D9" t="s">
        <v>85</v>
      </c>
      <c r="E9">
        <v>0.1</v>
      </c>
      <c r="F9">
        <v>0.3</v>
      </c>
      <c r="G9">
        <v>0.52</v>
      </c>
      <c r="H9">
        <v>0.44</v>
      </c>
      <c r="I9">
        <v>0.84</v>
      </c>
      <c r="K9">
        <v>6</v>
      </c>
      <c r="L9" t="s">
        <v>89</v>
      </c>
      <c r="M9" s="19" t="s">
        <v>102</v>
      </c>
      <c r="N9" s="19">
        <v>3</v>
      </c>
      <c r="O9" s="19" t="s">
        <v>84</v>
      </c>
      <c r="P9" s="19">
        <v>3</v>
      </c>
      <c r="Q9" s="19">
        <v>4</v>
      </c>
      <c r="R9" s="19">
        <v>5</v>
      </c>
      <c r="S9" s="19">
        <v>6</v>
      </c>
      <c r="T9" s="19">
        <v>6</v>
      </c>
      <c r="U9" s="19">
        <v>5</v>
      </c>
      <c r="V9" s="19">
        <v>29</v>
      </c>
      <c r="W9" s="19"/>
      <c r="AA9" s="19" t="s">
        <v>84</v>
      </c>
      <c r="AB9">
        <v>1</v>
      </c>
      <c r="AG9">
        <v>6</v>
      </c>
      <c r="AH9" t="s">
        <v>89</v>
      </c>
      <c r="AI9" s="19" t="s">
        <v>102</v>
      </c>
      <c r="AJ9" s="19">
        <v>2017</v>
      </c>
      <c r="AK9" s="19" t="s">
        <v>19</v>
      </c>
      <c r="AL9" s="19">
        <v>5</v>
      </c>
      <c r="AM9" s="19">
        <v>4</v>
      </c>
      <c r="AN9" s="19">
        <v>5</v>
      </c>
      <c r="AO9" s="19">
        <v>4</v>
      </c>
      <c r="AP9" s="19">
        <v>5</v>
      </c>
      <c r="AQ9" s="19">
        <v>5</v>
      </c>
      <c r="AR9" s="19">
        <v>28</v>
      </c>
      <c r="BC9" t="s">
        <v>89</v>
      </c>
      <c r="BD9">
        <v>2017</v>
      </c>
      <c r="BE9" t="s">
        <v>88</v>
      </c>
      <c r="BF9" t="s">
        <v>85</v>
      </c>
      <c r="BG9">
        <v>0.57999999999999996</v>
      </c>
      <c r="BH9">
        <v>0.1</v>
      </c>
      <c r="BI9">
        <v>0.3</v>
      </c>
      <c r="BJ9">
        <v>0.52</v>
      </c>
      <c r="BK9">
        <v>0.44</v>
      </c>
      <c r="BL9">
        <v>0.84</v>
      </c>
      <c r="BO9" t="s">
        <v>85</v>
      </c>
      <c r="BP9">
        <v>0.57999999999999996</v>
      </c>
      <c r="BZ9">
        <v>2017</v>
      </c>
      <c r="CA9" t="s">
        <v>88</v>
      </c>
      <c r="CB9" t="s">
        <v>19</v>
      </c>
      <c r="CC9">
        <v>0.1</v>
      </c>
      <c r="CD9">
        <v>0.08</v>
      </c>
      <c r="CE9">
        <v>0.48</v>
      </c>
      <c r="CF9">
        <v>0.24</v>
      </c>
      <c r="CG9">
        <v>0.52</v>
      </c>
    </row>
    <row r="10" spans="1:85" ht="15.6" x14ac:dyDescent="0.3">
      <c r="A10" t="s">
        <v>89</v>
      </c>
      <c r="B10">
        <v>2017</v>
      </c>
      <c r="C10" t="s">
        <v>87</v>
      </c>
      <c r="D10" t="s">
        <v>86</v>
      </c>
      <c r="E10">
        <v>0.14000000000000001</v>
      </c>
      <c r="F10">
        <v>0.2</v>
      </c>
      <c r="G10">
        <v>0.3</v>
      </c>
      <c r="H10">
        <v>0.2</v>
      </c>
      <c r="I10">
        <v>0.34</v>
      </c>
      <c r="K10">
        <v>7</v>
      </c>
      <c r="L10" t="s">
        <v>89</v>
      </c>
      <c r="M10" s="19" t="s">
        <v>101</v>
      </c>
      <c r="N10" s="19">
        <v>3</v>
      </c>
      <c r="O10" s="19" t="s">
        <v>86</v>
      </c>
      <c r="P10" s="19">
        <v>2</v>
      </c>
      <c r="Q10" s="19">
        <v>4</v>
      </c>
      <c r="R10" s="19">
        <v>4</v>
      </c>
      <c r="S10" s="19">
        <v>7</v>
      </c>
      <c r="T10" s="19">
        <v>6</v>
      </c>
      <c r="U10" s="19">
        <v>5</v>
      </c>
      <c r="V10" s="19">
        <v>28</v>
      </c>
      <c r="W10" s="19"/>
      <c r="AA10" s="19" t="s">
        <v>86</v>
      </c>
      <c r="AB10">
        <v>2</v>
      </c>
      <c r="AG10">
        <v>7</v>
      </c>
      <c r="AH10" t="s">
        <v>89</v>
      </c>
      <c r="AI10" s="19" t="s">
        <v>102</v>
      </c>
      <c r="AJ10" s="19">
        <v>2017</v>
      </c>
      <c r="AK10" s="19" t="s">
        <v>84</v>
      </c>
      <c r="AL10" s="19">
        <v>3</v>
      </c>
      <c r="AM10" s="19">
        <v>4</v>
      </c>
      <c r="AN10" s="19">
        <v>5</v>
      </c>
      <c r="AO10" s="19">
        <v>6</v>
      </c>
      <c r="AP10" s="19">
        <v>6</v>
      </c>
      <c r="AQ10" s="19">
        <v>5</v>
      </c>
      <c r="AR10" s="19">
        <v>29</v>
      </c>
      <c r="BC10" t="s">
        <v>89</v>
      </c>
      <c r="BD10">
        <v>2017</v>
      </c>
      <c r="BE10" t="s">
        <v>87</v>
      </c>
      <c r="BF10" t="s">
        <v>86</v>
      </c>
      <c r="BG10">
        <v>0.96</v>
      </c>
      <c r="BH10">
        <v>0.14000000000000001</v>
      </c>
      <c r="BI10">
        <v>0.2</v>
      </c>
      <c r="BJ10">
        <v>0.3</v>
      </c>
      <c r="BK10">
        <v>0.2</v>
      </c>
      <c r="BL10">
        <v>0.34</v>
      </c>
      <c r="BO10" t="s">
        <v>86</v>
      </c>
      <c r="BP10">
        <v>0.96</v>
      </c>
      <c r="BZ10">
        <v>2017</v>
      </c>
      <c r="CA10" t="s">
        <v>87</v>
      </c>
      <c r="CB10" t="s">
        <v>51</v>
      </c>
      <c r="CC10">
        <v>0.2</v>
      </c>
      <c r="CD10">
        <v>0.3</v>
      </c>
      <c r="CE10">
        <v>0.54</v>
      </c>
      <c r="CF10">
        <v>0.7</v>
      </c>
      <c r="CG10">
        <v>0.7</v>
      </c>
    </row>
    <row r="11" spans="1:85" ht="15.6" x14ac:dyDescent="0.3">
      <c r="A11" t="s">
        <v>89</v>
      </c>
      <c r="B11">
        <v>2017</v>
      </c>
      <c r="C11" t="s">
        <v>87</v>
      </c>
      <c r="D11" t="s">
        <v>84</v>
      </c>
      <c r="E11">
        <v>0.2</v>
      </c>
      <c r="F11">
        <v>0.44</v>
      </c>
      <c r="G11">
        <v>0.32</v>
      </c>
      <c r="H11">
        <v>0.22</v>
      </c>
      <c r="I11">
        <v>0.4</v>
      </c>
      <c r="K11">
        <v>8</v>
      </c>
      <c r="L11" t="s">
        <v>89</v>
      </c>
      <c r="M11" s="19" t="s">
        <v>102</v>
      </c>
      <c r="N11" s="19">
        <v>3</v>
      </c>
      <c r="O11" s="19" t="s">
        <v>51</v>
      </c>
      <c r="P11" s="19">
        <v>3</v>
      </c>
      <c r="Q11" s="19">
        <v>4</v>
      </c>
      <c r="R11" s="19">
        <v>3</v>
      </c>
      <c r="S11" s="19">
        <v>4</v>
      </c>
      <c r="T11" s="19">
        <v>3</v>
      </c>
      <c r="U11" s="19">
        <v>3</v>
      </c>
      <c r="V11" s="19">
        <v>20</v>
      </c>
      <c r="W11" s="19"/>
      <c r="AA11" s="19" t="s">
        <v>51</v>
      </c>
      <c r="AG11">
        <v>8</v>
      </c>
      <c r="AH11" t="s">
        <v>89</v>
      </c>
      <c r="AI11" s="19" t="s">
        <v>101</v>
      </c>
      <c r="AJ11" s="19">
        <v>2017</v>
      </c>
      <c r="AK11" s="19" t="s">
        <v>86</v>
      </c>
      <c r="AL11" s="19">
        <v>2</v>
      </c>
      <c r="AM11" s="19">
        <v>4</v>
      </c>
      <c r="AN11" s="19">
        <v>4</v>
      </c>
      <c r="AO11" s="19">
        <v>7</v>
      </c>
      <c r="AP11" s="19">
        <v>6</v>
      </c>
      <c r="AQ11" s="19">
        <v>5</v>
      </c>
      <c r="AR11" s="19">
        <v>28</v>
      </c>
      <c r="BC11" t="s">
        <v>89</v>
      </c>
      <c r="BD11">
        <v>2017</v>
      </c>
      <c r="BE11" t="s">
        <v>87</v>
      </c>
      <c r="BF11" t="s">
        <v>84</v>
      </c>
      <c r="BG11">
        <v>0.82</v>
      </c>
      <c r="BH11">
        <v>0.2</v>
      </c>
      <c r="BI11">
        <v>0.44</v>
      </c>
      <c r="BJ11">
        <v>0.32</v>
      </c>
      <c r="BK11">
        <v>0.22</v>
      </c>
      <c r="BL11">
        <v>0.4</v>
      </c>
      <c r="BO11" t="s">
        <v>84</v>
      </c>
      <c r="BP11">
        <v>0.82</v>
      </c>
      <c r="BZ11">
        <v>2017</v>
      </c>
      <c r="CA11" t="s">
        <v>87</v>
      </c>
      <c r="CB11" t="s">
        <v>85</v>
      </c>
      <c r="CC11">
        <v>0.1</v>
      </c>
      <c r="CD11">
        <v>0.3</v>
      </c>
      <c r="CE11">
        <v>0.52</v>
      </c>
      <c r="CF11">
        <v>0.44</v>
      </c>
      <c r="CG11">
        <v>0.84</v>
      </c>
    </row>
    <row r="12" spans="1:85" ht="15.6" x14ac:dyDescent="0.3">
      <c r="A12" t="s">
        <v>89</v>
      </c>
      <c r="B12">
        <v>2017</v>
      </c>
      <c r="C12" t="s">
        <v>87</v>
      </c>
      <c r="D12" t="s">
        <v>61</v>
      </c>
      <c r="E12">
        <v>0.46</v>
      </c>
      <c r="F12">
        <v>0.24</v>
      </c>
      <c r="G12">
        <v>0.62</v>
      </c>
      <c r="H12">
        <v>0.66</v>
      </c>
      <c r="I12">
        <v>0.57999999999999996</v>
      </c>
      <c r="K12">
        <v>9</v>
      </c>
      <c r="L12" t="s">
        <v>89</v>
      </c>
      <c r="M12" s="19" t="s">
        <v>102</v>
      </c>
      <c r="N12" s="19">
        <v>3</v>
      </c>
      <c r="O12" s="19" t="s">
        <v>21</v>
      </c>
      <c r="P12" s="19">
        <v>2</v>
      </c>
      <c r="Q12" s="20">
        <v>3</v>
      </c>
      <c r="R12" s="20">
        <v>3</v>
      </c>
      <c r="S12" s="20">
        <v>4</v>
      </c>
      <c r="T12" s="20">
        <v>3</v>
      </c>
      <c r="U12" s="20">
        <v>3</v>
      </c>
      <c r="V12" s="20">
        <v>19</v>
      </c>
      <c r="W12" s="19"/>
      <c r="AA12" s="19" t="s">
        <v>21</v>
      </c>
      <c r="AB12">
        <v>1</v>
      </c>
      <c r="AG12">
        <v>9</v>
      </c>
      <c r="AH12" t="s">
        <v>89</v>
      </c>
      <c r="AI12" s="19" t="s">
        <v>102</v>
      </c>
      <c r="AJ12" s="19">
        <v>2017</v>
      </c>
      <c r="AK12" s="19" t="s">
        <v>51</v>
      </c>
      <c r="AL12" s="19">
        <v>3</v>
      </c>
      <c r="AM12" s="19">
        <v>4</v>
      </c>
      <c r="AN12" s="19">
        <v>3</v>
      </c>
      <c r="AO12" s="19">
        <v>4</v>
      </c>
      <c r="AP12" s="19">
        <v>3</v>
      </c>
      <c r="AQ12" s="19">
        <v>3</v>
      </c>
      <c r="AR12" s="19">
        <v>20</v>
      </c>
      <c r="BC12" t="s">
        <v>89</v>
      </c>
      <c r="BD12">
        <v>2017</v>
      </c>
      <c r="BE12" t="s">
        <v>87</v>
      </c>
      <c r="BF12" t="s">
        <v>61</v>
      </c>
      <c r="BG12">
        <v>0.84</v>
      </c>
      <c r="BH12">
        <v>0.46</v>
      </c>
      <c r="BI12">
        <v>0.24</v>
      </c>
      <c r="BJ12">
        <v>0.62</v>
      </c>
      <c r="BK12">
        <v>0.66</v>
      </c>
      <c r="BL12">
        <v>0.57999999999999996</v>
      </c>
      <c r="BO12" t="s">
        <v>61</v>
      </c>
      <c r="BP12">
        <v>0.84</v>
      </c>
      <c r="BZ12">
        <v>2017</v>
      </c>
      <c r="CA12" t="s">
        <v>87</v>
      </c>
      <c r="CB12" t="s">
        <v>86</v>
      </c>
      <c r="CC12">
        <v>0.14000000000000001</v>
      </c>
      <c r="CD12">
        <v>0.2</v>
      </c>
      <c r="CE12">
        <v>0.3</v>
      </c>
      <c r="CF12">
        <v>0.2</v>
      </c>
      <c r="CG12">
        <v>0.34</v>
      </c>
    </row>
    <row r="13" spans="1:85" ht="15.6" x14ac:dyDescent="0.3">
      <c r="A13" t="s">
        <v>89</v>
      </c>
      <c r="B13">
        <v>2017</v>
      </c>
      <c r="C13" t="s">
        <v>87</v>
      </c>
      <c r="D13" t="s">
        <v>75</v>
      </c>
      <c r="E13">
        <v>0</v>
      </c>
      <c r="F13">
        <v>0.22</v>
      </c>
      <c r="G13">
        <v>0.34</v>
      </c>
      <c r="H13">
        <v>0.32</v>
      </c>
      <c r="I13">
        <v>0.16</v>
      </c>
      <c r="K13">
        <v>10</v>
      </c>
      <c r="L13" t="s">
        <v>89</v>
      </c>
      <c r="M13" s="19" t="s">
        <v>102</v>
      </c>
      <c r="N13" s="19">
        <v>3</v>
      </c>
      <c r="O13" s="19" t="s">
        <v>85</v>
      </c>
      <c r="P13" s="19">
        <v>3</v>
      </c>
      <c r="Q13" s="19">
        <v>4</v>
      </c>
      <c r="R13" s="19">
        <v>4</v>
      </c>
      <c r="S13" s="19">
        <v>4</v>
      </c>
      <c r="T13" s="19">
        <v>4</v>
      </c>
      <c r="U13" s="19">
        <v>3</v>
      </c>
      <c r="V13" s="20">
        <v>22</v>
      </c>
      <c r="W13" s="19"/>
      <c r="AA13" s="19" t="s">
        <v>75</v>
      </c>
      <c r="AG13">
        <v>10</v>
      </c>
      <c r="AH13" t="s">
        <v>89</v>
      </c>
      <c r="AI13" s="19" t="s">
        <v>102</v>
      </c>
      <c r="AJ13" s="19">
        <v>2017</v>
      </c>
      <c r="AK13" s="19" t="s">
        <v>21</v>
      </c>
      <c r="AL13" s="19">
        <v>2</v>
      </c>
      <c r="AM13" s="20">
        <v>3</v>
      </c>
      <c r="AN13" s="20">
        <v>3</v>
      </c>
      <c r="AO13" s="20">
        <v>4</v>
      </c>
      <c r="AP13" s="20">
        <v>3</v>
      </c>
      <c r="AQ13" s="20">
        <v>3</v>
      </c>
      <c r="AR13" s="20">
        <v>19</v>
      </c>
      <c r="BC13" t="s">
        <v>89</v>
      </c>
      <c r="BD13">
        <v>2017</v>
      </c>
      <c r="BE13" t="s">
        <v>87</v>
      </c>
      <c r="BF13" t="s">
        <v>75</v>
      </c>
      <c r="BG13">
        <v>0.84</v>
      </c>
      <c r="BH13">
        <v>0</v>
      </c>
      <c r="BI13">
        <v>0.22</v>
      </c>
      <c r="BJ13">
        <v>0.34</v>
      </c>
      <c r="BK13">
        <v>0.32</v>
      </c>
      <c r="BL13">
        <v>0.16</v>
      </c>
      <c r="BO13" t="s">
        <v>75</v>
      </c>
      <c r="BP13">
        <v>0.84</v>
      </c>
      <c r="BZ13">
        <v>2017</v>
      </c>
      <c r="CA13" t="s">
        <v>87</v>
      </c>
      <c r="CB13" t="s">
        <v>84</v>
      </c>
      <c r="CC13">
        <v>0.2</v>
      </c>
      <c r="CD13">
        <v>0.44</v>
      </c>
      <c r="CE13">
        <v>0.32</v>
      </c>
      <c r="CF13">
        <v>0.22</v>
      </c>
      <c r="CG13">
        <v>0.4</v>
      </c>
    </row>
    <row r="14" spans="1:85" ht="15.6" x14ac:dyDescent="0.3">
      <c r="A14" t="s">
        <v>90</v>
      </c>
      <c r="B14">
        <v>2009</v>
      </c>
      <c r="C14" t="s">
        <v>88</v>
      </c>
      <c r="D14" t="s">
        <v>29</v>
      </c>
      <c r="E14">
        <v>0</v>
      </c>
      <c r="F14">
        <v>0.24</v>
      </c>
      <c r="G14">
        <v>0.12</v>
      </c>
      <c r="H14">
        <v>0.26</v>
      </c>
      <c r="I14">
        <v>0.46</v>
      </c>
      <c r="K14">
        <v>11</v>
      </c>
      <c r="L14" t="s">
        <v>89</v>
      </c>
      <c r="M14" s="19" t="s">
        <v>101</v>
      </c>
      <c r="N14" s="19">
        <v>4</v>
      </c>
      <c r="O14" s="19" t="s">
        <v>61</v>
      </c>
      <c r="P14" s="19">
        <v>3</v>
      </c>
      <c r="Q14" s="19">
        <v>3</v>
      </c>
      <c r="R14" s="25">
        <v>2</v>
      </c>
      <c r="S14" s="19">
        <v>3</v>
      </c>
      <c r="T14" s="19">
        <v>3</v>
      </c>
      <c r="U14" s="19">
        <v>3</v>
      </c>
      <c r="V14" s="19">
        <v>17</v>
      </c>
      <c r="W14" s="19"/>
      <c r="AA14" s="19" t="s">
        <v>85</v>
      </c>
      <c r="AG14">
        <v>11</v>
      </c>
      <c r="AH14" t="s">
        <v>89</v>
      </c>
      <c r="AI14" s="19" t="s">
        <v>102</v>
      </c>
      <c r="AJ14" s="19">
        <v>2017</v>
      </c>
      <c r="AK14" s="19" t="s">
        <v>75</v>
      </c>
      <c r="AL14" s="19">
        <v>3</v>
      </c>
      <c r="AM14" s="19">
        <v>7</v>
      </c>
      <c r="AN14" s="19">
        <v>4</v>
      </c>
      <c r="AO14" s="19">
        <v>8</v>
      </c>
      <c r="AP14" s="19">
        <v>6</v>
      </c>
      <c r="AQ14" s="19">
        <v>8</v>
      </c>
      <c r="AR14" s="20">
        <v>36</v>
      </c>
      <c r="BC14" t="s">
        <v>90</v>
      </c>
      <c r="BD14">
        <v>2009</v>
      </c>
      <c r="BE14" t="s">
        <v>88</v>
      </c>
      <c r="BF14" t="s">
        <v>29</v>
      </c>
      <c r="BG14">
        <v>0.98</v>
      </c>
      <c r="BH14">
        <v>0</v>
      </c>
      <c r="BI14">
        <v>0.24</v>
      </c>
      <c r="BJ14">
        <v>0.12</v>
      </c>
      <c r="BK14">
        <v>0.26</v>
      </c>
      <c r="BL14">
        <v>0.46</v>
      </c>
      <c r="BO14" t="s">
        <v>29</v>
      </c>
      <c r="BP14">
        <v>0.98</v>
      </c>
      <c r="BZ14">
        <v>2009</v>
      </c>
      <c r="CA14" t="s">
        <v>88</v>
      </c>
      <c r="CB14" t="s">
        <v>61</v>
      </c>
      <c r="CC14">
        <v>0.46</v>
      </c>
      <c r="CD14">
        <v>0.24</v>
      </c>
      <c r="CE14">
        <v>0.62</v>
      </c>
      <c r="CF14">
        <v>0.66</v>
      </c>
      <c r="CG14">
        <v>0.57999999999999996</v>
      </c>
    </row>
    <row r="15" spans="1:85" ht="15.6" x14ac:dyDescent="0.3">
      <c r="A15" t="s">
        <v>90</v>
      </c>
      <c r="B15">
        <v>2009</v>
      </c>
      <c r="C15" t="s">
        <v>87</v>
      </c>
      <c r="D15" t="s">
        <v>38</v>
      </c>
      <c r="F15">
        <v>0.26</v>
      </c>
      <c r="G15">
        <v>0.08</v>
      </c>
      <c r="H15">
        <v>0.7</v>
      </c>
      <c r="I15">
        <v>0.34</v>
      </c>
      <c r="K15">
        <v>12</v>
      </c>
      <c r="L15" t="s">
        <v>89</v>
      </c>
      <c r="M15" s="19" t="s">
        <v>102</v>
      </c>
      <c r="N15" s="19">
        <v>4</v>
      </c>
      <c r="O15" s="19" t="s">
        <v>75</v>
      </c>
      <c r="P15" s="19">
        <v>3</v>
      </c>
      <c r="Q15" s="19">
        <v>7</v>
      </c>
      <c r="R15" s="19">
        <v>4</v>
      </c>
      <c r="S15" s="19">
        <v>8</v>
      </c>
      <c r="T15" s="19">
        <v>6</v>
      </c>
      <c r="U15" s="19">
        <v>8</v>
      </c>
      <c r="V15" s="20">
        <v>36</v>
      </c>
      <c r="W15" s="19"/>
      <c r="AA15" s="19" t="s">
        <v>29</v>
      </c>
      <c r="AG15">
        <v>12</v>
      </c>
      <c r="AH15" t="s">
        <v>89</v>
      </c>
      <c r="AI15" s="19" t="s">
        <v>102</v>
      </c>
      <c r="AJ15" s="19">
        <v>2017</v>
      </c>
      <c r="AK15" s="19" t="s">
        <v>85</v>
      </c>
      <c r="AL15" s="19">
        <v>3</v>
      </c>
      <c r="AM15" s="19">
        <v>4</v>
      </c>
      <c r="AN15" s="19">
        <v>4</v>
      </c>
      <c r="AO15" s="19">
        <v>4</v>
      </c>
      <c r="AP15" s="19">
        <v>4</v>
      </c>
      <c r="AQ15" s="19">
        <v>3</v>
      </c>
      <c r="AR15" s="20">
        <v>22</v>
      </c>
      <c r="BC15" t="s">
        <v>90</v>
      </c>
      <c r="BD15">
        <v>2009</v>
      </c>
      <c r="BE15" t="s">
        <v>87</v>
      </c>
      <c r="BF15" t="s">
        <v>38</v>
      </c>
      <c r="BG15">
        <v>0.9</v>
      </c>
      <c r="BI15">
        <v>0.26</v>
      </c>
      <c r="BJ15">
        <v>0.08</v>
      </c>
      <c r="BK15">
        <v>0.7</v>
      </c>
      <c r="BL15">
        <v>0.34</v>
      </c>
      <c r="BO15" t="s">
        <v>38</v>
      </c>
      <c r="BP15">
        <v>0.9</v>
      </c>
      <c r="BZ15">
        <v>2009</v>
      </c>
      <c r="CA15" t="s">
        <v>87</v>
      </c>
      <c r="CB15" t="s">
        <v>75</v>
      </c>
      <c r="CC15">
        <v>0</v>
      </c>
      <c r="CD15">
        <v>0.22</v>
      </c>
      <c r="CE15">
        <v>0.34</v>
      </c>
      <c r="CF15">
        <v>0.32</v>
      </c>
      <c r="CG15">
        <v>0.16</v>
      </c>
    </row>
    <row r="16" spans="1:85" ht="15.6" x14ac:dyDescent="0.3">
      <c r="A16" t="s">
        <v>90</v>
      </c>
      <c r="B16">
        <v>2008</v>
      </c>
      <c r="C16" t="s">
        <v>87</v>
      </c>
      <c r="D16" s="14" t="s">
        <v>40</v>
      </c>
      <c r="F16">
        <v>0.24</v>
      </c>
      <c r="G16">
        <v>0.2</v>
      </c>
      <c r="H16">
        <v>0.06</v>
      </c>
      <c r="I16">
        <v>0.18</v>
      </c>
      <c r="K16">
        <v>1</v>
      </c>
      <c r="L16" t="s">
        <v>90</v>
      </c>
      <c r="M16" s="19" t="s">
        <v>101</v>
      </c>
      <c r="N16" s="19">
        <v>11</v>
      </c>
      <c r="O16" s="19" t="s">
        <v>29</v>
      </c>
      <c r="P16" s="19">
        <v>2</v>
      </c>
      <c r="Q16" s="19">
        <v>4</v>
      </c>
      <c r="R16" s="19">
        <v>4</v>
      </c>
      <c r="S16" s="19">
        <v>5</v>
      </c>
      <c r="T16" s="19">
        <v>5</v>
      </c>
      <c r="U16" s="19">
        <v>5</v>
      </c>
      <c r="V16" s="20">
        <v>25</v>
      </c>
      <c r="W16" s="19"/>
      <c r="AA16" s="19" t="s">
        <v>38</v>
      </c>
      <c r="AG16">
        <v>1</v>
      </c>
      <c r="AH16" t="s">
        <v>90</v>
      </c>
      <c r="AI16" s="19" t="s">
        <v>101</v>
      </c>
      <c r="AJ16" s="19">
        <v>2009</v>
      </c>
      <c r="AK16" s="19" t="s">
        <v>29</v>
      </c>
      <c r="AL16" s="19">
        <v>2</v>
      </c>
      <c r="AM16" s="19">
        <v>4</v>
      </c>
      <c r="AN16" s="19">
        <v>4</v>
      </c>
      <c r="AO16" s="19">
        <v>5</v>
      </c>
      <c r="AP16" s="19">
        <v>5</v>
      </c>
      <c r="AQ16" s="19">
        <v>5</v>
      </c>
      <c r="AR16" s="20">
        <v>25</v>
      </c>
      <c r="BC16" t="s">
        <v>90</v>
      </c>
      <c r="BD16">
        <v>2008</v>
      </c>
      <c r="BE16" t="s">
        <v>87</v>
      </c>
      <c r="BF16" s="14" t="s">
        <v>40</v>
      </c>
      <c r="BG16">
        <v>0.26</v>
      </c>
      <c r="BI16">
        <v>0.24</v>
      </c>
      <c r="BJ16">
        <v>0.2</v>
      </c>
      <c r="BK16">
        <v>0.06</v>
      </c>
      <c r="BL16">
        <v>0.18</v>
      </c>
      <c r="BO16" s="14" t="s">
        <v>40</v>
      </c>
      <c r="BP16">
        <v>0.26</v>
      </c>
      <c r="BZ16">
        <v>2008</v>
      </c>
      <c r="CA16" t="s">
        <v>87</v>
      </c>
      <c r="CB16" t="s">
        <v>29</v>
      </c>
      <c r="CC16">
        <v>0</v>
      </c>
      <c r="CD16">
        <v>0.24</v>
      </c>
      <c r="CE16">
        <v>0.12</v>
      </c>
      <c r="CF16">
        <v>0.26</v>
      </c>
      <c r="CG16">
        <v>0.46</v>
      </c>
    </row>
    <row r="17" spans="1:85" ht="15.6" x14ac:dyDescent="0.3">
      <c r="A17" t="s">
        <v>90</v>
      </c>
      <c r="B17">
        <v>2008</v>
      </c>
      <c r="C17" t="s">
        <v>88</v>
      </c>
      <c r="D17" s="14" t="s">
        <v>41</v>
      </c>
      <c r="E17">
        <v>0.24</v>
      </c>
      <c r="F17">
        <v>0.22</v>
      </c>
      <c r="G17">
        <v>0.5</v>
      </c>
      <c r="H17">
        <v>0.52</v>
      </c>
      <c r="I17">
        <v>0.68</v>
      </c>
      <c r="K17">
        <v>2</v>
      </c>
      <c r="L17" t="s">
        <v>90</v>
      </c>
      <c r="M17" s="19" t="s">
        <v>102</v>
      </c>
      <c r="N17" s="19">
        <v>11</v>
      </c>
      <c r="O17" s="19" t="s">
        <v>38</v>
      </c>
      <c r="P17" s="19">
        <v>2</v>
      </c>
      <c r="Q17" s="19">
        <v>4</v>
      </c>
      <c r="R17" s="19">
        <v>4</v>
      </c>
      <c r="S17" s="19">
        <v>4</v>
      </c>
      <c r="T17" s="19">
        <v>6</v>
      </c>
      <c r="U17" s="19">
        <v>4</v>
      </c>
      <c r="V17" s="20">
        <v>24</v>
      </c>
      <c r="W17" s="19"/>
      <c r="AA17" s="19" t="s">
        <v>40</v>
      </c>
      <c r="AG17">
        <v>2</v>
      </c>
      <c r="AH17" t="s">
        <v>90</v>
      </c>
      <c r="AI17" s="19" t="s">
        <v>102</v>
      </c>
      <c r="AJ17" s="19">
        <v>2009</v>
      </c>
      <c r="AK17" s="19" t="s">
        <v>38</v>
      </c>
      <c r="AL17" s="19">
        <v>2</v>
      </c>
      <c r="AM17" s="19">
        <v>4</v>
      </c>
      <c r="AN17" s="19">
        <v>4</v>
      </c>
      <c r="AO17" s="19">
        <v>4</v>
      </c>
      <c r="AP17" s="19">
        <v>6</v>
      </c>
      <c r="AQ17" s="19">
        <v>4</v>
      </c>
      <c r="AR17" s="20">
        <v>24</v>
      </c>
      <c r="BC17" t="s">
        <v>90</v>
      </c>
      <c r="BD17">
        <v>2008</v>
      </c>
      <c r="BE17" t="s">
        <v>88</v>
      </c>
      <c r="BF17" s="14" t="s">
        <v>41</v>
      </c>
      <c r="BG17">
        <v>0.38</v>
      </c>
      <c r="BH17">
        <v>0.24</v>
      </c>
      <c r="BI17">
        <v>0.22</v>
      </c>
      <c r="BJ17">
        <v>0.5</v>
      </c>
      <c r="BK17">
        <v>0.52</v>
      </c>
      <c r="BL17">
        <v>0.68</v>
      </c>
      <c r="BO17" s="14" t="s">
        <v>41</v>
      </c>
      <c r="BP17">
        <v>0.38</v>
      </c>
      <c r="BZ17">
        <v>2008</v>
      </c>
      <c r="CA17" t="s">
        <v>88</v>
      </c>
      <c r="CB17" t="s">
        <v>38</v>
      </c>
      <c r="CD17">
        <v>0.26</v>
      </c>
      <c r="CE17">
        <v>0.08</v>
      </c>
      <c r="CF17">
        <v>0.7</v>
      </c>
      <c r="CG17">
        <v>0.34</v>
      </c>
    </row>
    <row r="18" spans="1:85" ht="15.6" x14ac:dyDescent="0.3">
      <c r="A18" t="s">
        <v>90</v>
      </c>
      <c r="B18">
        <v>2008</v>
      </c>
      <c r="C18" t="s">
        <v>88</v>
      </c>
      <c r="D18" t="s">
        <v>12</v>
      </c>
      <c r="E18">
        <v>8.5714285714285701E-2</v>
      </c>
      <c r="F18">
        <v>0.34</v>
      </c>
      <c r="G18">
        <v>0.38</v>
      </c>
      <c r="H18">
        <v>0.32</v>
      </c>
      <c r="K18">
        <v>3</v>
      </c>
      <c r="L18" t="s">
        <v>90</v>
      </c>
      <c r="M18" s="19" t="s">
        <v>102</v>
      </c>
      <c r="N18" s="19">
        <v>12</v>
      </c>
      <c r="O18" s="19" t="s">
        <v>40</v>
      </c>
      <c r="P18" s="19">
        <v>3</v>
      </c>
      <c r="Q18" s="19">
        <v>4</v>
      </c>
      <c r="R18" s="19">
        <v>5</v>
      </c>
      <c r="S18" s="19">
        <v>4</v>
      </c>
      <c r="T18" s="19">
        <v>4</v>
      </c>
      <c r="U18" s="19">
        <v>4</v>
      </c>
      <c r="V18" s="20">
        <v>24</v>
      </c>
      <c r="W18" s="19"/>
      <c r="AA18" s="19" t="s">
        <v>41</v>
      </c>
      <c r="AG18">
        <v>3</v>
      </c>
      <c r="AH18" t="s">
        <v>90</v>
      </c>
      <c r="AI18" s="19" t="s">
        <v>102</v>
      </c>
      <c r="AJ18" s="19">
        <v>2008</v>
      </c>
      <c r="AK18" s="19" t="s">
        <v>40</v>
      </c>
      <c r="AL18" s="19">
        <v>3</v>
      </c>
      <c r="AM18" s="19">
        <v>4</v>
      </c>
      <c r="AN18" s="19">
        <v>5</v>
      </c>
      <c r="AO18" s="19">
        <v>4</v>
      </c>
      <c r="AP18" s="19">
        <v>4</v>
      </c>
      <c r="AQ18" s="19">
        <v>4</v>
      </c>
      <c r="AR18" s="20">
        <v>24</v>
      </c>
      <c r="BC18" t="s">
        <v>90</v>
      </c>
      <c r="BD18">
        <v>2008</v>
      </c>
      <c r="BE18" t="s">
        <v>88</v>
      </c>
      <c r="BF18" t="s">
        <v>12</v>
      </c>
      <c r="BG18">
        <v>0.68</v>
      </c>
      <c r="BH18">
        <v>8.5714285714285701E-2</v>
      </c>
      <c r="BI18">
        <v>0.34</v>
      </c>
      <c r="BJ18">
        <v>0.38</v>
      </c>
      <c r="BK18">
        <v>0.32</v>
      </c>
      <c r="BO18" t="s">
        <v>12</v>
      </c>
      <c r="BP18">
        <v>0.68</v>
      </c>
      <c r="BZ18">
        <v>2008</v>
      </c>
      <c r="CA18" t="s">
        <v>88</v>
      </c>
      <c r="CB18" s="14" t="s">
        <v>40</v>
      </c>
      <c r="CD18">
        <v>0.24</v>
      </c>
      <c r="CE18">
        <v>0.2</v>
      </c>
      <c r="CF18">
        <v>0.06</v>
      </c>
      <c r="CG18">
        <v>0.18</v>
      </c>
    </row>
    <row r="19" spans="1:85" ht="15.6" x14ac:dyDescent="0.3">
      <c r="A19" t="s">
        <v>90</v>
      </c>
      <c r="B19">
        <v>2004</v>
      </c>
      <c r="C19" t="s">
        <v>88</v>
      </c>
      <c r="D19" t="s">
        <v>15</v>
      </c>
      <c r="E19">
        <v>0.26</v>
      </c>
      <c r="F19">
        <v>0.46</v>
      </c>
      <c r="G19">
        <v>0.02</v>
      </c>
      <c r="H19">
        <v>0.22</v>
      </c>
      <c r="I19">
        <v>0.46</v>
      </c>
      <c r="K19">
        <v>4</v>
      </c>
      <c r="L19" t="s">
        <v>90</v>
      </c>
      <c r="M19" s="19" t="s">
        <v>101</v>
      </c>
      <c r="N19" s="19">
        <v>12</v>
      </c>
      <c r="O19" s="19" t="s">
        <v>41</v>
      </c>
      <c r="P19" s="19">
        <v>3</v>
      </c>
      <c r="Q19" s="19">
        <v>4</v>
      </c>
      <c r="R19" s="19">
        <v>4</v>
      </c>
      <c r="S19" s="19">
        <v>4</v>
      </c>
      <c r="T19" s="19">
        <v>4</v>
      </c>
      <c r="U19" s="19">
        <v>4</v>
      </c>
      <c r="V19" s="20">
        <v>23</v>
      </c>
      <c r="W19" s="19"/>
      <c r="AA19" s="19" t="s">
        <v>12</v>
      </c>
      <c r="AG19">
        <v>4</v>
      </c>
      <c r="AH19" t="s">
        <v>90</v>
      </c>
      <c r="AI19" s="19" t="s">
        <v>101</v>
      </c>
      <c r="AJ19" s="19">
        <v>2008</v>
      </c>
      <c r="AK19" s="19" t="s">
        <v>41</v>
      </c>
      <c r="AL19" s="19">
        <v>3</v>
      </c>
      <c r="AM19" s="19">
        <v>4</v>
      </c>
      <c r="AN19" s="19">
        <v>4</v>
      </c>
      <c r="AO19" s="19">
        <v>4</v>
      </c>
      <c r="AP19" s="19">
        <v>4</v>
      </c>
      <c r="AQ19" s="19">
        <v>4</v>
      </c>
      <c r="AR19" s="20">
        <v>23</v>
      </c>
      <c r="BC19" t="s">
        <v>90</v>
      </c>
      <c r="BD19">
        <v>2004</v>
      </c>
      <c r="BE19" t="s">
        <v>88</v>
      </c>
      <c r="BF19" t="s">
        <v>15</v>
      </c>
      <c r="BG19">
        <v>0.88</v>
      </c>
      <c r="BH19">
        <v>0.26</v>
      </c>
      <c r="BI19">
        <v>0.46</v>
      </c>
      <c r="BJ19">
        <v>0.02</v>
      </c>
      <c r="BK19">
        <v>0.22</v>
      </c>
      <c r="BL19">
        <v>0.46</v>
      </c>
      <c r="BO19" t="s">
        <v>15</v>
      </c>
      <c r="BP19">
        <v>0.88</v>
      </c>
      <c r="BZ19">
        <v>2004</v>
      </c>
      <c r="CA19" t="s">
        <v>88</v>
      </c>
      <c r="CB19" s="14" t="s">
        <v>41</v>
      </c>
      <c r="CC19">
        <v>0.24</v>
      </c>
      <c r="CD19">
        <v>0.22</v>
      </c>
      <c r="CE19">
        <v>0.5</v>
      </c>
      <c r="CF19">
        <v>0.52</v>
      </c>
      <c r="CG19">
        <v>0.68</v>
      </c>
    </row>
    <row r="20" spans="1:85" ht="15.6" x14ac:dyDescent="0.3">
      <c r="A20" t="s">
        <v>90</v>
      </c>
      <c r="B20">
        <v>2004</v>
      </c>
      <c r="C20" t="s">
        <v>87</v>
      </c>
      <c r="D20" t="s">
        <v>52</v>
      </c>
      <c r="E20">
        <v>0.38</v>
      </c>
      <c r="F20">
        <v>0.46</v>
      </c>
      <c r="G20">
        <v>0.36</v>
      </c>
      <c r="H20">
        <v>0.6</v>
      </c>
      <c r="I20">
        <v>0.5</v>
      </c>
      <c r="K20">
        <v>5</v>
      </c>
      <c r="L20" t="s">
        <v>90</v>
      </c>
      <c r="M20" s="19" t="s">
        <v>101</v>
      </c>
      <c r="N20" s="19">
        <v>12</v>
      </c>
      <c r="O20" s="19" t="s">
        <v>12</v>
      </c>
      <c r="P20" s="19">
        <v>3</v>
      </c>
      <c r="Q20" s="19">
        <v>5</v>
      </c>
      <c r="R20" s="19">
        <v>4</v>
      </c>
      <c r="S20" s="21">
        <v>4</v>
      </c>
      <c r="T20" s="21">
        <v>4</v>
      </c>
      <c r="U20" s="19"/>
      <c r="V20" s="20">
        <v>20</v>
      </c>
      <c r="W20" s="19" t="s">
        <v>99</v>
      </c>
      <c r="AA20" s="19" t="s">
        <v>15</v>
      </c>
      <c r="AG20">
        <v>5</v>
      </c>
      <c r="AH20" t="s">
        <v>90</v>
      </c>
      <c r="AI20" s="19" t="s">
        <v>101</v>
      </c>
      <c r="AJ20" s="19">
        <v>2008</v>
      </c>
      <c r="AK20" s="19" t="s">
        <v>12</v>
      </c>
      <c r="AL20" s="19">
        <v>3</v>
      </c>
      <c r="AM20" s="19">
        <v>5</v>
      </c>
      <c r="AN20" s="19">
        <v>4</v>
      </c>
      <c r="AO20" s="21">
        <v>4</v>
      </c>
      <c r="AP20" s="21">
        <v>4</v>
      </c>
      <c r="AQ20" s="19"/>
      <c r="AR20" s="20">
        <v>20</v>
      </c>
      <c r="BC20" t="s">
        <v>90</v>
      </c>
      <c r="BD20">
        <v>2004</v>
      </c>
      <c r="BE20" t="s">
        <v>87</v>
      </c>
      <c r="BF20" t="s">
        <v>52</v>
      </c>
      <c r="BG20">
        <v>0.76</v>
      </c>
      <c r="BH20">
        <v>0.38</v>
      </c>
      <c r="BI20">
        <v>0.46</v>
      </c>
      <c r="BJ20">
        <v>0.36</v>
      </c>
      <c r="BK20">
        <v>0.6</v>
      </c>
      <c r="BL20">
        <v>0.5</v>
      </c>
      <c r="BO20" t="s">
        <v>52</v>
      </c>
      <c r="BP20">
        <v>0.76</v>
      </c>
      <c r="BZ20">
        <v>2004</v>
      </c>
      <c r="CA20" t="s">
        <v>87</v>
      </c>
      <c r="CB20" t="s">
        <v>12</v>
      </c>
      <c r="CC20">
        <v>8.5714285714285701E-2</v>
      </c>
      <c r="CD20">
        <v>0.34</v>
      </c>
      <c r="CE20">
        <v>0.38</v>
      </c>
      <c r="CF20">
        <v>0.32</v>
      </c>
    </row>
    <row r="21" spans="1:85" ht="15.6" x14ac:dyDescent="0.3">
      <c r="A21" t="s">
        <v>90</v>
      </c>
      <c r="B21">
        <v>2003</v>
      </c>
      <c r="C21" t="s">
        <v>88</v>
      </c>
      <c r="D21" t="s">
        <v>36</v>
      </c>
      <c r="E21">
        <v>0.18</v>
      </c>
      <c r="F21">
        <v>0.16</v>
      </c>
      <c r="G21">
        <v>0.44</v>
      </c>
      <c r="H21">
        <v>0.44</v>
      </c>
      <c r="I21">
        <v>0.44</v>
      </c>
      <c r="K21">
        <v>6</v>
      </c>
      <c r="L21" t="s">
        <v>90</v>
      </c>
      <c r="M21" s="19" t="s">
        <v>101</v>
      </c>
      <c r="N21" s="19">
        <v>16</v>
      </c>
      <c r="O21" s="19" t="s">
        <v>15</v>
      </c>
      <c r="P21" s="20">
        <v>3</v>
      </c>
      <c r="Q21" s="20">
        <v>6</v>
      </c>
      <c r="R21" s="19">
        <v>6</v>
      </c>
      <c r="S21" s="20">
        <v>8</v>
      </c>
      <c r="T21" s="20">
        <v>6</v>
      </c>
      <c r="U21" s="20">
        <v>7</v>
      </c>
      <c r="V21" s="20">
        <v>36</v>
      </c>
      <c r="W21" s="19"/>
      <c r="AA21" s="19" t="s">
        <v>68</v>
      </c>
      <c r="AG21">
        <v>6</v>
      </c>
      <c r="AH21" t="s">
        <v>90</v>
      </c>
      <c r="AI21" s="19" t="s">
        <v>101</v>
      </c>
      <c r="AJ21" s="19">
        <v>2004</v>
      </c>
      <c r="AK21" s="19" t="s">
        <v>15</v>
      </c>
      <c r="AL21" s="20">
        <v>3</v>
      </c>
      <c r="AM21" s="20">
        <v>6</v>
      </c>
      <c r="AN21" s="19">
        <v>6</v>
      </c>
      <c r="AO21" s="20">
        <v>8</v>
      </c>
      <c r="AP21" s="20">
        <v>6</v>
      </c>
      <c r="AQ21" s="20">
        <v>7</v>
      </c>
      <c r="AR21" s="20">
        <v>36</v>
      </c>
      <c r="BC21" t="s">
        <v>90</v>
      </c>
      <c r="BD21">
        <v>2003</v>
      </c>
      <c r="BE21" t="s">
        <v>88</v>
      </c>
      <c r="BF21" t="s">
        <v>36</v>
      </c>
      <c r="BG21">
        <v>1</v>
      </c>
      <c r="BH21">
        <v>0.18</v>
      </c>
      <c r="BI21">
        <v>0.16</v>
      </c>
      <c r="BJ21">
        <v>0.44</v>
      </c>
      <c r="BK21">
        <v>0.44</v>
      </c>
      <c r="BL21">
        <v>0.44</v>
      </c>
      <c r="BO21" t="s">
        <v>36</v>
      </c>
      <c r="BP21">
        <v>1</v>
      </c>
      <c r="BZ21">
        <v>2003</v>
      </c>
      <c r="CA21" t="s">
        <v>88</v>
      </c>
      <c r="CB21" t="s">
        <v>15</v>
      </c>
      <c r="CC21">
        <v>0.26</v>
      </c>
      <c r="CD21">
        <v>0.46</v>
      </c>
      <c r="CE21">
        <v>0.02</v>
      </c>
      <c r="CF21">
        <v>0.22</v>
      </c>
      <c r="CG21">
        <v>0.46</v>
      </c>
    </row>
    <row r="22" spans="1:85" ht="15.6" x14ac:dyDescent="0.3">
      <c r="A22" t="s">
        <v>90</v>
      </c>
      <c r="B22">
        <v>2003</v>
      </c>
      <c r="C22" t="s">
        <v>87</v>
      </c>
      <c r="D22" t="s">
        <v>68</v>
      </c>
      <c r="E22">
        <v>0</v>
      </c>
      <c r="F22">
        <v>0.54</v>
      </c>
      <c r="G22">
        <v>0.94</v>
      </c>
      <c r="H22">
        <v>0.76</v>
      </c>
      <c r="I22">
        <v>0.72</v>
      </c>
      <c r="K22">
        <v>7</v>
      </c>
      <c r="L22" t="s">
        <v>90</v>
      </c>
      <c r="M22" s="19" t="s">
        <v>102</v>
      </c>
      <c r="N22" s="19">
        <v>17</v>
      </c>
      <c r="O22" s="19" t="s">
        <v>68</v>
      </c>
      <c r="P22" s="19">
        <v>3</v>
      </c>
      <c r="Q22" s="19">
        <v>4</v>
      </c>
      <c r="R22" s="19">
        <v>3</v>
      </c>
      <c r="S22" s="19">
        <v>3</v>
      </c>
      <c r="T22" s="19">
        <v>3</v>
      </c>
      <c r="U22" s="19">
        <v>3</v>
      </c>
      <c r="V22" s="20">
        <v>19</v>
      </c>
      <c r="W22" s="19"/>
      <c r="AA22" s="19" t="s">
        <v>36</v>
      </c>
      <c r="AG22">
        <v>7</v>
      </c>
      <c r="AH22" t="s">
        <v>90</v>
      </c>
      <c r="AI22" s="19" t="s">
        <v>102</v>
      </c>
      <c r="AJ22" s="19">
        <v>2004</v>
      </c>
      <c r="AK22" s="19" t="s">
        <v>68</v>
      </c>
      <c r="AL22" s="19">
        <v>3</v>
      </c>
      <c r="AM22" s="19">
        <v>4</v>
      </c>
      <c r="AN22" s="19">
        <v>3</v>
      </c>
      <c r="AO22" s="19">
        <v>3</v>
      </c>
      <c r="AP22" s="19">
        <v>3</v>
      </c>
      <c r="AQ22" s="19">
        <v>3</v>
      </c>
      <c r="AR22" s="20">
        <v>19</v>
      </c>
      <c r="BC22" t="s">
        <v>90</v>
      </c>
      <c r="BD22">
        <v>2003</v>
      </c>
      <c r="BE22" t="s">
        <v>87</v>
      </c>
      <c r="BF22" t="s">
        <v>68</v>
      </c>
      <c r="BG22">
        <v>0.62</v>
      </c>
      <c r="BH22">
        <v>0</v>
      </c>
      <c r="BI22">
        <v>0.54</v>
      </c>
      <c r="BJ22">
        <v>0.94</v>
      </c>
      <c r="BK22">
        <v>0.76</v>
      </c>
      <c r="BL22">
        <v>0.72</v>
      </c>
      <c r="BO22" t="s">
        <v>68</v>
      </c>
      <c r="BP22">
        <v>0.62</v>
      </c>
      <c r="BZ22">
        <v>2003</v>
      </c>
      <c r="CA22" t="s">
        <v>87</v>
      </c>
      <c r="CB22" t="s">
        <v>52</v>
      </c>
      <c r="CC22">
        <v>0.38</v>
      </c>
      <c r="CD22">
        <v>0.46</v>
      </c>
      <c r="CE22">
        <v>0.36</v>
      </c>
      <c r="CF22">
        <v>0.6</v>
      </c>
      <c r="CG22">
        <v>0.5</v>
      </c>
    </row>
    <row r="23" spans="1:85" ht="15.6" x14ac:dyDescent="0.3">
      <c r="A23" t="s">
        <v>90</v>
      </c>
      <c r="B23">
        <v>2003</v>
      </c>
      <c r="C23" t="s">
        <v>87</v>
      </c>
      <c r="D23" t="s">
        <v>39</v>
      </c>
      <c r="E23">
        <v>0.2</v>
      </c>
      <c r="F23">
        <v>0</v>
      </c>
      <c r="G23">
        <v>0.1</v>
      </c>
      <c r="H23">
        <v>0.34</v>
      </c>
      <c r="I23">
        <v>0.14000000000000001</v>
      </c>
      <c r="K23">
        <v>8</v>
      </c>
      <c r="L23" t="s">
        <v>90</v>
      </c>
      <c r="M23" s="19" t="s">
        <v>101</v>
      </c>
      <c r="N23" s="19">
        <v>17</v>
      </c>
      <c r="O23" s="19" t="s">
        <v>36</v>
      </c>
      <c r="P23" s="19">
        <v>2</v>
      </c>
      <c r="Q23" s="19">
        <v>4</v>
      </c>
      <c r="R23" s="19">
        <v>3</v>
      </c>
      <c r="S23" s="19">
        <v>4</v>
      </c>
      <c r="T23" s="19">
        <v>3</v>
      </c>
      <c r="U23" s="19">
        <v>4</v>
      </c>
      <c r="V23" s="20">
        <v>20</v>
      </c>
      <c r="W23" s="19"/>
      <c r="AA23" s="19" t="s">
        <v>50</v>
      </c>
      <c r="AG23">
        <v>8</v>
      </c>
      <c r="AH23" t="s">
        <v>90</v>
      </c>
      <c r="AI23" s="19" t="s">
        <v>101</v>
      </c>
      <c r="AJ23" s="19">
        <v>2003</v>
      </c>
      <c r="AK23" s="19" t="s">
        <v>36</v>
      </c>
      <c r="AL23" s="19">
        <v>2</v>
      </c>
      <c r="AM23" s="19">
        <v>4</v>
      </c>
      <c r="AN23" s="19">
        <v>3</v>
      </c>
      <c r="AO23" s="19">
        <v>4</v>
      </c>
      <c r="AP23" s="19">
        <v>3</v>
      </c>
      <c r="AQ23" s="19">
        <v>4</v>
      </c>
      <c r="AR23" s="20">
        <v>20</v>
      </c>
      <c r="BC23" t="s">
        <v>90</v>
      </c>
      <c r="BD23">
        <v>2003</v>
      </c>
      <c r="BE23" t="s">
        <v>87</v>
      </c>
      <c r="BF23" t="s">
        <v>39</v>
      </c>
      <c r="BG23" s="5">
        <v>0.5</v>
      </c>
      <c r="BH23">
        <v>0.2</v>
      </c>
      <c r="BI23">
        <v>0</v>
      </c>
      <c r="BJ23">
        <v>0.1</v>
      </c>
      <c r="BK23">
        <v>0.34</v>
      </c>
      <c r="BL23">
        <v>0.14000000000000001</v>
      </c>
      <c r="BO23" t="s">
        <v>39</v>
      </c>
      <c r="BP23" s="5">
        <v>0.5</v>
      </c>
      <c r="BZ23">
        <v>2003</v>
      </c>
      <c r="CA23" t="s">
        <v>87</v>
      </c>
      <c r="CB23" t="s">
        <v>36</v>
      </c>
      <c r="CC23">
        <v>0.18</v>
      </c>
      <c r="CD23">
        <v>0.16</v>
      </c>
      <c r="CE23">
        <v>0.44</v>
      </c>
      <c r="CF23">
        <v>0.44</v>
      </c>
      <c r="CG23">
        <v>0.44</v>
      </c>
    </row>
    <row r="24" spans="1:85" ht="15.6" x14ac:dyDescent="0.3">
      <c r="A24" t="s">
        <v>90</v>
      </c>
      <c r="B24">
        <v>2003</v>
      </c>
      <c r="C24" t="s">
        <v>88</v>
      </c>
      <c r="D24" t="s">
        <v>50</v>
      </c>
      <c r="E24">
        <v>0.04</v>
      </c>
      <c r="F24">
        <v>0.28000000000000003</v>
      </c>
      <c r="G24">
        <v>0.56000000000000005</v>
      </c>
      <c r="H24">
        <v>0.62</v>
      </c>
      <c r="I24">
        <v>0.62</v>
      </c>
      <c r="K24">
        <v>9</v>
      </c>
      <c r="L24" t="s">
        <v>90</v>
      </c>
      <c r="M24" s="19" t="s">
        <v>102</v>
      </c>
      <c r="N24" s="19">
        <v>17</v>
      </c>
      <c r="O24" s="19" t="s">
        <v>50</v>
      </c>
      <c r="P24" s="19">
        <v>2</v>
      </c>
      <c r="Q24" s="19">
        <v>4</v>
      </c>
      <c r="R24" s="19">
        <v>3</v>
      </c>
      <c r="S24" s="19">
        <v>4</v>
      </c>
      <c r="T24" s="19">
        <v>3</v>
      </c>
      <c r="U24" s="19">
        <v>4</v>
      </c>
      <c r="V24" s="20">
        <v>20</v>
      </c>
      <c r="W24" s="19"/>
      <c r="AA24" s="19" t="s">
        <v>39</v>
      </c>
      <c r="AG24">
        <v>9</v>
      </c>
      <c r="AH24" t="s">
        <v>90</v>
      </c>
      <c r="AI24" s="19" t="s">
        <v>102</v>
      </c>
      <c r="AJ24" s="19">
        <v>2003</v>
      </c>
      <c r="AK24" s="19" t="s">
        <v>50</v>
      </c>
      <c r="AL24" s="19">
        <v>2</v>
      </c>
      <c r="AM24" s="19">
        <v>4</v>
      </c>
      <c r="AN24" s="19">
        <v>3</v>
      </c>
      <c r="AO24" s="19">
        <v>4</v>
      </c>
      <c r="AP24" s="19">
        <v>3</v>
      </c>
      <c r="AQ24" s="19">
        <v>4</v>
      </c>
      <c r="AR24" s="20">
        <v>20</v>
      </c>
      <c r="BC24" t="s">
        <v>90</v>
      </c>
      <c r="BD24">
        <v>2003</v>
      </c>
      <c r="BE24" t="s">
        <v>88</v>
      </c>
      <c r="BF24" t="s">
        <v>50</v>
      </c>
      <c r="BG24">
        <v>1</v>
      </c>
      <c r="BH24">
        <v>0.04</v>
      </c>
      <c r="BI24">
        <v>0.28000000000000003</v>
      </c>
      <c r="BJ24">
        <v>0.56000000000000005</v>
      </c>
      <c r="BK24">
        <v>0.62</v>
      </c>
      <c r="BL24">
        <v>0.62</v>
      </c>
      <c r="BO24" t="s">
        <v>50</v>
      </c>
      <c r="BP24">
        <v>1</v>
      </c>
      <c r="BZ24">
        <v>2003</v>
      </c>
      <c r="CA24" t="s">
        <v>88</v>
      </c>
      <c r="CB24" t="s">
        <v>68</v>
      </c>
      <c r="CC24">
        <v>0</v>
      </c>
      <c r="CD24">
        <v>0.54</v>
      </c>
      <c r="CE24">
        <v>0.94</v>
      </c>
      <c r="CF24">
        <v>0.76</v>
      </c>
      <c r="CG24">
        <v>0.72</v>
      </c>
    </row>
    <row r="25" spans="1:85" ht="15.6" x14ac:dyDescent="0.3">
      <c r="D25" t="s">
        <v>107</v>
      </c>
      <c r="E25">
        <f>AVERAGE(E2:E24)</f>
        <v>0.16693877551020414</v>
      </c>
      <c r="F25">
        <f t="shared" ref="F25:I25" si="0">AVERAGE(F2:F24)</f>
        <v>0.2565217391304348</v>
      </c>
      <c r="G25">
        <f t="shared" si="0"/>
        <v>0.42173913043478256</v>
      </c>
      <c r="H25">
        <f t="shared" si="0"/>
        <v>0.45565217391304341</v>
      </c>
      <c r="I25">
        <f t="shared" si="0"/>
        <v>0.53000000000000014</v>
      </c>
      <c r="K25">
        <v>10</v>
      </c>
      <c r="L25" t="s">
        <v>90</v>
      </c>
      <c r="M25" s="19" t="s">
        <v>102</v>
      </c>
      <c r="N25" s="19">
        <v>17</v>
      </c>
      <c r="O25" s="19" t="s">
        <v>39</v>
      </c>
      <c r="P25" s="19">
        <v>4</v>
      </c>
      <c r="Q25" s="19">
        <v>5</v>
      </c>
      <c r="R25" s="19">
        <v>6</v>
      </c>
      <c r="S25" s="19">
        <v>5</v>
      </c>
      <c r="T25" s="19">
        <v>5</v>
      </c>
      <c r="U25" s="19">
        <v>5</v>
      </c>
      <c r="V25" s="20">
        <v>30</v>
      </c>
      <c r="W25" s="19"/>
      <c r="AA25" s="26" t="s">
        <v>52</v>
      </c>
      <c r="AG25">
        <v>10</v>
      </c>
      <c r="AH25" t="s">
        <v>90</v>
      </c>
      <c r="AI25" s="19" t="s">
        <v>102</v>
      </c>
      <c r="AJ25" s="19">
        <v>2003</v>
      </c>
      <c r="AK25" s="19" t="s">
        <v>39</v>
      </c>
      <c r="AL25" s="19">
        <v>4</v>
      </c>
      <c r="AM25" s="19">
        <v>5</v>
      </c>
      <c r="AN25" s="19">
        <v>6</v>
      </c>
      <c r="AO25" s="19">
        <v>5</v>
      </c>
      <c r="AP25" s="19">
        <v>5</v>
      </c>
      <c r="AQ25" s="19">
        <v>5</v>
      </c>
      <c r="AR25" s="20">
        <v>30</v>
      </c>
      <c r="BF25" t="s">
        <v>107</v>
      </c>
      <c r="BG25">
        <f t="shared" ref="BG25" si="1">AVERAGE(BG2:BG24)</f>
        <v>0.7527272727272728</v>
      </c>
      <c r="BH25">
        <f>AVERAGE(BH2:BH24)</f>
        <v>0.16693877551020414</v>
      </c>
      <c r="BI25">
        <f t="shared" ref="BI25:BL25" si="2">AVERAGE(BI2:BI24)</f>
        <v>0.2565217391304348</v>
      </c>
      <c r="BJ25">
        <f t="shared" si="2"/>
        <v>0.42173913043478256</v>
      </c>
      <c r="BK25">
        <f t="shared" si="2"/>
        <v>0.45565217391304341</v>
      </c>
      <c r="BL25">
        <f t="shared" si="2"/>
        <v>0.53000000000000014</v>
      </c>
      <c r="CB25" t="s">
        <v>39</v>
      </c>
      <c r="CC25">
        <v>0.2</v>
      </c>
      <c r="CD25">
        <v>0</v>
      </c>
      <c r="CE25">
        <v>0.1</v>
      </c>
      <c r="CF25">
        <v>0.34</v>
      </c>
      <c r="CG25">
        <v>0.14000000000000001</v>
      </c>
    </row>
    <row r="26" spans="1:85" ht="15.6" x14ac:dyDescent="0.3">
      <c r="D26" t="s">
        <v>89</v>
      </c>
      <c r="E26">
        <f>AVERAGE(E2:E13)</f>
        <v>0.17666666666666667</v>
      </c>
      <c r="F26">
        <f t="shared" ref="F26:I26" si="3">AVERAGE(F2:F13)</f>
        <v>0.22499999999999998</v>
      </c>
      <c r="G26">
        <f t="shared" si="3"/>
        <v>0.5</v>
      </c>
      <c r="H26">
        <f t="shared" si="3"/>
        <v>0.47000000000000003</v>
      </c>
      <c r="I26">
        <f t="shared" si="3"/>
        <v>0.59333333333333338</v>
      </c>
      <c r="K26">
        <v>11</v>
      </c>
      <c r="L26" t="s">
        <v>90</v>
      </c>
      <c r="M26" s="28" t="s">
        <v>101</v>
      </c>
      <c r="N26" s="28">
        <v>17</v>
      </c>
      <c r="O26" s="28" t="s">
        <v>52</v>
      </c>
      <c r="P26" s="28">
        <v>4</v>
      </c>
      <c r="Q26" s="28">
        <v>4</v>
      </c>
      <c r="R26" s="28">
        <v>4</v>
      </c>
      <c r="S26" s="28">
        <v>4</v>
      </c>
      <c r="T26" s="28">
        <v>4</v>
      </c>
      <c r="U26" s="28">
        <v>4</v>
      </c>
      <c r="V26" s="29">
        <v>24</v>
      </c>
      <c r="W26" s="19"/>
      <c r="AG26">
        <v>11</v>
      </c>
      <c r="AH26" t="s">
        <v>90</v>
      </c>
      <c r="AI26" s="26" t="s">
        <v>101</v>
      </c>
      <c r="AJ26" s="26">
        <v>2003</v>
      </c>
      <c r="AK26" s="26" t="s">
        <v>52</v>
      </c>
      <c r="AL26" s="26">
        <v>4</v>
      </c>
      <c r="AM26" s="26">
        <v>4</v>
      </c>
      <c r="AN26" s="26">
        <v>4</v>
      </c>
      <c r="AO26" s="26">
        <v>4</v>
      </c>
      <c r="AP26" s="26">
        <v>4</v>
      </c>
      <c r="AQ26" s="26">
        <v>4</v>
      </c>
      <c r="AR26" s="27">
        <v>24</v>
      </c>
      <c r="BF26" t="s">
        <v>89</v>
      </c>
      <c r="BG26">
        <f t="shared" ref="BG26" si="4">AVERAGE(BG2:BG13)</f>
        <v>0.78181818181818175</v>
      </c>
      <c r="BH26">
        <f>AVERAGE(BH2:BH13)</f>
        <v>0.17666666666666667</v>
      </c>
      <c r="BI26">
        <f t="shared" ref="BI26:BL26" si="5">AVERAGE(BI2:BI13)</f>
        <v>0.22499999999999998</v>
      </c>
      <c r="BJ26">
        <f t="shared" si="5"/>
        <v>0.5</v>
      </c>
      <c r="BK26">
        <f t="shared" si="5"/>
        <v>0.47000000000000003</v>
      </c>
      <c r="BL26">
        <f t="shared" si="5"/>
        <v>0.59333333333333338</v>
      </c>
      <c r="CB26" t="s">
        <v>50</v>
      </c>
      <c r="CC26">
        <v>0.04</v>
      </c>
      <c r="CD26">
        <v>0.28000000000000003</v>
      </c>
      <c r="CE26">
        <v>0.56000000000000005</v>
      </c>
      <c r="CF26">
        <v>0.62</v>
      </c>
      <c r="CG26">
        <v>0.62</v>
      </c>
    </row>
    <row r="27" spans="1:85" ht="15.6" x14ac:dyDescent="0.3">
      <c r="A27" t="s">
        <v>95</v>
      </c>
      <c r="D27" t="s">
        <v>90</v>
      </c>
      <c r="E27">
        <f>AVERAGE(E14:E24)</f>
        <v>0.15396825396825398</v>
      </c>
      <c r="F27">
        <f t="shared" ref="F27:I27" si="6">AVERAGE(F14:F24)</f>
        <v>0.29090909090909095</v>
      </c>
      <c r="G27">
        <f t="shared" si="6"/>
        <v>0.33636363636363636</v>
      </c>
      <c r="H27">
        <f t="shared" si="6"/>
        <v>0.44</v>
      </c>
      <c r="I27">
        <f t="shared" si="6"/>
        <v>0.45400000000000001</v>
      </c>
      <c r="M27" s="32"/>
      <c r="N27" s="32"/>
      <c r="O27" s="32" t="s">
        <v>110</v>
      </c>
      <c r="P27" s="33">
        <f>AVERAGE(P4:P15)</f>
        <v>2.8333333333333335</v>
      </c>
      <c r="Q27" s="33">
        <f t="shared" ref="Q27:V27" si="7">AVERAGE(Q4:Q15)</f>
        <v>4.416666666666667</v>
      </c>
      <c r="R27" s="33">
        <f t="shared" si="7"/>
        <v>3.8333333333333335</v>
      </c>
      <c r="S27" s="33">
        <f t="shared" si="7"/>
        <v>4.416666666666667</v>
      </c>
      <c r="T27" s="33">
        <f t="shared" si="7"/>
        <v>4.083333333333333</v>
      </c>
      <c r="U27" s="33">
        <f t="shared" si="7"/>
        <v>3.9166666666666665</v>
      </c>
      <c r="V27" s="33">
        <f t="shared" si="7"/>
        <v>23.583333333333332</v>
      </c>
      <c r="W27">
        <f>AVERAGE(V4:V15)</f>
        <v>23.583333333333332</v>
      </c>
      <c r="BC27" t="s">
        <v>95</v>
      </c>
      <c r="BF27" t="s">
        <v>90</v>
      </c>
      <c r="BG27">
        <f t="shared" ref="BG27" si="8">AVERAGE(BG14:BG24)</f>
        <v>0.72363636363636363</v>
      </c>
      <c r="BH27">
        <f>AVERAGE(BH14:BH24)</f>
        <v>0.15396825396825398</v>
      </c>
      <c r="BI27">
        <f t="shared" ref="BI27:BL27" si="9">AVERAGE(BI14:BI24)</f>
        <v>0.29090909090909095</v>
      </c>
      <c r="BJ27">
        <f t="shared" si="9"/>
        <v>0.33636363636363636</v>
      </c>
      <c r="BK27">
        <f t="shared" si="9"/>
        <v>0.44</v>
      </c>
      <c r="BL27">
        <f t="shared" si="9"/>
        <v>0.45400000000000001</v>
      </c>
    </row>
    <row r="28" spans="1:85" ht="15.6" x14ac:dyDescent="0.3">
      <c r="M28" s="28"/>
      <c r="N28" s="30"/>
      <c r="O28" s="28" t="s">
        <v>109</v>
      </c>
      <c r="P28" s="31">
        <f>AVERAGE(P16:P26)</f>
        <v>2.8181818181818183</v>
      </c>
      <c r="Q28" s="31">
        <f t="shared" ref="Q28:V28" si="10">AVERAGE(Q16:Q26)</f>
        <v>4.3636363636363633</v>
      </c>
      <c r="R28" s="31">
        <f t="shared" si="10"/>
        <v>4.1818181818181817</v>
      </c>
      <c r="S28" s="31">
        <f t="shared" si="10"/>
        <v>4.4545454545454541</v>
      </c>
      <c r="T28" s="31">
        <f t="shared" si="10"/>
        <v>4.2727272727272725</v>
      </c>
      <c r="U28" s="31">
        <f t="shared" si="10"/>
        <v>4.4000000000000004</v>
      </c>
      <c r="V28" s="31">
        <f t="shared" si="10"/>
        <v>24.09090909090909</v>
      </c>
      <c r="Z28">
        <f>2020-2009</f>
        <v>11</v>
      </c>
    </row>
    <row r="29" spans="1:85" ht="16.2" thickBot="1" x14ac:dyDescent="0.35">
      <c r="M29" s="34"/>
      <c r="N29" s="35"/>
      <c r="O29" s="36" t="s">
        <v>111</v>
      </c>
      <c r="P29" s="37">
        <f t="shared" ref="P29:V29" si="11">AVERAGE(P4:P26)</f>
        <v>2.8260869565217392</v>
      </c>
      <c r="Q29" s="37">
        <f t="shared" si="11"/>
        <v>4.3913043478260869</v>
      </c>
      <c r="R29" s="37">
        <f t="shared" si="11"/>
        <v>4</v>
      </c>
      <c r="S29" s="37">
        <f t="shared" si="11"/>
        <v>4.4347826086956523</v>
      </c>
      <c r="T29" s="37">
        <f t="shared" si="11"/>
        <v>4.1739130434782608</v>
      </c>
      <c r="U29" s="37">
        <f t="shared" si="11"/>
        <v>4.1363636363636367</v>
      </c>
      <c r="V29" s="37">
        <f t="shared" si="11"/>
        <v>23.826086956521738</v>
      </c>
      <c r="AK29" t="s">
        <v>89</v>
      </c>
      <c r="AL29">
        <f>AVERAGE(AL4:AL15)</f>
        <v>2.8333333333333335</v>
      </c>
      <c r="AM29">
        <f t="shared" ref="AM29:AQ29" si="12">AVERAGE(AM4:AM15)</f>
        <v>4.416666666666667</v>
      </c>
      <c r="AN29">
        <f t="shared" si="12"/>
        <v>3.8333333333333335</v>
      </c>
      <c r="AO29">
        <f t="shared" si="12"/>
        <v>4.416666666666667</v>
      </c>
      <c r="AP29">
        <f t="shared" si="12"/>
        <v>4.083333333333333</v>
      </c>
      <c r="AQ29">
        <f t="shared" si="12"/>
        <v>3.9166666666666665</v>
      </c>
    </row>
    <row r="30" spans="1:85" ht="15" thickTop="1" x14ac:dyDescent="0.3">
      <c r="Z30">
        <f>2020-2004</f>
        <v>16</v>
      </c>
      <c r="AK30" t="s">
        <v>90</v>
      </c>
      <c r="AL30">
        <f>AVERAGE(AL16:AL26)</f>
        <v>2.8181818181818183</v>
      </c>
      <c r="AM30">
        <f t="shared" ref="AM30:AQ30" si="13">AVERAGE(AM16:AM26)</f>
        <v>4.3636363636363633</v>
      </c>
      <c r="AN30">
        <f t="shared" si="13"/>
        <v>4.1818181818181817</v>
      </c>
      <c r="AO30">
        <f t="shared" si="13"/>
        <v>4.4545454545454541</v>
      </c>
      <c r="AP30">
        <f t="shared" si="13"/>
        <v>4.2727272727272725</v>
      </c>
      <c r="AQ30">
        <f t="shared" si="13"/>
        <v>4.4000000000000004</v>
      </c>
    </row>
    <row r="32" spans="1:85" x14ac:dyDescent="0.3">
      <c r="Z32">
        <f>2020-2003</f>
        <v>17</v>
      </c>
    </row>
    <row r="33" spans="13:22" ht="16.2" thickBot="1" x14ac:dyDescent="0.35">
      <c r="M33" s="22" t="s">
        <v>103</v>
      </c>
      <c r="N33" s="22"/>
      <c r="O33" s="22"/>
      <c r="P33" s="22"/>
      <c r="Q33" s="22"/>
      <c r="R33" s="22"/>
      <c r="S33" s="22"/>
      <c r="T33" s="22"/>
      <c r="U33" s="22"/>
      <c r="V33" s="22"/>
    </row>
    <row r="34" spans="13:22" ht="16.2" thickTop="1" x14ac:dyDescent="0.3">
      <c r="M34" s="23"/>
      <c r="N34" s="23"/>
      <c r="O34" s="23"/>
      <c r="P34" s="23" t="s">
        <v>104</v>
      </c>
      <c r="Q34" s="23"/>
      <c r="R34" s="23"/>
      <c r="S34" s="23"/>
      <c r="T34" s="23"/>
      <c r="U34" s="23"/>
      <c r="V34" s="23"/>
    </row>
    <row r="35" spans="13:22" ht="15.6" x14ac:dyDescent="0.3">
      <c r="M35" s="24" t="s">
        <v>0</v>
      </c>
      <c r="N35" s="24" t="s">
        <v>93</v>
      </c>
      <c r="O35" s="24" t="s">
        <v>108</v>
      </c>
      <c r="P35" s="24">
        <v>0</v>
      </c>
      <c r="Q35" s="24">
        <v>1</v>
      </c>
      <c r="R35" s="24">
        <v>2</v>
      </c>
      <c r="S35" s="24">
        <v>3</v>
      </c>
      <c r="T35" s="24">
        <v>4</v>
      </c>
      <c r="U35" s="24">
        <v>5</v>
      </c>
      <c r="V35" s="24" t="s">
        <v>94</v>
      </c>
    </row>
    <row r="36" spans="13:22" ht="15.6" x14ac:dyDescent="0.3">
      <c r="M36" s="28" t="s">
        <v>83</v>
      </c>
      <c r="N36" s="28" t="s">
        <v>101</v>
      </c>
      <c r="O36" s="28">
        <v>0.5</v>
      </c>
      <c r="P36" s="28">
        <v>2</v>
      </c>
      <c r="Q36" s="28">
        <v>5</v>
      </c>
      <c r="R36" s="28">
        <v>4</v>
      </c>
      <c r="S36" s="28">
        <v>3</v>
      </c>
      <c r="T36" s="28">
        <v>3</v>
      </c>
      <c r="U36" s="28">
        <v>3</v>
      </c>
      <c r="V36" s="28">
        <v>20</v>
      </c>
    </row>
    <row r="37" spans="13:22" ht="15.6" x14ac:dyDescent="0.3">
      <c r="M37" s="28" t="s">
        <v>48</v>
      </c>
      <c r="N37" s="28" t="s">
        <v>101</v>
      </c>
      <c r="O37" s="28">
        <v>0.5</v>
      </c>
      <c r="P37" s="28">
        <v>3</v>
      </c>
      <c r="Q37" s="28">
        <v>5</v>
      </c>
      <c r="R37" s="28">
        <v>4</v>
      </c>
      <c r="S37" s="28">
        <v>4</v>
      </c>
      <c r="T37" s="28">
        <v>3</v>
      </c>
      <c r="U37" s="28">
        <v>3</v>
      </c>
      <c r="V37" s="28">
        <v>22</v>
      </c>
    </row>
    <row r="38" spans="13:22" ht="15.6" x14ac:dyDescent="0.3">
      <c r="M38" s="28" t="s">
        <v>77</v>
      </c>
      <c r="N38" s="28" t="s">
        <v>102</v>
      </c>
      <c r="O38" s="28">
        <v>2</v>
      </c>
      <c r="P38" s="28">
        <v>3</v>
      </c>
      <c r="Q38" s="28">
        <v>5</v>
      </c>
      <c r="R38" s="28">
        <v>4</v>
      </c>
      <c r="S38" s="28">
        <v>3</v>
      </c>
      <c r="T38" s="28">
        <v>4</v>
      </c>
      <c r="U38" s="28">
        <v>3</v>
      </c>
      <c r="V38" s="28">
        <v>22</v>
      </c>
    </row>
    <row r="39" spans="13:22" ht="15.6" x14ac:dyDescent="0.3">
      <c r="M39" s="19" t="s">
        <v>78</v>
      </c>
      <c r="N39" s="19" t="s">
        <v>102</v>
      </c>
      <c r="O39" s="19">
        <v>2</v>
      </c>
      <c r="P39" s="19">
        <v>2</v>
      </c>
      <c r="Q39" s="19">
        <v>5</v>
      </c>
      <c r="R39" s="19">
        <v>4</v>
      </c>
      <c r="S39" s="19">
        <v>3</v>
      </c>
      <c r="T39" s="19">
        <v>3</v>
      </c>
      <c r="U39" s="19">
        <v>3</v>
      </c>
      <c r="V39" s="19">
        <v>20</v>
      </c>
    </row>
    <row r="40" spans="13:22" ht="15.6" x14ac:dyDescent="0.3">
      <c r="M40" s="19" t="s">
        <v>19</v>
      </c>
      <c r="N40" s="19" t="s">
        <v>102</v>
      </c>
      <c r="O40" s="19">
        <v>3</v>
      </c>
      <c r="P40" s="19">
        <v>5</v>
      </c>
      <c r="Q40" s="19">
        <v>4</v>
      </c>
      <c r="R40" s="19">
        <v>5</v>
      </c>
      <c r="S40" s="19">
        <v>4</v>
      </c>
      <c r="T40" s="19">
        <v>5</v>
      </c>
      <c r="U40" s="19">
        <v>5</v>
      </c>
      <c r="V40" s="19">
        <v>28</v>
      </c>
    </row>
    <row r="41" spans="13:22" ht="15.6" x14ac:dyDescent="0.3">
      <c r="M41" s="19" t="s">
        <v>84</v>
      </c>
      <c r="N41" s="19" t="s">
        <v>102</v>
      </c>
      <c r="O41" s="19">
        <v>3</v>
      </c>
      <c r="P41" s="19">
        <v>3</v>
      </c>
      <c r="Q41" s="19">
        <v>4</v>
      </c>
      <c r="R41" s="19">
        <v>5</v>
      </c>
      <c r="S41" s="19">
        <v>6</v>
      </c>
      <c r="T41" s="19">
        <v>6</v>
      </c>
      <c r="U41" s="19">
        <v>5</v>
      </c>
      <c r="V41" s="19">
        <v>29</v>
      </c>
    </row>
    <row r="42" spans="13:22" ht="15.6" x14ac:dyDescent="0.3">
      <c r="M42" s="19" t="s">
        <v>86</v>
      </c>
      <c r="N42" s="19" t="s">
        <v>101</v>
      </c>
      <c r="O42" s="19">
        <v>3</v>
      </c>
      <c r="P42" s="19">
        <v>2</v>
      </c>
      <c r="Q42" s="19">
        <v>4</v>
      </c>
      <c r="R42" s="19">
        <v>4</v>
      </c>
      <c r="S42" s="19">
        <v>7</v>
      </c>
      <c r="T42" s="19">
        <v>6</v>
      </c>
      <c r="U42" s="19">
        <v>5</v>
      </c>
      <c r="V42" s="19">
        <v>28</v>
      </c>
    </row>
    <row r="43" spans="13:22" ht="15.6" x14ac:dyDescent="0.3">
      <c r="M43" s="19" t="s">
        <v>51</v>
      </c>
      <c r="N43" s="19" t="s">
        <v>102</v>
      </c>
      <c r="O43" s="19">
        <v>3</v>
      </c>
      <c r="P43" s="19">
        <v>3</v>
      </c>
      <c r="Q43" s="19">
        <v>4</v>
      </c>
      <c r="R43" s="19">
        <v>3</v>
      </c>
      <c r="S43" s="19">
        <v>4</v>
      </c>
      <c r="T43" s="19">
        <v>3</v>
      </c>
      <c r="U43" s="19">
        <v>3</v>
      </c>
      <c r="V43" s="19">
        <v>20</v>
      </c>
    </row>
    <row r="44" spans="13:22" ht="15.6" x14ac:dyDescent="0.3">
      <c r="M44" s="19" t="s">
        <v>21</v>
      </c>
      <c r="N44" s="19" t="s">
        <v>102</v>
      </c>
      <c r="O44" s="19">
        <v>3</v>
      </c>
      <c r="P44" s="19">
        <v>2</v>
      </c>
      <c r="Q44" s="20">
        <v>3</v>
      </c>
      <c r="R44" s="20">
        <v>3</v>
      </c>
      <c r="S44" s="20">
        <v>4</v>
      </c>
      <c r="T44" s="20">
        <v>3</v>
      </c>
      <c r="U44" s="20">
        <v>3</v>
      </c>
      <c r="V44" s="20">
        <v>19</v>
      </c>
    </row>
    <row r="45" spans="13:22" ht="15.6" x14ac:dyDescent="0.3">
      <c r="M45" s="19" t="s">
        <v>85</v>
      </c>
      <c r="N45" s="19" t="s">
        <v>102</v>
      </c>
      <c r="O45" s="19">
        <v>3</v>
      </c>
      <c r="P45" s="19">
        <v>3</v>
      </c>
      <c r="Q45" s="19">
        <v>4</v>
      </c>
      <c r="R45" s="19">
        <v>4</v>
      </c>
      <c r="S45" s="19">
        <v>4</v>
      </c>
      <c r="T45" s="19">
        <v>4</v>
      </c>
      <c r="U45" s="19">
        <v>3</v>
      </c>
      <c r="V45" s="20">
        <v>22</v>
      </c>
    </row>
    <row r="46" spans="13:22" ht="15.6" x14ac:dyDescent="0.3">
      <c r="M46" s="19" t="s">
        <v>61</v>
      </c>
      <c r="N46" s="19" t="s">
        <v>101</v>
      </c>
      <c r="O46" s="19">
        <v>4</v>
      </c>
      <c r="P46" s="19">
        <v>3</v>
      </c>
      <c r="Q46" s="19">
        <v>3</v>
      </c>
      <c r="R46" s="25">
        <v>2</v>
      </c>
      <c r="S46" s="19">
        <v>3</v>
      </c>
      <c r="T46" s="19">
        <v>3</v>
      </c>
      <c r="U46" s="19">
        <v>3</v>
      </c>
      <c r="V46" s="19">
        <v>17</v>
      </c>
    </row>
    <row r="47" spans="13:22" ht="15.6" x14ac:dyDescent="0.3">
      <c r="M47" s="19" t="s">
        <v>75</v>
      </c>
      <c r="N47" s="19" t="s">
        <v>102</v>
      </c>
      <c r="O47" s="19">
        <v>4</v>
      </c>
      <c r="P47" s="19">
        <v>3</v>
      </c>
      <c r="Q47" s="19">
        <v>7</v>
      </c>
      <c r="R47" s="19">
        <v>4</v>
      </c>
      <c r="S47" s="19">
        <v>8</v>
      </c>
      <c r="T47" s="19">
        <v>6</v>
      </c>
      <c r="U47" s="19">
        <v>8</v>
      </c>
      <c r="V47" s="20">
        <v>36</v>
      </c>
    </row>
    <row r="48" spans="13:22" ht="15.6" x14ac:dyDescent="0.3">
      <c r="M48" s="19" t="s">
        <v>29</v>
      </c>
      <c r="N48" s="19" t="s">
        <v>101</v>
      </c>
      <c r="O48" s="19">
        <v>11</v>
      </c>
      <c r="P48" s="19">
        <v>2</v>
      </c>
      <c r="Q48" s="19">
        <v>4</v>
      </c>
      <c r="R48" s="19">
        <v>4</v>
      </c>
      <c r="S48" s="19">
        <v>5</v>
      </c>
      <c r="T48" s="19">
        <v>5</v>
      </c>
      <c r="U48" s="19">
        <v>5</v>
      </c>
      <c r="V48" s="20">
        <v>25</v>
      </c>
    </row>
    <row r="49" spans="1:35" ht="15.6" x14ac:dyDescent="0.3">
      <c r="M49" s="19" t="s">
        <v>38</v>
      </c>
      <c r="N49" s="19" t="s">
        <v>102</v>
      </c>
      <c r="O49" s="19">
        <v>11</v>
      </c>
      <c r="P49" s="19">
        <v>2</v>
      </c>
      <c r="Q49" s="19">
        <v>4</v>
      </c>
      <c r="R49" s="19">
        <v>4</v>
      </c>
      <c r="S49" s="19">
        <v>4</v>
      </c>
      <c r="T49" s="19">
        <v>6</v>
      </c>
      <c r="U49" s="19">
        <v>4</v>
      </c>
      <c r="V49" s="20">
        <v>24</v>
      </c>
    </row>
    <row r="50" spans="1:35" ht="15.6" x14ac:dyDescent="0.3">
      <c r="M50" s="19" t="s">
        <v>40</v>
      </c>
      <c r="N50" s="19" t="s">
        <v>102</v>
      </c>
      <c r="O50" s="19">
        <v>12</v>
      </c>
      <c r="P50" s="19">
        <v>3</v>
      </c>
      <c r="Q50" s="19">
        <v>4</v>
      </c>
      <c r="R50" s="19">
        <v>5</v>
      </c>
      <c r="S50" s="19">
        <v>4</v>
      </c>
      <c r="T50" s="19">
        <v>4</v>
      </c>
      <c r="U50" s="19">
        <v>4</v>
      </c>
      <c r="V50" s="20">
        <v>24</v>
      </c>
    </row>
    <row r="51" spans="1:35" ht="15.6" x14ac:dyDescent="0.3">
      <c r="M51" s="19" t="s">
        <v>41</v>
      </c>
      <c r="N51" s="19" t="s">
        <v>101</v>
      </c>
      <c r="O51" s="19">
        <v>12</v>
      </c>
      <c r="P51" s="19">
        <v>3</v>
      </c>
      <c r="Q51" s="19">
        <v>4</v>
      </c>
      <c r="R51" s="19">
        <v>4</v>
      </c>
      <c r="S51" s="19">
        <v>4</v>
      </c>
      <c r="T51" s="19">
        <v>4</v>
      </c>
      <c r="U51" s="19">
        <v>4</v>
      </c>
      <c r="V51" s="20">
        <v>23</v>
      </c>
    </row>
    <row r="52" spans="1:35" ht="15.6" x14ac:dyDescent="0.3">
      <c r="M52" s="19" t="s">
        <v>12</v>
      </c>
      <c r="N52" s="19" t="s">
        <v>101</v>
      </c>
      <c r="O52" s="19">
        <v>12</v>
      </c>
      <c r="P52" s="19">
        <v>3</v>
      </c>
      <c r="Q52" s="19">
        <v>5</v>
      </c>
      <c r="R52" s="19">
        <v>4</v>
      </c>
      <c r="S52" s="21">
        <v>4</v>
      </c>
      <c r="T52" s="21">
        <v>4</v>
      </c>
      <c r="U52" s="19"/>
      <c r="V52" s="20">
        <v>20</v>
      </c>
    </row>
    <row r="53" spans="1:35" ht="15.6" x14ac:dyDescent="0.3">
      <c r="M53" s="19" t="s">
        <v>15</v>
      </c>
      <c r="N53" s="19" t="s">
        <v>101</v>
      </c>
      <c r="O53" s="19">
        <v>16</v>
      </c>
      <c r="P53" s="20">
        <v>3</v>
      </c>
      <c r="Q53" s="20">
        <v>6</v>
      </c>
      <c r="R53" s="19">
        <v>6</v>
      </c>
      <c r="S53" s="20">
        <v>8</v>
      </c>
      <c r="T53" s="20">
        <v>6</v>
      </c>
      <c r="U53" s="20">
        <v>7</v>
      </c>
      <c r="V53" s="20">
        <v>36</v>
      </c>
    </row>
    <row r="54" spans="1:35" ht="15.6" x14ac:dyDescent="0.3">
      <c r="M54" s="19" t="s">
        <v>68</v>
      </c>
      <c r="N54" s="19" t="s">
        <v>102</v>
      </c>
      <c r="O54" s="19">
        <v>17</v>
      </c>
      <c r="P54" s="19">
        <v>3</v>
      </c>
      <c r="Q54" s="19">
        <v>4</v>
      </c>
      <c r="R54" s="19">
        <v>3</v>
      </c>
      <c r="S54" s="19">
        <v>3</v>
      </c>
      <c r="T54" s="19">
        <v>3</v>
      </c>
      <c r="U54" s="19">
        <v>3</v>
      </c>
      <c r="V54" s="20">
        <v>19</v>
      </c>
    </row>
    <row r="55" spans="1:35" ht="15.6" x14ac:dyDescent="0.3">
      <c r="M55" s="19" t="s">
        <v>36</v>
      </c>
      <c r="N55" s="19" t="s">
        <v>101</v>
      </c>
      <c r="O55" s="19">
        <v>17</v>
      </c>
      <c r="P55" s="19">
        <v>2</v>
      </c>
      <c r="Q55" s="19">
        <v>4</v>
      </c>
      <c r="R55" s="19">
        <v>3</v>
      </c>
      <c r="S55" s="19">
        <v>4</v>
      </c>
      <c r="T55" s="19">
        <v>3</v>
      </c>
      <c r="U55" s="19">
        <v>4</v>
      </c>
      <c r="V55" s="20">
        <v>20</v>
      </c>
    </row>
    <row r="56" spans="1:35" ht="15.6" x14ac:dyDescent="0.3">
      <c r="M56" s="19" t="s">
        <v>50</v>
      </c>
      <c r="N56" s="19" t="s">
        <v>102</v>
      </c>
      <c r="O56" s="19">
        <v>17</v>
      </c>
      <c r="P56" s="19">
        <v>2</v>
      </c>
      <c r="Q56" s="19">
        <v>4</v>
      </c>
      <c r="R56" s="19">
        <v>3</v>
      </c>
      <c r="S56" s="19">
        <v>4</v>
      </c>
      <c r="T56" s="19">
        <v>3</v>
      </c>
      <c r="U56" s="19">
        <v>4</v>
      </c>
      <c r="V56" s="20">
        <v>20</v>
      </c>
      <c r="Y56" s="24" t="s">
        <v>93</v>
      </c>
      <c r="Z56" s="24" t="s">
        <v>108</v>
      </c>
      <c r="AA56" s="24" t="s">
        <v>0</v>
      </c>
      <c r="AB56" s="24">
        <v>0</v>
      </c>
      <c r="AC56" s="24">
        <v>1</v>
      </c>
      <c r="AD56" s="24">
        <v>2</v>
      </c>
      <c r="AE56" s="24">
        <v>3</v>
      </c>
      <c r="AF56" s="24">
        <v>4</v>
      </c>
      <c r="AG56" s="24">
        <v>5</v>
      </c>
      <c r="AH56" s="24" t="s">
        <v>94</v>
      </c>
    </row>
    <row r="57" spans="1:35" ht="15.6" x14ac:dyDescent="0.3">
      <c r="M57" s="19" t="s">
        <v>39</v>
      </c>
      <c r="N57" s="19" t="s">
        <v>102</v>
      </c>
      <c r="O57" s="19">
        <v>17</v>
      </c>
      <c r="P57" s="19">
        <v>4</v>
      </c>
      <c r="Q57" s="19">
        <v>5</v>
      </c>
      <c r="R57" s="19">
        <v>6</v>
      </c>
      <c r="S57" s="19">
        <v>5</v>
      </c>
      <c r="T57" s="19">
        <v>5</v>
      </c>
      <c r="U57" s="19">
        <v>5</v>
      </c>
      <c r="V57" s="20">
        <v>30</v>
      </c>
      <c r="Y57" s="28" t="s">
        <v>101</v>
      </c>
      <c r="Z57" s="28">
        <v>0.5</v>
      </c>
      <c r="AA57" s="28" t="s">
        <v>83</v>
      </c>
      <c r="AB57" s="28">
        <v>2</v>
      </c>
      <c r="AC57" s="28">
        <v>5</v>
      </c>
      <c r="AD57" s="28">
        <v>4</v>
      </c>
      <c r="AE57" s="28">
        <v>3</v>
      </c>
      <c r="AF57" s="28">
        <v>3</v>
      </c>
      <c r="AG57" s="28">
        <v>3</v>
      </c>
      <c r="AH57" s="28">
        <v>20</v>
      </c>
    </row>
    <row r="58" spans="1:35" ht="15.6" x14ac:dyDescent="0.3">
      <c r="M58" s="28" t="s">
        <v>52</v>
      </c>
      <c r="N58" s="28" t="s">
        <v>101</v>
      </c>
      <c r="O58" s="28">
        <v>17</v>
      </c>
      <c r="P58" s="28">
        <v>4</v>
      </c>
      <c r="Q58" s="28">
        <v>4</v>
      </c>
      <c r="R58" s="28">
        <v>4</v>
      </c>
      <c r="S58" s="28">
        <v>4</v>
      </c>
      <c r="T58" s="28">
        <v>4</v>
      </c>
      <c r="U58" s="28">
        <v>4</v>
      </c>
      <c r="V58" s="29">
        <v>24</v>
      </c>
      <c r="Y58" s="28" t="s">
        <v>101</v>
      </c>
      <c r="Z58" s="28">
        <v>0.5</v>
      </c>
      <c r="AA58" s="28" t="s">
        <v>48</v>
      </c>
      <c r="AB58" s="28">
        <v>3</v>
      </c>
      <c r="AC58" s="28">
        <v>5</v>
      </c>
      <c r="AD58" s="28">
        <v>4</v>
      </c>
      <c r="AE58" s="28">
        <v>4</v>
      </c>
      <c r="AF58" s="28">
        <v>3</v>
      </c>
      <c r="AG58" s="28">
        <v>3</v>
      </c>
      <c r="AH58" s="28">
        <v>22</v>
      </c>
    </row>
    <row r="59" spans="1:35" ht="15.6" x14ac:dyDescent="0.3">
      <c r="M59" s="32" t="s">
        <v>110</v>
      </c>
      <c r="N59" s="32"/>
      <c r="O59" s="32"/>
      <c r="P59" s="33">
        <f>AVERAGE(P36:P47)</f>
        <v>2.8333333333333335</v>
      </c>
      <c r="Q59" s="33">
        <f t="shared" ref="Q59:V59" si="14">AVERAGE(Q36:Q47)</f>
        <v>4.416666666666667</v>
      </c>
      <c r="R59" s="33">
        <f t="shared" si="14"/>
        <v>3.8333333333333335</v>
      </c>
      <c r="S59" s="33">
        <f t="shared" si="14"/>
        <v>4.416666666666667</v>
      </c>
      <c r="T59" s="33">
        <f t="shared" si="14"/>
        <v>4.083333333333333</v>
      </c>
      <c r="U59" s="33">
        <f t="shared" si="14"/>
        <v>3.9166666666666665</v>
      </c>
      <c r="V59" s="33">
        <f t="shared" si="14"/>
        <v>23.583333333333332</v>
      </c>
      <c r="Y59" s="28" t="s">
        <v>102</v>
      </c>
      <c r="Z59" s="28">
        <v>2</v>
      </c>
      <c r="AA59" s="28" t="s">
        <v>77</v>
      </c>
      <c r="AB59" s="28">
        <v>3</v>
      </c>
      <c r="AC59" s="28">
        <v>5</v>
      </c>
      <c r="AD59" s="28">
        <v>4</v>
      </c>
      <c r="AE59" s="28">
        <v>3</v>
      </c>
      <c r="AF59" s="28">
        <v>4</v>
      </c>
      <c r="AG59" s="28">
        <v>3</v>
      </c>
      <c r="AH59" s="28">
        <v>22</v>
      </c>
    </row>
    <row r="60" spans="1:35" ht="15.6" x14ac:dyDescent="0.3">
      <c r="M60" s="28" t="s">
        <v>109</v>
      </c>
      <c r="N60" s="28"/>
      <c r="O60" s="30"/>
      <c r="P60" s="31">
        <f>AVERAGE(P48:P58)</f>
        <v>2.8181818181818183</v>
      </c>
      <c r="Q60" s="31">
        <f t="shared" ref="Q60:V60" si="15">AVERAGE(Q48:Q58)</f>
        <v>4.3636363636363633</v>
      </c>
      <c r="R60" s="31">
        <f t="shared" si="15"/>
        <v>4.1818181818181817</v>
      </c>
      <c r="S60" s="31">
        <f t="shared" si="15"/>
        <v>4.4545454545454541</v>
      </c>
      <c r="T60" s="31">
        <f t="shared" si="15"/>
        <v>4.2727272727272725</v>
      </c>
      <c r="U60" s="31">
        <f t="shared" si="15"/>
        <v>4.4000000000000004</v>
      </c>
      <c r="V60" s="31">
        <f t="shared" si="15"/>
        <v>24.09090909090909</v>
      </c>
      <c r="Y60" s="19" t="s">
        <v>102</v>
      </c>
      <c r="Z60" s="19">
        <v>2</v>
      </c>
      <c r="AA60" s="19" t="s">
        <v>78</v>
      </c>
      <c r="AB60" s="19">
        <v>2</v>
      </c>
      <c r="AC60" s="19">
        <v>5</v>
      </c>
      <c r="AD60" s="19">
        <v>4</v>
      </c>
      <c r="AE60" s="19">
        <v>3</v>
      </c>
      <c r="AF60" s="19">
        <v>3</v>
      </c>
      <c r="AG60" s="19">
        <v>3</v>
      </c>
      <c r="AH60" s="19">
        <v>20</v>
      </c>
    </row>
    <row r="61" spans="1:35" ht="16.2" thickBot="1" x14ac:dyDescent="0.35">
      <c r="A61" t="s">
        <v>91</v>
      </c>
      <c r="B61" t="s">
        <v>92</v>
      </c>
      <c r="C61" t="s">
        <v>93</v>
      </c>
      <c r="D61" t="s">
        <v>0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M61" s="36" t="s">
        <v>111</v>
      </c>
      <c r="N61" s="34"/>
      <c r="O61" s="35"/>
      <c r="P61" s="37">
        <f t="shared" ref="P61:V61" si="16">AVERAGE(P36:P58)</f>
        <v>2.8260869565217392</v>
      </c>
      <c r="Q61" s="37">
        <f t="shared" si="16"/>
        <v>4.3913043478260869</v>
      </c>
      <c r="R61" s="37">
        <f t="shared" si="16"/>
        <v>4</v>
      </c>
      <c r="S61" s="37">
        <f t="shared" si="16"/>
        <v>4.4347826086956523</v>
      </c>
      <c r="T61" s="37">
        <f t="shared" si="16"/>
        <v>4.1739130434782608</v>
      </c>
      <c r="U61" s="37">
        <f t="shared" si="16"/>
        <v>4.1363636363636367</v>
      </c>
      <c r="V61" s="37">
        <f t="shared" si="16"/>
        <v>23.826086956521738</v>
      </c>
      <c r="Y61" s="19" t="s">
        <v>102</v>
      </c>
      <c r="Z61" s="19">
        <v>3</v>
      </c>
      <c r="AA61" s="19" t="s">
        <v>19</v>
      </c>
      <c r="AB61" s="19">
        <v>5</v>
      </c>
      <c r="AC61" s="19">
        <v>4</v>
      </c>
      <c r="AD61" s="19">
        <v>5</v>
      </c>
      <c r="AE61" s="19">
        <v>4</v>
      </c>
      <c r="AF61" s="19">
        <v>5</v>
      </c>
      <c r="AG61" s="19">
        <v>5</v>
      </c>
      <c r="AH61" s="19">
        <v>28</v>
      </c>
    </row>
    <row r="62" spans="1:35" ht="16.2" thickTop="1" x14ac:dyDescent="0.3">
      <c r="A62" t="s">
        <v>89</v>
      </c>
      <c r="B62">
        <v>2020</v>
      </c>
      <c r="C62" t="s">
        <v>88</v>
      </c>
      <c r="D62" t="s">
        <v>83</v>
      </c>
      <c r="E62">
        <v>0.96</v>
      </c>
      <c r="F62">
        <v>0.02</v>
      </c>
      <c r="G62">
        <v>0.02</v>
      </c>
      <c r="H62">
        <v>0.46</v>
      </c>
      <c r="I62">
        <v>0.7</v>
      </c>
      <c r="J62">
        <v>0.8</v>
      </c>
      <c r="W62" s="24" t="s">
        <v>108</v>
      </c>
      <c r="X62" s="24" t="s">
        <v>0</v>
      </c>
      <c r="Z62" s="19" t="s">
        <v>102</v>
      </c>
      <c r="AA62" s="19">
        <v>3</v>
      </c>
      <c r="AB62" s="19" t="s">
        <v>84</v>
      </c>
      <c r="AC62" s="19">
        <v>3</v>
      </c>
      <c r="AD62" s="19">
        <v>4</v>
      </c>
      <c r="AE62" s="19">
        <v>5</v>
      </c>
      <c r="AF62" s="19">
        <v>6</v>
      </c>
      <c r="AG62" s="19">
        <v>6</v>
      </c>
      <c r="AH62" s="19">
        <v>5</v>
      </c>
      <c r="AI62" s="19">
        <v>29</v>
      </c>
    </row>
    <row r="63" spans="1:35" ht="15.6" x14ac:dyDescent="0.3">
      <c r="A63" t="s">
        <v>89</v>
      </c>
      <c r="B63">
        <v>2020</v>
      </c>
      <c r="C63" t="s">
        <v>88</v>
      </c>
      <c r="D63" t="s">
        <v>48</v>
      </c>
      <c r="E63">
        <v>0.57999999999999996</v>
      </c>
      <c r="F63">
        <v>0</v>
      </c>
      <c r="G63">
        <v>0.18</v>
      </c>
      <c r="H63">
        <v>0.54</v>
      </c>
      <c r="I63">
        <v>0.42</v>
      </c>
      <c r="J63">
        <v>0.68</v>
      </c>
      <c r="W63" s="28">
        <v>0.5</v>
      </c>
      <c r="X63" s="28" t="s">
        <v>48</v>
      </c>
      <c r="Z63" s="19" t="s">
        <v>101</v>
      </c>
      <c r="AA63" s="19">
        <v>3</v>
      </c>
      <c r="AB63" s="19" t="s">
        <v>86</v>
      </c>
      <c r="AC63" s="19">
        <v>2</v>
      </c>
      <c r="AD63" s="19">
        <v>4</v>
      </c>
      <c r="AE63" s="19">
        <v>4</v>
      </c>
      <c r="AF63" s="19">
        <v>7</v>
      </c>
      <c r="AG63" s="19">
        <v>6</v>
      </c>
      <c r="AH63" s="19">
        <v>5</v>
      </c>
      <c r="AI63" s="19">
        <v>28</v>
      </c>
    </row>
    <row r="64" spans="1:35" ht="15.6" x14ac:dyDescent="0.3">
      <c r="A64" t="s">
        <v>89</v>
      </c>
      <c r="B64">
        <v>2019</v>
      </c>
      <c r="C64" t="s">
        <v>87</v>
      </c>
      <c r="D64" t="s">
        <v>77</v>
      </c>
      <c r="E64">
        <v>0.88</v>
      </c>
      <c r="F64">
        <v>0</v>
      </c>
      <c r="G64">
        <v>0.14000000000000001</v>
      </c>
      <c r="H64">
        <v>0.6</v>
      </c>
      <c r="I64">
        <v>0.72</v>
      </c>
      <c r="J64">
        <v>0.74</v>
      </c>
      <c r="N64" t="s">
        <v>93</v>
      </c>
      <c r="O64" s="24" t="s">
        <v>108</v>
      </c>
      <c r="P64" t="s">
        <v>0</v>
      </c>
      <c r="Q64">
        <v>1</v>
      </c>
      <c r="R64">
        <v>2</v>
      </c>
      <c r="S64">
        <v>3</v>
      </c>
      <c r="T64">
        <v>4</v>
      </c>
      <c r="U64">
        <v>5</v>
      </c>
      <c r="W64" s="19">
        <v>3</v>
      </c>
      <c r="X64" s="19" t="s">
        <v>21</v>
      </c>
      <c r="Z64" s="19" t="s">
        <v>102</v>
      </c>
      <c r="AA64" s="19">
        <v>3</v>
      </c>
      <c r="AB64" s="19" t="s">
        <v>51</v>
      </c>
      <c r="AC64" s="19">
        <v>3</v>
      </c>
      <c r="AD64" s="19">
        <v>4</v>
      </c>
      <c r="AE64" s="19">
        <v>3</v>
      </c>
      <c r="AF64" s="19">
        <v>4</v>
      </c>
      <c r="AG64" s="19">
        <v>3</v>
      </c>
      <c r="AH64" s="19">
        <v>3</v>
      </c>
      <c r="AI64" s="19">
        <v>20</v>
      </c>
    </row>
    <row r="65" spans="1:35" ht="15.6" x14ac:dyDescent="0.3">
      <c r="A65" t="s">
        <v>89</v>
      </c>
      <c r="B65">
        <v>2019</v>
      </c>
      <c r="C65" t="s">
        <v>87</v>
      </c>
      <c r="D65" t="s">
        <v>78</v>
      </c>
      <c r="E65">
        <v>0.9</v>
      </c>
      <c r="F65">
        <v>0.48</v>
      </c>
      <c r="G65">
        <v>0.12</v>
      </c>
      <c r="H65">
        <v>0.62</v>
      </c>
      <c r="I65">
        <v>0.62</v>
      </c>
      <c r="J65">
        <v>0.72</v>
      </c>
      <c r="N65" t="s">
        <v>88</v>
      </c>
      <c r="O65" s="28">
        <v>0.5</v>
      </c>
      <c r="P65" t="s">
        <v>48</v>
      </c>
      <c r="Q65">
        <v>0</v>
      </c>
      <c r="R65">
        <v>0.18</v>
      </c>
      <c r="S65">
        <v>0.54</v>
      </c>
      <c r="T65">
        <v>0.42</v>
      </c>
      <c r="U65">
        <v>0.68</v>
      </c>
      <c r="W65" s="19">
        <v>12</v>
      </c>
      <c r="X65" s="19" t="s">
        <v>40</v>
      </c>
      <c r="Z65" s="19" t="s">
        <v>102</v>
      </c>
      <c r="AA65" s="19">
        <v>3</v>
      </c>
      <c r="AB65" s="19" t="s">
        <v>21</v>
      </c>
      <c r="AC65" s="19">
        <v>2</v>
      </c>
      <c r="AD65" s="20">
        <v>3</v>
      </c>
      <c r="AE65" s="20">
        <v>3</v>
      </c>
      <c r="AF65" s="20">
        <v>4</v>
      </c>
      <c r="AG65" s="20">
        <v>3</v>
      </c>
      <c r="AH65" s="20">
        <v>3</v>
      </c>
      <c r="AI65" s="20">
        <v>19</v>
      </c>
    </row>
    <row r="66" spans="1:35" ht="15.6" x14ac:dyDescent="0.3">
      <c r="A66" t="s">
        <v>89</v>
      </c>
      <c r="B66">
        <v>2017</v>
      </c>
      <c r="C66" t="s">
        <v>88</v>
      </c>
      <c r="D66" t="s">
        <v>61</v>
      </c>
      <c r="E66">
        <v>0.84</v>
      </c>
      <c r="F66">
        <v>0.46</v>
      </c>
      <c r="G66">
        <v>0.24</v>
      </c>
      <c r="H66">
        <v>0.62</v>
      </c>
      <c r="I66">
        <v>0.66</v>
      </c>
      <c r="J66">
        <v>0.57999999999999996</v>
      </c>
      <c r="N66" t="s">
        <v>88</v>
      </c>
      <c r="O66" s="28">
        <v>0.5</v>
      </c>
      <c r="P66" t="s">
        <v>83</v>
      </c>
      <c r="Q66">
        <v>0.02</v>
      </c>
      <c r="R66">
        <v>0.02</v>
      </c>
      <c r="S66">
        <v>0.46</v>
      </c>
      <c r="T66">
        <v>0.7</v>
      </c>
      <c r="U66">
        <v>0.8</v>
      </c>
      <c r="W66" s="19">
        <v>12</v>
      </c>
      <c r="X66" s="19" t="s">
        <v>41</v>
      </c>
      <c r="Z66" s="19" t="s">
        <v>102</v>
      </c>
      <c r="AA66" s="19">
        <v>3</v>
      </c>
      <c r="AB66" s="19" t="s">
        <v>85</v>
      </c>
      <c r="AC66" s="19">
        <v>3</v>
      </c>
      <c r="AD66" s="19">
        <v>4</v>
      </c>
      <c r="AE66" s="19">
        <v>4</v>
      </c>
      <c r="AF66" s="19">
        <v>4</v>
      </c>
      <c r="AG66" s="19">
        <v>4</v>
      </c>
      <c r="AH66" s="19">
        <v>3</v>
      </c>
      <c r="AI66" s="20">
        <v>22</v>
      </c>
    </row>
    <row r="67" spans="1:35" ht="15.6" x14ac:dyDescent="0.3">
      <c r="A67" t="s">
        <v>89</v>
      </c>
      <c r="B67">
        <v>2017</v>
      </c>
      <c r="C67" t="s">
        <v>87</v>
      </c>
      <c r="D67" t="s">
        <v>19</v>
      </c>
      <c r="E67">
        <v>0.46</v>
      </c>
      <c r="F67">
        <v>0.1</v>
      </c>
      <c r="G67">
        <v>0.08</v>
      </c>
      <c r="H67">
        <v>0.48</v>
      </c>
      <c r="I67">
        <v>0.24</v>
      </c>
      <c r="J67">
        <v>0.52</v>
      </c>
      <c r="N67" t="s">
        <v>87</v>
      </c>
      <c r="O67" s="19">
        <v>2</v>
      </c>
      <c r="P67" t="s">
        <v>78</v>
      </c>
      <c r="Q67">
        <v>0.48</v>
      </c>
      <c r="R67">
        <v>0.12</v>
      </c>
      <c r="S67">
        <v>0.62</v>
      </c>
      <c r="T67">
        <v>0.62</v>
      </c>
      <c r="U67">
        <v>0.72</v>
      </c>
      <c r="W67" s="28">
        <v>17</v>
      </c>
      <c r="X67" s="28" t="s">
        <v>52</v>
      </c>
      <c r="Z67" s="19" t="s">
        <v>101</v>
      </c>
      <c r="AA67" s="19">
        <v>4</v>
      </c>
      <c r="AB67" s="19" t="s">
        <v>61</v>
      </c>
      <c r="AC67" s="19">
        <v>3</v>
      </c>
      <c r="AD67" s="19">
        <v>3</v>
      </c>
      <c r="AE67" s="25">
        <v>2</v>
      </c>
      <c r="AF67" s="19">
        <v>3</v>
      </c>
      <c r="AG67" s="19">
        <v>3</v>
      </c>
      <c r="AH67" s="19">
        <v>3</v>
      </c>
      <c r="AI67" s="19">
        <v>17</v>
      </c>
    </row>
    <row r="68" spans="1:35" ht="15.6" x14ac:dyDescent="0.3">
      <c r="A68" t="s">
        <v>89</v>
      </c>
      <c r="B68">
        <v>2017</v>
      </c>
      <c r="C68" t="s">
        <v>87</v>
      </c>
      <c r="D68" t="s">
        <v>84</v>
      </c>
      <c r="E68">
        <v>0.82</v>
      </c>
      <c r="F68">
        <v>0.2</v>
      </c>
      <c r="G68">
        <v>0.44</v>
      </c>
      <c r="H68">
        <v>0.32</v>
      </c>
      <c r="I68">
        <v>0.22</v>
      </c>
      <c r="J68">
        <v>0.4</v>
      </c>
      <c r="N68" t="s">
        <v>87</v>
      </c>
      <c r="O68" s="28">
        <v>2</v>
      </c>
      <c r="P68" t="s">
        <v>77</v>
      </c>
      <c r="Q68">
        <v>0</v>
      </c>
      <c r="R68">
        <v>0.14000000000000001</v>
      </c>
      <c r="S68">
        <v>0.6</v>
      </c>
      <c r="T68">
        <v>0.72</v>
      </c>
      <c r="U68">
        <v>0.74</v>
      </c>
      <c r="W68" s="19">
        <v>12</v>
      </c>
      <c r="X68" s="19" t="s">
        <v>12</v>
      </c>
      <c r="Z68" s="19" t="s">
        <v>102</v>
      </c>
      <c r="AA68" s="19">
        <v>4</v>
      </c>
      <c r="AB68" s="19" t="s">
        <v>75</v>
      </c>
      <c r="AC68" s="19">
        <v>3</v>
      </c>
      <c r="AD68" s="19">
        <v>7</v>
      </c>
      <c r="AE68" s="19">
        <v>4</v>
      </c>
      <c r="AF68" s="19">
        <v>8</v>
      </c>
      <c r="AG68" s="19">
        <v>6</v>
      </c>
      <c r="AH68" s="19">
        <v>8</v>
      </c>
      <c r="AI68" s="20">
        <v>36</v>
      </c>
    </row>
    <row r="69" spans="1:35" ht="15.6" x14ac:dyDescent="0.3">
      <c r="A69" t="s">
        <v>89</v>
      </c>
      <c r="B69">
        <v>2017</v>
      </c>
      <c r="C69" t="s">
        <v>88</v>
      </c>
      <c r="D69" t="s">
        <v>86</v>
      </c>
      <c r="E69">
        <v>0.96</v>
      </c>
      <c r="F69">
        <v>0.14000000000000001</v>
      </c>
      <c r="G69">
        <v>0.2</v>
      </c>
      <c r="H69">
        <v>0.3</v>
      </c>
      <c r="I69">
        <v>0.2</v>
      </c>
      <c r="J69">
        <v>0.34</v>
      </c>
      <c r="N69" t="s">
        <v>87</v>
      </c>
      <c r="O69" s="19">
        <v>3</v>
      </c>
      <c r="P69" t="s">
        <v>21</v>
      </c>
      <c r="Q69">
        <v>0.42</v>
      </c>
      <c r="R69">
        <v>0.46</v>
      </c>
      <c r="S69">
        <v>0.66</v>
      </c>
      <c r="T69">
        <v>0.4</v>
      </c>
      <c r="U69">
        <v>0.64</v>
      </c>
      <c r="W69" s="19">
        <v>17</v>
      </c>
      <c r="X69" s="19" t="s">
        <v>36</v>
      </c>
      <c r="Z69" s="19" t="s">
        <v>101</v>
      </c>
      <c r="AA69" s="19">
        <v>11</v>
      </c>
      <c r="AB69" s="19" t="s">
        <v>29</v>
      </c>
      <c r="AC69" s="19">
        <v>2</v>
      </c>
      <c r="AD69" s="19">
        <v>4</v>
      </c>
      <c r="AE69" s="19">
        <v>4</v>
      </c>
      <c r="AF69" s="19">
        <v>5</v>
      </c>
      <c r="AG69" s="19">
        <v>5</v>
      </c>
      <c r="AH69" s="19">
        <v>5</v>
      </c>
      <c r="AI69" s="20">
        <v>25</v>
      </c>
    </row>
    <row r="70" spans="1:35" ht="15.6" x14ac:dyDescent="0.3">
      <c r="A70" t="s">
        <v>89</v>
      </c>
      <c r="B70">
        <v>2017</v>
      </c>
      <c r="C70" t="s">
        <v>87</v>
      </c>
      <c r="D70" t="s">
        <v>51</v>
      </c>
      <c r="E70">
        <v>0.78</v>
      </c>
      <c r="F70">
        <v>0.2</v>
      </c>
      <c r="G70">
        <v>0.3</v>
      </c>
      <c r="H70">
        <v>0.54</v>
      </c>
      <c r="I70">
        <v>0.7</v>
      </c>
      <c r="J70">
        <v>0.7</v>
      </c>
      <c r="N70" t="s">
        <v>87</v>
      </c>
      <c r="O70" s="19">
        <v>3</v>
      </c>
      <c r="P70" t="s">
        <v>19</v>
      </c>
      <c r="Q70">
        <v>0.1</v>
      </c>
      <c r="R70">
        <v>0.08</v>
      </c>
      <c r="S70">
        <v>0.48</v>
      </c>
      <c r="T70">
        <v>0.24</v>
      </c>
      <c r="U70">
        <v>0.52</v>
      </c>
      <c r="W70" s="19">
        <v>17</v>
      </c>
      <c r="X70" s="19" t="s">
        <v>68</v>
      </c>
      <c r="Z70" s="19" t="s">
        <v>102</v>
      </c>
      <c r="AA70" s="19">
        <v>11</v>
      </c>
      <c r="AB70" s="19" t="s">
        <v>38</v>
      </c>
      <c r="AC70" s="19">
        <v>2</v>
      </c>
      <c r="AD70" s="19">
        <v>4</v>
      </c>
      <c r="AE70" s="19">
        <v>4</v>
      </c>
      <c r="AF70" s="19">
        <v>4</v>
      </c>
      <c r="AG70" s="19">
        <v>6</v>
      </c>
      <c r="AH70" s="19">
        <v>4</v>
      </c>
      <c r="AI70" s="20">
        <v>24</v>
      </c>
    </row>
    <row r="71" spans="1:35" ht="15.6" x14ac:dyDescent="0.3">
      <c r="A71" t="s">
        <v>89</v>
      </c>
      <c r="B71">
        <v>2017</v>
      </c>
      <c r="C71" t="s">
        <v>87</v>
      </c>
      <c r="D71" t="s">
        <v>21</v>
      </c>
      <c r="E71" t="s">
        <v>28</v>
      </c>
      <c r="F71">
        <v>0.42</v>
      </c>
      <c r="G71">
        <v>0.46</v>
      </c>
      <c r="H71">
        <v>0.66</v>
      </c>
      <c r="I71">
        <v>0.4</v>
      </c>
      <c r="J71">
        <v>0.64</v>
      </c>
      <c r="N71" t="s">
        <v>87</v>
      </c>
      <c r="O71" s="19">
        <v>3</v>
      </c>
      <c r="P71" t="s">
        <v>51</v>
      </c>
      <c r="Q71">
        <v>0.2</v>
      </c>
      <c r="R71">
        <v>0.3</v>
      </c>
      <c r="S71">
        <v>0.54</v>
      </c>
      <c r="T71">
        <v>0.7</v>
      </c>
      <c r="U71">
        <v>0.7</v>
      </c>
      <c r="W71" s="19">
        <v>11</v>
      </c>
      <c r="X71" s="19" t="s">
        <v>29</v>
      </c>
      <c r="Z71" s="19" t="s">
        <v>102</v>
      </c>
      <c r="AA71" s="19">
        <v>12</v>
      </c>
      <c r="AB71" s="19" t="s">
        <v>40</v>
      </c>
      <c r="AC71" s="19">
        <v>3</v>
      </c>
      <c r="AD71" s="19">
        <v>4</v>
      </c>
      <c r="AE71" s="19">
        <v>5</v>
      </c>
      <c r="AF71" s="19">
        <v>4</v>
      </c>
      <c r="AG71" s="19">
        <v>4</v>
      </c>
      <c r="AH71" s="19">
        <v>4</v>
      </c>
      <c r="AI71" s="20">
        <v>24</v>
      </c>
    </row>
    <row r="72" spans="1:35" ht="15.6" x14ac:dyDescent="0.3">
      <c r="A72" t="s">
        <v>89</v>
      </c>
      <c r="B72">
        <v>2017</v>
      </c>
      <c r="C72" t="s">
        <v>87</v>
      </c>
      <c r="D72" t="s">
        <v>75</v>
      </c>
      <c r="E72">
        <v>0.84</v>
      </c>
      <c r="F72">
        <v>0</v>
      </c>
      <c r="G72">
        <v>0.22</v>
      </c>
      <c r="H72">
        <v>0.34</v>
      </c>
      <c r="I72">
        <v>0.32</v>
      </c>
      <c r="J72">
        <v>0.16</v>
      </c>
      <c r="N72" t="s">
        <v>87</v>
      </c>
      <c r="O72" s="19">
        <v>3</v>
      </c>
      <c r="P72" t="s">
        <v>85</v>
      </c>
      <c r="Q72">
        <v>0.1</v>
      </c>
      <c r="R72">
        <v>0.3</v>
      </c>
      <c r="S72">
        <v>0.52</v>
      </c>
      <c r="T72">
        <v>0.44</v>
      </c>
      <c r="U72">
        <v>0.84</v>
      </c>
      <c r="W72" s="19">
        <v>17</v>
      </c>
      <c r="X72" s="19" t="s">
        <v>39</v>
      </c>
      <c r="Z72" s="19" t="s">
        <v>101</v>
      </c>
      <c r="AA72" s="19">
        <v>12</v>
      </c>
      <c r="AB72" s="19" t="s">
        <v>41</v>
      </c>
      <c r="AC72" s="19">
        <v>3</v>
      </c>
      <c r="AD72" s="19">
        <v>4</v>
      </c>
      <c r="AE72" s="19">
        <v>4</v>
      </c>
      <c r="AF72" s="19">
        <v>4</v>
      </c>
      <c r="AG72" s="19">
        <v>4</v>
      </c>
      <c r="AH72" s="19">
        <v>4</v>
      </c>
      <c r="AI72" s="20">
        <v>23</v>
      </c>
    </row>
    <row r="73" spans="1:35" ht="15.6" x14ac:dyDescent="0.3">
      <c r="A73" t="s">
        <v>89</v>
      </c>
      <c r="B73">
        <v>2017</v>
      </c>
      <c r="C73" t="s">
        <v>87</v>
      </c>
      <c r="D73" t="s">
        <v>85</v>
      </c>
      <c r="E73">
        <v>0.57999999999999996</v>
      </c>
      <c r="F73">
        <v>0.1</v>
      </c>
      <c r="G73">
        <v>0.3</v>
      </c>
      <c r="H73">
        <v>0.52</v>
      </c>
      <c r="I73">
        <v>0.44</v>
      </c>
      <c r="J73">
        <v>0.84</v>
      </c>
      <c r="N73" t="s">
        <v>88</v>
      </c>
      <c r="O73" s="19">
        <v>3</v>
      </c>
      <c r="P73" t="s">
        <v>86</v>
      </c>
      <c r="Q73">
        <v>0.14000000000000001</v>
      </c>
      <c r="R73">
        <v>0.2</v>
      </c>
      <c r="S73">
        <v>0.3</v>
      </c>
      <c r="T73">
        <v>0.2</v>
      </c>
      <c r="U73">
        <v>0.34</v>
      </c>
      <c r="W73" s="19">
        <v>11</v>
      </c>
      <c r="X73" s="19" t="s">
        <v>38</v>
      </c>
      <c r="Z73" s="19" t="s">
        <v>101</v>
      </c>
      <c r="AA73" s="19">
        <v>12</v>
      </c>
      <c r="AB73" s="19" t="s">
        <v>12</v>
      </c>
      <c r="AC73" s="19">
        <v>3</v>
      </c>
      <c r="AD73" s="19">
        <v>5</v>
      </c>
      <c r="AE73" s="19">
        <v>4</v>
      </c>
      <c r="AF73" s="21">
        <v>4</v>
      </c>
      <c r="AG73" s="21">
        <v>4</v>
      </c>
      <c r="AH73" s="19"/>
      <c r="AI73" s="20">
        <v>20</v>
      </c>
    </row>
    <row r="74" spans="1:35" ht="15.6" x14ac:dyDescent="0.3">
      <c r="A74" t="s">
        <v>90</v>
      </c>
      <c r="B74">
        <v>2009</v>
      </c>
      <c r="C74" t="s">
        <v>88</v>
      </c>
      <c r="D74" t="s">
        <v>29</v>
      </c>
      <c r="E74">
        <v>0.98</v>
      </c>
      <c r="F74">
        <v>0</v>
      </c>
      <c r="G74">
        <v>0.24</v>
      </c>
      <c r="H74">
        <v>0.12</v>
      </c>
      <c r="I74">
        <v>0.26</v>
      </c>
      <c r="J74">
        <v>0.46</v>
      </c>
      <c r="N74" t="s">
        <v>87</v>
      </c>
      <c r="O74" s="19">
        <v>3</v>
      </c>
      <c r="P74" t="s">
        <v>84</v>
      </c>
      <c r="Q74">
        <v>0.2</v>
      </c>
      <c r="R74">
        <v>0.44</v>
      </c>
      <c r="S74">
        <v>0.32</v>
      </c>
      <c r="T74">
        <v>0.22</v>
      </c>
      <c r="U74">
        <v>0.4</v>
      </c>
      <c r="W74" s="19">
        <v>2</v>
      </c>
      <c r="X74" s="19" t="s">
        <v>78</v>
      </c>
      <c r="Z74" s="19" t="s">
        <v>101</v>
      </c>
      <c r="AA74" s="19">
        <v>16</v>
      </c>
      <c r="AB74" s="19" t="s">
        <v>15</v>
      </c>
      <c r="AC74" s="20">
        <v>3</v>
      </c>
      <c r="AD74" s="20">
        <v>6</v>
      </c>
      <c r="AE74" s="19">
        <v>6</v>
      </c>
      <c r="AF74" s="20">
        <v>8</v>
      </c>
      <c r="AG74" s="20">
        <v>6</v>
      </c>
      <c r="AH74" s="20">
        <v>7</v>
      </c>
      <c r="AI74" s="20">
        <v>36</v>
      </c>
    </row>
    <row r="75" spans="1:35" ht="15.6" x14ac:dyDescent="0.3">
      <c r="A75" t="s">
        <v>90</v>
      </c>
      <c r="B75">
        <v>2009</v>
      </c>
      <c r="C75" t="s">
        <v>87</v>
      </c>
      <c r="D75" t="s">
        <v>38</v>
      </c>
      <c r="E75">
        <v>0.9</v>
      </c>
      <c r="G75">
        <v>0.26</v>
      </c>
      <c r="H75">
        <v>0.08</v>
      </c>
      <c r="I75">
        <v>0.7</v>
      </c>
      <c r="J75">
        <v>0.34</v>
      </c>
      <c r="N75" t="s">
        <v>88</v>
      </c>
      <c r="O75" s="19">
        <v>4</v>
      </c>
      <c r="P75" t="s">
        <v>61</v>
      </c>
      <c r="Q75">
        <v>0.46</v>
      </c>
      <c r="R75">
        <v>0.24</v>
      </c>
      <c r="S75">
        <v>0.62</v>
      </c>
      <c r="T75">
        <v>0.66</v>
      </c>
      <c r="U75">
        <v>0.57999999999999996</v>
      </c>
      <c r="W75" s="19">
        <v>16</v>
      </c>
      <c r="X75" s="19" t="s">
        <v>15</v>
      </c>
      <c r="Z75" s="19" t="s">
        <v>102</v>
      </c>
      <c r="AA75" s="19">
        <v>17</v>
      </c>
      <c r="AB75" s="19" t="s">
        <v>68</v>
      </c>
      <c r="AC75" s="19">
        <v>3</v>
      </c>
      <c r="AD75" s="19">
        <v>4</v>
      </c>
      <c r="AE75" s="19">
        <v>3</v>
      </c>
      <c r="AF75" s="19">
        <v>3</v>
      </c>
      <c r="AG75" s="19">
        <v>3</v>
      </c>
      <c r="AH75" s="19">
        <v>3</v>
      </c>
      <c r="AI75" s="20">
        <v>19</v>
      </c>
    </row>
    <row r="76" spans="1:35" ht="15.6" x14ac:dyDescent="0.3">
      <c r="A76" t="s">
        <v>90</v>
      </c>
      <c r="B76">
        <v>2008</v>
      </c>
      <c r="C76" t="s">
        <v>87</v>
      </c>
      <c r="D76" s="14" t="s">
        <v>40</v>
      </c>
      <c r="E76">
        <v>0.26</v>
      </c>
      <c r="G76">
        <v>0.24</v>
      </c>
      <c r="H76">
        <v>0.2</v>
      </c>
      <c r="I76">
        <v>0.06</v>
      </c>
      <c r="J76">
        <v>0.18</v>
      </c>
      <c r="N76" t="s">
        <v>87</v>
      </c>
      <c r="O76" s="19">
        <v>4</v>
      </c>
      <c r="P76" t="s">
        <v>75</v>
      </c>
      <c r="Q76">
        <v>0</v>
      </c>
      <c r="R76">
        <v>0.22</v>
      </c>
      <c r="S76">
        <v>0.34</v>
      </c>
      <c r="T76">
        <v>0.32</v>
      </c>
      <c r="U76">
        <v>0.16</v>
      </c>
      <c r="W76" s="19">
        <v>3</v>
      </c>
      <c r="X76" s="19" t="s">
        <v>19</v>
      </c>
      <c r="Z76" s="19" t="s">
        <v>101</v>
      </c>
      <c r="AA76" s="19">
        <v>17</v>
      </c>
      <c r="AB76" s="19" t="s">
        <v>36</v>
      </c>
      <c r="AC76" s="19">
        <v>2</v>
      </c>
      <c r="AD76" s="19">
        <v>4</v>
      </c>
      <c r="AE76" s="19">
        <v>3</v>
      </c>
      <c r="AF76" s="19">
        <v>4</v>
      </c>
      <c r="AG76" s="19">
        <v>3</v>
      </c>
      <c r="AH76" s="19">
        <v>4</v>
      </c>
      <c r="AI76" s="20">
        <v>20</v>
      </c>
    </row>
    <row r="77" spans="1:35" ht="15.6" x14ac:dyDescent="0.3">
      <c r="A77" t="s">
        <v>90</v>
      </c>
      <c r="B77">
        <v>2008</v>
      </c>
      <c r="C77" t="s">
        <v>88</v>
      </c>
      <c r="D77" s="14" t="s">
        <v>41</v>
      </c>
      <c r="E77">
        <v>0.38</v>
      </c>
      <c r="F77">
        <v>0.24</v>
      </c>
      <c r="G77">
        <v>0.22</v>
      </c>
      <c r="H77">
        <v>0.5</v>
      </c>
      <c r="I77">
        <v>0.52</v>
      </c>
      <c r="J77">
        <v>0.68</v>
      </c>
      <c r="N77" t="s">
        <v>88</v>
      </c>
      <c r="O77" s="19">
        <v>11</v>
      </c>
      <c r="P77" t="s">
        <v>29</v>
      </c>
      <c r="Q77">
        <v>0</v>
      </c>
      <c r="R77">
        <v>0.24</v>
      </c>
      <c r="S77">
        <v>0.12</v>
      </c>
      <c r="T77">
        <v>0.26</v>
      </c>
      <c r="U77">
        <v>0.46</v>
      </c>
      <c r="W77" s="19">
        <v>4</v>
      </c>
      <c r="X77" s="19" t="s">
        <v>61</v>
      </c>
      <c r="Z77" s="19" t="s">
        <v>102</v>
      </c>
      <c r="AA77" s="19">
        <v>17</v>
      </c>
      <c r="AB77" s="19" t="s">
        <v>50</v>
      </c>
      <c r="AC77" s="19">
        <v>2</v>
      </c>
      <c r="AD77" s="19">
        <v>4</v>
      </c>
      <c r="AE77" s="19">
        <v>3</v>
      </c>
      <c r="AF77" s="19">
        <v>4</v>
      </c>
      <c r="AG77" s="19">
        <v>3</v>
      </c>
      <c r="AH77" s="19">
        <v>4</v>
      </c>
      <c r="AI77" s="20">
        <v>20</v>
      </c>
    </row>
    <row r="78" spans="1:35" ht="15.6" x14ac:dyDescent="0.3">
      <c r="A78" t="s">
        <v>90</v>
      </c>
      <c r="B78">
        <v>2008</v>
      </c>
      <c r="C78" t="s">
        <v>88</v>
      </c>
      <c r="D78" t="s">
        <v>12</v>
      </c>
      <c r="E78">
        <v>0.68</v>
      </c>
      <c r="F78">
        <v>8.5714285714285701E-2</v>
      </c>
      <c r="G78">
        <v>0.34</v>
      </c>
      <c r="H78">
        <v>0.38</v>
      </c>
      <c r="I78">
        <v>0.32</v>
      </c>
      <c r="N78" t="s">
        <v>87</v>
      </c>
      <c r="O78" s="19">
        <v>11</v>
      </c>
      <c r="P78" t="s">
        <v>38</v>
      </c>
      <c r="R78">
        <v>0.26</v>
      </c>
      <c r="S78">
        <v>0.08</v>
      </c>
      <c r="T78">
        <v>0.7</v>
      </c>
      <c r="U78">
        <v>0.34</v>
      </c>
      <c r="W78" s="28">
        <v>2</v>
      </c>
      <c r="X78" s="28" t="s">
        <v>77</v>
      </c>
      <c r="Z78" s="19" t="s">
        <v>102</v>
      </c>
      <c r="AA78" s="19">
        <v>17</v>
      </c>
      <c r="AB78" s="19" t="s">
        <v>39</v>
      </c>
      <c r="AC78" s="19">
        <v>4</v>
      </c>
      <c r="AD78" s="19">
        <v>5</v>
      </c>
      <c r="AE78" s="19">
        <v>6</v>
      </c>
      <c r="AF78" s="19">
        <v>5</v>
      </c>
      <c r="AG78" s="19">
        <v>5</v>
      </c>
      <c r="AH78" s="19">
        <v>5</v>
      </c>
      <c r="AI78" s="20">
        <v>30</v>
      </c>
    </row>
    <row r="79" spans="1:35" ht="15.6" x14ac:dyDescent="0.3">
      <c r="A79" t="s">
        <v>90</v>
      </c>
      <c r="B79">
        <v>2004</v>
      </c>
      <c r="C79" t="s">
        <v>88</v>
      </c>
      <c r="D79" t="s">
        <v>15</v>
      </c>
      <c r="E79">
        <v>0.88</v>
      </c>
      <c r="F79">
        <v>0.26</v>
      </c>
      <c r="G79">
        <v>0.46</v>
      </c>
      <c r="H79">
        <v>0.02</v>
      </c>
      <c r="I79">
        <v>0.22</v>
      </c>
      <c r="J79">
        <v>0.46</v>
      </c>
      <c r="N79" t="s">
        <v>87</v>
      </c>
      <c r="O79" s="19">
        <v>12</v>
      </c>
      <c r="P79" s="14" t="s">
        <v>40</v>
      </c>
      <c r="R79">
        <v>0.24</v>
      </c>
      <c r="S79">
        <v>0.2</v>
      </c>
      <c r="T79">
        <v>0.06</v>
      </c>
      <c r="U79">
        <v>0.18</v>
      </c>
      <c r="W79" s="19">
        <v>3</v>
      </c>
      <c r="X79" s="19" t="s">
        <v>51</v>
      </c>
      <c r="Z79" s="28" t="s">
        <v>101</v>
      </c>
      <c r="AA79" s="28">
        <v>17</v>
      </c>
      <c r="AB79" s="28" t="s">
        <v>52</v>
      </c>
      <c r="AC79" s="28">
        <v>4</v>
      </c>
      <c r="AD79" s="28">
        <v>4</v>
      </c>
      <c r="AE79" s="28">
        <v>4</v>
      </c>
      <c r="AF79" s="28">
        <v>4</v>
      </c>
      <c r="AG79" s="28">
        <v>4</v>
      </c>
      <c r="AH79" s="28">
        <v>4</v>
      </c>
      <c r="AI79" s="29">
        <v>24</v>
      </c>
    </row>
    <row r="80" spans="1:35" ht="15.6" x14ac:dyDescent="0.3">
      <c r="A80" t="s">
        <v>90</v>
      </c>
      <c r="B80">
        <v>2004</v>
      </c>
      <c r="C80" t="s">
        <v>87</v>
      </c>
      <c r="D80" t="s">
        <v>68</v>
      </c>
      <c r="E80">
        <v>0.62</v>
      </c>
      <c r="F80">
        <v>0</v>
      </c>
      <c r="G80">
        <v>0.54</v>
      </c>
      <c r="H80">
        <v>0.94</v>
      </c>
      <c r="I80">
        <v>0.76</v>
      </c>
      <c r="J80">
        <v>0.72</v>
      </c>
      <c r="N80" t="s">
        <v>88</v>
      </c>
      <c r="O80" s="19">
        <v>12</v>
      </c>
      <c r="P80" s="14" t="s">
        <v>41</v>
      </c>
      <c r="Q80">
        <v>0.24</v>
      </c>
      <c r="R80">
        <v>0.22</v>
      </c>
      <c r="S80">
        <v>0.5</v>
      </c>
      <c r="T80">
        <v>0.52</v>
      </c>
      <c r="U80">
        <v>0.68</v>
      </c>
      <c r="W80" s="19">
        <v>3</v>
      </c>
      <c r="X80" s="19" t="s">
        <v>85</v>
      </c>
    </row>
    <row r="81" spans="1:24" ht="15.6" x14ac:dyDescent="0.3">
      <c r="A81" t="s">
        <v>90</v>
      </c>
      <c r="B81">
        <v>2003</v>
      </c>
      <c r="C81" t="s">
        <v>88</v>
      </c>
      <c r="D81" t="s">
        <v>36</v>
      </c>
      <c r="E81">
        <v>1</v>
      </c>
      <c r="F81">
        <v>0.18</v>
      </c>
      <c r="G81">
        <v>0.16</v>
      </c>
      <c r="H81">
        <v>0.44</v>
      </c>
      <c r="I81">
        <v>0.44</v>
      </c>
      <c r="J81">
        <v>0.44</v>
      </c>
      <c r="N81" t="s">
        <v>88</v>
      </c>
      <c r="O81" s="19">
        <v>12</v>
      </c>
      <c r="P81" t="s">
        <v>12</v>
      </c>
      <c r="Q81">
        <v>8.5714285714285701E-2</v>
      </c>
      <c r="R81">
        <v>0.34</v>
      </c>
      <c r="S81">
        <v>0.38</v>
      </c>
      <c r="T81">
        <v>0.32</v>
      </c>
      <c r="W81" s="19">
        <v>17</v>
      </c>
      <c r="X81" s="19" t="s">
        <v>50</v>
      </c>
    </row>
    <row r="82" spans="1:24" ht="15.6" x14ac:dyDescent="0.3">
      <c r="A82" t="s">
        <v>90</v>
      </c>
      <c r="B82">
        <v>2003</v>
      </c>
      <c r="C82" t="s">
        <v>87</v>
      </c>
      <c r="D82" t="s">
        <v>50</v>
      </c>
      <c r="E82">
        <v>1</v>
      </c>
      <c r="F82">
        <v>0.04</v>
      </c>
      <c r="G82">
        <v>0.28000000000000003</v>
      </c>
      <c r="H82">
        <v>0.56000000000000005</v>
      </c>
      <c r="I82">
        <v>0.62</v>
      </c>
      <c r="J82">
        <v>0.62</v>
      </c>
      <c r="N82" t="s">
        <v>88</v>
      </c>
      <c r="O82" s="19">
        <v>16</v>
      </c>
      <c r="P82" t="s">
        <v>15</v>
      </c>
      <c r="Q82">
        <v>0.26</v>
      </c>
      <c r="R82">
        <v>0.46</v>
      </c>
      <c r="S82">
        <v>0.02</v>
      </c>
      <c r="T82">
        <v>0.22</v>
      </c>
      <c r="U82">
        <v>0.46</v>
      </c>
      <c r="W82" s="19">
        <v>3</v>
      </c>
      <c r="X82" s="19" t="s">
        <v>86</v>
      </c>
    </row>
    <row r="83" spans="1:24" ht="15.6" x14ac:dyDescent="0.3">
      <c r="A83" t="s">
        <v>90</v>
      </c>
      <c r="B83">
        <v>2003</v>
      </c>
      <c r="C83" t="s">
        <v>87</v>
      </c>
      <c r="D83" t="s">
        <v>39</v>
      </c>
      <c r="E83" s="5">
        <v>0.5</v>
      </c>
      <c r="F83">
        <v>0.2</v>
      </c>
      <c r="G83">
        <v>0</v>
      </c>
      <c r="H83">
        <v>0.1</v>
      </c>
      <c r="I83">
        <v>0.34</v>
      </c>
      <c r="J83">
        <v>0.14000000000000001</v>
      </c>
      <c r="N83" t="s">
        <v>88</v>
      </c>
      <c r="O83" s="28">
        <v>17</v>
      </c>
      <c r="P83" t="s">
        <v>52</v>
      </c>
      <c r="Q83">
        <v>0.38</v>
      </c>
      <c r="R83">
        <v>0.46</v>
      </c>
      <c r="S83">
        <v>0.36</v>
      </c>
      <c r="T83">
        <v>0.6</v>
      </c>
      <c r="U83">
        <v>0.5</v>
      </c>
      <c r="W83" s="19">
        <v>3</v>
      </c>
      <c r="X83" s="19" t="s">
        <v>84</v>
      </c>
    </row>
    <row r="84" spans="1:24" ht="15.6" x14ac:dyDescent="0.3">
      <c r="A84" t="s">
        <v>90</v>
      </c>
      <c r="B84">
        <v>2003</v>
      </c>
      <c r="C84" t="s">
        <v>88</v>
      </c>
      <c r="D84" t="s">
        <v>52</v>
      </c>
      <c r="E84">
        <v>0.76</v>
      </c>
      <c r="F84">
        <v>0.38</v>
      </c>
      <c r="G84">
        <v>0.46</v>
      </c>
      <c r="H84">
        <v>0.36</v>
      </c>
      <c r="I84">
        <v>0.6</v>
      </c>
      <c r="J84">
        <v>0.5</v>
      </c>
      <c r="N84" t="s">
        <v>88</v>
      </c>
      <c r="O84" s="19">
        <v>17</v>
      </c>
      <c r="P84" t="s">
        <v>36</v>
      </c>
      <c r="Q84">
        <v>0.18</v>
      </c>
      <c r="R84">
        <v>0.16</v>
      </c>
      <c r="S84">
        <v>0.44</v>
      </c>
      <c r="T84">
        <v>0.44</v>
      </c>
      <c r="U84">
        <v>0.44</v>
      </c>
      <c r="W84" s="28">
        <v>0.5</v>
      </c>
      <c r="X84" s="28" t="s">
        <v>83</v>
      </c>
    </row>
    <row r="85" spans="1:24" ht="15.6" x14ac:dyDescent="0.3">
      <c r="N85" t="s">
        <v>87</v>
      </c>
      <c r="O85" s="19">
        <v>17</v>
      </c>
      <c r="P85" t="s">
        <v>68</v>
      </c>
      <c r="Q85">
        <v>0</v>
      </c>
      <c r="R85">
        <v>0.54</v>
      </c>
      <c r="S85">
        <v>0.94</v>
      </c>
      <c r="T85">
        <v>0.76</v>
      </c>
      <c r="U85">
        <v>0.72</v>
      </c>
      <c r="W85" s="19">
        <v>4</v>
      </c>
      <c r="X85" s="19" t="s">
        <v>75</v>
      </c>
    </row>
    <row r="86" spans="1:24" ht="15.6" x14ac:dyDescent="0.3">
      <c r="N86" t="s">
        <v>87</v>
      </c>
      <c r="O86" s="19">
        <v>17</v>
      </c>
      <c r="P86" t="s">
        <v>39</v>
      </c>
      <c r="Q86">
        <v>0.2</v>
      </c>
      <c r="R86">
        <v>0</v>
      </c>
      <c r="S86">
        <v>0.1</v>
      </c>
      <c r="T86">
        <v>0.34</v>
      </c>
      <c r="U86">
        <v>0.14000000000000001</v>
      </c>
    </row>
    <row r="87" spans="1:24" ht="15.6" x14ac:dyDescent="0.3">
      <c r="N87" t="s">
        <v>87</v>
      </c>
      <c r="O87" s="19">
        <v>17</v>
      </c>
      <c r="P87" t="s">
        <v>50</v>
      </c>
      <c r="Q87">
        <v>0.04</v>
      </c>
      <c r="R87">
        <v>0.28000000000000003</v>
      </c>
      <c r="S87">
        <v>0.56000000000000005</v>
      </c>
      <c r="T87">
        <v>0.62</v>
      </c>
      <c r="U87">
        <v>0.62</v>
      </c>
    </row>
  </sheetData>
  <sortState xmlns:xlrd2="http://schemas.microsoft.com/office/spreadsheetml/2017/richdata2" ref="N65:U87">
    <sortCondition ref="O64:O87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0A8E-3985-4CB6-83BB-0AD9ADD3D0F5}">
  <dimension ref="A1:AT49"/>
  <sheetViews>
    <sheetView zoomScale="40" zoomScaleNormal="40" workbookViewId="0">
      <selection activeCell="W26" sqref="W26"/>
    </sheetView>
  </sheetViews>
  <sheetFormatPr defaultRowHeight="14.4" x14ac:dyDescent="0.3"/>
  <sheetData>
    <row r="1" spans="1:46" ht="16.8" thickTop="1" thickBot="1" x14ac:dyDescent="0.35">
      <c r="B1" s="22" t="s">
        <v>103</v>
      </c>
      <c r="C1" s="22"/>
      <c r="D1" s="22"/>
      <c r="E1" s="22"/>
      <c r="F1" s="22"/>
      <c r="G1" s="22"/>
      <c r="H1" s="22"/>
      <c r="I1" s="22"/>
      <c r="J1" s="22"/>
      <c r="K1" s="22"/>
      <c r="N1" s="14" t="s">
        <v>32</v>
      </c>
      <c r="O1" s="14" t="s">
        <v>112</v>
      </c>
      <c r="Q1" s="14" t="s">
        <v>32</v>
      </c>
      <c r="R1" t="s">
        <v>0</v>
      </c>
      <c r="S1">
        <v>0</v>
      </c>
      <c r="T1">
        <v>1</v>
      </c>
      <c r="U1">
        <v>2</v>
      </c>
      <c r="V1">
        <v>3</v>
      </c>
      <c r="W1">
        <v>4</v>
      </c>
      <c r="X1">
        <v>5</v>
      </c>
      <c r="AC1" s="14" t="s">
        <v>113</v>
      </c>
      <c r="AD1" s="14" t="s">
        <v>114</v>
      </c>
      <c r="AE1" s="14" t="s">
        <v>113</v>
      </c>
      <c r="AF1" s="14" t="s">
        <v>114</v>
      </c>
      <c r="AJ1" s="23"/>
      <c r="AK1" s="23" t="s">
        <v>104</v>
      </c>
      <c r="AL1" s="23"/>
      <c r="AM1" s="23"/>
      <c r="AN1" s="23"/>
    </row>
    <row r="2" spans="1:46" ht="16.2" thickTop="1" x14ac:dyDescent="0.3">
      <c r="B2" s="23"/>
      <c r="C2" s="23"/>
      <c r="D2" s="23"/>
      <c r="E2" s="23" t="s">
        <v>104</v>
      </c>
      <c r="F2" s="23"/>
      <c r="G2" s="23"/>
      <c r="H2" s="23"/>
      <c r="I2" s="23"/>
      <c r="J2" s="23"/>
      <c r="K2" s="23"/>
      <c r="N2" s="28">
        <v>0.5</v>
      </c>
      <c r="O2" s="28" t="s">
        <v>48</v>
      </c>
      <c r="Q2" s="28">
        <v>0.5</v>
      </c>
      <c r="R2" t="s">
        <v>48</v>
      </c>
      <c r="S2">
        <v>0.57999999999999996</v>
      </c>
      <c r="T2">
        <v>0</v>
      </c>
      <c r="U2">
        <v>0.18</v>
      </c>
      <c r="V2">
        <v>0.54</v>
      </c>
      <c r="W2">
        <v>0.42</v>
      </c>
      <c r="X2">
        <v>0.68</v>
      </c>
      <c r="AJ2" s="24" t="s">
        <v>0</v>
      </c>
      <c r="AK2" s="24">
        <v>0</v>
      </c>
      <c r="AL2" s="24">
        <v>1</v>
      </c>
      <c r="AM2" s="24">
        <v>2</v>
      </c>
      <c r="AN2" s="24">
        <v>3</v>
      </c>
      <c r="AT2" s="14" t="s">
        <v>115</v>
      </c>
    </row>
    <row r="3" spans="1:46" ht="15.6" x14ac:dyDescent="0.3">
      <c r="A3" t="s">
        <v>91</v>
      </c>
      <c r="B3" s="24" t="s">
        <v>93</v>
      </c>
      <c r="C3" s="24" t="s">
        <v>108</v>
      </c>
      <c r="D3" s="24" t="s">
        <v>0</v>
      </c>
      <c r="E3" s="24">
        <v>0</v>
      </c>
      <c r="F3" s="24">
        <v>1</v>
      </c>
      <c r="G3" s="24">
        <v>2</v>
      </c>
      <c r="H3" s="24">
        <v>3</v>
      </c>
      <c r="I3" s="24">
        <v>4</v>
      </c>
      <c r="J3" s="24">
        <v>5</v>
      </c>
      <c r="K3" s="24" t="s">
        <v>94</v>
      </c>
      <c r="N3" s="19">
        <v>3</v>
      </c>
      <c r="O3" s="19" t="s">
        <v>21</v>
      </c>
      <c r="Q3" s="28">
        <v>0.5</v>
      </c>
      <c r="R3" t="s">
        <v>83</v>
      </c>
      <c r="S3">
        <v>0.96</v>
      </c>
      <c r="T3">
        <v>0.02</v>
      </c>
      <c r="U3">
        <v>0.02</v>
      </c>
      <c r="V3">
        <v>0.46</v>
      </c>
      <c r="W3">
        <v>0.7</v>
      </c>
      <c r="X3">
        <v>0.8</v>
      </c>
      <c r="AB3" s="24" t="s">
        <v>0</v>
      </c>
      <c r="AC3" s="24">
        <v>0</v>
      </c>
      <c r="AD3">
        <v>0</v>
      </c>
      <c r="AE3" s="24">
        <v>1</v>
      </c>
      <c r="AF3">
        <v>1</v>
      </c>
      <c r="AJ3" s="28" t="s">
        <v>48</v>
      </c>
      <c r="AK3" s="28">
        <v>3</v>
      </c>
      <c r="AL3" s="28">
        <v>5</v>
      </c>
      <c r="AM3" s="28">
        <v>4</v>
      </c>
      <c r="AN3" s="28">
        <v>4</v>
      </c>
      <c r="AO3">
        <f>SUM(AK3:AM3)</f>
        <v>12</v>
      </c>
      <c r="AS3">
        <v>12</v>
      </c>
      <c r="AT3">
        <v>16</v>
      </c>
    </row>
    <row r="4" spans="1:46" ht="15.6" x14ac:dyDescent="0.3">
      <c r="A4" t="s">
        <v>89</v>
      </c>
      <c r="B4" s="28" t="s">
        <v>101</v>
      </c>
      <c r="C4" s="28">
        <v>0.5</v>
      </c>
      <c r="D4" s="28" t="s">
        <v>48</v>
      </c>
      <c r="E4" s="28">
        <v>3</v>
      </c>
      <c r="F4" s="28">
        <v>5</v>
      </c>
      <c r="G4" s="28">
        <v>4</v>
      </c>
      <c r="H4" s="28">
        <v>4</v>
      </c>
      <c r="I4" s="28">
        <v>3</v>
      </c>
      <c r="J4" s="28">
        <v>3</v>
      </c>
      <c r="K4" s="28">
        <v>22</v>
      </c>
      <c r="N4" s="19">
        <v>12</v>
      </c>
      <c r="O4" s="19" t="s">
        <v>40</v>
      </c>
      <c r="Q4" s="19">
        <v>2</v>
      </c>
      <c r="R4" t="s">
        <v>78</v>
      </c>
      <c r="S4">
        <v>0.9</v>
      </c>
      <c r="T4">
        <v>0.48</v>
      </c>
      <c r="U4">
        <v>0.12</v>
      </c>
      <c r="V4">
        <v>0.62</v>
      </c>
      <c r="W4">
        <v>0.62</v>
      </c>
      <c r="X4">
        <v>0.72</v>
      </c>
      <c r="AB4" s="28" t="s">
        <v>83</v>
      </c>
      <c r="AC4" s="28">
        <v>2</v>
      </c>
      <c r="AD4">
        <v>0.96</v>
      </c>
      <c r="AE4" s="28">
        <v>5</v>
      </c>
      <c r="AF4">
        <v>0.02</v>
      </c>
      <c r="AJ4" s="28" t="s">
        <v>83</v>
      </c>
      <c r="AK4" s="28">
        <v>2</v>
      </c>
      <c r="AL4" s="28">
        <v>5</v>
      </c>
      <c r="AM4" s="28">
        <v>4</v>
      </c>
      <c r="AN4" s="28">
        <v>3</v>
      </c>
      <c r="AO4">
        <f t="shared" ref="AO4:AO25" si="0">SUM(AK4:AM4)</f>
        <v>11</v>
      </c>
      <c r="AS4">
        <v>11</v>
      </c>
      <c r="AT4">
        <v>14</v>
      </c>
    </row>
    <row r="5" spans="1:46" ht="15.6" x14ac:dyDescent="0.3">
      <c r="A5" t="s">
        <v>89</v>
      </c>
      <c r="B5" s="28" t="s">
        <v>101</v>
      </c>
      <c r="C5" s="28">
        <v>0.5</v>
      </c>
      <c r="D5" s="28" t="s">
        <v>83</v>
      </c>
      <c r="E5" s="28">
        <v>2</v>
      </c>
      <c r="F5" s="28">
        <v>5</v>
      </c>
      <c r="G5" s="28">
        <v>4</v>
      </c>
      <c r="H5" s="28">
        <v>3</v>
      </c>
      <c r="I5" s="28">
        <v>3</v>
      </c>
      <c r="J5" s="28">
        <v>3</v>
      </c>
      <c r="K5" s="28">
        <v>20</v>
      </c>
      <c r="N5" s="19">
        <v>12</v>
      </c>
      <c r="O5" s="19" t="s">
        <v>41</v>
      </c>
      <c r="Q5" s="28">
        <v>2</v>
      </c>
      <c r="R5" t="s">
        <v>77</v>
      </c>
      <c r="S5">
        <v>0.88</v>
      </c>
      <c r="T5">
        <v>0</v>
      </c>
      <c r="U5">
        <v>0.14000000000000001</v>
      </c>
      <c r="V5">
        <v>0.6</v>
      </c>
      <c r="W5">
        <v>0.72</v>
      </c>
      <c r="X5">
        <v>0.74</v>
      </c>
      <c r="AB5" s="19" t="s">
        <v>78</v>
      </c>
      <c r="AC5" s="19">
        <v>2</v>
      </c>
      <c r="AD5">
        <v>0.9</v>
      </c>
      <c r="AE5" s="19">
        <v>5</v>
      </c>
      <c r="AF5">
        <v>0.48</v>
      </c>
      <c r="AJ5" s="19" t="s">
        <v>78</v>
      </c>
      <c r="AK5" s="19">
        <v>2</v>
      </c>
      <c r="AL5" s="19">
        <v>5</v>
      </c>
      <c r="AM5" s="19">
        <v>4</v>
      </c>
      <c r="AN5" s="19">
        <v>3</v>
      </c>
      <c r="AO5">
        <f t="shared" si="0"/>
        <v>11</v>
      </c>
      <c r="AS5">
        <v>11</v>
      </c>
      <c r="AT5">
        <v>14</v>
      </c>
    </row>
    <row r="6" spans="1:46" ht="15.6" x14ac:dyDescent="0.3">
      <c r="A6" t="s">
        <v>89</v>
      </c>
      <c r="B6" s="28" t="s">
        <v>102</v>
      </c>
      <c r="C6" s="19">
        <v>2</v>
      </c>
      <c r="D6" s="19" t="s">
        <v>78</v>
      </c>
      <c r="E6" s="19">
        <v>2</v>
      </c>
      <c r="F6" s="19">
        <v>5</v>
      </c>
      <c r="G6" s="19">
        <v>4</v>
      </c>
      <c r="H6" s="19">
        <v>3</v>
      </c>
      <c r="I6" s="19">
        <v>3</v>
      </c>
      <c r="J6" s="19">
        <v>3</v>
      </c>
      <c r="K6" s="19">
        <v>20</v>
      </c>
      <c r="N6" s="28">
        <v>17</v>
      </c>
      <c r="O6" s="28" t="s">
        <v>52</v>
      </c>
      <c r="Q6" s="19">
        <v>3</v>
      </c>
      <c r="R6" t="s">
        <v>21</v>
      </c>
      <c r="T6">
        <v>0.42</v>
      </c>
      <c r="U6">
        <v>0.46</v>
      </c>
      <c r="V6">
        <v>0.66</v>
      </c>
      <c r="W6">
        <v>0.4</v>
      </c>
      <c r="X6">
        <v>0.64</v>
      </c>
      <c r="AB6" s="19" t="s">
        <v>21</v>
      </c>
      <c r="AC6" s="19">
        <v>2</v>
      </c>
      <c r="AD6" t="s">
        <v>28</v>
      </c>
      <c r="AE6" s="20">
        <v>3</v>
      </c>
      <c r="AF6">
        <v>0.42</v>
      </c>
      <c r="AJ6" s="28" t="s">
        <v>77</v>
      </c>
      <c r="AK6" s="28">
        <v>3</v>
      </c>
      <c r="AL6" s="28">
        <v>5</v>
      </c>
      <c r="AM6" s="28">
        <v>4</v>
      </c>
      <c r="AN6" s="28">
        <v>3</v>
      </c>
      <c r="AO6">
        <f t="shared" si="0"/>
        <v>12</v>
      </c>
      <c r="AS6">
        <v>12</v>
      </c>
      <c r="AT6">
        <v>15</v>
      </c>
    </row>
    <row r="7" spans="1:46" ht="15.6" x14ac:dyDescent="0.3">
      <c r="A7" t="s">
        <v>89</v>
      </c>
      <c r="B7" s="19" t="s">
        <v>102</v>
      </c>
      <c r="C7" s="28">
        <v>2</v>
      </c>
      <c r="D7" s="28" t="s">
        <v>77</v>
      </c>
      <c r="E7" s="28">
        <v>3</v>
      </c>
      <c r="F7" s="28">
        <v>5</v>
      </c>
      <c r="G7" s="28">
        <v>4</v>
      </c>
      <c r="H7" s="28">
        <v>3</v>
      </c>
      <c r="I7" s="28">
        <v>4</v>
      </c>
      <c r="J7" s="28">
        <v>3</v>
      </c>
      <c r="K7" s="28">
        <v>22</v>
      </c>
      <c r="N7" s="19">
        <v>12</v>
      </c>
      <c r="O7" s="19" t="s">
        <v>12</v>
      </c>
      <c r="Q7" s="19">
        <v>3</v>
      </c>
      <c r="R7" t="s">
        <v>19</v>
      </c>
      <c r="S7">
        <v>0.46</v>
      </c>
      <c r="T7">
        <v>0.1</v>
      </c>
      <c r="U7">
        <v>0.08</v>
      </c>
      <c r="V7">
        <v>0.48</v>
      </c>
      <c r="W7">
        <v>0.24</v>
      </c>
      <c r="X7">
        <v>0.52</v>
      </c>
      <c r="AB7" s="19" t="s">
        <v>86</v>
      </c>
      <c r="AC7" s="19">
        <v>2</v>
      </c>
      <c r="AD7">
        <v>0.96</v>
      </c>
      <c r="AE7" s="19">
        <v>4</v>
      </c>
      <c r="AF7">
        <v>0.14000000000000001</v>
      </c>
      <c r="AJ7" s="19" t="s">
        <v>21</v>
      </c>
      <c r="AK7" s="19">
        <v>2</v>
      </c>
      <c r="AL7" s="20">
        <v>3</v>
      </c>
      <c r="AM7" s="20">
        <v>3</v>
      </c>
      <c r="AN7" s="20">
        <v>4</v>
      </c>
      <c r="AO7">
        <f t="shared" si="0"/>
        <v>8</v>
      </c>
      <c r="AS7">
        <v>8</v>
      </c>
      <c r="AT7">
        <v>12</v>
      </c>
    </row>
    <row r="8" spans="1:46" ht="15.6" x14ac:dyDescent="0.3">
      <c r="A8" t="s">
        <v>89</v>
      </c>
      <c r="B8" s="19" t="s">
        <v>102</v>
      </c>
      <c r="C8" s="19">
        <v>3</v>
      </c>
      <c r="D8" s="19" t="s">
        <v>21</v>
      </c>
      <c r="E8" s="19">
        <v>2</v>
      </c>
      <c r="F8" s="20">
        <v>3</v>
      </c>
      <c r="G8" s="20">
        <v>3</v>
      </c>
      <c r="H8" s="20">
        <v>4</v>
      </c>
      <c r="I8" s="20">
        <v>3</v>
      </c>
      <c r="J8" s="20">
        <v>3</v>
      </c>
      <c r="K8" s="20">
        <v>19</v>
      </c>
      <c r="N8" s="19">
        <v>17</v>
      </c>
      <c r="O8" s="19" t="s">
        <v>36</v>
      </c>
      <c r="Q8" s="19">
        <v>3</v>
      </c>
      <c r="R8" t="s">
        <v>51</v>
      </c>
      <c r="S8">
        <v>0.78</v>
      </c>
      <c r="T8">
        <v>0.2</v>
      </c>
      <c r="U8">
        <v>0.3</v>
      </c>
      <c r="V8">
        <v>0.54</v>
      </c>
      <c r="W8">
        <v>0.7</v>
      </c>
      <c r="X8">
        <v>0.7</v>
      </c>
      <c r="AB8" s="19" t="s">
        <v>29</v>
      </c>
      <c r="AC8" s="19">
        <v>2</v>
      </c>
      <c r="AD8">
        <v>0.98</v>
      </c>
      <c r="AE8" s="19">
        <v>4</v>
      </c>
      <c r="AF8">
        <v>0</v>
      </c>
      <c r="AJ8" s="19" t="s">
        <v>19</v>
      </c>
      <c r="AK8" s="19">
        <v>5</v>
      </c>
      <c r="AL8" s="19">
        <v>4</v>
      </c>
      <c r="AM8" s="19">
        <v>5</v>
      </c>
      <c r="AN8" s="19">
        <v>4</v>
      </c>
      <c r="AO8">
        <f t="shared" si="0"/>
        <v>14</v>
      </c>
      <c r="AS8">
        <v>14</v>
      </c>
      <c r="AT8">
        <v>18</v>
      </c>
    </row>
    <row r="9" spans="1:46" ht="15.6" x14ac:dyDescent="0.3">
      <c r="A9" t="s">
        <v>89</v>
      </c>
      <c r="B9" s="19" t="s">
        <v>102</v>
      </c>
      <c r="C9" s="19">
        <v>3</v>
      </c>
      <c r="D9" s="19" t="s">
        <v>19</v>
      </c>
      <c r="E9" s="19">
        <v>5</v>
      </c>
      <c r="F9" s="19">
        <v>4</v>
      </c>
      <c r="G9" s="19">
        <v>5</v>
      </c>
      <c r="H9" s="19">
        <v>4</v>
      </c>
      <c r="I9" s="19">
        <v>5</v>
      </c>
      <c r="J9" s="19">
        <v>5</v>
      </c>
      <c r="K9" s="19">
        <v>28</v>
      </c>
      <c r="N9" s="19">
        <v>17</v>
      </c>
      <c r="O9" s="19" t="s">
        <v>68</v>
      </c>
      <c r="Q9" s="19">
        <v>3</v>
      </c>
      <c r="R9" t="s">
        <v>85</v>
      </c>
      <c r="S9">
        <v>0.57999999999999996</v>
      </c>
      <c r="T9">
        <v>0.1</v>
      </c>
      <c r="U9">
        <v>0.3</v>
      </c>
      <c r="V9">
        <v>0.52</v>
      </c>
      <c r="W9">
        <v>0.44</v>
      </c>
      <c r="X9">
        <v>0.84</v>
      </c>
      <c r="AB9" s="19" t="s">
        <v>38</v>
      </c>
      <c r="AC9" s="19">
        <v>2</v>
      </c>
      <c r="AD9">
        <v>0.9</v>
      </c>
      <c r="AE9" s="19">
        <v>4</v>
      </c>
      <c r="AJ9" s="19" t="s">
        <v>51</v>
      </c>
      <c r="AK9" s="19">
        <v>3</v>
      </c>
      <c r="AL9" s="19">
        <v>4</v>
      </c>
      <c r="AM9" s="19">
        <v>3</v>
      </c>
      <c r="AN9" s="19">
        <v>4</v>
      </c>
      <c r="AO9">
        <f t="shared" si="0"/>
        <v>10</v>
      </c>
      <c r="AS9">
        <v>10</v>
      </c>
      <c r="AT9">
        <v>14</v>
      </c>
    </row>
    <row r="10" spans="1:46" ht="15.6" x14ac:dyDescent="0.3">
      <c r="A10" t="s">
        <v>89</v>
      </c>
      <c r="B10" s="19" t="s">
        <v>101</v>
      </c>
      <c r="C10" s="19">
        <v>3</v>
      </c>
      <c r="D10" s="19" t="s">
        <v>51</v>
      </c>
      <c r="E10" s="19">
        <v>3</v>
      </c>
      <c r="F10" s="19">
        <v>4</v>
      </c>
      <c r="G10" s="19">
        <v>3</v>
      </c>
      <c r="H10" s="19">
        <v>4</v>
      </c>
      <c r="I10" s="19">
        <v>3</v>
      </c>
      <c r="J10" s="19">
        <v>3</v>
      </c>
      <c r="K10" s="19">
        <v>20</v>
      </c>
      <c r="N10" s="19">
        <v>11</v>
      </c>
      <c r="O10" s="19" t="s">
        <v>29</v>
      </c>
      <c r="Q10" s="19">
        <v>3</v>
      </c>
      <c r="R10" t="s">
        <v>86</v>
      </c>
      <c r="S10">
        <v>0.96</v>
      </c>
      <c r="T10">
        <v>0.14000000000000001</v>
      </c>
      <c r="U10">
        <v>0.2</v>
      </c>
      <c r="V10">
        <v>0.3</v>
      </c>
      <c r="W10">
        <v>0.2</v>
      </c>
      <c r="X10">
        <v>0.34</v>
      </c>
      <c r="AB10" s="19" t="s">
        <v>36</v>
      </c>
      <c r="AC10" s="19">
        <v>2</v>
      </c>
      <c r="AD10">
        <v>1</v>
      </c>
      <c r="AE10" s="19">
        <v>4</v>
      </c>
      <c r="AF10">
        <v>0.18</v>
      </c>
      <c r="AJ10" s="19" t="s">
        <v>85</v>
      </c>
      <c r="AK10" s="19">
        <v>3</v>
      </c>
      <c r="AL10" s="19">
        <v>4</v>
      </c>
      <c r="AM10" s="19">
        <v>4</v>
      </c>
      <c r="AN10" s="19">
        <v>4</v>
      </c>
      <c r="AO10">
        <f t="shared" si="0"/>
        <v>11</v>
      </c>
      <c r="AS10">
        <v>11</v>
      </c>
      <c r="AT10">
        <v>15</v>
      </c>
    </row>
    <row r="11" spans="1:46" ht="15.6" x14ac:dyDescent="0.3">
      <c r="A11" t="s">
        <v>89</v>
      </c>
      <c r="B11" s="19" t="s">
        <v>102</v>
      </c>
      <c r="C11" s="19">
        <v>3</v>
      </c>
      <c r="D11" s="19" t="s">
        <v>85</v>
      </c>
      <c r="E11" s="19">
        <v>3</v>
      </c>
      <c r="F11" s="19">
        <v>4</v>
      </c>
      <c r="G11" s="19">
        <v>4</v>
      </c>
      <c r="H11" s="19">
        <v>4</v>
      </c>
      <c r="I11" s="19">
        <v>4</v>
      </c>
      <c r="J11" s="19">
        <v>3</v>
      </c>
      <c r="K11" s="20">
        <v>22</v>
      </c>
      <c r="N11" s="19">
        <v>17</v>
      </c>
      <c r="O11" s="19" t="s">
        <v>39</v>
      </c>
      <c r="Q11" s="19">
        <v>3</v>
      </c>
      <c r="R11" t="s">
        <v>84</v>
      </c>
      <c r="S11">
        <v>0.82</v>
      </c>
      <c r="T11">
        <v>0.2</v>
      </c>
      <c r="U11">
        <v>0.44</v>
      </c>
      <c r="V11">
        <v>0.32</v>
      </c>
      <c r="W11">
        <v>0.22</v>
      </c>
      <c r="X11">
        <v>0.4</v>
      </c>
      <c r="AB11" s="19" t="s">
        <v>50</v>
      </c>
      <c r="AC11" s="19">
        <v>2</v>
      </c>
      <c r="AD11">
        <v>1</v>
      </c>
      <c r="AE11" s="19">
        <v>4</v>
      </c>
      <c r="AF11">
        <v>0.04</v>
      </c>
      <c r="AJ11" s="19" t="s">
        <v>86</v>
      </c>
      <c r="AK11" s="19">
        <v>2</v>
      </c>
      <c r="AL11" s="19">
        <v>4</v>
      </c>
      <c r="AM11" s="19">
        <v>4</v>
      </c>
      <c r="AN11" s="19">
        <v>7</v>
      </c>
      <c r="AO11">
        <f t="shared" si="0"/>
        <v>10</v>
      </c>
      <c r="AS11">
        <v>10</v>
      </c>
      <c r="AT11">
        <v>17</v>
      </c>
    </row>
    <row r="12" spans="1:46" ht="15.6" x14ac:dyDescent="0.3">
      <c r="A12" t="s">
        <v>89</v>
      </c>
      <c r="B12" s="19" t="s">
        <v>102</v>
      </c>
      <c r="C12" s="19">
        <v>3</v>
      </c>
      <c r="D12" s="19" t="s">
        <v>86</v>
      </c>
      <c r="E12" s="19">
        <v>2</v>
      </c>
      <c r="F12" s="19">
        <v>4</v>
      </c>
      <c r="G12" s="19">
        <v>4</v>
      </c>
      <c r="H12" s="19">
        <v>7</v>
      </c>
      <c r="I12" s="19">
        <v>6</v>
      </c>
      <c r="J12" s="19">
        <v>5</v>
      </c>
      <c r="K12" s="19">
        <v>28</v>
      </c>
      <c r="N12" s="19">
        <v>11</v>
      </c>
      <c r="O12" s="19" t="s">
        <v>38</v>
      </c>
      <c r="Q12" s="19">
        <v>4</v>
      </c>
      <c r="R12" t="s">
        <v>61</v>
      </c>
      <c r="S12">
        <v>0.84</v>
      </c>
      <c r="T12">
        <v>0.46</v>
      </c>
      <c r="U12">
        <v>0.24</v>
      </c>
      <c r="V12">
        <v>0.62</v>
      </c>
      <c r="W12">
        <v>0.66</v>
      </c>
      <c r="X12">
        <v>0.57999999999999996</v>
      </c>
      <c r="AB12" s="28" t="s">
        <v>48</v>
      </c>
      <c r="AC12" s="28">
        <v>3</v>
      </c>
      <c r="AD12">
        <v>0.57999999999999996</v>
      </c>
      <c r="AE12" s="28">
        <v>5</v>
      </c>
      <c r="AF12">
        <v>0</v>
      </c>
      <c r="AJ12" s="19" t="s">
        <v>84</v>
      </c>
      <c r="AK12" s="19">
        <v>3</v>
      </c>
      <c r="AL12" s="19">
        <v>4</v>
      </c>
      <c r="AM12" s="19">
        <v>5</v>
      </c>
      <c r="AN12" s="19">
        <v>6</v>
      </c>
      <c r="AO12">
        <f t="shared" si="0"/>
        <v>12</v>
      </c>
      <c r="AS12">
        <v>12</v>
      </c>
      <c r="AT12">
        <v>18</v>
      </c>
    </row>
    <row r="13" spans="1:46" ht="15.6" x14ac:dyDescent="0.3">
      <c r="A13" t="s">
        <v>89</v>
      </c>
      <c r="B13" s="19" t="s">
        <v>102</v>
      </c>
      <c r="C13" s="19">
        <v>3</v>
      </c>
      <c r="D13" s="19" t="s">
        <v>84</v>
      </c>
      <c r="E13" s="19">
        <v>3</v>
      </c>
      <c r="F13" s="19">
        <v>4</v>
      </c>
      <c r="G13" s="19">
        <v>5</v>
      </c>
      <c r="H13" s="19">
        <v>6</v>
      </c>
      <c r="I13" s="19">
        <v>6</v>
      </c>
      <c r="J13" s="19">
        <v>5</v>
      </c>
      <c r="K13" s="19">
        <v>29</v>
      </c>
      <c r="N13" s="19">
        <v>2</v>
      </c>
      <c r="O13" s="19" t="s">
        <v>78</v>
      </c>
      <c r="Q13" s="19">
        <v>4</v>
      </c>
      <c r="R13" t="s">
        <v>75</v>
      </c>
      <c r="S13">
        <v>0.84</v>
      </c>
      <c r="T13">
        <v>0</v>
      </c>
      <c r="U13">
        <v>0.22</v>
      </c>
      <c r="V13">
        <v>0.34</v>
      </c>
      <c r="W13">
        <v>0.32</v>
      </c>
      <c r="X13">
        <v>0.16</v>
      </c>
      <c r="AB13" s="28" t="s">
        <v>77</v>
      </c>
      <c r="AC13" s="28">
        <v>3</v>
      </c>
      <c r="AD13">
        <v>0.88</v>
      </c>
      <c r="AE13" s="28">
        <v>5</v>
      </c>
      <c r="AF13">
        <v>0</v>
      </c>
      <c r="AJ13" s="19" t="s">
        <v>61</v>
      </c>
      <c r="AK13" s="19">
        <v>3</v>
      </c>
      <c r="AL13" s="19">
        <v>3</v>
      </c>
      <c r="AM13" s="25">
        <v>2</v>
      </c>
      <c r="AN13" s="19">
        <v>3</v>
      </c>
      <c r="AO13">
        <f t="shared" si="0"/>
        <v>8</v>
      </c>
      <c r="AS13">
        <v>8</v>
      </c>
      <c r="AT13">
        <v>11</v>
      </c>
    </row>
    <row r="14" spans="1:46" ht="15.6" x14ac:dyDescent="0.3">
      <c r="A14" t="s">
        <v>89</v>
      </c>
      <c r="B14" s="19" t="s">
        <v>101</v>
      </c>
      <c r="C14" s="19">
        <v>4</v>
      </c>
      <c r="D14" s="19" t="s">
        <v>61</v>
      </c>
      <c r="E14" s="19">
        <v>3</v>
      </c>
      <c r="F14" s="19">
        <v>3</v>
      </c>
      <c r="G14" s="25">
        <v>2</v>
      </c>
      <c r="H14" s="19">
        <v>3</v>
      </c>
      <c r="I14" s="19">
        <v>3</v>
      </c>
      <c r="J14" s="19">
        <v>3</v>
      </c>
      <c r="K14" s="19">
        <v>17</v>
      </c>
      <c r="N14" s="19">
        <v>16</v>
      </c>
      <c r="O14" s="19" t="s">
        <v>15</v>
      </c>
      <c r="Q14" s="19">
        <v>11</v>
      </c>
      <c r="R14" t="s">
        <v>29</v>
      </c>
      <c r="S14">
        <v>0.98</v>
      </c>
      <c r="T14">
        <v>0</v>
      </c>
      <c r="U14">
        <v>0.24</v>
      </c>
      <c r="V14">
        <v>0.12</v>
      </c>
      <c r="W14">
        <v>0.26</v>
      </c>
      <c r="X14">
        <v>0.46</v>
      </c>
      <c r="AB14" s="19" t="s">
        <v>51</v>
      </c>
      <c r="AC14" s="19">
        <v>3</v>
      </c>
      <c r="AD14">
        <v>0.78</v>
      </c>
      <c r="AE14" s="19">
        <v>4</v>
      </c>
      <c r="AF14">
        <v>0.2</v>
      </c>
      <c r="AJ14" s="19" t="s">
        <v>75</v>
      </c>
      <c r="AK14" s="19">
        <v>3</v>
      </c>
      <c r="AL14" s="19">
        <v>7</v>
      </c>
      <c r="AM14" s="19">
        <v>4</v>
      </c>
      <c r="AN14" s="19">
        <v>8</v>
      </c>
      <c r="AO14">
        <f t="shared" si="0"/>
        <v>14</v>
      </c>
      <c r="AS14">
        <v>14</v>
      </c>
      <c r="AT14">
        <v>22</v>
      </c>
    </row>
    <row r="15" spans="1:46" ht="15.6" x14ac:dyDescent="0.3">
      <c r="A15" t="s">
        <v>89</v>
      </c>
      <c r="B15" s="19" t="s">
        <v>102</v>
      </c>
      <c r="C15" s="19">
        <v>4</v>
      </c>
      <c r="D15" s="19" t="s">
        <v>75</v>
      </c>
      <c r="E15" s="19">
        <v>3</v>
      </c>
      <c r="F15" s="19">
        <v>7</v>
      </c>
      <c r="G15" s="19">
        <v>4</v>
      </c>
      <c r="H15" s="19">
        <v>8</v>
      </c>
      <c r="I15" s="19">
        <v>6</v>
      </c>
      <c r="J15" s="19">
        <v>8</v>
      </c>
      <c r="K15" s="20">
        <v>36</v>
      </c>
      <c r="N15" s="19">
        <v>3</v>
      </c>
      <c r="O15" s="19" t="s">
        <v>19</v>
      </c>
      <c r="Q15" s="19">
        <v>11</v>
      </c>
      <c r="R15" t="s">
        <v>38</v>
      </c>
      <c r="S15">
        <v>0.9</v>
      </c>
      <c r="U15">
        <v>0.26</v>
      </c>
      <c r="V15">
        <v>0.08</v>
      </c>
      <c r="W15">
        <v>0.7</v>
      </c>
      <c r="X15">
        <v>0.34</v>
      </c>
      <c r="AB15" s="19" t="s">
        <v>85</v>
      </c>
      <c r="AC15" s="19">
        <v>3</v>
      </c>
      <c r="AD15">
        <v>0.57999999999999996</v>
      </c>
      <c r="AE15" s="19">
        <v>4</v>
      </c>
      <c r="AF15">
        <v>0.1</v>
      </c>
      <c r="AJ15" s="19" t="s">
        <v>29</v>
      </c>
      <c r="AK15" s="19">
        <v>2</v>
      </c>
      <c r="AL15" s="19">
        <v>4</v>
      </c>
      <c r="AM15" s="19">
        <v>4</v>
      </c>
      <c r="AN15" s="19">
        <v>5</v>
      </c>
      <c r="AO15">
        <f t="shared" si="0"/>
        <v>10</v>
      </c>
      <c r="AS15">
        <v>10</v>
      </c>
      <c r="AT15">
        <v>15</v>
      </c>
    </row>
    <row r="16" spans="1:46" ht="15.6" x14ac:dyDescent="0.3">
      <c r="A16" t="s">
        <v>90</v>
      </c>
      <c r="B16" s="19" t="s">
        <v>101</v>
      </c>
      <c r="C16" s="19">
        <v>11</v>
      </c>
      <c r="D16" s="19" t="s">
        <v>29</v>
      </c>
      <c r="E16" s="19">
        <v>2</v>
      </c>
      <c r="F16" s="19">
        <v>4</v>
      </c>
      <c r="G16" s="19">
        <v>4</v>
      </c>
      <c r="H16" s="19">
        <v>5</v>
      </c>
      <c r="I16" s="19">
        <v>5</v>
      </c>
      <c r="J16" s="19">
        <v>5</v>
      </c>
      <c r="K16" s="20">
        <v>25</v>
      </c>
      <c r="N16" s="19">
        <v>4</v>
      </c>
      <c r="O16" s="19" t="s">
        <v>61</v>
      </c>
      <c r="Q16" s="19">
        <v>12</v>
      </c>
      <c r="R16" s="14" t="s">
        <v>40</v>
      </c>
      <c r="S16">
        <v>0.26</v>
      </c>
      <c r="U16">
        <v>0.24</v>
      </c>
      <c r="V16">
        <v>0.2</v>
      </c>
      <c r="W16">
        <v>0.06</v>
      </c>
      <c r="X16">
        <v>0.18</v>
      </c>
      <c r="AB16" s="19" t="s">
        <v>84</v>
      </c>
      <c r="AC16" s="19">
        <v>3</v>
      </c>
      <c r="AD16">
        <v>0.82</v>
      </c>
      <c r="AE16" s="19">
        <v>4</v>
      </c>
      <c r="AF16">
        <v>0.2</v>
      </c>
      <c r="AJ16" s="19" t="s">
        <v>38</v>
      </c>
      <c r="AK16" s="19">
        <v>2</v>
      </c>
      <c r="AL16" s="19">
        <v>4</v>
      </c>
      <c r="AM16" s="19">
        <v>4</v>
      </c>
      <c r="AN16" s="19">
        <v>4</v>
      </c>
      <c r="AO16">
        <f t="shared" si="0"/>
        <v>10</v>
      </c>
      <c r="AS16">
        <v>10</v>
      </c>
      <c r="AT16">
        <v>14</v>
      </c>
    </row>
    <row r="17" spans="1:46" ht="15.6" x14ac:dyDescent="0.3">
      <c r="A17" t="s">
        <v>90</v>
      </c>
      <c r="B17" s="19" t="s">
        <v>102</v>
      </c>
      <c r="C17" s="19">
        <v>11</v>
      </c>
      <c r="D17" s="19" t="s">
        <v>38</v>
      </c>
      <c r="E17" s="19">
        <v>2</v>
      </c>
      <c r="F17" s="19">
        <v>4</v>
      </c>
      <c r="G17" s="19">
        <v>4</v>
      </c>
      <c r="H17" s="19">
        <v>4</v>
      </c>
      <c r="I17" s="19">
        <v>6</v>
      </c>
      <c r="J17" s="19">
        <v>4</v>
      </c>
      <c r="K17" s="20">
        <v>24</v>
      </c>
      <c r="N17" s="28">
        <v>2</v>
      </c>
      <c r="O17" s="28" t="s">
        <v>77</v>
      </c>
      <c r="Q17" s="19">
        <v>12</v>
      </c>
      <c r="R17" s="14" t="s">
        <v>41</v>
      </c>
      <c r="S17">
        <v>0.38</v>
      </c>
      <c r="T17">
        <v>0.24</v>
      </c>
      <c r="U17">
        <v>0.22</v>
      </c>
      <c r="V17">
        <v>0.5</v>
      </c>
      <c r="W17">
        <v>0.52</v>
      </c>
      <c r="X17">
        <v>0.68</v>
      </c>
      <c r="AB17" s="19" t="s">
        <v>61</v>
      </c>
      <c r="AC17" s="19">
        <v>3</v>
      </c>
      <c r="AD17">
        <v>0.84</v>
      </c>
      <c r="AE17" s="19">
        <v>3</v>
      </c>
      <c r="AF17">
        <v>0.46</v>
      </c>
      <c r="AJ17" s="19" t="s">
        <v>40</v>
      </c>
      <c r="AK17" s="19">
        <v>3</v>
      </c>
      <c r="AL17" s="19">
        <v>4</v>
      </c>
      <c r="AM17" s="19">
        <v>5</v>
      </c>
      <c r="AN17" s="19">
        <v>4</v>
      </c>
      <c r="AO17">
        <f t="shared" si="0"/>
        <v>12</v>
      </c>
      <c r="AS17">
        <v>12</v>
      </c>
      <c r="AT17">
        <v>16</v>
      </c>
    </row>
    <row r="18" spans="1:46" ht="15.6" x14ac:dyDescent="0.3">
      <c r="A18" t="s">
        <v>90</v>
      </c>
      <c r="B18" s="19" t="s">
        <v>102</v>
      </c>
      <c r="C18" s="19">
        <v>12</v>
      </c>
      <c r="D18" s="19" t="s">
        <v>40</v>
      </c>
      <c r="E18" s="19">
        <v>3</v>
      </c>
      <c r="F18" s="19">
        <v>4</v>
      </c>
      <c r="G18" s="19">
        <v>5</v>
      </c>
      <c r="H18" s="19">
        <v>4</v>
      </c>
      <c r="I18" s="19">
        <v>4</v>
      </c>
      <c r="J18" s="19">
        <v>4</v>
      </c>
      <c r="K18" s="20">
        <v>24</v>
      </c>
      <c r="N18" s="19">
        <v>3</v>
      </c>
      <c r="O18" s="19" t="s">
        <v>51</v>
      </c>
      <c r="Q18" s="19">
        <v>12</v>
      </c>
      <c r="R18" t="s">
        <v>12</v>
      </c>
      <c r="S18">
        <v>0.68</v>
      </c>
      <c r="T18">
        <v>8.5714285714285701E-2</v>
      </c>
      <c r="U18">
        <v>0.34</v>
      </c>
      <c r="V18">
        <v>0.38</v>
      </c>
      <c r="W18">
        <v>0.32</v>
      </c>
      <c r="AB18" s="19" t="s">
        <v>75</v>
      </c>
      <c r="AC18" s="19">
        <v>3</v>
      </c>
      <c r="AD18">
        <v>0.84</v>
      </c>
      <c r="AE18" s="19">
        <v>7</v>
      </c>
      <c r="AF18">
        <v>0</v>
      </c>
      <c r="AJ18" s="19" t="s">
        <v>41</v>
      </c>
      <c r="AK18" s="19">
        <v>3</v>
      </c>
      <c r="AL18" s="19">
        <v>4</v>
      </c>
      <c r="AM18" s="19">
        <v>4</v>
      </c>
      <c r="AN18" s="19">
        <v>4</v>
      </c>
      <c r="AO18">
        <f t="shared" si="0"/>
        <v>11</v>
      </c>
      <c r="AS18">
        <v>11</v>
      </c>
      <c r="AT18">
        <v>15</v>
      </c>
    </row>
    <row r="19" spans="1:46" ht="15.6" x14ac:dyDescent="0.3">
      <c r="A19" t="s">
        <v>90</v>
      </c>
      <c r="B19" s="19" t="s">
        <v>101</v>
      </c>
      <c r="C19" s="19">
        <v>12</v>
      </c>
      <c r="D19" s="19" t="s">
        <v>41</v>
      </c>
      <c r="E19" s="19">
        <v>3</v>
      </c>
      <c r="F19" s="19">
        <v>4</v>
      </c>
      <c r="G19" s="19">
        <v>4</v>
      </c>
      <c r="H19" s="19">
        <v>4</v>
      </c>
      <c r="I19" s="19">
        <v>4</v>
      </c>
      <c r="J19" s="19">
        <v>4</v>
      </c>
      <c r="K19" s="20">
        <v>23</v>
      </c>
      <c r="N19" s="19">
        <v>3</v>
      </c>
      <c r="O19" s="19" t="s">
        <v>85</v>
      </c>
      <c r="Q19" s="19">
        <v>16</v>
      </c>
      <c r="R19" t="s">
        <v>15</v>
      </c>
      <c r="S19">
        <v>0.88</v>
      </c>
      <c r="T19">
        <v>0.26</v>
      </c>
      <c r="U19">
        <v>0.46</v>
      </c>
      <c r="V19">
        <v>0.02</v>
      </c>
      <c r="W19">
        <v>0.22</v>
      </c>
      <c r="X19">
        <v>0.46</v>
      </c>
      <c r="AB19" s="19" t="s">
        <v>40</v>
      </c>
      <c r="AC19" s="19">
        <v>3</v>
      </c>
      <c r="AD19">
        <v>0.26</v>
      </c>
      <c r="AE19" s="19">
        <v>4</v>
      </c>
      <c r="AJ19" s="19" t="s">
        <v>12</v>
      </c>
      <c r="AK19" s="19">
        <v>3</v>
      </c>
      <c r="AL19" s="19">
        <v>5</v>
      </c>
      <c r="AM19" s="19">
        <v>4</v>
      </c>
      <c r="AN19" s="21">
        <v>4</v>
      </c>
      <c r="AO19">
        <f t="shared" si="0"/>
        <v>12</v>
      </c>
      <c r="AS19">
        <v>12</v>
      </c>
      <c r="AT19">
        <v>16</v>
      </c>
    </row>
    <row r="20" spans="1:46" ht="15.6" x14ac:dyDescent="0.3">
      <c r="A20" t="s">
        <v>90</v>
      </c>
      <c r="B20" s="19" t="s">
        <v>101</v>
      </c>
      <c r="C20" s="19">
        <v>12</v>
      </c>
      <c r="D20" s="19" t="s">
        <v>12</v>
      </c>
      <c r="E20" s="19">
        <v>3</v>
      </c>
      <c r="F20" s="19">
        <v>5</v>
      </c>
      <c r="G20" s="19">
        <v>4</v>
      </c>
      <c r="H20" s="21">
        <v>4</v>
      </c>
      <c r="I20" s="21">
        <v>4</v>
      </c>
      <c r="J20" s="19"/>
      <c r="K20" s="20">
        <v>20</v>
      </c>
      <c r="N20" s="19">
        <v>17</v>
      </c>
      <c r="O20" s="19" t="s">
        <v>50</v>
      </c>
      <c r="Q20" s="28">
        <v>17</v>
      </c>
      <c r="R20" t="s">
        <v>52</v>
      </c>
      <c r="S20">
        <v>0.76</v>
      </c>
      <c r="T20">
        <v>0.38</v>
      </c>
      <c r="U20">
        <v>0.46</v>
      </c>
      <c r="V20">
        <v>0.36</v>
      </c>
      <c r="W20">
        <v>0.6</v>
      </c>
      <c r="X20">
        <v>0.5</v>
      </c>
      <c r="AB20" s="19" t="s">
        <v>41</v>
      </c>
      <c r="AC20" s="19">
        <v>3</v>
      </c>
      <c r="AD20">
        <v>0.38</v>
      </c>
      <c r="AE20" s="19">
        <v>4</v>
      </c>
      <c r="AF20">
        <v>0.24</v>
      </c>
      <c r="AJ20" s="19" t="s">
        <v>15</v>
      </c>
      <c r="AK20" s="20">
        <v>3</v>
      </c>
      <c r="AL20" s="20">
        <v>6</v>
      </c>
      <c r="AM20" s="19">
        <v>6</v>
      </c>
      <c r="AN20" s="20">
        <v>8</v>
      </c>
      <c r="AO20">
        <f t="shared" si="0"/>
        <v>15</v>
      </c>
      <c r="AS20">
        <v>15</v>
      </c>
      <c r="AT20">
        <v>23</v>
      </c>
    </row>
    <row r="21" spans="1:46" ht="15.6" x14ac:dyDescent="0.3">
      <c r="A21" t="s">
        <v>90</v>
      </c>
      <c r="B21" s="19" t="s">
        <v>101</v>
      </c>
      <c r="C21" s="19">
        <v>16</v>
      </c>
      <c r="D21" s="19" t="s">
        <v>15</v>
      </c>
      <c r="E21" s="20">
        <v>3</v>
      </c>
      <c r="F21" s="20">
        <v>6</v>
      </c>
      <c r="G21" s="19">
        <v>6</v>
      </c>
      <c r="H21" s="20">
        <v>8</v>
      </c>
      <c r="I21" s="20">
        <v>6</v>
      </c>
      <c r="J21" s="20">
        <v>7</v>
      </c>
      <c r="K21" s="20">
        <v>36</v>
      </c>
      <c r="N21" s="19">
        <v>3</v>
      </c>
      <c r="O21" s="19" t="s">
        <v>86</v>
      </c>
      <c r="Q21" s="19">
        <v>17</v>
      </c>
      <c r="R21" t="s">
        <v>36</v>
      </c>
      <c r="S21">
        <v>1</v>
      </c>
      <c r="T21">
        <v>0.18</v>
      </c>
      <c r="U21">
        <v>0.16</v>
      </c>
      <c r="V21">
        <v>0.44</v>
      </c>
      <c r="W21">
        <v>0.44</v>
      </c>
      <c r="X21">
        <v>0.44</v>
      </c>
      <c r="AB21" s="19" t="s">
        <v>12</v>
      </c>
      <c r="AC21" s="19">
        <v>3</v>
      </c>
      <c r="AD21">
        <v>0.68</v>
      </c>
      <c r="AE21" s="19">
        <v>5</v>
      </c>
      <c r="AF21">
        <v>8.5714285714285701E-2</v>
      </c>
      <c r="AJ21" s="28" t="s">
        <v>52</v>
      </c>
      <c r="AK21" s="28">
        <v>4</v>
      </c>
      <c r="AL21" s="28">
        <v>4</v>
      </c>
      <c r="AM21" s="28">
        <v>4</v>
      </c>
      <c r="AN21" s="28">
        <v>4</v>
      </c>
      <c r="AO21">
        <f t="shared" si="0"/>
        <v>12</v>
      </c>
      <c r="AS21">
        <v>12</v>
      </c>
      <c r="AT21">
        <v>16</v>
      </c>
    </row>
    <row r="22" spans="1:46" ht="15.6" x14ac:dyDescent="0.3">
      <c r="A22" t="s">
        <v>90</v>
      </c>
      <c r="B22" s="19" t="s">
        <v>102</v>
      </c>
      <c r="C22" s="28">
        <v>17</v>
      </c>
      <c r="D22" s="28" t="s">
        <v>52</v>
      </c>
      <c r="E22" s="28">
        <v>4</v>
      </c>
      <c r="F22" s="28">
        <v>4</v>
      </c>
      <c r="G22" s="28">
        <v>4</v>
      </c>
      <c r="H22" s="28">
        <v>4</v>
      </c>
      <c r="I22" s="28">
        <v>4</v>
      </c>
      <c r="J22" s="28">
        <v>4</v>
      </c>
      <c r="K22" s="29">
        <v>24</v>
      </c>
      <c r="N22" s="19">
        <v>3</v>
      </c>
      <c r="O22" s="19" t="s">
        <v>84</v>
      </c>
      <c r="Q22" s="19">
        <v>17</v>
      </c>
      <c r="R22" t="s">
        <v>68</v>
      </c>
      <c r="S22">
        <v>0.62</v>
      </c>
      <c r="T22">
        <v>0</v>
      </c>
      <c r="U22">
        <v>0.54</v>
      </c>
      <c r="V22">
        <v>0.94</v>
      </c>
      <c r="W22">
        <v>0.76</v>
      </c>
      <c r="X22">
        <v>0.72</v>
      </c>
      <c r="AB22" s="19" t="s">
        <v>15</v>
      </c>
      <c r="AC22" s="20">
        <v>3</v>
      </c>
      <c r="AD22">
        <v>0.88</v>
      </c>
      <c r="AE22" s="20">
        <v>6</v>
      </c>
      <c r="AF22">
        <v>0.26</v>
      </c>
      <c r="AJ22" s="19" t="s">
        <v>36</v>
      </c>
      <c r="AK22" s="19">
        <v>2</v>
      </c>
      <c r="AL22" s="19">
        <v>4</v>
      </c>
      <c r="AM22" s="19">
        <v>3</v>
      </c>
      <c r="AN22" s="19">
        <v>4</v>
      </c>
      <c r="AO22">
        <f t="shared" si="0"/>
        <v>9</v>
      </c>
      <c r="AS22">
        <v>9</v>
      </c>
      <c r="AT22">
        <v>13</v>
      </c>
    </row>
    <row r="23" spans="1:46" ht="15.6" x14ac:dyDescent="0.3">
      <c r="A23" t="s">
        <v>90</v>
      </c>
      <c r="B23" s="19" t="s">
        <v>101</v>
      </c>
      <c r="C23" s="19">
        <v>17</v>
      </c>
      <c r="D23" s="19" t="s">
        <v>36</v>
      </c>
      <c r="E23" s="19">
        <v>2</v>
      </c>
      <c r="F23" s="19">
        <v>4</v>
      </c>
      <c r="G23" s="19">
        <v>3</v>
      </c>
      <c r="H23" s="19">
        <v>4</v>
      </c>
      <c r="I23" s="19">
        <v>3</v>
      </c>
      <c r="J23" s="19">
        <v>4</v>
      </c>
      <c r="K23" s="20">
        <v>20</v>
      </c>
      <c r="N23" s="28">
        <v>0.5</v>
      </c>
      <c r="O23" s="28" t="s">
        <v>83</v>
      </c>
      <c r="Q23" s="19">
        <v>17</v>
      </c>
      <c r="R23" t="s">
        <v>39</v>
      </c>
      <c r="S23" s="5">
        <v>0.5</v>
      </c>
      <c r="T23">
        <v>0.2</v>
      </c>
      <c r="U23">
        <v>0</v>
      </c>
      <c r="V23">
        <v>0.1</v>
      </c>
      <c r="W23">
        <v>0.34</v>
      </c>
      <c r="X23">
        <v>0.14000000000000001</v>
      </c>
      <c r="AB23" s="19" t="s">
        <v>68</v>
      </c>
      <c r="AC23" s="19">
        <v>3</v>
      </c>
      <c r="AD23">
        <v>0.62</v>
      </c>
      <c r="AE23" s="19">
        <v>4</v>
      </c>
      <c r="AF23">
        <v>0</v>
      </c>
      <c r="AJ23" s="19" t="s">
        <v>68</v>
      </c>
      <c r="AK23" s="19">
        <v>3</v>
      </c>
      <c r="AL23" s="19">
        <v>4</v>
      </c>
      <c r="AM23" s="19">
        <v>3</v>
      </c>
      <c r="AN23" s="19">
        <v>3</v>
      </c>
      <c r="AO23">
        <f t="shared" si="0"/>
        <v>10</v>
      </c>
      <c r="AS23">
        <v>10</v>
      </c>
      <c r="AT23">
        <v>13</v>
      </c>
    </row>
    <row r="24" spans="1:46" ht="15.6" x14ac:dyDescent="0.3">
      <c r="A24" t="s">
        <v>90</v>
      </c>
      <c r="B24" s="19" t="s">
        <v>102</v>
      </c>
      <c r="C24" s="19">
        <v>17</v>
      </c>
      <c r="D24" s="19" t="s">
        <v>68</v>
      </c>
      <c r="E24" s="19">
        <v>3</v>
      </c>
      <c r="F24" s="19">
        <v>4</v>
      </c>
      <c r="G24" s="19">
        <v>3</v>
      </c>
      <c r="H24" s="19">
        <v>3</v>
      </c>
      <c r="I24" s="19">
        <v>3</v>
      </c>
      <c r="J24" s="19">
        <v>3</v>
      </c>
      <c r="K24" s="20">
        <v>19</v>
      </c>
      <c r="N24" s="19">
        <v>4</v>
      </c>
      <c r="O24" s="19" t="s">
        <v>75</v>
      </c>
      <c r="Q24" s="19">
        <v>17</v>
      </c>
      <c r="R24" t="s">
        <v>50</v>
      </c>
      <c r="S24">
        <v>1</v>
      </c>
      <c r="T24">
        <v>0.04</v>
      </c>
      <c r="U24">
        <v>0.28000000000000003</v>
      </c>
      <c r="V24">
        <v>0.56000000000000005</v>
      </c>
      <c r="W24">
        <v>0.62</v>
      </c>
      <c r="X24">
        <v>0.62</v>
      </c>
      <c r="AB24" s="28" t="s">
        <v>52</v>
      </c>
      <c r="AC24" s="28">
        <v>4</v>
      </c>
      <c r="AD24">
        <v>0.76</v>
      </c>
      <c r="AE24" s="28">
        <v>4</v>
      </c>
      <c r="AF24">
        <v>0.38</v>
      </c>
      <c r="AJ24" s="19" t="s">
        <v>39</v>
      </c>
      <c r="AK24" s="19">
        <v>4</v>
      </c>
      <c r="AL24" s="19">
        <v>5</v>
      </c>
      <c r="AM24" s="19">
        <v>6</v>
      </c>
      <c r="AN24" s="19">
        <v>5</v>
      </c>
      <c r="AO24">
        <f t="shared" si="0"/>
        <v>15</v>
      </c>
      <c r="AS24">
        <v>15</v>
      </c>
      <c r="AT24">
        <v>20</v>
      </c>
    </row>
    <row r="25" spans="1:46" ht="15.6" x14ac:dyDescent="0.3">
      <c r="A25" t="s">
        <v>90</v>
      </c>
      <c r="B25" s="19" t="s">
        <v>102</v>
      </c>
      <c r="C25" s="19">
        <v>17</v>
      </c>
      <c r="D25" s="19" t="s">
        <v>39</v>
      </c>
      <c r="E25" s="19">
        <v>4</v>
      </c>
      <c r="F25" s="19">
        <v>5</v>
      </c>
      <c r="G25" s="19">
        <v>6</v>
      </c>
      <c r="H25" s="19">
        <v>5</v>
      </c>
      <c r="I25" s="19">
        <v>5</v>
      </c>
      <c r="J25" s="19">
        <v>5</v>
      </c>
      <c r="K25" s="20">
        <v>30</v>
      </c>
      <c r="S25">
        <f>CORREL(Q2:Q24,S2:S24)</f>
        <v>-8.0847161619773927E-2</v>
      </c>
      <c r="T25">
        <f>CORREL(Q2:Q24,T2:T24)</f>
        <v>3.7962519361455526E-3</v>
      </c>
      <c r="U25">
        <f>CORREL(Q2:Q24,U2:U24)</f>
        <v>0.29605877421870225</v>
      </c>
      <c r="V25">
        <f>CORREL(Q2:Q24,V2:V24)</f>
        <v>-0.27837247275194599</v>
      </c>
      <c r="W25">
        <f>CORREL(Q2:Q24,W2:W24)</f>
        <v>-3.495030890679416E-2</v>
      </c>
      <c r="X25">
        <f>CORREL(Q2:Q24,X2:X24)</f>
        <v>-0.34620264868723477</v>
      </c>
      <c r="AB25" s="19" t="s">
        <v>39</v>
      </c>
      <c r="AC25" s="19">
        <v>4</v>
      </c>
      <c r="AD25" s="5">
        <v>0.5</v>
      </c>
      <c r="AE25" s="19">
        <v>5</v>
      </c>
      <c r="AF25">
        <v>0.2</v>
      </c>
      <c r="AJ25" s="19" t="s">
        <v>50</v>
      </c>
      <c r="AK25" s="19">
        <v>2</v>
      </c>
      <c r="AL25" s="19">
        <v>4</v>
      </c>
      <c r="AM25" s="19">
        <v>3</v>
      </c>
      <c r="AN25" s="19">
        <v>4</v>
      </c>
      <c r="AO25">
        <f t="shared" si="0"/>
        <v>9</v>
      </c>
      <c r="AS25">
        <v>9</v>
      </c>
      <c r="AT25">
        <v>13</v>
      </c>
    </row>
    <row r="26" spans="1:46" ht="15.6" x14ac:dyDescent="0.3">
      <c r="A26" t="s">
        <v>90</v>
      </c>
      <c r="B26" s="28" t="s">
        <v>101</v>
      </c>
      <c r="C26" s="19">
        <v>17</v>
      </c>
      <c r="D26" s="19" t="s">
        <v>50</v>
      </c>
      <c r="E26" s="19">
        <v>2</v>
      </c>
      <c r="F26" s="19">
        <v>4</v>
      </c>
      <c r="G26" s="19">
        <v>3</v>
      </c>
      <c r="H26" s="19">
        <v>4</v>
      </c>
      <c r="I26" s="19">
        <v>3</v>
      </c>
      <c r="J26" s="19">
        <v>4</v>
      </c>
      <c r="K26" s="20">
        <v>20</v>
      </c>
      <c r="Q26" s="24"/>
      <c r="R26" s="24"/>
      <c r="S26" s="24"/>
      <c r="T26" s="24"/>
      <c r="U26" s="24"/>
      <c r="V26" s="24"/>
      <c r="W26" s="24"/>
      <c r="X26" s="24"/>
      <c r="Y26" s="24"/>
      <c r="AB26" s="19" t="s">
        <v>19</v>
      </c>
      <c r="AC26" s="19">
        <v>5</v>
      </c>
      <c r="AD26">
        <v>0.46</v>
      </c>
      <c r="AE26" s="19">
        <v>4</v>
      </c>
      <c r="AF26">
        <v>0.1</v>
      </c>
      <c r="AS26">
        <f>AVERAGE(AS3:AS25)</f>
        <v>11.217391304347826</v>
      </c>
      <c r="AT26">
        <f>AVERAGE(AT3:AT25)</f>
        <v>15.652173913043478</v>
      </c>
    </row>
    <row r="27" spans="1:46" ht="15.6" x14ac:dyDescent="0.3">
      <c r="B27" s="32"/>
      <c r="C27" s="32"/>
      <c r="D27" s="32" t="s">
        <v>110</v>
      </c>
      <c r="E27" s="33">
        <f>AVERAGE(E4:E15)</f>
        <v>2.8333333333333335</v>
      </c>
      <c r="F27" s="33">
        <f t="shared" ref="F27:K27" si="1">AVERAGE(F4:F15)</f>
        <v>4.416666666666667</v>
      </c>
      <c r="G27" s="33">
        <f t="shared" si="1"/>
        <v>3.8333333333333335</v>
      </c>
      <c r="H27" s="33">
        <f t="shared" si="1"/>
        <v>4.416666666666667</v>
      </c>
      <c r="I27" s="33">
        <f t="shared" si="1"/>
        <v>4.083333333333333</v>
      </c>
      <c r="J27" s="33">
        <f t="shared" si="1"/>
        <v>3.9166666666666665</v>
      </c>
      <c r="K27" s="33">
        <f t="shared" si="1"/>
        <v>23.583333333333332</v>
      </c>
      <c r="Q27" s="28"/>
      <c r="R27" s="28"/>
      <c r="S27" s="28"/>
      <c r="T27" s="28"/>
      <c r="U27" s="28"/>
      <c r="V27" s="28"/>
      <c r="W27" s="28"/>
      <c r="X27" s="28"/>
      <c r="Y27" s="28"/>
      <c r="AS27">
        <f>_xlfn.STDEV.S(AS3:AS25)</f>
        <v>1.9761422873672214</v>
      </c>
      <c r="AT27">
        <f>_xlfn.STDEV.S(AT3:AT25)</f>
        <v>2.9788450423882864</v>
      </c>
    </row>
    <row r="28" spans="1:46" ht="15.6" x14ac:dyDescent="0.3">
      <c r="B28" s="28"/>
      <c r="C28" s="30"/>
      <c r="D28" s="28" t="s">
        <v>109</v>
      </c>
      <c r="E28" s="31">
        <f>AVERAGE(E16:E26)</f>
        <v>2.8181818181818183</v>
      </c>
      <c r="F28" s="31">
        <f t="shared" ref="F28:K28" si="2">AVERAGE(F16:F26)</f>
        <v>4.3636363636363633</v>
      </c>
      <c r="G28" s="31">
        <f t="shared" si="2"/>
        <v>4.1818181818181817</v>
      </c>
      <c r="H28" s="31">
        <f t="shared" si="2"/>
        <v>4.4545454545454541</v>
      </c>
      <c r="I28" s="31">
        <f t="shared" si="2"/>
        <v>4.2727272727272725</v>
      </c>
      <c r="J28" s="31">
        <f t="shared" si="2"/>
        <v>4.4000000000000004</v>
      </c>
      <c r="K28" s="31">
        <f t="shared" si="2"/>
        <v>24.09090909090909</v>
      </c>
      <c r="Q28" s="28"/>
      <c r="R28" s="28"/>
      <c r="S28" s="28"/>
      <c r="T28" s="28"/>
      <c r="U28" s="28"/>
      <c r="V28" s="28"/>
      <c r="W28" s="28"/>
      <c r="X28" s="28"/>
      <c r="Y28" s="28"/>
    </row>
    <row r="29" spans="1:46" ht="16.2" thickBot="1" x14ac:dyDescent="0.35">
      <c r="B29" s="34"/>
      <c r="C29" s="35"/>
      <c r="D29" s="36" t="s">
        <v>111</v>
      </c>
      <c r="E29" s="37">
        <f t="shared" ref="E29:K29" si="3">AVERAGE(E4:E26)</f>
        <v>2.8260869565217392</v>
      </c>
      <c r="F29" s="37">
        <f t="shared" si="3"/>
        <v>4.3913043478260869</v>
      </c>
      <c r="G29" s="37">
        <f t="shared" si="3"/>
        <v>4</v>
      </c>
      <c r="H29" s="37">
        <f t="shared" si="3"/>
        <v>4.4347826086956523</v>
      </c>
      <c r="I29" s="37">
        <f t="shared" si="3"/>
        <v>4.1739130434782608</v>
      </c>
      <c r="J29" s="37">
        <f t="shared" si="3"/>
        <v>4.1363636363636367</v>
      </c>
      <c r="K29" s="37">
        <f t="shared" si="3"/>
        <v>23.826086956521738</v>
      </c>
      <c r="Q29" s="19">
        <f>CORREL(Q2:Q24,S2:S24)</f>
        <v>-8.0847161619773927E-2</v>
      </c>
      <c r="R29" s="19">
        <f>CORREL(Q2:Q24,T2:T24)</f>
        <v>3.7962519361455526E-3</v>
      </c>
      <c r="S29" s="19">
        <f>CORREL(Q2:Q24,U2:U24)</f>
        <v>0.29605877421870225</v>
      </c>
      <c r="T29" s="19">
        <f>CORREL(Q2:Q24,V2:V24)</f>
        <v>-0.27837247275194599</v>
      </c>
      <c r="U29" s="19">
        <f>CORREL(Q2:Q24,W2:W24)</f>
        <v>-3.495030890679416E-2</v>
      </c>
      <c r="V29" s="19">
        <f>CORREL(Q2:Q24,X2:X24)</f>
        <v>-0.34620264868723477</v>
      </c>
      <c r="W29" s="19"/>
      <c r="X29" s="19"/>
      <c r="Y29" s="19"/>
    </row>
    <row r="30" spans="1:46" ht="16.2" thickTop="1" x14ac:dyDescent="0.3">
      <c r="Q30" s="28"/>
      <c r="R30" s="28"/>
      <c r="S30" s="28"/>
      <c r="T30" s="28"/>
      <c r="U30" s="28"/>
      <c r="V30" s="28"/>
      <c r="W30" s="28"/>
      <c r="X30" s="28"/>
      <c r="Y30" s="28"/>
    </row>
    <row r="31" spans="1:46" ht="15.6" x14ac:dyDescent="0.3">
      <c r="Q31" s="19"/>
      <c r="R31" s="19"/>
      <c r="S31" s="19"/>
      <c r="T31" s="20"/>
      <c r="U31" s="20"/>
      <c r="V31" s="20"/>
      <c r="W31" s="20"/>
      <c r="X31" s="20"/>
      <c r="Y31" s="20"/>
    </row>
    <row r="32" spans="1:46" ht="15.6" x14ac:dyDescent="0.3">
      <c r="Q32" s="19"/>
      <c r="R32" s="19"/>
      <c r="S32" s="19"/>
      <c r="T32" s="19"/>
      <c r="U32" s="19"/>
      <c r="V32" s="19"/>
      <c r="W32" s="19"/>
      <c r="X32" s="19"/>
      <c r="Y32" s="19"/>
    </row>
    <row r="33" spans="17:25" ht="15.6" x14ac:dyDescent="0.3">
      <c r="Q33" s="19"/>
      <c r="R33" s="19"/>
      <c r="S33" s="19"/>
      <c r="T33" s="19"/>
      <c r="U33" s="19"/>
      <c r="V33" s="19"/>
      <c r="W33" s="19"/>
      <c r="X33" s="19"/>
      <c r="Y33" s="19"/>
    </row>
    <row r="34" spans="17:25" ht="15.6" x14ac:dyDescent="0.3">
      <c r="Q34" s="19"/>
      <c r="R34" s="19"/>
      <c r="S34" s="19"/>
      <c r="T34" s="19"/>
      <c r="U34" s="19"/>
      <c r="V34" s="19"/>
      <c r="W34" s="19"/>
      <c r="X34" s="19"/>
      <c r="Y34" s="20"/>
    </row>
    <row r="35" spans="17:25" ht="15.6" x14ac:dyDescent="0.3">
      <c r="Q35" s="19"/>
      <c r="R35" s="19"/>
      <c r="S35" s="19"/>
      <c r="T35" s="19"/>
      <c r="U35" s="19"/>
      <c r="V35" s="19"/>
      <c r="W35" s="19"/>
      <c r="X35" s="19"/>
      <c r="Y35" s="19"/>
    </row>
    <row r="36" spans="17:25" ht="15.6" x14ac:dyDescent="0.3">
      <c r="Q36" s="19"/>
      <c r="R36" s="19"/>
      <c r="S36" s="19"/>
      <c r="T36" s="19"/>
      <c r="U36" s="19"/>
      <c r="V36" s="19"/>
      <c r="W36" s="19"/>
      <c r="X36" s="19"/>
      <c r="Y36" s="19"/>
    </row>
    <row r="37" spans="17:25" ht="15.6" x14ac:dyDescent="0.3">
      <c r="Q37" s="19"/>
      <c r="R37" s="19"/>
      <c r="S37" s="19"/>
      <c r="T37" s="19"/>
      <c r="U37" s="25"/>
      <c r="V37" s="19"/>
      <c r="W37" s="19"/>
      <c r="X37" s="19"/>
      <c r="Y37" s="19"/>
    </row>
    <row r="38" spans="17:25" ht="15.6" x14ac:dyDescent="0.3">
      <c r="Q38" s="19"/>
      <c r="R38" s="19"/>
      <c r="S38" s="19"/>
      <c r="T38" s="19"/>
      <c r="U38" s="19"/>
      <c r="V38" s="19"/>
      <c r="W38" s="19"/>
      <c r="X38" s="19"/>
      <c r="Y38" s="20"/>
    </row>
    <row r="39" spans="17:25" ht="15.6" x14ac:dyDescent="0.3">
      <c r="Q39" s="19"/>
      <c r="R39" s="19"/>
      <c r="S39" s="19"/>
      <c r="T39" s="19"/>
      <c r="U39" s="19"/>
      <c r="V39" s="19"/>
      <c r="W39" s="19"/>
      <c r="X39" s="19"/>
      <c r="Y39" s="20"/>
    </row>
    <row r="40" spans="17:25" ht="15.6" x14ac:dyDescent="0.3">
      <c r="Q40" s="19"/>
      <c r="R40" s="19"/>
      <c r="S40" s="19"/>
      <c r="T40" s="19"/>
      <c r="U40" s="19"/>
      <c r="V40" s="19"/>
      <c r="W40" s="19"/>
      <c r="X40" s="19"/>
      <c r="Y40" s="20"/>
    </row>
    <row r="41" spans="17:25" ht="15.6" x14ac:dyDescent="0.3">
      <c r="Q41" s="19"/>
      <c r="R41" s="19"/>
      <c r="S41" s="19"/>
      <c r="T41" s="19"/>
      <c r="U41" s="19"/>
      <c r="V41" s="19"/>
      <c r="W41" s="19"/>
      <c r="X41" s="19"/>
      <c r="Y41" s="20"/>
    </row>
    <row r="42" spans="17:25" ht="15.6" x14ac:dyDescent="0.3">
      <c r="Q42" s="19"/>
      <c r="R42" s="19"/>
      <c r="S42" s="19"/>
      <c r="T42" s="19"/>
      <c r="U42" s="19"/>
      <c r="V42" s="19"/>
      <c r="W42" s="19"/>
      <c r="X42" s="19"/>
      <c r="Y42" s="20"/>
    </row>
    <row r="43" spans="17:25" ht="15.6" x14ac:dyDescent="0.3">
      <c r="Q43" s="19"/>
      <c r="R43" s="19"/>
      <c r="S43" s="19"/>
      <c r="T43" s="19"/>
      <c r="U43" s="19"/>
      <c r="V43" s="21"/>
      <c r="W43" s="21"/>
      <c r="X43" s="19"/>
      <c r="Y43" s="20"/>
    </row>
    <row r="44" spans="17:25" ht="15.6" x14ac:dyDescent="0.3">
      <c r="Q44" s="19"/>
      <c r="R44" s="19"/>
      <c r="S44" s="20"/>
      <c r="T44" s="20"/>
      <c r="U44" s="19"/>
      <c r="V44" s="20"/>
      <c r="W44" s="20"/>
      <c r="X44" s="20"/>
      <c r="Y44" s="20"/>
    </row>
    <row r="45" spans="17:25" ht="15.6" x14ac:dyDescent="0.3">
      <c r="Q45" s="28"/>
      <c r="R45" s="28"/>
      <c r="S45" s="28"/>
      <c r="T45" s="28"/>
      <c r="U45" s="28"/>
      <c r="V45" s="28"/>
      <c r="W45" s="28"/>
      <c r="X45" s="28"/>
      <c r="Y45" s="29"/>
    </row>
    <row r="46" spans="17:25" ht="15.6" x14ac:dyDescent="0.3">
      <c r="Q46" s="19"/>
      <c r="R46" s="19"/>
      <c r="S46" s="19"/>
      <c r="T46" s="19"/>
      <c r="U46" s="19"/>
      <c r="V46" s="19"/>
      <c r="W46" s="19"/>
      <c r="X46" s="19"/>
      <c r="Y46" s="20"/>
    </row>
    <row r="47" spans="17:25" ht="15.6" x14ac:dyDescent="0.3">
      <c r="Q47" s="19"/>
      <c r="R47" s="19"/>
      <c r="S47" s="19"/>
      <c r="T47" s="19"/>
      <c r="U47" s="19"/>
      <c r="V47" s="19"/>
      <c r="W47" s="19"/>
      <c r="X47" s="19"/>
      <c r="Y47" s="20"/>
    </row>
    <row r="48" spans="17:25" ht="15.6" x14ac:dyDescent="0.3">
      <c r="Q48" s="19"/>
      <c r="R48" s="19"/>
      <c r="S48" s="19"/>
      <c r="T48" s="19"/>
      <c r="U48" s="19"/>
      <c r="V48" s="19"/>
      <c r="W48" s="19"/>
      <c r="X48" s="19"/>
      <c r="Y48" s="20"/>
    </row>
    <row r="49" spans="17:25" ht="15.6" x14ac:dyDescent="0.3">
      <c r="Q49" s="19"/>
      <c r="R49" s="19"/>
      <c r="S49" s="19"/>
      <c r="T49" s="19"/>
      <c r="U49" s="19"/>
      <c r="V49" s="19"/>
      <c r="W49" s="19"/>
      <c r="X49" s="19"/>
      <c r="Y49" s="20"/>
    </row>
  </sheetData>
  <sortState xmlns:xlrd2="http://schemas.microsoft.com/office/spreadsheetml/2017/richdata2" ref="AB4:AF26">
    <sortCondition ref="AC3:AC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4"/>
  <sheetViews>
    <sheetView zoomScaleNormal="100" workbookViewId="0">
      <selection activeCell="C34" sqref="C34"/>
    </sheetView>
  </sheetViews>
  <sheetFormatPr defaultRowHeight="14.4" x14ac:dyDescent="0.3"/>
  <cols>
    <col min="1" max="2" width="8.6640625" customWidth="1"/>
    <col min="3" max="3" width="9.109375" style="5" customWidth="1"/>
    <col min="4" max="1026" width="8.6640625" customWidth="1"/>
  </cols>
  <sheetData>
    <row r="1" spans="1:30" x14ac:dyDescent="0.3">
      <c r="A1" s="5" t="s">
        <v>0</v>
      </c>
      <c r="B1" s="5"/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AA1" s="5" t="s">
        <v>2</v>
      </c>
      <c r="AB1" s="5" t="s">
        <v>3</v>
      </c>
      <c r="AC1" s="5" t="s">
        <v>6</v>
      </c>
      <c r="AD1" s="5" t="s">
        <v>97</v>
      </c>
    </row>
    <row r="2" spans="1:30" x14ac:dyDescent="0.3">
      <c r="A2" t="s">
        <v>15</v>
      </c>
      <c r="B2">
        <v>14</v>
      </c>
      <c r="C2" s="8">
        <v>43893</v>
      </c>
      <c r="D2">
        <v>1</v>
      </c>
      <c r="E2">
        <v>1</v>
      </c>
      <c r="F2" s="5">
        <v>50</v>
      </c>
      <c r="G2" t="s">
        <v>16</v>
      </c>
      <c r="H2">
        <v>0</v>
      </c>
      <c r="I2">
        <v>0.88</v>
      </c>
      <c r="J2">
        <v>2.64</v>
      </c>
      <c r="K2">
        <v>0.36</v>
      </c>
      <c r="L2">
        <v>1.1399999999999999</v>
      </c>
      <c r="M2">
        <v>1.86</v>
      </c>
      <c r="O2">
        <v>0</v>
      </c>
      <c r="P2">
        <v>1</v>
      </c>
      <c r="Q2">
        <v>2</v>
      </c>
      <c r="R2">
        <v>3</v>
      </c>
      <c r="S2">
        <v>4</v>
      </c>
      <c r="T2">
        <v>5</v>
      </c>
      <c r="AA2" s="5">
        <v>3</v>
      </c>
      <c r="AB2" s="5">
        <v>3</v>
      </c>
      <c r="AC2" s="5">
        <v>0</v>
      </c>
      <c r="AD2" s="5">
        <v>3</v>
      </c>
    </row>
    <row r="3" spans="1:30" x14ac:dyDescent="0.3">
      <c r="A3" s="5" t="s">
        <v>15</v>
      </c>
      <c r="B3" s="5"/>
      <c r="C3" s="8">
        <v>43894</v>
      </c>
      <c r="D3" s="5">
        <v>2</v>
      </c>
      <c r="E3" s="5">
        <v>2</v>
      </c>
      <c r="F3" s="5">
        <v>50</v>
      </c>
      <c r="G3" t="s">
        <v>16</v>
      </c>
      <c r="H3">
        <v>0</v>
      </c>
      <c r="I3">
        <v>1</v>
      </c>
      <c r="J3">
        <v>3</v>
      </c>
      <c r="K3">
        <v>0.26</v>
      </c>
      <c r="L3">
        <v>1.6</v>
      </c>
      <c r="M3">
        <v>1.66</v>
      </c>
      <c r="O3">
        <f>COUNT(H2:H4)</f>
        <v>3</v>
      </c>
      <c r="P3">
        <f>COUNT(H5:H10)</f>
        <v>6</v>
      </c>
      <c r="Q3">
        <f>COUNT(H11:H16)</f>
        <v>6</v>
      </c>
      <c r="R3">
        <f>COUNT(H17:H24)</f>
        <v>8</v>
      </c>
      <c r="S3">
        <f>COUNT(H25:H30)</f>
        <v>6</v>
      </c>
      <c r="T3">
        <f>COUNT(H31:H36)</f>
        <v>6</v>
      </c>
      <c r="AA3" s="5">
        <v>9</v>
      </c>
      <c r="AB3" s="5">
        <v>6</v>
      </c>
      <c r="AC3" s="5">
        <v>1</v>
      </c>
      <c r="AD3" s="5">
        <v>6</v>
      </c>
    </row>
    <row r="4" spans="1:30" x14ac:dyDescent="0.3">
      <c r="A4" s="5" t="s">
        <v>15</v>
      </c>
      <c r="B4" s="5"/>
      <c r="C4" s="8">
        <v>43895</v>
      </c>
      <c r="D4" s="5">
        <v>3</v>
      </c>
      <c r="E4" s="5">
        <v>3</v>
      </c>
      <c r="F4" s="5">
        <v>50</v>
      </c>
      <c r="G4" s="5" t="s">
        <v>16</v>
      </c>
      <c r="H4" s="5">
        <v>0</v>
      </c>
      <c r="I4">
        <v>1</v>
      </c>
      <c r="J4">
        <v>3</v>
      </c>
      <c r="K4">
        <v>0.1</v>
      </c>
      <c r="L4">
        <v>1.58</v>
      </c>
      <c r="M4">
        <v>1.52</v>
      </c>
      <c r="AA4">
        <v>15</v>
      </c>
      <c r="AB4">
        <v>6</v>
      </c>
      <c r="AC4">
        <v>2</v>
      </c>
      <c r="AD4">
        <v>6</v>
      </c>
    </row>
    <row r="5" spans="1:30" x14ac:dyDescent="0.3">
      <c r="A5" s="5" t="s">
        <v>15</v>
      </c>
      <c r="B5" s="5"/>
      <c r="C5" s="8">
        <v>43896</v>
      </c>
      <c r="D5" s="5">
        <v>4</v>
      </c>
      <c r="E5" s="5">
        <v>1</v>
      </c>
      <c r="F5" s="5">
        <v>50</v>
      </c>
      <c r="G5" s="5" t="s">
        <v>17</v>
      </c>
      <c r="H5" s="5">
        <v>1</v>
      </c>
      <c r="I5">
        <v>0.26</v>
      </c>
      <c r="J5">
        <v>0.98</v>
      </c>
      <c r="K5">
        <v>2.2400000000000002</v>
      </c>
      <c r="L5">
        <v>0.82</v>
      </c>
      <c r="M5">
        <v>2.4</v>
      </c>
      <c r="AA5">
        <v>23</v>
      </c>
      <c r="AB5" s="5">
        <v>8</v>
      </c>
      <c r="AC5" s="5">
        <v>3</v>
      </c>
      <c r="AD5" s="5">
        <v>8</v>
      </c>
    </row>
    <row r="6" spans="1:30" x14ac:dyDescent="0.3">
      <c r="A6" s="5" t="s">
        <v>15</v>
      </c>
      <c r="B6" s="5"/>
      <c r="C6" s="8">
        <v>43899</v>
      </c>
      <c r="D6" s="5">
        <v>5</v>
      </c>
      <c r="E6" s="5">
        <v>2</v>
      </c>
      <c r="F6" s="5">
        <v>50</v>
      </c>
      <c r="G6" s="5" t="s">
        <v>17</v>
      </c>
      <c r="H6" s="5">
        <v>1</v>
      </c>
      <c r="I6">
        <v>0.46</v>
      </c>
      <c r="J6">
        <v>1.46</v>
      </c>
      <c r="K6">
        <v>1.62</v>
      </c>
      <c r="L6">
        <v>0.42</v>
      </c>
      <c r="M6">
        <v>2.66</v>
      </c>
      <c r="AA6">
        <v>29</v>
      </c>
      <c r="AB6" s="5">
        <v>6</v>
      </c>
      <c r="AC6" s="5">
        <v>4</v>
      </c>
      <c r="AD6" s="5">
        <v>6</v>
      </c>
    </row>
    <row r="7" spans="1:30" x14ac:dyDescent="0.3">
      <c r="A7" s="5" t="s">
        <v>15</v>
      </c>
      <c r="B7" s="5"/>
      <c r="C7" s="8">
        <v>43900</v>
      </c>
      <c r="D7" s="5">
        <v>6</v>
      </c>
      <c r="E7" s="5">
        <v>3</v>
      </c>
      <c r="F7" s="5">
        <v>50</v>
      </c>
      <c r="G7" s="5" t="s">
        <v>17</v>
      </c>
      <c r="H7" s="5">
        <v>1</v>
      </c>
      <c r="I7">
        <v>0.82</v>
      </c>
      <c r="J7">
        <v>2.46</v>
      </c>
      <c r="K7">
        <v>0.57999999999999996</v>
      </c>
      <c r="L7">
        <v>1.32</v>
      </c>
      <c r="M7">
        <v>1.72</v>
      </c>
      <c r="AA7">
        <v>36</v>
      </c>
      <c r="AB7" s="5">
        <v>7</v>
      </c>
      <c r="AC7" s="5">
        <v>5</v>
      </c>
      <c r="AD7" s="5">
        <v>7</v>
      </c>
    </row>
    <row r="8" spans="1:30" x14ac:dyDescent="0.3">
      <c r="A8" s="5" t="s">
        <v>15</v>
      </c>
      <c r="B8" s="5"/>
      <c r="C8" s="8">
        <v>43901</v>
      </c>
      <c r="D8" s="5">
        <v>7</v>
      </c>
      <c r="E8" s="5">
        <v>4</v>
      </c>
      <c r="F8" s="5">
        <v>50</v>
      </c>
      <c r="G8" s="5" t="s">
        <v>17</v>
      </c>
      <c r="H8" s="5">
        <v>1</v>
      </c>
      <c r="I8">
        <v>0.86</v>
      </c>
      <c r="J8">
        <v>2.58</v>
      </c>
      <c r="K8">
        <v>0.44</v>
      </c>
      <c r="L8">
        <v>1.56</v>
      </c>
      <c r="M8">
        <v>1.46</v>
      </c>
      <c r="AB8" s="5"/>
      <c r="AC8" s="5"/>
      <c r="AD8" s="5"/>
    </row>
    <row r="9" spans="1:30" x14ac:dyDescent="0.3">
      <c r="C9" s="8">
        <v>43902</v>
      </c>
      <c r="D9" s="5">
        <v>8</v>
      </c>
      <c r="E9" s="5">
        <v>5</v>
      </c>
      <c r="F9" s="5">
        <v>50</v>
      </c>
      <c r="G9" s="5" t="s">
        <v>17</v>
      </c>
      <c r="H9" s="5">
        <v>1</v>
      </c>
      <c r="I9">
        <v>0.96</v>
      </c>
      <c r="J9">
        <v>2.88</v>
      </c>
      <c r="K9">
        <v>0.18</v>
      </c>
      <c r="L9">
        <v>1.5</v>
      </c>
      <c r="M9">
        <v>1.56</v>
      </c>
      <c r="AA9">
        <v>1</v>
      </c>
      <c r="AB9">
        <v>1</v>
      </c>
      <c r="AC9">
        <v>0</v>
      </c>
    </row>
    <row r="10" spans="1:30" x14ac:dyDescent="0.3">
      <c r="C10" s="8">
        <v>43903</v>
      </c>
      <c r="D10" s="5">
        <v>9</v>
      </c>
      <c r="E10" s="5">
        <v>6</v>
      </c>
      <c r="F10" s="5">
        <v>50</v>
      </c>
      <c r="G10" s="5" t="s">
        <v>17</v>
      </c>
      <c r="H10" s="5">
        <v>1</v>
      </c>
      <c r="I10">
        <v>0.98</v>
      </c>
      <c r="J10">
        <v>2.94</v>
      </c>
      <c r="K10">
        <v>0.16</v>
      </c>
      <c r="L10">
        <v>1.56</v>
      </c>
      <c r="M10">
        <v>1.54</v>
      </c>
      <c r="AA10" s="5">
        <v>2</v>
      </c>
      <c r="AB10" s="5">
        <v>2</v>
      </c>
      <c r="AC10">
        <v>0</v>
      </c>
    </row>
    <row r="11" spans="1:30" x14ac:dyDescent="0.3">
      <c r="C11" s="8">
        <v>43905</v>
      </c>
      <c r="D11" s="5">
        <v>10</v>
      </c>
      <c r="E11" s="5">
        <v>1</v>
      </c>
      <c r="F11" s="5">
        <v>50</v>
      </c>
      <c r="G11" s="5" t="s">
        <v>16</v>
      </c>
      <c r="H11" s="5">
        <v>2</v>
      </c>
      <c r="I11">
        <v>0.46</v>
      </c>
      <c r="J11">
        <v>1.38</v>
      </c>
      <c r="K11">
        <v>1.62</v>
      </c>
      <c r="L11">
        <v>0.12</v>
      </c>
      <c r="M11">
        <v>2.88</v>
      </c>
      <c r="AA11" s="5">
        <v>4</v>
      </c>
      <c r="AB11" s="5">
        <v>1</v>
      </c>
      <c r="AC11" s="5">
        <v>1</v>
      </c>
    </row>
    <row r="12" spans="1:30" s="5" customFormat="1" x14ac:dyDescent="0.3">
      <c r="C12" s="8">
        <v>43906</v>
      </c>
      <c r="D12" s="5">
        <v>11</v>
      </c>
      <c r="E12" s="5">
        <v>2</v>
      </c>
      <c r="F12" s="5">
        <v>50</v>
      </c>
      <c r="G12" s="5" t="s">
        <v>16</v>
      </c>
      <c r="H12" s="5">
        <v>2</v>
      </c>
      <c r="I12" s="5">
        <v>0.84</v>
      </c>
      <c r="J12" s="5">
        <v>2.52</v>
      </c>
      <c r="K12" s="5">
        <v>0.54</v>
      </c>
      <c r="L12" s="5">
        <v>1.1399999999999999</v>
      </c>
      <c r="M12" s="5">
        <v>1.92</v>
      </c>
      <c r="AA12" s="5">
        <v>5</v>
      </c>
      <c r="AB12" s="5">
        <v>2</v>
      </c>
      <c r="AC12" s="5">
        <v>1</v>
      </c>
      <c r="AD12"/>
    </row>
    <row r="13" spans="1:30" x14ac:dyDescent="0.3">
      <c r="C13" s="8">
        <v>43997</v>
      </c>
      <c r="D13" s="5">
        <v>12</v>
      </c>
      <c r="E13" s="5">
        <v>3</v>
      </c>
      <c r="F13" s="5">
        <v>50</v>
      </c>
      <c r="G13" s="5" t="s">
        <v>16</v>
      </c>
      <c r="H13" s="5">
        <v>2</v>
      </c>
      <c r="I13">
        <v>0.68</v>
      </c>
      <c r="J13">
        <v>2.04</v>
      </c>
      <c r="K13">
        <v>1</v>
      </c>
      <c r="L13">
        <v>0.82</v>
      </c>
      <c r="M13">
        <v>2.2200000000000002</v>
      </c>
      <c r="N13" t="s">
        <v>18</v>
      </c>
      <c r="AA13" s="5">
        <v>6</v>
      </c>
      <c r="AB13" s="5">
        <v>3</v>
      </c>
      <c r="AC13" s="5">
        <v>1</v>
      </c>
    </row>
    <row r="14" spans="1:30" x14ac:dyDescent="0.3">
      <c r="A14" s="5" t="s">
        <v>15</v>
      </c>
      <c r="B14" s="5"/>
      <c r="C14" s="8">
        <v>43998</v>
      </c>
      <c r="D14" s="5">
        <v>13</v>
      </c>
      <c r="E14" s="5">
        <v>4</v>
      </c>
      <c r="F14" s="5">
        <v>50</v>
      </c>
      <c r="G14" s="5" t="s">
        <v>16</v>
      </c>
      <c r="H14" s="5">
        <v>2</v>
      </c>
      <c r="I14">
        <v>0.7</v>
      </c>
      <c r="J14">
        <v>2.1</v>
      </c>
      <c r="K14">
        <v>0.9</v>
      </c>
      <c r="L14">
        <v>1.56</v>
      </c>
      <c r="M14">
        <v>1.44</v>
      </c>
      <c r="AA14" s="5">
        <v>7</v>
      </c>
      <c r="AB14" s="5">
        <v>4</v>
      </c>
      <c r="AC14" s="5">
        <v>1</v>
      </c>
    </row>
    <row r="15" spans="1:30" x14ac:dyDescent="0.3">
      <c r="C15" s="8">
        <v>43999</v>
      </c>
      <c r="D15" s="5">
        <v>14</v>
      </c>
      <c r="E15" s="5">
        <v>5</v>
      </c>
      <c r="F15" s="5">
        <v>50</v>
      </c>
      <c r="G15" s="5" t="s">
        <v>16</v>
      </c>
      <c r="H15" s="5">
        <v>2</v>
      </c>
      <c r="I15">
        <v>0.94</v>
      </c>
      <c r="J15">
        <v>2.82</v>
      </c>
      <c r="K15">
        <v>0.3</v>
      </c>
      <c r="L15">
        <v>1.42</v>
      </c>
      <c r="M15">
        <v>1.7</v>
      </c>
      <c r="AA15" s="5">
        <v>8</v>
      </c>
      <c r="AB15" s="5">
        <v>5</v>
      </c>
      <c r="AC15" s="5">
        <v>1</v>
      </c>
    </row>
    <row r="16" spans="1:30" x14ac:dyDescent="0.3">
      <c r="C16" s="9">
        <v>44000</v>
      </c>
      <c r="D16">
        <v>15</v>
      </c>
      <c r="E16">
        <v>6</v>
      </c>
      <c r="F16">
        <v>50</v>
      </c>
      <c r="G16" t="s">
        <v>16</v>
      </c>
      <c r="H16">
        <v>2</v>
      </c>
      <c r="I16">
        <v>0.96</v>
      </c>
      <c r="J16">
        <v>2.88</v>
      </c>
      <c r="K16">
        <v>0.18</v>
      </c>
      <c r="L16">
        <v>1.68</v>
      </c>
      <c r="M16">
        <v>1.38</v>
      </c>
      <c r="AA16" s="5">
        <v>10</v>
      </c>
      <c r="AB16" s="5">
        <v>1</v>
      </c>
      <c r="AC16" s="5">
        <v>2</v>
      </c>
    </row>
    <row r="17" spans="3:30" x14ac:dyDescent="0.3">
      <c r="C17" s="9">
        <v>44001</v>
      </c>
      <c r="D17">
        <v>16</v>
      </c>
      <c r="E17" s="5">
        <v>1</v>
      </c>
      <c r="F17" s="5">
        <v>50</v>
      </c>
      <c r="G17" t="s">
        <v>17</v>
      </c>
      <c r="H17">
        <v>3</v>
      </c>
      <c r="I17">
        <v>0.02</v>
      </c>
      <c r="J17">
        <v>0.08</v>
      </c>
      <c r="K17">
        <v>2.96</v>
      </c>
      <c r="L17">
        <v>1.46</v>
      </c>
      <c r="M17">
        <v>1.58</v>
      </c>
      <c r="AA17" s="5">
        <v>11</v>
      </c>
      <c r="AB17" s="5">
        <v>2</v>
      </c>
      <c r="AC17" s="5">
        <v>2</v>
      </c>
      <c r="AD17" s="5"/>
    </row>
    <row r="18" spans="3:30" x14ac:dyDescent="0.3">
      <c r="C18" s="8">
        <v>44004</v>
      </c>
      <c r="D18">
        <v>17</v>
      </c>
      <c r="E18" s="5">
        <v>2</v>
      </c>
      <c r="F18" s="5">
        <v>50</v>
      </c>
      <c r="G18" s="14" t="s">
        <v>17</v>
      </c>
      <c r="H18">
        <v>3</v>
      </c>
      <c r="I18">
        <v>0.54</v>
      </c>
      <c r="J18">
        <v>1.64</v>
      </c>
      <c r="K18">
        <v>1.42</v>
      </c>
      <c r="L18">
        <v>0.88</v>
      </c>
      <c r="M18">
        <v>2.1800000000000002</v>
      </c>
      <c r="AA18" s="5">
        <v>12</v>
      </c>
      <c r="AB18" s="5">
        <v>3</v>
      </c>
      <c r="AC18" s="5">
        <v>2</v>
      </c>
    </row>
    <row r="19" spans="3:30" x14ac:dyDescent="0.3">
      <c r="C19" s="8">
        <v>44005</v>
      </c>
      <c r="D19">
        <v>18</v>
      </c>
      <c r="E19" s="5">
        <v>3</v>
      </c>
      <c r="F19" s="5">
        <v>50</v>
      </c>
      <c r="G19" s="14" t="s">
        <v>17</v>
      </c>
      <c r="H19" s="5">
        <v>3</v>
      </c>
      <c r="I19">
        <v>0.82</v>
      </c>
      <c r="J19">
        <v>2.46</v>
      </c>
      <c r="K19">
        <v>0.57999999999999996</v>
      </c>
      <c r="L19">
        <v>1.58</v>
      </c>
      <c r="M19">
        <v>1.46</v>
      </c>
      <c r="AA19" s="5">
        <v>13</v>
      </c>
      <c r="AB19" s="5">
        <v>4</v>
      </c>
      <c r="AC19" s="5">
        <v>2</v>
      </c>
    </row>
    <row r="20" spans="3:30" x14ac:dyDescent="0.3">
      <c r="C20" s="8">
        <v>44006</v>
      </c>
      <c r="D20">
        <v>19</v>
      </c>
      <c r="E20" s="5">
        <v>4</v>
      </c>
      <c r="F20" s="5">
        <v>50</v>
      </c>
      <c r="G20" t="s">
        <v>17</v>
      </c>
      <c r="H20" s="5">
        <v>3</v>
      </c>
      <c r="I20">
        <v>0.8</v>
      </c>
      <c r="J20">
        <v>2.4</v>
      </c>
      <c r="K20">
        <v>0.72</v>
      </c>
      <c r="L20">
        <v>1.3</v>
      </c>
      <c r="M20">
        <v>1.82</v>
      </c>
      <c r="AA20" s="5">
        <v>14</v>
      </c>
      <c r="AB20" s="5">
        <v>5</v>
      </c>
      <c r="AC20" s="5">
        <v>2</v>
      </c>
    </row>
    <row r="21" spans="3:30" x14ac:dyDescent="0.3">
      <c r="C21" s="8">
        <v>44007</v>
      </c>
      <c r="D21">
        <v>20</v>
      </c>
      <c r="E21" s="5">
        <v>5</v>
      </c>
      <c r="F21" s="5">
        <v>50</v>
      </c>
      <c r="G21" t="s">
        <v>17</v>
      </c>
      <c r="H21" s="5">
        <v>3</v>
      </c>
      <c r="I21">
        <v>0.64</v>
      </c>
      <c r="J21">
        <v>1.92</v>
      </c>
      <c r="K21">
        <v>1.1000000000000001</v>
      </c>
      <c r="L21">
        <v>1.1599999999999999</v>
      </c>
      <c r="M21">
        <v>1.86</v>
      </c>
      <c r="AA21">
        <v>16</v>
      </c>
      <c r="AB21" s="5">
        <v>1</v>
      </c>
      <c r="AC21">
        <v>3</v>
      </c>
    </row>
    <row r="22" spans="3:30" x14ac:dyDescent="0.3">
      <c r="C22" s="8">
        <v>44008</v>
      </c>
      <c r="D22">
        <v>21</v>
      </c>
      <c r="E22" s="5">
        <v>6</v>
      </c>
      <c r="F22" s="5">
        <v>50</v>
      </c>
      <c r="G22" t="s">
        <v>17</v>
      </c>
      <c r="H22" s="5">
        <v>3</v>
      </c>
      <c r="I22">
        <v>0.84</v>
      </c>
      <c r="J22">
        <v>2.52</v>
      </c>
      <c r="K22">
        <v>0.56000000000000005</v>
      </c>
      <c r="L22">
        <v>1.08</v>
      </c>
      <c r="M22">
        <v>2</v>
      </c>
      <c r="AA22">
        <v>17</v>
      </c>
      <c r="AB22" s="5">
        <v>2</v>
      </c>
      <c r="AC22">
        <v>3</v>
      </c>
    </row>
    <row r="23" spans="3:30" x14ac:dyDescent="0.3">
      <c r="C23" s="8">
        <v>44009</v>
      </c>
      <c r="D23">
        <v>22</v>
      </c>
      <c r="E23" s="5">
        <v>7</v>
      </c>
      <c r="F23" s="5">
        <v>50</v>
      </c>
      <c r="G23" t="s">
        <v>17</v>
      </c>
      <c r="H23" s="5">
        <v>3</v>
      </c>
      <c r="I23">
        <v>0.98</v>
      </c>
      <c r="J23">
        <v>2.94</v>
      </c>
      <c r="K23">
        <v>0.12</v>
      </c>
      <c r="L23">
        <v>1.44</v>
      </c>
      <c r="M23">
        <v>1.62</v>
      </c>
      <c r="AA23">
        <v>18</v>
      </c>
      <c r="AB23" s="5">
        <v>3</v>
      </c>
      <c r="AC23" s="5">
        <v>3</v>
      </c>
    </row>
    <row r="24" spans="3:30" x14ac:dyDescent="0.3">
      <c r="C24" s="8">
        <v>44011</v>
      </c>
      <c r="D24">
        <v>23</v>
      </c>
      <c r="E24" s="5">
        <v>8</v>
      </c>
      <c r="F24" s="5">
        <v>50</v>
      </c>
      <c r="G24" t="s">
        <v>17</v>
      </c>
      <c r="H24" s="5">
        <v>3</v>
      </c>
      <c r="I24">
        <v>0.94</v>
      </c>
      <c r="J24">
        <v>2.82</v>
      </c>
      <c r="K24">
        <v>0.18</v>
      </c>
      <c r="L24">
        <v>1.56</v>
      </c>
      <c r="M24">
        <v>1.44</v>
      </c>
      <c r="AA24">
        <v>19</v>
      </c>
      <c r="AB24" s="5">
        <v>4</v>
      </c>
      <c r="AC24" s="5">
        <v>3</v>
      </c>
    </row>
    <row r="25" spans="3:30" x14ac:dyDescent="0.3">
      <c r="C25" s="8">
        <v>44012</v>
      </c>
      <c r="D25">
        <v>24</v>
      </c>
      <c r="E25" s="5">
        <v>1</v>
      </c>
      <c r="F25" s="5">
        <v>50</v>
      </c>
      <c r="G25" t="s">
        <v>16</v>
      </c>
      <c r="H25" s="5">
        <v>4</v>
      </c>
      <c r="I25">
        <v>0.22</v>
      </c>
      <c r="J25">
        <v>0.66</v>
      </c>
      <c r="K25">
        <v>2.34</v>
      </c>
      <c r="L25">
        <v>1.2</v>
      </c>
      <c r="M25">
        <v>1.8</v>
      </c>
      <c r="AA25">
        <v>20</v>
      </c>
      <c r="AB25" s="5">
        <v>5</v>
      </c>
      <c r="AC25" s="5">
        <v>3</v>
      </c>
    </row>
    <row r="26" spans="3:30" x14ac:dyDescent="0.3">
      <c r="C26" s="8">
        <v>44013</v>
      </c>
      <c r="D26">
        <v>25</v>
      </c>
      <c r="E26" s="5">
        <v>2</v>
      </c>
      <c r="F26" s="5">
        <v>50</v>
      </c>
      <c r="G26" t="s">
        <v>16</v>
      </c>
      <c r="H26" s="5">
        <v>4</v>
      </c>
      <c r="I26">
        <v>0.6</v>
      </c>
      <c r="J26">
        <v>1.8</v>
      </c>
      <c r="K26">
        <v>1.2</v>
      </c>
      <c r="L26">
        <v>1.02</v>
      </c>
      <c r="M26">
        <v>1.98</v>
      </c>
      <c r="AA26">
        <v>21</v>
      </c>
      <c r="AB26" s="5">
        <v>6</v>
      </c>
      <c r="AC26" s="5">
        <v>3</v>
      </c>
    </row>
    <row r="27" spans="3:30" x14ac:dyDescent="0.3">
      <c r="C27" s="8">
        <v>44014</v>
      </c>
      <c r="D27">
        <v>26</v>
      </c>
      <c r="E27" s="5">
        <v>3</v>
      </c>
      <c r="F27" s="5">
        <v>50</v>
      </c>
      <c r="G27" t="s">
        <v>16</v>
      </c>
      <c r="H27" s="5">
        <v>4</v>
      </c>
      <c r="I27">
        <v>0.66</v>
      </c>
      <c r="J27">
        <v>1.98</v>
      </c>
      <c r="K27">
        <v>1.02</v>
      </c>
      <c r="L27">
        <v>1.08</v>
      </c>
      <c r="M27">
        <v>1.92</v>
      </c>
      <c r="AA27">
        <v>22</v>
      </c>
      <c r="AB27" s="5">
        <v>7</v>
      </c>
      <c r="AC27" s="5">
        <v>3</v>
      </c>
    </row>
    <row r="28" spans="3:30" x14ac:dyDescent="0.3">
      <c r="C28" s="8">
        <v>44015</v>
      </c>
      <c r="D28">
        <v>27</v>
      </c>
      <c r="E28" s="5">
        <v>4</v>
      </c>
      <c r="F28" s="5">
        <v>50</v>
      </c>
      <c r="G28" t="s">
        <v>16</v>
      </c>
      <c r="H28" s="5">
        <v>4</v>
      </c>
      <c r="I28">
        <v>0.84</v>
      </c>
      <c r="J28">
        <v>2.56</v>
      </c>
      <c r="K28">
        <v>0.54</v>
      </c>
      <c r="L28">
        <v>1.1000000000000001</v>
      </c>
      <c r="M28">
        <v>2</v>
      </c>
      <c r="P28">
        <v>0.26</v>
      </c>
      <c r="AA28">
        <v>24</v>
      </c>
      <c r="AB28" s="5">
        <v>1</v>
      </c>
      <c r="AC28" s="5">
        <v>4</v>
      </c>
    </row>
    <row r="29" spans="3:30" x14ac:dyDescent="0.3">
      <c r="C29" s="8">
        <v>44018</v>
      </c>
      <c r="D29">
        <v>28</v>
      </c>
      <c r="E29" s="5">
        <v>5</v>
      </c>
      <c r="F29" s="5">
        <v>50</v>
      </c>
      <c r="G29" t="s">
        <v>16</v>
      </c>
      <c r="H29" s="5">
        <v>4</v>
      </c>
      <c r="I29">
        <v>0.92</v>
      </c>
      <c r="J29">
        <v>2.76</v>
      </c>
      <c r="K29">
        <v>0.3</v>
      </c>
      <c r="L29">
        <v>1.5</v>
      </c>
      <c r="M29">
        <v>1.56</v>
      </c>
      <c r="P29">
        <v>0.46</v>
      </c>
      <c r="AA29">
        <v>25</v>
      </c>
      <c r="AB29" s="5">
        <v>2</v>
      </c>
      <c r="AC29" s="5">
        <v>4</v>
      </c>
    </row>
    <row r="30" spans="3:30" x14ac:dyDescent="0.3">
      <c r="C30" s="8">
        <v>44019</v>
      </c>
      <c r="D30">
        <v>29</v>
      </c>
      <c r="E30" s="5">
        <v>6</v>
      </c>
      <c r="F30" s="5">
        <v>50</v>
      </c>
      <c r="G30" t="s">
        <v>16</v>
      </c>
      <c r="H30" s="5">
        <v>4</v>
      </c>
      <c r="I30">
        <v>0.92</v>
      </c>
      <c r="J30">
        <v>2.76</v>
      </c>
      <c r="K30">
        <v>0.28000000000000003</v>
      </c>
      <c r="L30">
        <v>1.3</v>
      </c>
      <c r="M30">
        <v>1.74</v>
      </c>
      <c r="P30">
        <v>0.02</v>
      </c>
      <c r="AA30">
        <v>26</v>
      </c>
      <c r="AB30" s="5">
        <v>3</v>
      </c>
      <c r="AC30" s="5">
        <v>4</v>
      </c>
    </row>
    <row r="31" spans="3:30" x14ac:dyDescent="0.3">
      <c r="C31" s="8">
        <v>44021</v>
      </c>
      <c r="D31">
        <v>31</v>
      </c>
      <c r="E31" s="5">
        <v>2</v>
      </c>
      <c r="F31" s="5">
        <v>50</v>
      </c>
      <c r="G31" t="s">
        <v>17</v>
      </c>
      <c r="H31" s="5">
        <v>5</v>
      </c>
      <c r="I31">
        <v>0.46</v>
      </c>
      <c r="J31">
        <v>1.38</v>
      </c>
      <c r="K31">
        <v>1.66</v>
      </c>
      <c r="L31">
        <v>0.4</v>
      </c>
      <c r="M31">
        <v>2.64</v>
      </c>
      <c r="P31">
        <v>0.22</v>
      </c>
      <c r="AA31">
        <v>27</v>
      </c>
      <c r="AB31" s="5">
        <v>4</v>
      </c>
      <c r="AC31" s="5">
        <v>4</v>
      </c>
    </row>
    <row r="32" spans="3:30" x14ac:dyDescent="0.3">
      <c r="C32" s="8">
        <v>44025</v>
      </c>
      <c r="D32">
        <v>32</v>
      </c>
      <c r="E32" s="5">
        <v>3</v>
      </c>
      <c r="F32" s="5">
        <v>50</v>
      </c>
      <c r="G32" t="s">
        <v>17</v>
      </c>
      <c r="H32" s="5">
        <v>5</v>
      </c>
      <c r="I32">
        <v>0.66</v>
      </c>
      <c r="J32">
        <v>1.98</v>
      </c>
      <c r="K32">
        <v>1.04</v>
      </c>
      <c r="L32">
        <v>0.6</v>
      </c>
      <c r="M32">
        <v>2.42</v>
      </c>
      <c r="P32">
        <v>0.46</v>
      </c>
      <c r="AA32">
        <v>28</v>
      </c>
      <c r="AB32" s="5">
        <v>5</v>
      </c>
      <c r="AC32" s="5">
        <v>4</v>
      </c>
    </row>
    <row r="33" spans="3:29" x14ac:dyDescent="0.3">
      <c r="C33" s="8">
        <v>44026</v>
      </c>
      <c r="D33">
        <v>33</v>
      </c>
      <c r="E33" s="5">
        <v>4</v>
      </c>
      <c r="F33" s="5">
        <v>50</v>
      </c>
      <c r="G33" t="s">
        <v>17</v>
      </c>
      <c r="H33" s="5">
        <v>5</v>
      </c>
      <c r="I33">
        <v>0.86</v>
      </c>
      <c r="J33">
        <v>2.58</v>
      </c>
      <c r="K33">
        <v>0.42</v>
      </c>
      <c r="L33">
        <v>1.2</v>
      </c>
      <c r="M33">
        <v>1.8</v>
      </c>
      <c r="AA33">
        <v>31</v>
      </c>
      <c r="AB33" s="5">
        <v>2</v>
      </c>
      <c r="AC33" s="5">
        <v>5</v>
      </c>
    </row>
    <row r="34" spans="3:29" x14ac:dyDescent="0.3">
      <c r="C34" s="8">
        <v>44027</v>
      </c>
      <c r="D34">
        <v>34</v>
      </c>
      <c r="E34" s="5">
        <v>5</v>
      </c>
      <c r="F34" s="5">
        <v>50</v>
      </c>
      <c r="G34" t="s">
        <v>17</v>
      </c>
      <c r="H34" s="5">
        <v>5</v>
      </c>
      <c r="I34">
        <v>0.86</v>
      </c>
      <c r="J34">
        <v>2.58</v>
      </c>
      <c r="K34">
        <v>0.46</v>
      </c>
      <c r="L34">
        <v>1.2</v>
      </c>
      <c r="M34">
        <v>1.84</v>
      </c>
      <c r="AA34">
        <v>32</v>
      </c>
      <c r="AB34" s="5">
        <v>3</v>
      </c>
      <c r="AC34" s="5">
        <v>5</v>
      </c>
    </row>
    <row r="35" spans="3:29" x14ac:dyDescent="0.3">
      <c r="C35" s="8">
        <v>44028</v>
      </c>
      <c r="D35">
        <v>35</v>
      </c>
      <c r="E35" s="5">
        <v>6</v>
      </c>
      <c r="F35" s="5">
        <v>50</v>
      </c>
      <c r="G35" t="s">
        <v>17</v>
      </c>
      <c r="H35" s="5">
        <v>5</v>
      </c>
      <c r="I35">
        <v>0.9</v>
      </c>
      <c r="J35">
        <v>2.7</v>
      </c>
      <c r="K35">
        <v>0.32</v>
      </c>
      <c r="L35">
        <v>1.32</v>
      </c>
      <c r="M35">
        <v>1.7</v>
      </c>
      <c r="AA35">
        <v>33</v>
      </c>
      <c r="AB35" s="5">
        <v>4</v>
      </c>
      <c r="AC35" s="5">
        <v>5</v>
      </c>
    </row>
    <row r="36" spans="3:29" x14ac:dyDescent="0.3">
      <c r="C36" s="8">
        <v>44032</v>
      </c>
      <c r="D36">
        <v>36</v>
      </c>
      <c r="E36" s="5">
        <v>7</v>
      </c>
      <c r="F36" s="5">
        <v>50</v>
      </c>
      <c r="G36" t="s">
        <v>17</v>
      </c>
      <c r="H36" s="5">
        <v>5</v>
      </c>
      <c r="I36">
        <v>0.92</v>
      </c>
      <c r="J36">
        <v>2.76</v>
      </c>
      <c r="K36">
        <v>0.24</v>
      </c>
      <c r="L36">
        <v>1.26</v>
      </c>
      <c r="M36">
        <v>1.74</v>
      </c>
      <c r="AA36">
        <v>34</v>
      </c>
      <c r="AB36" s="5">
        <v>5</v>
      </c>
      <c r="AC36" s="5">
        <v>5</v>
      </c>
    </row>
    <row r="37" spans="3:29" x14ac:dyDescent="0.3">
      <c r="AA37">
        <v>35</v>
      </c>
      <c r="AB37" s="5">
        <v>6</v>
      </c>
      <c r="AC37" s="5">
        <v>5</v>
      </c>
    </row>
    <row r="44" spans="3:29" x14ac:dyDescent="0.3">
      <c r="C44" s="8">
        <v>44020</v>
      </c>
      <c r="D44">
        <v>30</v>
      </c>
      <c r="E44" s="5">
        <v>1</v>
      </c>
      <c r="F44" s="5">
        <v>50</v>
      </c>
      <c r="G44" t="s">
        <v>17</v>
      </c>
      <c r="H44" s="5">
        <v>5</v>
      </c>
      <c r="I44" t="s">
        <v>28</v>
      </c>
    </row>
  </sheetData>
  <sortState xmlns:xlrd2="http://schemas.microsoft.com/office/spreadsheetml/2017/richdata2" ref="AA2:AD7">
    <sortCondition ref="AC1:AC7"/>
  </sortState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zoomScaleNormal="100" workbookViewId="0">
      <selection activeCell="L28" sqref="L28"/>
    </sheetView>
  </sheetViews>
  <sheetFormatPr defaultRowHeight="14.4" x14ac:dyDescent="0.3"/>
  <cols>
    <col min="1" max="27" width="8.6640625" customWidth="1"/>
    <col min="28" max="1026" width="14.44140625" customWidth="1"/>
  </cols>
  <sheetData>
    <row r="1" spans="1:29" x14ac:dyDescent="0.3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Z1" t="s">
        <v>2</v>
      </c>
      <c r="AA1" t="s">
        <v>3</v>
      </c>
      <c r="AB1" t="s">
        <v>6</v>
      </c>
      <c r="AC1" t="s">
        <v>97</v>
      </c>
    </row>
    <row r="2" spans="1:29" x14ac:dyDescent="0.3">
      <c r="A2" t="s">
        <v>12</v>
      </c>
      <c r="B2">
        <v>11</v>
      </c>
      <c r="C2" s="1">
        <v>43648</v>
      </c>
      <c r="D2" s="2">
        <v>1</v>
      </c>
      <c r="E2" s="2">
        <v>1</v>
      </c>
      <c r="F2">
        <v>50</v>
      </c>
      <c r="G2" t="s">
        <v>13</v>
      </c>
      <c r="H2">
        <v>0</v>
      </c>
      <c r="I2">
        <v>0.68</v>
      </c>
      <c r="J2">
        <v>3.86</v>
      </c>
      <c r="K2">
        <v>1.86</v>
      </c>
      <c r="L2">
        <v>2.1800000000000002</v>
      </c>
      <c r="M2">
        <v>3.54</v>
      </c>
      <c r="O2">
        <v>0</v>
      </c>
      <c r="P2">
        <v>1</v>
      </c>
      <c r="Q2">
        <v>2</v>
      </c>
      <c r="R2">
        <v>3</v>
      </c>
      <c r="S2">
        <v>4</v>
      </c>
      <c r="T2">
        <v>5</v>
      </c>
      <c r="Z2" s="2">
        <v>3</v>
      </c>
      <c r="AA2" s="2">
        <v>3</v>
      </c>
      <c r="AB2">
        <v>0</v>
      </c>
      <c r="AC2">
        <v>3</v>
      </c>
    </row>
    <row r="3" spans="1:29" x14ac:dyDescent="0.3">
      <c r="A3" t="s">
        <v>12</v>
      </c>
      <c r="C3" s="1">
        <v>43649</v>
      </c>
      <c r="D3">
        <v>2</v>
      </c>
      <c r="E3">
        <v>2</v>
      </c>
      <c r="F3">
        <v>50</v>
      </c>
      <c r="G3" t="s">
        <v>13</v>
      </c>
      <c r="H3">
        <v>0</v>
      </c>
      <c r="I3">
        <v>0.96</v>
      </c>
      <c r="J3">
        <v>2.88</v>
      </c>
      <c r="K3">
        <v>0.16</v>
      </c>
      <c r="L3">
        <v>1.42</v>
      </c>
      <c r="M3">
        <v>1.62</v>
      </c>
      <c r="O3">
        <f>COUNT(H2:H4)</f>
        <v>3</v>
      </c>
      <c r="P3">
        <f>COUNT(H5:H9)</f>
        <v>5</v>
      </c>
      <c r="Q3">
        <f>COUNT(H10:H13)</f>
        <v>4</v>
      </c>
      <c r="R3">
        <f>COUNT(H14:H17)</f>
        <v>4</v>
      </c>
      <c r="S3">
        <f>COUNT(H18:H21)</f>
        <v>4</v>
      </c>
      <c r="Z3" s="2">
        <v>8</v>
      </c>
      <c r="AA3" s="2">
        <v>5</v>
      </c>
      <c r="AB3">
        <v>1</v>
      </c>
      <c r="AC3">
        <v>5</v>
      </c>
    </row>
    <row r="4" spans="1:29" x14ac:dyDescent="0.3">
      <c r="A4" t="s">
        <v>12</v>
      </c>
      <c r="C4" s="1">
        <v>43650</v>
      </c>
      <c r="D4" s="2">
        <v>3</v>
      </c>
      <c r="E4" s="2">
        <v>3</v>
      </c>
      <c r="F4">
        <v>50</v>
      </c>
      <c r="G4" t="s">
        <v>13</v>
      </c>
      <c r="H4">
        <v>0</v>
      </c>
      <c r="I4">
        <v>1</v>
      </c>
      <c r="J4">
        <v>3</v>
      </c>
      <c r="K4">
        <v>0.02</v>
      </c>
      <c r="L4">
        <v>1.52</v>
      </c>
      <c r="M4">
        <v>1.5</v>
      </c>
      <c r="Z4" s="2">
        <v>12</v>
      </c>
      <c r="AA4" s="2">
        <v>4</v>
      </c>
      <c r="AB4">
        <v>2</v>
      </c>
      <c r="AC4">
        <v>4</v>
      </c>
    </row>
    <row r="5" spans="1:29" x14ac:dyDescent="0.3">
      <c r="A5" t="s">
        <v>12</v>
      </c>
      <c r="C5" s="1">
        <v>43654</v>
      </c>
      <c r="D5" s="2">
        <v>4</v>
      </c>
      <c r="E5" s="2">
        <v>1</v>
      </c>
      <c r="F5" s="2">
        <v>35</v>
      </c>
      <c r="G5" t="s">
        <v>14</v>
      </c>
      <c r="H5">
        <v>1</v>
      </c>
      <c r="I5">
        <v>8.5714285714285701E-2</v>
      </c>
      <c r="J5">
        <v>0.25714285714285701</v>
      </c>
      <c r="K5">
        <v>2.77142857142857</v>
      </c>
      <c r="L5">
        <v>1.4</v>
      </c>
      <c r="M5">
        <v>1.6285714285714299</v>
      </c>
      <c r="Z5" s="3">
        <v>16</v>
      </c>
      <c r="AA5" s="3">
        <v>4</v>
      </c>
      <c r="AB5" s="3">
        <v>3</v>
      </c>
      <c r="AC5" s="3">
        <v>4</v>
      </c>
    </row>
    <row r="6" spans="1:29" x14ac:dyDescent="0.3">
      <c r="A6" t="s">
        <v>12</v>
      </c>
      <c r="C6" s="1">
        <v>43655</v>
      </c>
      <c r="D6" s="2">
        <v>5</v>
      </c>
      <c r="E6" s="2">
        <v>2</v>
      </c>
      <c r="F6" s="2">
        <v>50</v>
      </c>
      <c r="G6" t="s">
        <v>14</v>
      </c>
      <c r="H6">
        <v>1</v>
      </c>
      <c r="I6">
        <v>0.7</v>
      </c>
      <c r="J6">
        <v>2.14</v>
      </c>
      <c r="K6">
        <v>0.9</v>
      </c>
      <c r="L6">
        <v>0.76</v>
      </c>
      <c r="M6">
        <v>2.2799999999999998</v>
      </c>
      <c r="Z6" s="3">
        <v>20</v>
      </c>
      <c r="AA6" s="3">
        <v>4</v>
      </c>
      <c r="AB6" s="3">
        <v>4</v>
      </c>
      <c r="AC6" s="3">
        <v>4</v>
      </c>
    </row>
    <row r="7" spans="1:29" x14ac:dyDescent="0.3">
      <c r="A7" t="s">
        <v>12</v>
      </c>
      <c r="C7" s="1">
        <v>43656</v>
      </c>
      <c r="D7" s="2">
        <v>6</v>
      </c>
      <c r="E7" s="2">
        <v>3</v>
      </c>
      <c r="F7" s="2">
        <v>50</v>
      </c>
      <c r="G7" t="s">
        <v>14</v>
      </c>
      <c r="H7">
        <v>1</v>
      </c>
      <c r="I7">
        <v>0.88</v>
      </c>
      <c r="J7">
        <v>2.64</v>
      </c>
      <c r="K7">
        <v>0.36</v>
      </c>
      <c r="L7">
        <v>1.1399999999999999</v>
      </c>
      <c r="M7">
        <v>1.86</v>
      </c>
    </row>
    <row r="8" spans="1:29" x14ac:dyDescent="0.3">
      <c r="A8" t="s">
        <v>12</v>
      </c>
      <c r="C8" s="1">
        <v>43657</v>
      </c>
      <c r="D8">
        <v>7</v>
      </c>
      <c r="E8" s="2">
        <v>4</v>
      </c>
      <c r="F8" s="2">
        <v>50</v>
      </c>
      <c r="G8" t="s">
        <v>14</v>
      </c>
      <c r="H8">
        <v>1</v>
      </c>
      <c r="I8">
        <v>1</v>
      </c>
      <c r="J8">
        <v>3</v>
      </c>
      <c r="K8">
        <v>0</v>
      </c>
      <c r="L8">
        <v>1.5</v>
      </c>
      <c r="M8">
        <v>1.5</v>
      </c>
      <c r="Z8" s="2">
        <v>1</v>
      </c>
      <c r="AA8" s="2">
        <v>1</v>
      </c>
      <c r="AB8">
        <v>0</v>
      </c>
    </row>
    <row r="9" spans="1:29" x14ac:dyDescent="0.3">
      <c r="A9" t="s">
        <v>12</v>
      </c>
      <c r="C9" s="1">
        <v>43658</v>
      </c>
      <c r="D9" s="2">
        <v>8</v>
      </c>
      <c r="E9" s="2">
        <v>5</v>
      </c>
      <c r="F9" s="2">
        <v>50</v>
      </c>
      <c r="G9" t="s">
        <v>14</v>
      </c>
      <c r="H9">
        <v>1</v>
      </c>
      <c r="I9">
        <v>0.98</v>
      </c>
      <c r="J9">
        <v>2.94</v>
      </c>
      <c r="K9">
        <v>0.06</v>
      </c>
      <c r="L9">
        <v>1.44</v>
      </c>
      <c r="M9">
        <v>1.56</v>
      </c>
      <c r="Z9">
        <v>2</v>
      </c>
      <c r="AA9">
        <v>2</v>
      </c>
      <c r="AB9">
        <v>0</v>
      </c>
    </row>
    <row r="10" spans="1:29" x14ac:dyDescent="0.3">
      <c r="A10" t="s">
        <v>12</v>
      </c>
      <c r="C10" s="1">
        <v>43661</v>
      </c>
      <c r="D10" s="2">
        <v>9</v>
      </c>
      <c r="E10" s="2">
        <v>1</v>
      </c>
      <c r="F10" s="2">
        <v>50</v>
      </c>
      <c r="G10" t="s">
        <v>13</v>
      </c>
      <c r="H10">
        <v>2</v>
      </c>
      <c r="I10" s="3">
        <v>0.34</v>
      </c>
      <c r="J10" s="3">
        <v>1.02</v>
      </c>
      <c r="K10" s="3">
        <v>1.98</v>
      </c>
      <c r="L10" s="3">
        <v>1.56</v>
      </c>
      <c r="M10" s="3">
        <v>1.44</v>
      </c>
      <c r="Z10" s="2">
        <v>4</v>
      </c>
      <c r="AA10" s="2">
        <v>1</v>
      </c>
      <c r="AB10">
        <v>1</v>
      </c>
    </row>
    <row r="11" spans="1:29" x14ac:dyDescent="0.3">
      <c r="A11" t="s">
        <v>12</v>
      </c>
      <c r="C11" s="1">
        <v>43662</v>
      </c>
      <c r="D11">
        <v>10</v>
      </c>
      <c r="E11" s="2">
        <v>2</v>
      </c>
      <c r="F11" s="2">
        <v>50</v>
      </c>
      <c r="G11" t="s">
        <v>13</v>
      </c>
      <c r="H11">
        <v>2</v>
      </c>
      <c r="I11" s="3">
        <v>0.86</v>
      </c>
      <c r="J11" s="4">
        <v>2.58</v>
      </c>
      <c r="K11" s="3">
        <v>0.42</v>
      </c>
      <c r="L11" s="3">
        <v>1.56</v>
      </c>
      <c r="M11" s="3">
        <v>1.44</v>
      </c>
      <c r="Z11" s="2">
        <v>5</v>
      </c>
      <c r="AA11" s="2">
        <v>2</v>
      </c>
      <c r="AB11">
        <v>1</v>
      </c>
    </row>
    <row r="12" spans="1:29" x14ac:dyDescent="0.3">
      <c r="A12" t="s">
        <v>12</v>
      </c>
      <c r="C12" s="1">
        <v>43663</v>
      </c>
      <c r="D12" s="2">
        <v>11</v>
      </c>
      <c r="E12" s="2">
        <v>3</v>
      </c>
      <c r="F12" s="2">
        <v>50</v>
      </c>
      <c r="G12" t="s">
        <v>13</v>
      </c>
      <c r="H12">
        <v>2</v>
      </c>
      <c r="I12" s="3">
        <v>0.94</v>
      </c>
      <c r="J12" s="3">
        <v>2.82</v>
      </c>
      <c r="K12" s="3">
        <v>0.2</v>
      </c>
      <c r="L12" s="3">
        <v>1.46</v>
      </c>
      <c r="M12" s="3">
        <v>1.56</v>
      </c>
      <c r="Z12" s="2">
        <v>6</v>
      </c>
      <c r="AA12" s="2">
        <v>3</v>
      </c>
      <c r="AB12">
        <v>1</v>
      </c>
    </row>
    <row r="13" spans="1:29" x14ac:dyDescent="0.3">
      <c r="A13" t="s">
        <v>12</v>
      </c>
      <c r="C13" s="1">
        <v>43664</v>
      </c>
      <c r="D13" s="2">
        <v>12</v>
      </c>
      <c r="E13" s="2">
        <v>4</v>
      </c>
      <c r="F13" s="2">
        <v>50</v>
      </c>
      <c r="G13" t="s">
        <v>13</v>
      </c>
      <c r="H13">
        <v>2</v>
      </c>
      <c r="I13" s="3">
        <v>1</v>
      </c>
      <c r="J13" s="3">
        <v>3</v>
      </c>
      <c r="K13" s="3">
        <v>0</v>
      </c>
      <c r="L13" s="3">
        <v>1.5</v>
      </c>
      <c r="M13" s="3">
        <v>1.5</v>
      </c>
      <c r="Z13">
        <v>7</v>
      </c>
      <c r="AA13" s="2">
        <v>4</v>
      </c>
      <c r="AB13">
        <v>1</v>
      </c>
    </row>
    <row r="14" spans="1:29" x14ac:dyDescent="0.3">
      <c r="A14" t="s">
        <v>12</v>
      </c>
      <c r="C14" s="1">
        <v>43665</v>
      </c>
      <c r="D14" s="2">
        <v>13</v>
      </c>
      <c r="E14" s="5">
        <v>1</v>
      </c>
      <c r="F14" s="2">
        <v>50</v>
      </c>
      <c r="G14" t="s">
        <v>14</v>
      </c>
      <c r="H14" s="3">
        <v>3</v>
      </c>
      <c r="I14" s="4">
        <v>0.38</v>
      </c>
      <c r="J14" s="6">
        <v>1.1399999999999999</v>
      </c>
      <c r="K14" s="6">
        <v>1.9</v>
      </c>
      <c r="L14" s="6">
        <v>1.08</v>
      </c>
      <c r="M14" s="6">
        <v>1.96</v>
      </c>
      <c r="Z14" s="2">
        <v>9</v>
      </c>
      <c r="AA14" s="2">
        <v>1</v>
      </c>
      <c r="AB14">
        <v>2</v>
      </c>
    </row>
    <row r="15" spans="1:29" x14ac:dyDescent="0.3">
      <c r="A15" s="3" t="s">
        <v>12</v>
      </c>
      <c r="B15" s="3"/>
      <c r="C15" s="7">
        <v>43668</v>
      </c>
      <c r="D15" s="3">
        <v>14</v>
      </c>
      <c r="E15" s="3">
        <v>2</v>
      </c>
      <c r="F15" s="3">
        <v>50</v>
      </c>
      <c r="G15" t="s">
        <v>14</v>
      </c>
      <c r="H15" s="3">
        <v>3</v>
      </c>
      <c r="I15" s="3">
        <v>0.88</v>
      </c>
      <c r="J15" s="3">
        <v>2.64</v>
      </c>
      <c r="K15" s="3">
        <v>0.36</v>
      </c>
      <c r="L15" s="3">
        <v>1.62</v>
      </c>
      <c r="M15" s="3">
        <v>1.38</v>
      </c>
      <c r="Z15">
        <v>10</v>
      </c>
      <c r="AA15" s="2">
        <v>2</v>
      </c>
      <c r="AB15">
        <v>2</v>
      </c>
    </row>
    <row r="16" spans="1:29" x14ac:dyDescent="0.3">
      <c r="A16" s="3" t="s">
        <v>12</v>
      </c>
      <c r="B16" s="3"/>
      <c r="C16" s="7">
        <v>43669</v>
      </c>
      <c r="D16" s="3">
        <v>15</v>
      </c>
      <c r="E16" s="3">
        <v>3</v>
      </c>
      <c r="F16" s="3">
        <v>50</v>
      </c>
      <c r="G16" t="s">
        <v>14</v>
      </c>
      <c r="H16" s="3">
        <v>3</v>
      </c>
      <c r="I16" s="3">
        <v>0.98</v>
      </c>
      <c r="J16" s="3">
        <v>2.94</v>
      </c>
      <c r="K16" s="3">
        <v>0.08</v>
      </c>
      <c r="L16" s="3">
        <v>1.44</v>
      </c>
      <c r="M16" s="3">
        <v>1.58</v>
      </c>
      <c r="Z16" s="2">
        <v>11</v>
      </c>
      <c r="AA16" s="2">
        <v>3</v>
      </c>
      <c r="AB16">
        <v>2</v>
      </c>
    </row>
    <row r="17" spans="1:28" x14ac:dyDescent="0.3">
      <c r="A17" s="3" t="s">
        <v>12</v>
      </c>
      <c r="B17" s="3"/>
      <c r="C17" s="7">
        <v>43670</v>
      </c>
      <c r="D17" s="3">
        <v>16</v>
      </c>
      <c r="E17" s="3">
        <v>4</v>
      </c>
      <c r="F17" s="3">
        <v>50</v>
      </c>
      <c r="G17" s="3" t="s">
        <v>14</v>
      </c>
      <c r="H17" s="3">
        <v>3</v>
      </c>
      <c r="I17" s="3">
        <v>1</v>
      </c>
      <c r="J17" s="3">
        <v>3</v>
      </c>
      <c r="K17" s="3">
        <v>0.04</v>
      </c>
      <c r="L17" s="3">
        <v>1.54</v>
      </c>
      <c r="M17" s="3">
        <v>1.5</v>
      </c>
      <c r="Z17" s="2">
        <v>13</v>
      </c>
      <c r="AA17" s="5">
        <v>1</v>
      </c>
      <c r="AB17" s="3">
        <v>3</v>
      </c>
    </row>
    <row r="18" spans="1:28" x14ac:dyDescent="0.3">
      <c r="A18" s="3" t="s">
        <v>12</v>
      </c>
      <c r="B18" s="3"/>
      <c r="C18" s="7">
        <v>43671</v>
      </c>
      <c r="D18" s="3">
        <v>17</v>
      </c>
      <c r="E18" s="3">
        <v>1</v>
      </c>
      <c r="F18" s="3">
        <v>50</v>
      </c>
      <c r="G18" s="3" t="s">
        <v>13</v>
      </c>
      <c r="H18" s="3">
        <v>4</v>
      </c>
      <c r="I18" s="3">
        <v>0.32</v>
      </c>
      <c r="J18" s="3">
        <v>0.96</v>
      </c>
      <c r="K18" s="3">
        <v>2.04</v>
      </c>
      <c r="L18" s="3">
        <v>1.1399999999999999</v>
      </c>
      <c r="M18" s="3">
        <v>1.86</v>
      </c>
      <c r="Z18" s="3">
        <v>14</v>
      </c>
      <c r="AA18" s="3">
        <v>2</v>
      </c>
      <c r="AB18" s="3">
        <v>3</v>
      </c>
    </row>
    <row r="19" spans="1:28" x14ac:dyDescent="0.3">
      <c r="A19" s="3" t="s">
        <v>12</v>
      </c>
      <c r="B19" s="3"/>
      <c r="C19" s="7">
        <v>43672</v>
      </c>
      <c r="D19" s="3">
        <v>18</v>
      </c>
      <c r="E19" s="3">
        <v>2</v>
      </c>
      <c r="F19" s="3">
        <v>50</v>
      </c>
      <c r="G19" s="3" t="s">
        <v>13</v>
      </c>
      <c r="H19" s="3">
        <v>4</v>
      </c>
      <c r="I19">
        <v>0.88</v>
      </c>
      <c r="J19">
        <v>2.64</v>
      </c>
      <c r="K19">
        <v>0.36</v>
      </c>
      <c r="L19">
        <v>1.5</v>
      </c>
      <c r="M19">
        <v>1.5</v>
      </c>
      <c r="Z19" s="3">
        <v>15</v>
      </c>
      <c r="AA19" s="3">
        <v>3</v>
      </c>
      <c r="AB19" s="3">
        <v>3</v>
      </c>
    </row>
    <row r="20" spans="1:28" x14ac:dyDescent="0.3">
      <c r="A20" s="3" t="s">
        <v>12</v>
      </c>
      <c r="B20" s="3"/>
      <c r="C20" s="7">
        <v>43675</v>
      </c>
      <c r="D20" s="3">
        <v>19</v>
      </c>
      <c r="E20" s="3">
        <v>3</v>
      </c>
      <c r="F20" s="3">
        <v>50</v>
      </c>
      <c r="G20" s="3" t="s">
        <v>13</v>
      </c>
      <c r="H20" s="3">
        <v>4</v>
      </c>
      <c r="I20">
        <v>0.94</v>
      </c>
      <c r="J20">
        <v>2.82</v>
      </c>
      <c r="K20">
        <v>0.18</v>
      </c>
      <c r="L20">
        <v>1.44</v>
      </c>
      <c r="M20">
        <v>1.56</v>
      </c>
      <c r="Z20" s="3">
        <v>17</v>
      </c>
      <c r="AA20" s="3">
        <v>1</v>
      </c>
      <c r="AB20" s="3">
        <v>4</v>
      </c>
    </row>
    <row r="21" spans="1:28" ht="15.75" customHeight="1" x14ac:dyDescent="0.3">
      <c r="A21" s="3" t="s">
        <v>12</v>
      </c>
      <c r="B21" s="3"/>
      <c r="C21" s="8">
        <v>43677</v>
      </c>
      <c r="D21" s="3">
        <v>20</v>
      </c>
      <c r="E21" s="3">
        <v>4</v>
      </c>
      <c r="F21" s="3">
        <v>50</v>
      </c>
      <c r="G21" s="3" t="s">
        <v>13</v>
      </c>
      <c r="H21" s="3">
        <v>4</v>
      </c>
      <c r="I21">
        <v>0.94</v>
      </c>
      <c r="J21">
        <v>2.82</v>
      </c>
      <c r="K21">
        <v>0.22</v>
      </c>
      <c r="L21">
        <v>1.6</v>
      </c>
      <c r="M21">
        <v>1.44</v>
      </c>
      <c r="Z21" s="3">
        <v>18</v>
      </c>
      <c r="AA21" s="3">
        <v>2</v>
      </c>
      <c r="AB21" s="3">
        <v>4</v>
      </c>
    </row>
    <row r="22" spans="1:28" ht="15.75" customHeight="1" x14ac:dyDescent="0.3">
      <c r="Z22" s="3">
        <v>19</v>
      </c>
      <c r="AA22" s="3">
        <v>3</v>
      </c>
      <c r="AB22" s="3">
        <v>4</v>
      </c>
    </row>
    <row r="23" spans="1:28" ht="15.75" customHeight="1" x14ac:dyDescent="0.3"/>
    <row r="24" spans="1:28" ht="15.75" customHeight="1" x14ac:dyDescent="0.3"/>
    <row r="25" spans="1:28" ht="15.75" customHeight="1" x14ac:dyDescent="0.3">
      <c r="I25">
        <v>8.5714285714285701E-2</v>
      </c>
    </row>
    <row r="26" spans="1:28" ht="15.75" customHeight="1" x14ac:dyDescent="0.3">
      <c r="I26">
        <v>0.34</v>
      </c>
    </row>
    <row r="27" spans="1:28" ht="15.75" customHeight="1" x14ac:dyDescent="0.3">
      <c r="I27">
        <v>0.38</v>
      </c>
    </row>
    <row r="28" spans="1:28" ht="15.75" customHeight="1" x14ac:dyDescent="0.3">
      <c r="I28">
        <v>0.32</v>
      </c>
    </row>
    <row r="29" spans="1:28" ht="15.75" customHeight="1" x14ac:dyDescent="0.3"/>
    <row r="30" spans="1:28" ht="15.75" customHeight="1" x14ac:dyDescent="0.3"/>
    <row r="31" spans="1:28" ht="15.75" customHeight="1" x14ac:dyDescent="0.3"/>
    <row r="32" spans="1:2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ortState xmlns:xlrd2="http://schemas.microsoft.com/office/spreadsheetml/2017/richdata2" ref="Z2:AC6">
    <sortCondition ref="AB1:AB6"/>
  </sortState>
  <pageMargins left="0.7" right="0.7" top="0.75" bottom="0.75" header="0.51180555555555496" footer="0.51180555555555496"/>
  <pageSetup firstPageNumber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Fitzgerald</vt:lpstr>
      <vt:lpstr>Vonnegut</vt:lpstr>
      <vt:lpstr>Hawthorne</vt:lpstr>
      <vt:lpstr>Darwin</vt:lpstr>
      <vt:lpstr>Gambit</vt:lpstr>
      <vt:lpstr>All info for paper</vt:lpstr>
      <vt:lpstr>new clean graph info</vt:lpstr>
      <vt:lpstr>Jubilee</vt:lpstr>
      <vt:lpstr>Durrell</vt:lpstr>
      <vt:lpstr>Herriot</vt:lpstr>
      <vt:lpstr>Cousteau</vt:lpstr>
      <vt:lpstr>Estelle</vt:lpstr>
      <vt:lpstr>Goodall</vt:lpstr>
      <vt:lpstr>Dickinson</vt:lpstr>
      <vt:lpstr>Luigi</vt:lpstr>
      <vt:lpstr>wario</vt:lpstr>
      <vt:lpstr>waluigi</vt:lpstr>
      <vt:lpstr>Peach</vt:lpstr>
      <vt:lpstr>Bowser</vt:lpstr>
      <vt:lpstr>Yoshi</vt:lpstr>
      <vt:lpstr>Shy Guy</vt:lpstr>
      <vt:lpstr>Itzamna</vt:lpstr>
      <vt:lpstr>wenchang</vt:lpstr>
      <vt:lpstr>athena</vt:lpstr>
      <vt:lpstr>Graphs</vt:lpstr>
      <vt:lpstr>Mario</vt:lpstr>
      <vt:lpstr>Odin</vt:lpstr>
      <vt:lpstr>Thoth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mefla</dc:creator>
  <dc:description/>
  <cp:lastModifiedBy>Mary Flaim</cp:lastModifiedBy>
  <cp:revision>2</cp:revision>
  <dcterms:created xsi:type="dcterms:W3CDTF">2019-07-05T18:06:56Z</dcterms:created>
  <dcterms:modified xsi:type="dcterms:W3CDTF">2022-08-10T14:19:20Z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