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ml.chartshapes+xml"/>
  <Override PartName="/xl/charts/chart11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theme/themeOverride9.xml" ContentType="application/vnd.openxmlformats-officedocument.themeOverride+xml"/>
  <Override PartName="/xl/drawings/drawing11.xml" ContentType="application/vnd.openxmlformats-officedocument.drawingml.chartshapes+xml"/>
  <Override PartName="/xl/charts/chart13.xml" ContentType="application/vnd.openxmlformats-officedocument.drawingml.chart+xml"/>
  <Override PartName="/xl/theme/themeOverride10.xml" ContentType="application/vnd.openxmlformats-officedocument.themeOverride+xml"/>
  <Override PartName="/xl/drawings/drawing12.xml" ContentType="application/vnd.openxmlformats-officedocument.drawingml.chartshapes+xml"/>
  <Override PartName="/xl/charts/chart14.xml" ContentType="application/vnd.openxmlformats-officedocument.drawingml.chart+xml"/>
  <Override PartName="/xl/theme/themeOverride11.xml" ContentType="application/vnd.openxmlformats-officedocument.themeOverride+xml"/>
  <Override PartName="/xl/drawings/drawing13.xml" ContentType="application/vnd.openxmlformats-officedocument.drawingml.chartshapes+xml"/>
  <Override PartName="/xl/charts/chart15.xml" ContentType="application/vnd.openxmlformats-officedocument.drawingml.chart+xml"/>
  <Override PartName="/xl/theme/themeOverride12.xml" ContentType="application/vnd.openxmlformats-officedocument.themeOverride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5da9f50cf91fc3/Documents/Blaisdell/P014/DissertationBiz/P022 symbolic MTS/P022b SMTS Data/"/>
    </mc:Choice>
  </mc:AlternateContent>
  <xr:revisionPtr revIDLastSave="10" documentId="13_ncr:1_{A6ADDEE8-619F-4D5A-B9B9-7F5BC6DFD296}" xr6:coauthVersionLast="47" xr6:coauthVersionMax="47" xr10:uidLastSave="{CDBD2259-622A-408B-A953-D911CD0940D4}"/>
  <bookViews>
    <workbookView xWindow="-108" yWindow="-108" windowWidth="23256" windowHeight="12456" tabRatio="578" activeTab="5" xr2:uid="{00000000-000D-0000-FFFF-FFFF00000000}"/>
  </bookViews>
  <sheets>
    <sheet name="wenchang" sheetId="7" r:id="rId1"/>
    <sheet name="Wario" sheetId="4" r:id="rId2"/>
    <sheet name="Goodall" sheetId="8" r:id="rId3"/>
    <sheet name="Dickinson" sheetId="5" r:id="rId4"/>
    <sheet name="Vonnegut " sheetId="2" r:id="rId5"/>
    <sheet name="sessions to crit" sheetId="24" r:id="rId6"/>
    <sheet name="Mario" sheetId="12" r:id="rId7"/>
    <sheet name="Estelle" sheetId="13" r:id="rId8"/>
    <sheet name="Cousteau" sheetId="3" r:id="rId9"/>
    <sheet name="Shy Guy" sheetId="14" r:id="rId10"/>
    <sheet name="Herriot" sheetId="6" r:id="rId11"/>
    <sheet name="Athena" sheetId="15" r:id="rId12"/>
    <sheet name="Waluigi" sheetId="20" r:id="rId13"/>
    <sheet name="training graphs" sheetId="10" r:id="rId14"/>
    <sheet name="probe pair graphs" sheetId="11" r:id="rId15"/>
    <sheet name="Info for graphs" sheetId="9" r:id="rId16"/>
    <sheet name="Jubilee" sheetId="18" r:id="rId17"/>
    <sheet name="Peach" sheetId="22" r:id="rId18"/>
    <sheet name="Hawthorne" sheetId="17" r:id="rId19"/>
    <sheet name="Bowser" sheetId="23" r:id="rId20"/>
    <sheet name="Luigi" sheetId="16" r:id="rId21"/>
    <sheet name="Odin" sheetId="21" r:id="rId22"/>
    <sheet name="Durrell" sheetId="19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B71" i="24" l="1"/>
  <c r="BB70" i="24"/>
  <c r="AX75" i="24"/>
  <c r="AX74" i="24"/>
  <c r="AP45" i="24"/>
  <c r="AO44" i="24"/>
  <c r="AO43" i="24"/>
  <c r="AE43" i="24"/>
  <c r="S43" i="24"/>
  <c r="H71" i="24"/>
  <c r="P54" i="24"/>
  <c r="P55" i="24"/>
  <c r="P56" i="24"/>
  <c r="P57" i="24"/>
  <c r="P58" i="24"/>
  <c r="P59" i="24"/>
  <c r="P60" i="24"/>
  <c r="P61" i="24"/>
  <c r="P62" i="24"/>
  <c r="P63" i="24"/>
  <c r="P64" i="24"/>
  <c r="P65" i="24"/>
  <c r="P66" i="24"/>
  <c r="P67" i="24"/>
  <c r="P68" i="24"/>
  <c r="P53" i="24"/>
  <c r="P51" i="24"/>
  <c r="J63" i="24"/>
  <c r="F71" i="24" l="1"/>
  <c r="G48" i="24"/>
  <c r="A45" i="24"/>
  <c r="B45" i="24"/>
  <c r="S26" i="15" l="1"/>
  <c r="P53" i="6"/>
  <c r="P71" i="2"/>
  <c r="P70" i="2"/>
  <c r="K66" i="5"/>
  <c r="P69" i="4"/>
  <c r="R39" i="16" l="1"/>
  <c r="S23" i="23"/>
  <c r="U27" i="20"/>
  <c r="S67" i="3"/>
  <c r="S29" i="15"/>
  <c r="S24" i="14"/>
  <c r="T37" i="13"/>
  <c r="S42" i="12"/>
  <c r="M9" i="3"/>
  <c r="I52" i="4" l="1"/>
  <c r="I51" i="4" l="1"/>
  <c r="I50" i="4"/>
  <c r="I49" i="4"/>
  <c r="I48" i="4"/>
  <c r="I47" i="4"/>
  <c r="I46" i="4"/>
  <c r="I45" i="4"/>
  <c r="I44" i="4"/>
  <c r="I43" i="4"/>
  <c r="I42" i="4"/>
  <c r="I41" i="4" l="1"/>
  <c r="I40" i="4"/>
  <c r="H23" i="7" l="1"/>
  <c r="G39" i="2"/>
  <c r="I39" i="4"/>
  <c r="I38" i="4"/>
  <c r="I37" i="4" l="1"/>
  <c r="I36" i="4"/>
  <c r="H21" i="7"/>
  <c r="G37" i="2"/>
  <c r="G36" i="2"/>
  <c r="H20" i="7"/>
  <c r="H19" i="7" l="1"/>
  <c r="G34" i="3"/>
  <c r="I35" i="4"/>
  <c r="I34" i="4"/>
  <c r="G35" i="2"/>
  <c r="G34" i="2"/>
  <c r="G33" i="2" l="1"/>
  <c r="G32" i="2"/>
  <c r="I33" i="4"/>
  <c r="I32" i="4"/>
  <c r="H18" i="7"/>
  <c r="H17" i="7"/>
  <c r="G32" i="3"/>
  <c r="G33" i="3"/>
  <c r="H16" i="7" l="1"/>
  <c r="I31" i="4"/>
  <c r="I30" i="4"/>
  <c r="G31" i="2"/>
  <c r="G30" i="2"/>
  <c r="G31" i="3"/>
  <c r="G30" i="3"/>
  <c r="G29" i="3" l="1"/>
  <c r="G29" i="2"/>
  <c r="I29" i="4"/>
  <c r="H14" i="7"/>
  <c r="G28" i="3" l="1"/>
  <c r="G27" i="3"/>
  <c r="H13" i="7"/>
  <c r="H12" i="7"/>
  <c r="I28" i="4"/>
  <c r="I27" i="4"/>
  <c r="G28" i="2"/>
  <c r="G27" i="2"/>
  <c r="G25" i="3" l="1"/>
  <c r="G26" i="3"/>
  <c r="I26" i="4"/>
  <c r="H11" i="7" l="1"/>
  <c r="H10" i="7"/>
  <c r="G26" i="2"/>
  <c r="G25" i="2"/>
  <c r="G24" i="3" l="1"/>
  <c r="G23" i="3"/>
  <c r="I25" i="4"/>
  <c r="I24" i="4"/>
  <c r="H9" i="7"/>
  <c r="H8" i="7"/>
  <c r="G24" i="2"/>
  <c r="G23" i="2"/>
  <c r="I23" i="4" l="1"/>
  <c r="G22" i="2"/>
  <c r="H7" i="7"/>
  <c r="G20" i="5"/>
  <c r="G22" i="3"/>
  <c r="H6" i="7" l="1"/>
  <c r="I22" i="4"/>
  <c r="G18" i="6"/>
  <c r="G19" i="5"/>
  <c r="G21" i="3"/>
  <c r="G21" i="2"/>
  <c r="I21" i="4" l="1"/>
  <c r="I20" i="4" l="1"/>
  <c r="G17" i="6"/>
  <c r="G20" i="2"/>
  <c r="G18" i="2"/>
  <c r="G17" i="2"/>
  <c r="G16" i="2"/>
  <c r="G18" i="5"/>
  <c r="H5" i="7"/>
  <c r="G20" i="3"/>
  <c r="I19" i="4" l="1"/>
  <c r="G16" i="6"/>
  <c r="G15" i="6"/>
  <c r="G14" i="6"/>
  <c r="G17" i="5"/>
  <c r="H4" i="7"/>
  <c r="G19" i="3"/>
  <c r="H3" i="7" l="1"/>
  <c r="H2" i="7"/>
  <c r="I18" i="4"/>
  <c r="I17" i="4"/>
  <c r="G16" i="5"/>
  <c r="G15" i="5"/>
  <c r="G14" i="5"/>
  <c r="G18" i="3"/>
</calcChain>
</file>

<file path=xl/sharedStrings.xml><?xml version="1.0" encoding="utf-8"?>
<sst xmlns="http://schemas.openxmlformats.org/spreadsheetml/2006/main" count="2248" uniqueCount="221">
  <si>
    <t>Subject</t>
  </si>
  <si>
    <t>Program</t>
  </si>
  <si>
    <t>Set</t>
  </si>
  <si>
    <t>Specific</t>
  </si>
  <si>
    <t>Session</t>
  </si>
  <si>
    <t>Avg Peck Total</t>
  </si>
  <si>
    <t>Avg Peck Pecked trials</t>
  </si>
  <si>
    <t>Vonnegut</t>
  </si>
  <si>
    <t>Autoshaping</t>
  </si>
  <si>
    <t>Cousteau</t>
  </si>
  <si>
    <t>AutoShaping</t>
  </si>
  <si>
    <t>Wario</t>
  </si>
  <si>
    <t xml:space="preserve">trials image pecked </t>
  </si>
  <si>
    <t>trials empty square pecked</t>
  </si>
  <si>
    <t>avg peck empty square (incorr)</t>
  </si>
  <si>
    <t>trials image pecked (corr)</t>
  </si>
  <si>
    <t>Avg Peck Total (from corr</t>
  </si>
  <si>
    <t>Avg Peck Pecked trials (corr)</t>
  </si>
  <si>
    <t>Dickinson</t>
  </si>
  <si>
    <t>Herriot</t>
  </si>
  <si>
    <t>Total avg incorr</t>
  </si>
  <si>
    <t>Avg empty square</t>
  </si>
  <si>
    <t>total avg empty</t>
  </si>
  <si>
    <t>mixed auto and instrumental</t>
  </si>
  <si>
    <t>error</t>
  </si>
  <si>
    <t>mixed auto and inst Training set 1</t>
  </si>
  <si>
    <t>error :(</t>
  </si>
  <si>
    <t>mixed instrumental and autoshapin</t>
  </si>
  <si>
    <t>Mixed autoshaping</t>
  </si>
  <si>
    <t>Instrumental</t>
  </si>
  <si>
    <t>Mixed autoshaping instrumental</t>
  </si>
  <si>
    <t>Wenchang</t>
  </si>
  <si>
    <t>Mixed auto inst</t>
  </si>
  <si>
    <t>Per trials pecked</t>
  </si>
  <si>
    <t>Mixed auto VR</t>
  </si>
  <si>
    <t>autoshaping</t>
  </si>
  <si>
    <t>Adjusted mixed auto</t>
  </si>
  <si>
    <t>Box 4</t>
  </si>
  <si>
    <t>Box 8</t>
  </si>
  <si>
    <t>adjusted mixed auto</t>
  </si>
  <si>
    <t>box 3</t>
  </si>
  <si>
    <t>adjusted mixed auto VR</t>
  </si>
  <si>
    <t>Instrumental training set 1</t>
  </si>
  <si>
    <t>Adjusted VR auto instrumental</t>
  </si>
  <si>
    <t>Instrumental 80% reinforced</t>
  </si>
  <si>
    <t>Adjust mixed auto, half endless</t>
  </si>
  <si>
    <t>Mixed autoshaping instrumental endless half</t>
  </si>
  <si>
    <t>Adjusted auto mix endless</t>
  </si>
  <si>
    <t>Adjust mixed auto, half endless, VR</t>
  </si>
  <si>
    <t>Adjusted auto mix endless, VR</t>
  </si>
  <si>
    <t>Instrumental VR</t>
  </si>
  <si>
    <t>Instrumental VR (endless?)</t>
  </si>
  <si>
    <t>Instrumental Endless VR low</t>
  </si>
  <si>
    <t>Food Sample Animal Choice</t>
  </si>
  <si>
    <t>SMTS</t>
  </si>
  <si>
    <t>Trials</t>
  </si>
  <si>
    <t>Correction trials</t>
  </si>
  <si>
    <t>veg-cat</t>
  </si>
  <si>
    <t>strawberry-frog</t>
  </si>
  <si>
    <t>salad-penguin</t>
  </si>
  <si>
    <t>tortellini-turtle</t>
  </si>
  <si>
    <t>total accuracy</t>
  </si>
  <si>
    <t>total left avg</t>
  </si>
  <si>
    <t>total right avg</t>
  </si>
  <si>
    <t>total sample avg</t>
  </si>
  <si>
    <t>Animal Sample Food Choice</t>
  </si>
  <si>
    <t>sprouts-butterfly</t>
  </si>
  <si>
    <t>candy-elephant</t>
  </si>
  <si>
    <t>cupcake-bird</t>
  </si>
  <si>
    <t>sandwich-fish</t>
  </si>
  <si>
    <t>low vr</t>
  </si>
  <si>
    <t>med vr</t>
  </si>
  <si>
    <t>high vr</t>
  </si>
  <si>
    <t>half NR</t>
  </si>
  <si>
    <t>low VR</t>
  </si>
  <si>
    <t>med VR</t>
  </si>
  <si>
    <t>Goodall</t>
  </si>
  <si>
    <t>mixed auto instrumental</t>
  </si>
  <si>
    <t>high VR</t>
  </si>
  <si>
    <t>Animal sample, food comparison</t>
  </si>
  <si>
    <t>food sample, animal choice</t>
  </si>
  <si>
    <t>T1</t>
  </si>
  <si>
    <t>trials</t>
  </si>
  <si>
    <t>corr trials</t>
  </si>
  <si>
    <t>Animal sample, food choice</t>
  </si>
  <si>
    <t>Vonneut</t>
  </si>
  <si>
    <t>Training set 1</t>
  </si>
  <si>
    <t>Training set 2</t>
  </si>
  <si>
    <t>*Error september 14</t>
  </si>
  <si>
    <t>error september 14</t>
  </si>
  <si>
    <t>error?</t>
  </si>
  <si>
    <t>Emergent matching test Animal sample, food comparison</t>
  </si>
  <si>
    <t>Ramen-horse</t>
  </si>
  <si>
    <t>Animal Sample, Food Choice</t>
  </si>
  <si>
    <t>Crit</t>
  </si>
  <si>
    <t>EM</t>
  </si>
  <si>
    <t>ramen-horse</t>
  </si>
  <si>
    <t>*include EM probe trials</t>
  </si>
  <si>
    <t>Emergent Matching Animal Sample Food Choice</t>
  </si>
  <si>
    <t>crit</t>
  </si>
  <si>
    <t>pea pod-dog</t>
  </si>
  <si>
    <t>Food Sample, Animal Choice</t>
  </si>
  <si>
    <t>.25 (2/8)</t>
  </si>
  <si>
    <t>9/23 EM-error :(</t>
  </si>
  <si>
    <t>only 8 each session</t>
  </si>
  <si>
    <t>does not include the probe pair. But does include the baseline trials of the probe session</t>
  </si>
  <si>
    <t>1st test session</t>
  </si>
  <si>
    <t>2nd test session</t>
  </si>
  <si>
    <t>em</t>
  </si>
  <si>
    <t>EM Animal sample, food choice</t>
  </si>
  <si>
    <t>dog-pea pod</t>
  </si>
  <si>
    <t>Finished</t>
  </si>
  <si>
    <t>Food sample, animal choice</t>
  </si>
  <si>
    <t>age</t>
  </si>
  <si>
    <t>EM Food Sample Animal Choice</t>
  </si>
  <si>
    <t>EM Animal sample, food comparison</t>
  </si>
  <si>
    <t>horse-ramen</t>
  </si>
  <si>
    <t>EM food sample, animal choice</t>
  </si>
  <si>
    <t>Ocobter 18</t>
  </si>
  <si>
    <t>cut :(</t>
  </si>
  <si>
    <t>Dickinosn</t>
  </si>
  <si>
    <t xml:space="preserve">Year born </t>
  </si>
  <si>
    <t>Date</t>
  </si>
  <si>
    <t>Total session</t>
  </si>
  <si>
    <t>Mario</t>
  </si>
  <si>
    <t xml:space="preserve">training set </t>
  </si>
  <si>
    <t>specific</t>
  </si>
  <si>
    <t>animal sample, food choice</t>
  </si>
  <si>
    <t xml:space="preserve">Estelle </t>
  </si>
  <si>
    <t>cut less than 96</t>
  </si>
  <si>
    <t>Shy guy</t>
  </si>
  <si>
    <t>half nr</t>
  </si>
  <si>
    <t>t2</t>
  </si>
  <si>
    <t>Athena</t>
  </si>
  <si>
    <t>t1</t>
  </si>
  <si>
    <t>Luigi</t>
  </si>
  <si>
    <t>Hawthorne</t>
  </si>
  <si>
    <t>Jubilee</t>
  </si>
  <si>
    <t>Box</t>
  </si>
  <si>
    <t>valeria's suboptimal box</t>
  </si>
  <si>
    <t>Durrell</t>
  </si>
  <si>
    <t>food sample animal choice</t>
  </si>
  <si>
    <t>waluigi</t>
  </si>
  <si>
    <t>did not finish</t>
  </si>
  <si>
    <t>smts</t>
  </si>
  <si>
    <t>box 4</t>
  </si>
  <si>
    <t>cut didn't finish</t>
  </si>
  <si>
    <t>em test 1</t>
  </si>
  <si>
    <t>EM 1</t>
  </si>
  <si>
    <t>EM1</t>
  </si>
  <si>
    <t>Odin</t>
  </si>
  <si>
    <t>food sample, animal choicec</t>
  </si>
  <si>
    <t>3 trials</t>
  </si>
  <si>
    <t>2 correction</t>
  </si>
  <si>
    <t>2 trials</t>
  </si>
  <si>
    <t>dog.jpg</t>
  </si>
  <si>
    <t>peapod.jpg</t>
  </si>
  <si>
    <t>Horse-ramen</t>
  </si>
  <si>
    <t>ramen.jpg</t>
  </si>
  <si>
    <t>horse.jpg</t>
  </si>
  <si>
    <t>Shy Guy</t>
  </si>
  <si>
    <t>dog pea pod</t>
  </si>
  <si>
    <t>:( error</t>
  </si>
  <si>
    <t>Peach</t>
  </si>
  <si>
    <t>4 (val suboptimal)</t>
  </si>
  <si>
    <t>Bowser</t>
  </si>
  <si>
    <t>Waluigi</t>
  </si>
  <si>
    <t>pea pod - dog</t>
  </si>
  <si>
    <t>dog - pea pod</t>
  </si>
  <si>
    <t>no EM :( fucked up correction loop, was looping for novel pair (ramen horse)</t>
  </si>
  <si>
    <t>Year Born</t>
  </si>
  <si>
    <t>Name</t>
  </si>
  <si>
    <t>Darwin</t>
  </si>
  <si>
    <t>hawthorne</t>
  </si>
  <si>
    <t>Gambit</t>
  </si>
  <si>
    <t>herriot</t>
  </si>
  <si>
    <t>Coutsteau</t>
  </si>
  <si>
    <t>Estelle</t>
  </si>
  <si>
    <t>wario</t>
  </si>
  <si>
    <t>peach</t>
  </si>
  <si>
    <t>shy guy</t>
  </si>
  <si>
    <t>wenchang</t>
  </si>
  <si>
    <t>athena</t>
  </si>
  <si>
    <t>Num of sessions to crit</t>
  </si>
  <si>
    <t>probe trials answered correctly out of 16</t>
  </si>
  <si>
    <t>training set</t>
  </si>
  <si>
    <t>4 (out of 8)</t>
  </si>
  <si>
    <t>not sure out of how many</t>
  </si>
  <si>
    <t>slightly different pairs, earlier version of the task</t>
  </si>
  <si>
    <t>age corr</t>
  </si>
  <si>
    <t>training probe corr</t>
  </si>
  <si>
    <t>Age during task</t>
  </si>
  <si>
    <t>Reversal Number</t>
  </si>
  <si>
    <t>Itzamna</t>
  </si>
  <si>
    <t>Yoshi</t>
  </si>
  <si>
    <t>AL/RL</t>
  </si>
  <si>
    <t>AL (initial discrimintation in AL/RL task, sesions to crit</t>
  </si>
  <si>
    <t>initial dis first session per</t>
  </si>
  <si>
    <t>first reversal per</t>
  </si>
  <si>
    <t>reverse coded</t>
  </si>
  <si>
    <t>higher num = better</t>
  </si>
  <si>
    <t>higher num = worse</t>
  </si>
  <si>
    <t>Animal</t>
  </si>
  <si>
    <t>Food</t>
  </si>
  <si>
    <t>Animal sample, Food comparison</t>
  </si>
  <si>
    <t>Animal sample, Food choice</t>
  </si>
  <si>
    <t>Food sample, Animal choice</t>
  </si>
  <si>
    <t>a</t>
  </si>
  <si>
    <t>b</t>
  </si>
  <si>
    <t>B</t>
  </si>
  <si>
    <t>A</t>
  </si>
  <si>
    <t>Age During Task</t>
  </si>
  <si>
    <t>Training Set</t>
  </si>
  <si>
    <t>Sample</t>
  </si>
  <si>
    <t>Comparison</t>
  </si>
  <si>
    <t>Number of Sessions to Criterion</t>
  </si>
  <si>
    <t>F</t>
  </si>
  <si>
    <t>M</t>
  </si>
  <si>
    <t>Sex</t>
  </si>
  <si>
    <t>Acquisition During the Symbolic Match to Sample Task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</si>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</sst>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5" x14ac:knownFonts="1">
    <font>
      <sz val="10"/>
      <name val="Arial"/>
      <family val="2"/>
    </font>
    <font>
      <sz val="8"/>
      <name val="Arial"/>
      <family val="2"/>
    </font>
    <font>
      <sz val="12"/>
      <color rgb="FF000000"/>
      <name val="Times New Roman"/>
      <family val="1"/>
    </font>
    <font>
      <sz val="11"/>
      <color rgb="FF000000"/>
      <name val="Calibri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4" fontId="0" fillId="0" borderId="0" xfId="0" applyNumberFormat="1"/>
    <xf numFmtId="16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0" borderId="0" xfId="0" applyFill="1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2" fillId="0" borderId="0" xfId="0" applyFont="1" applyBorder="1"/>
    <xf numFmtId="0" fontId="3" fillId="0" borderId="0" xfId="0" applyFont="1"/>
    <xf numFmtId="0" fontId="4" fillId="0" borderId="1" xfId="0" applyFont="1" applyBorder="1"/>
    <xf numFmtId="0" fontId="4" fillId="0" borderId="2" xfId="0" applyFont="1" applyFill="1" applyBorder="1"/>
    <xf numFmtId="0" fontId="4" fillId="0" borderId="2" xfId="0" applyFont="1" applyBorder="1"/>
    <xf numFmtId="0" fontId="4" fillId="0" borderId="0" xfId="0" applyFont="1" applyFill="1"/>
    <xf numFmtId="0" fontId="4" fillId="0" borderId="0" xfId="0" applyFont="1"/>
    <xf numFmtId="0" fontId="4" fillId="0" borderId="4" xfId="0" applyFont="1" applyFill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9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0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1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'sessions to crit'!$F$24</c:f>
              <c:strCache>
                <c:ptCount val="1"/>
                <c:pt idx="0">
                  <c:v>Num of sessions to crit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'sessions to crit'!$B$25:$B$42</c:f>
              <c:numCache>
                <c:formatCode>General</c:formatCode>
                <c:ptCount val="18"/>
                <c:pt idx="0">
                  <c:v>17</c:v>
                </c:pt>
                <c:pt idx="1">
                  <c:v>18</c:v>
                </c:pt>
                <c:pt idx="2">
                  <c:v>11</c:v>
                </c:pt>
                <c:pt idx="3">
                  <c:v>18</c:v>
                </c:pt>
                <c:pt idx="4">
                  <c:v>11</c:v>
                </c:pt>
                <c:pt idx="5">
                  <c:v>17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0.5</c:v>
                </c:pt>
                <c:pt idx="14">
                  <c:v>1</c:v>
                </c:pt>
                <c:pt idx="15">
                  <c:v>17</c:v>
                </c:pt>
                <c:pt idx="16">
                  <c:v>15</c:v>
                </c:pt>
                <c:pt idx="17">
                  <c:v>12</c:v>
                </c:pt>
              </c:numCache>
            </c:numRef>
          </c:xVal>
          <c:yVal>
            <c:numRef>
              <c:f>'sessions to crit'!$F$25:$F$42</c:f>
              <c:numCache>
                <c:formatCode>General</c:formatCode>
                <c:ptCount val="18"/>
                <c:pt idx="0">
                  <c:v>21</c:v>
                </c:pt>
                <c:pt idx="1">
                  <c:v>35</c:v>
                </c:pt>
                <c:pt idx="2">
                  <c:v>17</c:v>
                </c:pt>
                <c:pt idx="3">
                  <c:v>30</c:v>
                </c:pt>
                <c:pt idx="4">
                  <c:v>9</c:v>
                </c:pt>
                <c:pt idx="5">
                  <c:v>35</c:v>
                </c:pt>
                <c:pt idx="6">
                  <c:v>25</c:v>
                </c:pt>
                <c:pt idx="7">
                  <c:v>31</c:v>
                </c:pt>
                <c:pt idx="8">
                  <c:v>8</c:v>
                </c:pt>
                <c:pt idx="9">
                  <c:v>19</c:v>
                </c:pt>
                <c:pt idx="10">
                  <c:v>15</c:v>
                </c:pt>
                <c:pt idx="11">
                  <c:v>10</c:v>
                </c:pt>
                <c:pt idx="12">
                  <c:v>17</c:v>
                </c:pt>
                <c:pt idx="13">
                  <c:v>14</c:v>
                </c:pt>
                <c:pt idx="14">
                  <c:v>18</c:v>
                </c:pt>
                <c:pt idx="15">
                  <c:v>35</c:v>
                </c:pt>
                <c:pt idx="16">
                  <c:v>14</c:v>
                </c:pt>
                <c:pt idx="1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7-4B93-8E22-FCE437157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30160"/>
        <c:axId val="541941032"/>
      </c:scatterChart>
      <c:valAx>
        <c:axId val="53603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41032"/>
        <c:crosses val="autoZero"/>
        <c:crossBetween val="midCat"/>
      </c:valAx>
      <c:valAx>
        <c:axId val="54194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 to Criterion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3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Wario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'Info for graphs'!$A$43</c:f>
              <c:strCache>
                <c:ptCount val="1"/>
                <c:pt idx="0">
                  <c:v>veg-cat</c:v>
                </c:pt>
              </c:strCache>
            </c:strRef>
          </c:tx>
          <c:spPr>
            <a:ln>
              <a:prstDash val="lgDash"/>
            </a:ln>
          </c:spPr>
          <c:val>
            <c:numRef>
              <c:f>'Info for graphs'!$B$43:$M$43</c:f>
              <c:numCache>
                <c:formatCode>0.00</c:formatCode>
                <c:ptCount val="12"/>
                <c:pt idx="0">
                  <c:v>0.375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</c:v>
                </c:pt>
                <c:pt idx="4">
                  <c:v>0.58333333333333337</c:v>
                </c:pt>
                <c:pt idx="5">
                  <c:v>0.54166666666666663</c:v>
                </c:pt>
                <c:pt idx="6">
                  <c:v>0.45833333333333331</c:v>
                </c:pt>
                <c:pt idx="7">
                  <c:v>0.875</c:v>
                </c:pt>
                <c:pt idx="8">
                  <c:v>0.66666666666666663</c:v>
                </c:pt>
                <c:pt idx="9">
                  <c:v>0.79166666666666663</c:v>
                </c:pt>
                <c:pt idx="10">
                  <c:v>0.70833333333333337</c:v>
                </c:pt>
                <c:pt idx="11">
                  <c:v>0.79166666666666663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6-40A7-91DA-EB0F7BFEFB70}"/>
            </c:ext>
          </c:extLst>
        </c:ser>
        <c:ser>
          <c:idx val="1"/>
          <c:order val="1"/>
          <c:tx>
            <c:strRef>
              <c:f>'Info for graphs'!$A$44</c:f>
              <c:strCache>
                <c:ptCount val="1"/>
                <c:pt idx="0">
                  <c:v>salad-penguin</c:v>
                </c:pt>
              </c:strCache>
            </c:strRef>
          </c:tx>
          <c:spPr>
            <a:ln w="31750">
              <a:solidFill>
                <a:schemeClr val="bg1">
                  <a:lumMod val="85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'Info for graphs'!$B$44:$M$44</c:f>
              <c:numCache>
                <c:formatCode>0.00</c:formatCode>
                <c:ptCount val="12"/>
                <c:pt idx="0">
                  <c:v>0.45833333333333331</c:v>
                </c:pt>
                <c:pt idx="1">
                  <c:v>0.375</c:v>
                </c:pt>
                <c:pt idx="2">
                  <c:v>0.5</c:v>
                </c:pt>
                <c:pt idx="3">
                  <c:v>0.75</c:v>
                </c:pt>
                <c:pt idx="4">
                  <c:v>0.54166666666666663</c:v>
                </c:pt>
                <c:pt idx="5">
                  <c:v>0.625</c:v>
                </c:pt>
                <c:pt idx="6">
                  <c:v>0.625</c:v>
                </c:pt>
                <c:pt idx="7">
                  <c:v>0.83333333333333337</c:v>
                </c:pt>
                <c:pt idx="8">
                  <c:v>0.66666666666666663</c:v>
                </c:pt>
                <c:pt idx="9">
                  <c:v>0.875</c:v>
                </c:pt>
                <c:pt idx="10">
                  <c:v>0.79166666666666663</c:v>
                </c:pt>
                <c:pt idx="11">
                  <c:v>0.79166666666666663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6-40A7-91DA-EB0F7BFEFB70}"/>
            </c:ext>
          </c:extLst>
        </c:ser>
        <c:ser>
          <c:idx val="2"/>
          <c:order val="2"/>
          <c:tx>
            <c:strRef>
              <c:f>'Info for graphs'!$A$45</c:f>
              <c:strCache>
                <c:ptCount val="1"/>
                <c:pt idx="0">
                  <c:v>strawberry-frog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triangle"/>
            <c:size val="6"/>
            <c:spPr>
              <a:solidFill>
                <a:schemeClr val="bg1">
                  <a:lumMod val="75000"/>
                </a:schemeClr>
              </a:solidFill>
            </c:spPr>
          </c:marker>
          <c:val>
            <c:numRef>
              <c:f>'Info for graphs'!$B$45:$M$45</c:f>
              <c:numCache>
                <c:formatCode>0.00</c:formatCode>
                <c:ptCount val="12"/>
                <c:pt idx="0">
                  <c:v>0.5</c:v>
                </c:pt>
                <c:pt idx="1">
                  <c:v>0.54166666666666663</c:v>
                </c:pt>
                <c:pt idx="2">
                  <c:v>0.5</c:v>
                </c:pt>
                <c:pt idx="3">
                  <c:v>0.625</c:v>
                </c:pt>
                <c:pt idx="4">
                  <c:v>0.625</c:v>
                </c:pt>
                <c:pt idx="5">
                  <c:v>0.58333333333333337</c:v>
                </c:pt>
                <c:pt idx="6">
                  <c:v>0.91666666666666663</c:v>
                </c:pt>
                <c:pt idx="7">
                  <c:v>0.95833333333333337</c:v>
                </c:pt>
                <c:pt idx="8">
                  <c:v>0.83333333333333337</c:v>
                </c:pt>
                <c:pt idx="9">
                  <c:v>0.875</c:v>
                </c:pt>
                <c:pt idx="10">
                  <c:v>0.79166666666666663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6-40A7-91DA-EB0F7BFEFB70}"/>
            </c:ext>
          </c:extLst>
        </c:ser>
        <c:ser>
          <c:idx val="3"/>
          <c:order val="3"/>
          <c:tx>
            <c:strRef>
              <c:f>'Info for graphs'!$A$46</c:f>
              <c:strCache>
                <c:ptCount val="1"/>
                <c:pt idx="0">
                  <c:v>tortellini-turtle</c:v>
                </c:pt>
              </c:strCache>
            </c:strRef>
          </c:tx>
          <c:spPr>
            <a:ln w="31750">
              <a:solidFill>
                <a:schemeClr val="tx1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'Info for graphs'!$B$46:$M$46</c:f>
              <c:numCache>
                <c:formatCode>0.00</c:formatCode>
                <c:ptCount val="12"/>
                <c:pt idx="0">
                  <c:v>0.41666666666666669</c:v>
                </c:pt>
                <c:pt idx="1">
                  <c:v>0.54166666666666663</c:v>
                </c:pt>
                <c:pt idx="2">
                  <c:v>0.54166666666666663</c:v>
                </c:pt>
                <c:pt idx="3">
                  <c:v>0.5</c:v>
                </c:pt>
                <c:pt idx="4">
                  <c:v>0.625</c:v>
                </c:pt>
                <c:pt idx="5">
                  <c:v>0.625</c:v>
                </c:pt>
                <c:pt idx="6">
                  <c:v>0.75</c:v>
                </c:pt>
                <c:pt idx="7">
                  <c:v>0.95833333333333337</c:v>
                </c:pt>
                <c:pt idx="8">
                  <c:v>0.75</c:v>
                </c:pt>
                <c:pt idx="9">
                  <c:v>0.875</c:v>
                </c:pt>
                <c:pt idx="10">
                  <c:v>0.91666666666666663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76-40A7-91DA-EB0F7BFEF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568896"/>
        <c:axId val="271630336"/>
      </c:lineChart>
      <c:catAx>
        <c:axId val="27156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Session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71630336"/>
        <c:crosses val="autoZero"/>
        <c:auto val="1"/>
        <c:lblAlgn val="ctr"/>
        <c:lblOffset val="100"/>
        <c:tickLblSkip val="2"/>
        <c:noMultiLvlLbl val="0"/>
      </c:catAx>
      <c:valAx>
        <c:axId val="271630336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71568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255167322834641"/>
          <c:y val="0.63810148731408578"/>
          <c:w val="0.751611165791776"/>
          <c:h val="0.1844058945756780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Goodall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'Info for graphs'!$A$59</c:f>
              <c:strCache>
                <c:ptCount val="1"/>
                <c:pt idx="0">
                  <c:v>sprouts-butterfly</c:v>
                </c:pt>
              </c:strCache>
            </c:strRef>
          </c:tx>
          <c:spPr>
            <a:ln>
              <a:prstDash val="lgDash"/>
            </a:ln>
          </c:spPr>
          <c:val>
            <c:numRef>
              <c:f>'Info for graphs'!$B$59:$L$59</c:f>
              <c:numCache>
                <c:formatCode>0.00</c:formatCode>
                <c:ptCount val="11"/>
                <c:pt idx="0">
                  <c:v>0.375</c:v>
                </c:pt>
                <c:pt idx="1">
                  <c:v>0.41666666666666669</c:v>
                </c:pt>
                <c:pt idx="2">
                  <c:v>0.70833333333333337</c:v>
                </c:pt>
                <c:pt idx="3">
                  <c:v>0.70833333333333337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0.91666666666666663</c:v>
                </c:pt>
                <c:pt idx="7">
                  <c:v>0.79166666666666663</c:v>
                </c:pt>
                <c:pt idx="8">
                  <c:v>0.91666666666666663</c:v>
                </c:pt>
                <c:pt idx="9">
                  <c:v>0.95833333333333337</c:v>
                </c:pt>
                <c:pt idx="10">
                  <c:v>0.79166666666666663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9-4E8D-AF27-42212D72141A}"/>
            </c:ext>
          </c:extLst>
        </c:ser>
        <c:ser>
          <c:idx val="1"/>
          <c:order val="1"/>
          <c:tx>
            <c:strRef>
              <c:f>'Info for graphs'!$A$60</c:f>
              <c:strCache>
                <c:ptCount val="1"/>
                <c:pt idx="0">
                  <c:v>candy-elephant</c:v>
                </c:pt>
              </c:strCache>
            </c:strRef>
          </c:tx>
          <c:spPr>
            <a:ln w="31750">
              <a:solidFill>
                <a:schemeClr val="bg1">
                  <a:lumMod val="85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'Info for graphs'!$B$60:$L$60</c:f>
              <c:numCache>
                <c:formatCode>0.00</c:formatCode>
                <c:ptCount val="11"/>
                <c:pt idx="0">
                  <c:v>0.5</c:v>
                </c:pt>
                <c:pt idx="1">
                  <c:v>0.45833333333333331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0.70833333333333337</c:v>
                </c:pt>
                <c:pt idx="6">
                  <c:v>0.875</c:v>
                </c:pt>
                <c:pt idx="7">
                  <c:v>0.79166666666666663</c:v>
                </c:pt>
                <c:pt idx="8">
                  <c:v>1</c:v>
                </c:pt>
                <c:pt idx="9">
                  <c:v>0.95833333333333337</c:v>
                </c:pt>
                <c:pt idx="10">
                  <c:v>0.95833333333333337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9-4E8D-AF27-42212D72141A}"/>
            </c:ext>
          </c:extLst>
        </c:ser>
        <c:ser>
          <c:idx val="2"/>
          <c:order val="2"/>
          <c:tx>
            <c:strRef>
              <c:f>'Info for graphs'!$A$61</c:f>
              <c:strCache>
                <c:ptCount val="1"/>
                <c:pt idx="0">
                  <c:v>cupcake-bird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triangle"/>
            <c:size val="6"/>
            <c:spPr>
              <a:solidFill>
                <a:schemeClr val="bg1">
                  <a:lumMod val="75000"/>
                </a:schemeClr>
              </a:solidFill>
            </c:spPr>
          </c:marker>
          <c:val>
            <c:numRef>
              <c:f>'Info for graphs'!$B$61:$L$61</c:f>
              <c:numCache>
                <c:formatCode>0.00</c:formatCode>
                <c:ptCount val="11"/>
                <c:pt idx="0">
                  <c:v>0.25</c:v>
                </c:pt>
                <c:pt idx="1">
                  <c:v>0.5</c:v>
                </c:pt>
                <c:pt idx="2">
                  <c:v>0.54166666666666663</c:v>
                </c:pt>
                <c:pt idx="3">
                  <c:v>0.54166666666666663</c:v>
                </c:pt>
                <c:pt idx="4">
                  <c:v>0.66666666666666663</c:v>
                </c:pt>
                <c:pt idx="5">
                  <c:v>0.54166666666666663</c:v>
                </c:pt>
                <c:pt idx="6">
                  <c:v>0.70833333333333337</c:v>
                </c:pt>
                <c:pt idx="7">
                  <c:v>0.83333333333333337</c:v>
                </c:pt>
                <c:pt idx="8">
                  <c:v>0.83333333333333337</c:v>
                </c:pt>
                <c:pt idx="9">
                  <c:v>0.79166666666666663</c:v>
                </c:pt>
                <c:pt idx="10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99-4E8D-AF27-42212D72141A}"/>
            </c:ext>
          </c:extLst>
        </c:ser>
        <c:ser>
          <c:idx val="3"/>
          <c:order val="3"/>
          <c:tx>
            <c:strRef>
              <c:f>'Info for graphs'!$A$62</c:f>
              <c:strCache>
                <c:ptCount val="1"/>
                <c:pt idx="0">
                  <c:v>sandwich-fish</c:v>
                </c:pt>
              </c:strCache>
            </c:strRef>
          </c:tx>
          <c:spPr>
            <a:ln w="31750">
              <a:solidFill>
                <a:schemeClr val="tx1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'Info for graphs'!$B$62:$L$62</c:f>
              <c:numCache>
                <c:formatCode>0.00</c:formatCode>
                <c:ptCount val="11"/>
                <c:pt idx="0">
                  <c:v>0.41666666666666669</c:v>
                </c:pt>
                <c:pt idx="1">
                  <c:v>0.33333333333333331</c:v>
                </c:pt>
                <c:pt idx="2">
                  <c:v>0.625</c:v>
                </c:pt>
                <c:pt idx="3">
                  <c:v>0.5</c:v>
                </c:pt>
                <c:pt idx="4">
                  <c:v>0.54166666666666663</c:v>
                </c:pt>
                <c:pt idx="5">
                  <c:v>0.875</c:v>
                </c:pt>
                <c:pt idx="6">
                  <c:v>0.75</c:v>
                </c:pt>
                <c:pt idx="7">
                  <c:v>0.70833333333333337</c:v>
                </c:pt>
                <c:pt idx="8">
                  <c:v>0.91666666666666663</c:v>
                </c:pt>
                <c:pt idx="9">
                  <c:v>0.875</c:v>
                </c:pt>
                <c:pt idx="10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99-4E8D-AF27-42212D721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568896"/>
        <c:axId val="271630336"/>
      </c:lineChart>
      <c:catAx>
        <c:axId val="27156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Session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71630336"/>
        <c:crosses val="autoZero"/>
        <c:auto val="1"/>
        <c:lblAlgn val="ctr"/>
        <c:lblOffset val="100"/>
        <c:tickLblSkip val="2"/>
        <c:noMultiLvlLbl val="0"/>
      </c:catAx>
      <c:valAx>
        <c:axId val="271630336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71568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352389545056867"/>
          <c:y val="0.60222194881889768"/>
          <c:w val="0.80299999999999994"/>
          <c:h val="0.2226002478856809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2400"/>
              <a:t>Wario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'probe pair graphs'!$B$8</c:f>
              <c:strCache>
                <c:ptCount val="1"/>
                <c:pt idx="0">
                  <c:v>1st test session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'probe pair graphs'!$A$3:$A$7</c:f>
              <c:strCache>
                <c:ptCount val="5"/>
                <c:pt idx="0">
                  <c:v>veg-cat</c:v>
                </c:pt>
                <c:pt idx="1">
                  <c:v>salad-penguin</c:v>
                </c:pt>
                <c:pt idx="2">
                  <c:v>strawberry-frog</c:v>
                </c:pt>
                <c:pt idx="3">
                  <c:v>tortellini-turtle</c:v>
                </c:pt>
                <c:pt idx="4">
                  <c:v>ramen-horse</c:v>
                </c:pt>
              </c:strCache>
            </c:strRef>
          </c:cat>
          <c:val>
            <c:numRef>
              <c:f>'probe pair graphs'!$B$3:$B$7</c:f>
              <c:numCache>
                <c:formatCode>0.00</c:formatCode>
                <c:ptCount val="5"/>
                <c:pt idx="0">
                  <c:v>0.70833333333333337</c:v>
                </c:pt>
                <c:pt idx="1">
                  <c:v>0.79166666666666663</c:v>
                </c:pt>
                <c:pt idx="2">
                  <c:v>0.79166666666666663</c:v>
                </c:pt>
                <c:pt idx="3">
                  <c:v>0.91666666666666663</c:v>
                </c:pt>
                <c:pt idx="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0-45B4-9374-3073FF6F863C}"/>
            </c:ext>
          </c:extLst>
        </c:ser>
        <c:ser>
          <c:idx val="1"/>
          <c:order val="1"/>
          <c:tx>
            <c:strRef>
              <c:f>'probe pair graphs'!$C$8</c:f>
              <c:strCache>
                <c:ptCount val="1"/>
                <c:pt idx="0">
                  <c:v>2nd test session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prstDash val="lgDash"/>
            </a:ln>
          </c:spPr>
          <c:invertIfNegative val="0"/>
          <c:cat>
            <c:strRef>
              <c:f>'probe pair graphs'!$A$3:$A$7</c:f>
              <c:strCache>
                <c:ptCount val="5"/>
                <c:pt idx="0">
                  <c:v>veg-cat</c:v>
                </c:pt>
                <c:pt idx="1">
                  <c:v>salad-penguin</c:v>
                </c:pt>
                <c:pt idx="2">
                  <c:v>strawberry-frog</c:v>
                </c:pt>
                <c:pt idx="3">
                  <c:v>tortellini-turtle</c:v>
                </c:pt>
                <c:pt idx="4">
                  <c:v>ramen-horse</c:v>
                </c:pt>
              </c:strCache>
            </c:strRef>
          </c:cat>
          <c:val>
            <c:numRef>
              <c:f>'probe pair graphs'!$C$3:$C$7</c:f>
              <c:numCache>
                <c:formatCode>0.00</c:formatCode>
                <c:ptCount val="5"/>
                <c:pt idx="0">
                  <c:v>0.79166666666666663</c:v>
                </c:pt>
                <c:pt idx="1">
                  <c:v>0.79166666666666663</c:v>
                </c:pt>
                <c:pt idx="2">
                  <c:v>0.875</c:v>
                </c:pt>
                <c:pt idx="3">
                  <c:v>0.83333333333333337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0-45B4-9374-3073FF6F8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10"/>
        <c:axId val="195592960"/>
        <c:axId val="195594496"/>
      </c:barChart>
      <c:catAx>
        <c:axId val="195592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95594496"/>
        <c:crosses val="autoZero"/>
        <c:auto val="1"/>
        <c:lblAlgn val="ctr"/>
        <c:lblOffset val="100"/>
        <c:noMultiLvlLbl val="0"/>
      </c:catAx>
      <c:valAx>
        <c:axId val="195594496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600"/>
                  <a:t>Title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95592960"/>
        <c:crosses val="autoZero"/>
        <c:crossBetween val="between"/>
        <c:majorUnit val="0.2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14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/>
              <a:t>Goodall</a:t>
            </a:r>
          </a:p>
        </c:rich>
      </c:tx>
      <c:layout>
        <c:manualLayout>
          <c:xMode val="edge"/>
          <c:yMode val="edge"/>
          <c:x val="0.49735236220472445"/>
          <c:y val="3.472222222222222E-3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'probe pair graphs'!$B$8</c:f>
              <c:strCache>
                <c:ptCount val="1"/>
                <c:pt idx="0">
                  <c:v>1st test session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'probe pair graphs'!$H$3:$H$7</c:f>
              <c:strCache>
                <c:ptCount val="5"/>
                <c:pt idx="0">
                  <c:v>sprouts-butterfly</c:v>
                </c:pt>
                <c:pt idx="1">
                  <c:v>candy-elephant</c:v>
                </c:pt>
                <c:pt idx="2">
                  <c:v>cupcake-bird</c:v>
                </c:pt>
                <c:pt idx="3">
                  <c:v>sandwich-fish</c:v>
                </c:pt>
                <c:pt idx="4">
                  <c:v>pea pod-dog</c:v>
                </c:pt>
              </c:strCache>
            </c:strRef>
          </c:cat>
          <c:val>
            <c:numRef>
              <c:f>'probe pair graphs'!$I$3:$I$7</c:f>
              <c:numCache>
                <c:formatCode>0.00</c:formatCode>
                <c:ptCount val="5"/>
                <c:pt idx="0">
                  <c:v>0.95833333333333337</c:v>
                </c:pt>
                <c:pt idx="1">
                  <c:v>0.95833333333333337</c:v>
                </c:pt>
                <c:pt idx="2">
                  <c:v>0.79166666666666663</c:v>
                </c:pt>
                <c:pt idx="3">
                  <c:v>0.875</c:v>
                </c:pt>
                <c:pt idx="4" formatCode="General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0-45B4-9374-3073FF6F863C}"/>
            </c:ext>
          </c:extLst>
        </c:ser>
        <c:ser>
          <c:idx val="1"/>
          <c:order val="1"/>
          <c:tx>
            <c:strRef>
              <c:f>'probe pair graphs'!$C$8</c:f>
              <c:strCache>
                <c:ptCount val="1"/>
                <c:pt idx="0">
                  <c:v>2nd test session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prstDash val="lgDash"/>
            </a:ln>
          </c:spPr>
          <c:invertIfNegative val="0"/>
          <c:cat>
            <c:strRef>
              <c:f>'probe pair graphs'!$H$3:$H$7</c:f>
              <c:strCache>
                <c:ptCount val="5"/>
                <c:pt idx="0">
                  <c:v>sprouts-butterfly</c:v>
                </c:pt>
                <c:pt idx="1">
                  <c:v>candy-elephant</c:v>
                </c:pt>
                <c:pt idx="2">
                  <c:v>cupcake-bird</c:v>
                </c:pt>
                <c:pt idx="3">
                  <c:v>sandwich-fish</c:v>
                </c:pt>
                <c:pt idx="4">
                  <c:v>pea pod-dog</c:v>
                </c:pt>
              </c:strCache>
            </c:strRef>
          </c:cat>
          <c:val>
            <c:numRef>
              <c:f>'probe pair graphs'!$J$3:$J$7</c:f>
              <c:numCache>
                <c:formatCode>0.00</c:formatCode>
                <c:ptCount val="5"/>
                <c:pt idx="0">
                  <c:v>0.79166666666666663</c:v>
                </c:pt>
                <c:pt idx="1">
                  <c:v>0.95833333333333337</c:v>
                </c:pt>
                <c:pt idx="2">
                  <c:v>0.875</c:v>
                </c:pt>
                <c:pt idx="3">
                  <c:v>0.91666666666666663</c:v>
                </c:pt>
                <c:pt idx="4" formatCode="General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0-45B4-9374-3073FF6F8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10"/>
        <c:axId val="195592960"/>
        <c:axId val="195594496"/>
      </c:barChart>
      <c:catAx>
        <c:axId val="195592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95594496"/>
        <c:crosses val="autoZero"/>
        <c:auto val="1"/>
        <c:lblAlgn val="ctr"/>
        <c:lblOffset val="100"/>
        <c:noMultiLvlLbl val="0"/>
      </c:catAx>
      <c:valAx>
        <c:axId val="195594496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600"/>
                  <a:t>Title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95592960"/>
        <c:crosses val="autoZero"/>
        <c:crossBetween val="between"/>
        <c:majorUnit val="0.2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14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/>
              <a:t>Wenchang</a:t>
            </a:r>
          </a:p>
        </c:rich>
      </c:tx>
      <c:layout>
        <c:manualLayout>
          <c:xMode val="edge"/>
          <c:yMode val="edge"/>
          <c:x val="0.2161023622047244"/>
          <c:y val="0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'probe pair graphs'!$B$8</c:f>
              <c:strCache>
                <c:ptCount val="1"/>
                <c:pt idx="0">
                  <c:v>1st test session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'probe pair graphs'!$M$3:$M$7</c:f>
              <c:strCache>
                <c:ptCount val="5"/>
                <c:pt idx="0">
                  <c:v>sprouts-butterfly</c:v>
                </c:pt>
                <c:pt idx="1">
                  <c:v>candy-elephant</c:v>
                </c:pt>
                <c:pt idx="2">
                  <c:v>cupcake-bird</c:v>
                </c:pt>
                <c:pt idx="3">
                  <c:v>sandwich-fish</c:v>
                </c:pt>
                <c:pt idx="4">
                  <c:v>pea pod-dog</c:v>
                </c:pt>
              </c:strCache>
            </c:strRef>
          </c:cat>
          <c:val>
            <c:numRef>
              <c:f>'probe pair graphs'!$N$3:$N$7</c:f>
              <c:numCache>
                <c:formatCode>0.00</c:formatCode>
                <c:ptCount val="5"/>
                <c:pt idx="0" formatCode="General">
                  <c:v>0.875</c:v>
                </c:pt>
                <c:pt idx="1">
                  <c:v>0.75</c:v>
                </c:pt>
                <c:pt idx="2">
                  <c:v>0.91666666666666663</c:v>
                </c:pt>
                <c:pt idx="3">
                  <c:v>0.79166666666666663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0-45B4-9374-3073FF6F863C}"/>
            </c:ext>
          </c:extLst>
        </c:ser>
        <c:ser>
          <c:idx val="1"/>
          <c:order val="1"/>
          <c:tx>
            <c:strRef>
              <c:f>'probe pair graphs'!$C$8</c:f>
              <c:strCache>
                <c:ptCount val="1"/>
                <c:pt idx="0">
                  <c:v>2nd test session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prstDash val="lgDash"/>
            </a:ln>
          </c:spPr>
          <c:invertIfNegative val="0"/>
          <c:cat>
            <c:strRef>
              <c:f>'probe pair graphs'!$M$3:$M$7</c:f>
              <c:strCache>
                <c:ptCount val="5"/>
                <c:pt idx="0">
                  <c:v>sprouts-butterfly</c:v>
                </c:pt>
                <c:pt idx="1">
                  <c:v>candy-elephant</c:v>
                </c:pt>
                <c:pt idx="2">
                  <c:v>cupcake-bird</c:v>
                </c:pt>
                <c:pt idx="3">
                  <c:v>sandwich-fish</c:v>
                </c:pt>
                <c:pt idx="4">
                  <c:v>pea pod-dog</c:v>
                </c:pt>
              </c:strCache>
            </c:strRef>
          </c:cat>
          <c:val>
            <c:numRef>
              <c:f>'probe pair graphs'!$O$3:$O$7</c:f>
              <c:numCache>
                <c:formatCode>0.00</c:formatCode>
                <c:ptCount val="5"/>
                <c:pt idx="0">
                  <c:v>0.83333333333333337</c:v>
                </c:pt>
                <c:pt idx="1">
                  <c:v>0.95833333333333337</c:v>
                </c:pt>
                <c:pt idx="2">
                  <c:v>1</c:v>
                </c:pt>
                <c:pt idx="3">
                  <c:v>0.91666666666666663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0-45B4-9374-3073FF6F8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10"/>
        <c:axId val="195592960"/>
        <c:axId val="195594496"/>
      </c:barChart>
      <c:catAx>
        <c:axId val="195592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95594496"/>
        <c:crosses val="autoZero"/>
        <c:auto val="1"/>
        <c:lblAlgn val="ctr"/>
        <c:lblOffset val="100"/>
        <c:noMultiLvlLbl val="0"/>
      </c:catAx>
      <c:valAx>
        <c:axId val="195594496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95592960"/>
        <c:crosses val="autoZero"/>
        <c:crossBetween val="between"/>
        <c:majorUnit val="0.2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14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/>
              <a:t>Dickinson</a:t>
            </a:r>
          </a:p>
        </c:rich>
      </c:tx>
      <c:layout>
        <c:manualLayout>
          <c:xMode val="edge"/>
          <c:yMode val="edge"/>
          <c:x val="0.49735236220472445"/>
          <c:y val="3.472222222222222E-3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cat>
            <c:strRef>
              <c:f>'Info for graphs'!$A$19:$A$23</c:f>
              <c:strCache>
                <c:ptCount val="5"/>
                <c:pt idx="0">
                  <c:v>sprouts-butterfly</c:v>
                </c:pt>
                <c:pt idx="1">
                  <c:v>candy-elephant</c:v>
                </c:pt>
                <c:pt idx="2">
                  <c:v>cupcake-bird</c:v>
                </c:pt>
                <c:pt idx="3">
                  <c:v>sandwich-fish</c:v>
                </c:pt>
                <c:pt idx="4">
                  <c:v>pea pod-dog</c:v>
                </c:pt>
              </c:strCache>
            </c:strRef>
          </c:cat>
          <c:val>
            <c:numRef>
              <c:f>'Info for graphs'!$AK$19:$AK$23</c:f>
              <c:numCache>
                <c:formatCode>0.00</c:formatCode>
                <c:ptCount val="5"/>
                <c:pt idx="0">
                  <c:v>0.70833333333333337</c:v>
                </c:pt>
                <c:pt idx="1">
                  <c:v>0.83333333333333337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8-467D-AD5E-8FFD75DAEB57}"/>
            </c:ext>
          </c:extLst>
        </c:ser>
        <c:ser>
          <c:idx val="1"/>
          <c:order val="1"/>
          <c:spPr>
            <a:solidFill>
              <a:sysClr val="window" lastClr="FFFFFF">
                <a:lumMod val="75000"/>
              </a:sysClr>
            </a:solidFill>
            <a:ln>
              <a:prstDash val="lgDash"/>
            </a:ln>
          </c:spPr>
          <c:invertIfNegative val="0"/>
          <c:cat>
            <c:strRef>
              <c:f>'Info for graphs'!$A$19:$A$23</c:f>
              <c:strCache>
                <c:ptCount val="5"/>
                <c:pt idx="0">
                  <c:v>sprouts-butterfly</c:v>
                </c:pt>
                <c:pt idx="1">
                  <c:v>candy-elephant</c:v>
                </c:pt>
                <c:pt idx="2">
                  <c:v>cupcake-bird</c:v>
                </c:pt>
                <c:pt idx="3">
                  <c:v>sandwich-fish</c:v>
                </c:pt>
                <c:pt idx="4">
                  <c:v>pea pod-dog</c:v>
                </c:pt>
              </c:strCache>
            </c:strRef>
          </c:cat>
          <c:val>
            <c:numRef>
              <c:f>'Info for graphs'!$AL$19:$AL$23</c:f>
              <c:numCache>
                <c:formatCode>0.00</c:formatCode>
                <c:ptCount val="5"/>
                <c:pt idx="0">
                  <c:v>0.70833333333333337</c:v>
                </c:pt>
                <c:pt idx="1">
                  <c:v>0.91666666666666663</c:v>
                </c:pt>
                <c:pt idx="2">
                  <c:v>0.83333333333333337</c:v>
                </c:pt>
                <c:pt idx="3">
                  <c:v>0.79166666666666663</c:v>
                </c:pt>
                <c:pt idx="4" formatCode="General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8-467D-AD5E-8FFD75DAE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10"/>
        <c:axId val="195592960"/>
        <c:axId val="195594496"/>
      </c:barChart>
      <c:catAx>
        <c:axId val="195592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95594496"/>
        <c:crosses val="autoZero"/>
        <c:auto val="1"/>
        <c:lblAlgn val="ctr"/>
        <c:lblOffset val="100"/>
        <c:noMultiLvlLbl val="0"/>
      </c:catAx>
      <c:valAx>
        <c:axId val="195594496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95592960"/>
        <c:crosses val="autoZero"/>
        <c:crossBetween val="between"/>
        <c:majorUnit val="0.2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14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'sessions to crit'!$G$50</c:f>
              <c:strCache>
                <c:ptCount val="1"/>
                <c:pt idx="0">
                  <c:v>initial dis first session 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'sessions to crit'!$E$51:$E$68</c:f>
              <c:numCache>
                <c:formatCode>General</c:formatCode>
                <c:ptCount val="18"/>
                <c:pt idx="0">
                  <c:v>18</c:v>
                </c:pt>
                <c:pt idx="1">
                  <c:v>10</c:v>
                </c:pt>
                <c:pt idx="2">
                  <c:v>16</c:v>
                </c:pt>
                <c:pt idx="3">
                  <c:v>35</c:v>
                </c:pt>
                <c:pt idx="4">
                  <c:v>30</c:v>
                </c:pt>
                <c:pt idx="5">
                  <c:v>14</c:v>
                </c:pt>
                <c:pt idx="6">
                  <c:v>9</c:v>
                </c:pt>
                <c:pt idx="7">
                  <c:v>35</c:v>
                </c:pt>
                <c:pt idx="8">
                  <c:v>17</c:v>
                </c:pt>
                <c:pt idx="9">
                  <c:v>35</c:v>
                </c:pt>
                <c:pt idx="10">
                  <c:v>31</c:v>
                </c:pt>
                <c:pt idx="11">
                  <c:v>25</c:v>
                </c:pt>
                <c:pt idx="12">
                  <c:v>15</c:v>
                </c:pt>
                <c:pt idx="13">
                  <c:v>17</c:v>
                </c:pt>
                <c:pt idx="14">
                  <c:v>21</c:v>
                </c:pt>
                <c:pt idx="15">
                  <c:v>19</c:v>
                </c:pt>
                <c:pt idx="16">
                  <c:v>8</c:v>
                </c:pt>
                <c:pt idx="17">
                  <c:v>14</c:v>
                </c:pt>
              </c:numCache>
            </c:numRef>
          </c:xVal>
          <c:yVal>
            <c:numRef>
              <c:f>'sessions to crit'!$G$51:$G$68</c:f>
              <c:numCache>
                <c:formatCode>General</c:formatCode>
                <c:ptCount val="18"/>
                <c:pt idx="0">
                  <c:v>0.57999999999999996</c:v>
                </c:pt>
                <c:pt idx="2">
                  <c:v>0.26</c:v>
                </c:pt>
                <c:pt idx="3">
                  <c:v>0.76</c:v>
                </c:pt>
                <c:pt idx="4">
                  <c:v>1</c:v>
                </c:pt>
                <c:pt idx="5">
                  <c:v>0.62</c:v>
                </c:pt>
                <c:pt idx="6">
                  <c:v>0.98</c:v>
                </c:pt>
                <c:pt idx="7">
                  <c:v>0.5</c:v>
                </c:pt>
                <c:pt idx="8">
                  <c:v>0.9</c:v>
                </c:pt>
                <c:pt idx="9">
                  <c:v>0.88</c:v>
                </c:pt>
                <c:pt idx="10">
                  <c:v>0.46</c:v>
                </c:pt>
                <c:pt idx="11">
                  <c:v>0.84</c:v>
                </c:pt>
                <c:pt idx="12">
                  <c:v>0.78</c:v>
                </c:pt>
                <c:pt idx="13">
                  <c:v>0.57999999999999996</c:v>
                </c:pt>
                <c:pt idx="14">
                  <c:v>1</c:v>
                </c:pt>
                <c:pt idx="15">
                  <c:v>0.96</c:v>
                </c:pt>
                <c:pt idx="16">
                  <c:v>0.82</c:v>
                </c:pt>
                <c:pt idx="17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2-4CEA-8845-E5ACC396F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99000"/>
        <c:axId val="523999984"/>
      </c:scatterChart>
      <c:valAx>
        <c:axId val="52399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Session to Crit SMTS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99984"/>
        <c:crosses val="autoZero"/>
        <c:crossBetween val="midCat"/>
      </c:valAx>
      <c:valAx>
        <c:axId val="5239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first session performance AL/RL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9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'sessions to crit'!$AJ$51</c:f>
              <c:strCache>
                <c:ptCount val="1"/>
                <c:pt idx="0">
                  <c:v>Number of Sessions to Criterion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'sessions to crit'!$AF$52:$AF$69</c:f>
              <c:strCache>
                <c:ptCount val="18"/>
                <c:pt idx="0">
                  <c:v>Wenchang</c:v>
                </c:pt>
                <c:pt idx="1">
                  <c:v>Mario</c:v>
                </c:pt>
                <c:pt idx="2">
                  <c:v>Peach</c:v>
                </c:pt>
                <c:pt idx="3">
                  <c:v>Goodall</c:v>
                </c:pt>
                <c:pt idx="4">
                  <c:v>Hawthorne</c:v>
                </c:pt>
                <c:pt idx="5">
                  <c:v>Athena</c:v>
                </c:pt>
                <c:pt idx="6">
                  <c:v>Luigi</c:v>
                </c:pt>
                <c:pt idx="7">
                  <c:v>Bowser</c:v>
                </c:pt>
                <c:pt idx="8">
                  <c:v>Coutsteau</c:v>
                </c:pt>
                <c:pt idx="9">
                  <c:v>Dickinson</c:v>
                </c:pt>
                <c:pt idx="11">
                  <c:v>Wario</c:v>
                </c:pt>
                <c:pt idx="12">
                  <c:v>Shy Guy</c:v>
                </c:pt>
                <c:pt idx="13">
                  <c:v>Herriot</c:v>
                </c:pt>
                <c:pt idx="14">
                  <c:v>Waluigi</c:v>
                </c:pt>
                <c:pt idx="15">
                  <c:v>Vonnegut</c:v>
                </c:pt>
                <c:pt idx="16">
                  <c:v>Jubilee</c:v>
                </c:pt>
                <c:pt idx="17">
                  <c:v>Estelle</c:v>
                </c:pt>
              </c:strCache>
            </c:strRef>
          </c:cat>
          <c:val>
            <c:numRef>
              <c:f>'sessions to crit'!$AJ$52:$AJ$69</c:f>
              <c:numCache>
                <c:formatCode>General</c:formatCode>
                <c:ptCount val="18"/>
                <c:pt idx="0">
                  <c:v>14</c:v>
                </c:pt>
                <c:pt idx="1">
                  <c:v>25</c:v>
                </c:pt>
                <c:pt idx="2">
                  <c:v>15</c:v>
                </c:pt>
                <c:pt idx="3">
                  <c:v>9</c:v>
                </c:pt>
                <c:pt idx="4">
                  <c:v>35</c:v>
                </c:pt>
                <c:pt idx="5">
                  <c:v>18</c:v>
                </c:pt>
                <c:pt idx="6">
                  <c:v>31</c:v>
                </c:pt>
                <c:pt idx="7">
                  <c:v>10</c:v>
                </c:pt>
                <c:pt idx="8">
                  <c:v>16</c:v>
                </c:pt>
                <c:pt idx="9">
                  <c:v>35</c:v>
                </c:pt>
                <c:pt idx="11">
                  <c:v>8</c:v>
                </c:pt>
                <c:pt idx="12">
                  <c:v>17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35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1-4E3E-A708-D9D655696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93652352"/>
        <c:axId val="293667200"/>
      </c:barChart>
      <c:catAx>
        <c:axId val="29365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Subjects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93667200"/>
        <c:crosses val="autoZero"/>
        <c:auto val="1"/>
        <c:lblAlgn val="ctr"/>
        <c:lblOffset val="100"/>
        <c:noMultiLvlLbl val="0"/>
      </c:catAx>
      <c:valAx>
        <c:axId val="2936672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Sessions to Reach Criterion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93652352"/>
        <c:crosses val="autoZero"/>
        <c:crossBetween val="between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'sessions to crit'!$BB$51</c:f>
              <c:strCache>
                <c:ptCount val="1"/>
                <c:pt idx="0">
                  <c:v>Number of Sessions to Criterion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'sessions to crit'!$AW$52:$AW$68</c:f>
              <c:numCache>
                <c:formatCode>General</c:formatCode>
                <c:ptCount val="17"/>
                <c:pt idx="0">
                  <c:v>0.5</c:v>
                </c:pt>
                <c:pt idx="1">
                  <c:v>4</c:v>
                </c:pt>
                <c:pt idx="2">
                  <c:v>4</c:v>
                </c:pt>
                <c:pt idx="3">
                  <c:v>11</c:v>
                </c:pt>
                <c:pt idx="4">
                  <c:v>18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12</c:v>
                </c:pt>
                <c:pt idx="9">
                  <c:v>17</c:v>
                </c:pt>
                <c:pt idx="10">
                  <c:v>3</c:v>
                </c:pt>
                <c:pt idx="11">
                  <c:v>4</c:v>
                </c:pt>
                <c:pt idx="12">
                  <c:v>11</c:v>
                </c:pt>
                <c:pt idx="13">
                  <c:v>4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</c:numCache>
            </c:numRef>
          </c:xVal>
          <c:yVal>
            <c:numRef>
              <c:f>'sessions to crit'!$BB$52:$BB$68</c:f>
              <c:numCache>
                <c:formatCode>General</c:formatCode>
                <c:ptCount val="17"/>
                <c:pt idx="0">
                  <c:v>14</c:v>
                </c:pt>
                <c:pt idx="1">
                  <c:v>25</c:v>
                </c:pt>
                <c:pt idx="2">
                  <c:v>15</c:v>
                </c:pt>
                <c:pt idx="3">
                  <c:v>9</c:v>
                </c:pt>
                <c:pt idx="4">
                  <c:v>35</c:v>
                </c:pt>
                <c:pt idx="5">
                  <c:v>18</c:v>
                </c:pt>
                <c:pt idx="6">
                  <c:v>31</c:v>
                </c:pt>
                <c:pt idx="7">
                  <c:v>10</c:v>
                </c:pt>
                <c:pt idx="8">
                  <c:v>16</c:v>
                </c:pt>
                <c:pt idx="9">
                  <c:v>35</c:v>
                </c:pt>
                <c:pt idx="10">
                  <c:v>8</c:v>
                </c:pt>
                <c:pt idx="11">
                  <c:v>17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35</c:v>
                </c:pt>
                <c:pt idx="1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F-4628-AE2F-7D662908E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663352"/>
        <c:axId val="554663680"/>
      </c:scatterChart>
      <c:valAx>
        <c:axId val="554663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4663680"/>
        <c:crosses val="autoZero"/>
        <c:crossBetween val="midCat"/>
        <c:majorUnit val="2"/>
      </c:valAx>
      <c:valAx>
        <c:axId val="554663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Sessions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4663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'sessions to crit'!$AJ$74</c:f>
              <c:strCache>
                <c:ptCount val="1"/>
                <c:pt idx="0">
                  <c:v>Number of Sessions to Criterion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'sessions to crit'!$AF$75:$AF$92</c:f>
              <c:strCache>
                <c:ptCount val="18"/>
                <c:pt idx="0">
                  <c:v>Wenchang</c:v>
                </c:pt>
                <c:pt idx="1">
                  <c:v>Athena</c:v>
                </c:pt>
                <c:pt idx="2">
                  <c:v>Bowser</c:v>
                </c:pt>
                <c:pt idx="3">
                  <c:v>Peach</c:v>
                </c:pt>
                <c:pt idx="4">
                  <c:v>Mario</c:v>
                </c:pt>
                <c:pt idx="5">
                  <c:v>Luigi</c:v>
                </c:pt>
                <c:pt idx="6">
                  <c:v>Goodall</c:v>
                </c:pt>
                <c:pt idx="7">
                  <c:v>Coutsteau</c:v>
                </c:pt>
                <c:pt idx="8">
                  <c:v>Dickinson</c:v>
                </c:pt>
                <c:pt idx="9">
                  <c:v>Hawthorne</c:v>
                </c:pt>
                <c:pt idx="11">
                  <c:v>Wario</c:v>
                </c:pt>
                <c:pt idx="12">
                  <c:v>Shy Guy</c:v>
                </c:pt>
                <c:pt idx="13">
                  <c:v>Waluigi</c:v>
                </c:pt>
                <c:pt idx="14">
                  <c:v>Herriot</c:v>
                </c:pt>
                <c:pt idx="15">
                  <c:v>Vonnegut</c:v>
                </c:pt>
                <c:pt idx="16">
                  <c:v>Jubilee</c:v>
                </c:pt>
                <c:pt idx="17">
                  <c:v>Estelle</c:v>
                </c:pt>
              </c:strCache>
            </c:strRef>
          </c:cat>
          <c:val>
            <c:numRef>
              <c:f>'sessions to crit'!$AJ$75:$AJ$92</c:f>
              <c:numCache>
                <c:formatCode>General</c:formatCode>
                <c:ptCount val="18"/>
                <c:pt idx="0">
                  <c:v>14</c:v>
                </c:pt>
                <c:pt idx="1">
                  <c:v>18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31</c:v>
                </c:pt>
                <c:pt idx="6">
                  <c:v>9</c:v>
                </c:pt>
                <c:pt idx="7">
                  <c:v>16</c:v>
                </c:pt>
                <c:pt idx="8">
                  <c:v>35</c:v>
                </c:pt>
                <c:pt idx="9">
                  <c:v>35</c:v>
                </c:pt>
                <c:pt idx="11">
                  <c:v>8</c:v>
                </c:pt>
                <c:pt idx="12">
                  <c:v>17</c:v>
                </c:pt>
                <c:pt idx="13">
                  <c:v>19</c:v>
                </c:pt>
                <c:pt idx="14">
                  <c:v>17</c:v>
                </c:pt>
                <c:pt idx="15">
                  <c:v>21</c:v>
                </c:pt>
                <c:pt idx="16">
                  <c:v>35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1-4E3E-A708-D9D655696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652352"/>
        <c:axId val="293667200"/>
      </c:barChart>
      <c:catAx>
        <c:axId val="29365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Subjects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93667200"/>
        <c:crosses val="autoZero"/>
        <c:auto val="1"/>
        <c:lblAlgn val="ctr"/>
        <c:lblOffset val="100"/>
        <c:noMultiLvlLbl val="0"/>
      </c:catAx>
      <c:valAx>
        <c:axId val="2936672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Sessions to Reach Criterion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93652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'sessions to crit'!$AJ$74</c:f>
              <c:strCache>
                <c:ptCount val="1"/>
                <c:pt idx="0">
                  <c:v>Number of Sessions to Criterion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>
                  <a:shade val="95000"/>
                  <a:satMod val="105000"/>
                </a:sysClr>
              </a:solidFill>
            </a:ln>
          </c:spPr>
          <c:invertIfNegative val="0"/>
          <c:dPt>
            <c:idx val="2"/>
            <c:invertIfNegative val="0"/>
            <c:bubble3D val="0"/>
            <c:spPr>
              <a:solidFill>
                <a:srgbClr val="E7E6E6">
                  <a:lumMod val="50000"/>
                </a:srgbClr>
              </a:solidFill>
              <a:ln>
                <a:solidFill>
                  <a:sysClr val="windowText" lastClr="000000">
                    <a:shade val="95000"/>
                    <a:satMod val="10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DF89-48E7-A9F2-278E215BE024}"/>
              </c:ext>
            </c:extLst>
          </c:dPt>
          <c:dPt>
            <c:idx val="3"/>
            <c:invertIfNegative val="0"/>
            <c:bubble3D val="0"/>
            <c:spPr>
              <a:solidFill>
                <a:srgbClr val="E7E6E6">
                  <a:lumMod val="50000"/>
                </a:srgbClr>
              </a:solidFill>
              <a:ln>
                <a:solidFill>
                  <a:sysClr val="windowText" lastClr="000000">
                    <a:shade val="95000"/>
                    <a:satMod val="10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F89-48E7-A9F2-278E215BE024}"/>
              </c:ext>
            </c:extLst>
          </c:dPt>
          <c:dPt>
            <c:idx val="4"/>
            <c:invertIfNegative val="0"/>
            <c:bubble3D val="0"/>
            <c:spPr>
              <a:solidFill>
                <a:srgbClr val="E7E6E6">
                  <a:lumMod val="50000"/>
                </a:srgbClr>
              </a:solidFill>
              <a:ln>
                <a:solidFill>
                  <a:sysClr val="windowText" lastClr="000000">
                    <a:shade val="95000"/>
                    <a:satMod val="10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DF89-48E7-A9F2-278E215BE024}"/>
              </c:ext>
            </c:extLst>
          </c:dPt>
          <c:dPt>
            <c:idx val="5"/>
            <c:invertIfNegative val="0"/>
            <c:bubble3D val="0"/>
            <c:spPr>
              <a:solidFill>
                <a:srgbClr val="E7E6E6">
                  <a:lumMod val="50000"/>
                </a:srgbClr>
              </a:solidFill>
              <a:ln>
                <a:solidFill>
                  <a:sysClr val="windowText" lastClr="000000">
                    <a:shade val="95000"/>
                    <a:satMod val="10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F89-48E7-A9F2-278E215BE024}"/>
              </c:ext>
            </c:extLst>
          </c:dPt>
          <c:dPt>
            <c:idx val="6"/>
            <c:invertIfNegative val="0"/>
            <c:bubble3D val="0"/>
            <c:spPr>
              <a:solidFill>
                <a:sysClr val="window" lastClr="FFFFFF">
                  <a:lumMod val="75000"/>
                </a:sysClr>
              </a:solidFill>
              <a:ln>
                <a:solidFill>
                  <a:sysClr val="windowText" lastClr="000000">
                    <a:shade val="95000"/>
                    <a:satMod val="10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9-DF89-48E7-A9F2-278E215BE024}"/>
              </c:ext>
            </c:extLst>
          </c:dPt>
          <c:dPt>
            <c:idx val="7"/>
            <c:invertIfNegative val="0"/>
            <c:bubble3D val="0"/>
            <c:spPr>
              <a:solidFill>
                <a:sysClr val="window" lastClr="FFFFFF">
                  <a:lumMod val="75000"/>
                </a:sysClr>
              </a:solidFill>
              <a:ln>
                <a:solidFill>
                  <a:sysClr val="windowText" lastClr="000000">
                    <a:shade val="95000"/>
                    <a:satMod val="10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B-DF89-48E7-A9F2-278E215BE024}"/>
              </c:ext>
            </c:extLst>
          </c:dPt>
          <c:dPt>
            <c:idx val="8"/>
            <c:invertIfNegative val="0"/>
            <c:bubble3D val="0"/>
            <c:spPr>
              <a:solidFill>
                <a:srgbClr val="E7E6E6"/>
              </a:solidFill>
              <a:ln>
                <a:solidFill>
                  <a:sysClr val="windowText" lastClr="000000">
                    <a:shade val="95000"/>
                    <a:satMod val="10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C-DF89-48E7-A9F2-278E215BE024}"/>
              </c:ext>
            </c:extLst>
          </c:dPt>
          <c:dPt>
            <c:idx val="9"/>
            <c:invertIfNegative val="0"/>
            <c:bubble3D val="0"/>
            <c:spPr>
              <a:solidFill>
                <a:srgbClr val="E7E6E6"/>
              </a:solidFill>
              <a:ln>
                <a:solidFill>
                  <a:sysClr val="windowText" lastClr="000000">
                    <a:shade val="95000"/>
                    <a:satMod val="10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D-DF89-48E7-A9F2-278E215BE024}"/>
              </c:ext>
            </c:extLst>
          </c:dPt>
          <c:dPt>
            <c:idx val="11"/>
            <c:invertIfNegative val="0"/>
            <c:bubble3D val="0"/>
            <c:spPr>
              <a:solidFill>
                <a:srgbClr val="E7E6E6">
                  <a:lumMod val="50000"/>
                </a:srgbClr>
              </a:solidFill>
              <a:ln>
                <a:solidFill>
                  <a:sysClr val="windowText" lastClr="000000">
                    <a:shade val="95000"/>
                    <a:satMod val="10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DF89-48E7-A9F2-278E215BE024}"/>
              </c:ext>
            </c:extLst>
          </c:dPt>
          <c:dPt>
            <c:idx val="12"/>
            <c:invertIfNegative val="0"/>
            <c:bubble3D val="0"/>
            <c:spPr>
              <a:solidFill>
                <a:srgbClr val="E7E6E6">
                  <a:lumMod val="50000"/>
                </a:srgbClr>
              </a:solidFill>
              <a:ln>
                <a:solidFill>
                  <a:sysClr val="windowText" lastClr="000000">
                    <a:shade val="95000"/>
                    <a:satMod val="10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F89-48E7-A9F2-278E215BE024}"/>
              </c:ext>
            </c:extLst>
          </c:dPt>
          <c:dPt>
            <c:idx val="13"/>
            <c:invertIfNegative val="0"/>
            <c:bubble3D val="0"/>
            <c:spPr>
              <a:solidFill>
                <a:srgbClr val="E7E6E6">
                  <a:lumMod val="50000"/>
                </a:srgbClr>
              </a:solidFill>
              <a:ln>
                <a:solidFill>
                  <a:sysClr val="windowText" lastClr="000000">
                    <a:shade val="95000"/>
                    <a:satMod val="10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8-DF89-48E7-A9F2-278E215BE024}"/>
              </c:ext>
            </c:extLst>
          </c:dPt>
          <c:dPt>
            <c:idx val="14"/>
            <c:invertIfNegative val="0"/>
            <c:bubble3D val="0"/>
            <c:spPr>
              <a:solidFill>
                <a:sysClr val="window" lastClr="FFFFFF">
                  <a:lumMod val="75000"/>
                </a:sysClr>
              </a:solidFill>
              <a:ln>
                <a:solidFill>
                  <a:sysClr val="windowText" lastClr="000000">
                    <a:shade val="95000"/>
                    <a:satMod val="10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A-DF89-48E7-A9F2-278E215BE024}"/>
              </c:ext>
            </c:extLst>
          </c:dPt>
          <c:dPt>
            <c:idx val="15"/>
            <c:invertIfNegative val="0"/>
            <c:bubble3D val="0"/>
            <c:spPr>
              <a:solidFill>
                <a:srgbClr val="E7E6E6"/>
              </a:solidFill>
              <a:ln>
                <a:solidFill>
                  <a:sysClr val="windowText" lastClr="000000">
                    <a:shade val="95000"/>
                    <a:satMod val="10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E-DF89-48E7-A9F2-278E215BE024}"/>
              </c:ext>
            </c:extLst>
          </c:dPt>
          <c:dPt>
            <c:idx val="16"/>
            <c:invertIfNegative val="0"/>
            <c:bubble3D val="0"/>
            <c:spPr>
              <a:solidFill>
                <a:srgbClr val="E7E6E6"/>
              </a:solidFill>
              <a:ln>
                <a:solidFill>
                  <a:sysClr val="windowText" lastClr="000000">
                    <a:shade val="95000"/>
                    <a:satMod val="10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F-DF89-48E7-A9F2-278E215BE024}"/>
              </c:ext>
            </c:extLst>
          </c:dPt>
          <c:dPt>
            <c:idx val="17"/>
            <c:invertIfNegative val="0"/>
            <c:bubble3D val="0"/>
            <c:spPr>
              <a:solidFill>
                <a:srgbClr val="E7E6E6"/>
              </a:solidFill>
              <a:ln>
                <a:solidFill>
                  <a:sysClr val="windowText" lastClr="000000">
                    <a:shade val="95000"/>
                    <a:satMod val="10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0-DF89-48E7-A9F2-278E215BE024}"/>
              </c:ext>
            </c:extLst>
          </c:dPt>
          <c:cat>
            <c:strRef>
              <c:f>'sessions to crit'!$AF$75:$AF$92</c:f>
              <c:strCache>
                <c:ptCount val="18"/>
                <c:pt idx="0">
                  <c:v>Wenchang</c:v>
                </c:pt>
                <c:pt idx="1">
                  <c:v>Athena</c:v>
                </c:pt>
                <c:pt idx="2">
                  <c:v>Bowser</c:v>
                </c:pt>
                <c:pt idx="3">
                  <c:v>Peach</c:v>
                </c:pt>
                <c:pt idx="4">
                  <c:v>Mario</c:v>
                </c:pt>
                <c:pt idx="5">
                  <c:v>Luigi</c:v>
                </c:pt>
                <c:pt idx="6">
                  <c:v>Goodall</c:v>
                </c:pt>
                <c:pt idx="7">
                  <c:v>Coutsteau</c:v>
                </c:pt>
                <c:pt idx="8">
                  <c:v>Dickinson</c:v>
                </c:pt>
                <c:pt idx="9">
                  <c:v>Hawthorne</c:v>
                </c:pt>
                <c:pt idx="11">
                  <c:v>Wario</c:v>
                </c:pt>
                <c:pt idx="12">
                  <c:v>Shy Guy</c:v>
                </c:pt>
                <c:pt idx="13">
                  <c:v>Waluigi</c:v>
                </c:pt>
                <c:pt idx="14">
                  <c:v>Herriot</c:v>
                </c:pt>
                <c:pt idx="15">
                  <c:v>Vonnegut</c:v>
                </c:pt>
                <c:pt idx="16">
                  <c:v>Jubilee</c:v>
                </c:pt>
                <c:pt idx="17">
                  <c:v>Estelle</c:v>
                </c:pt>
              </c:strCache>
            </c:strRef>
          </c:cat>
          <c:val>
            <c:numRef>
              <c:f>'sessions to crit'!$AJ$75:$AJ$92</c:f>
              <c:numCache>
                <c:formatCode>General</c:formatCode>
                <c:ptCount val="18"/>
                <c:pt idx="0">
                  <c:v>14</c:v>
                </c:pt>
                <c:pt idx="1">
                  <c:v>18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31</c:v>
                </c:pt>
                <c:pt idx="6">
                  <c:v>9</c:v>
                </c:pt>
                <c:pt idx="7">
                  <c:v>16</c:v>
                </c:pt>
                <c:pt idx="8">
                  <c:v>35</c:v>
                </c:pt>
                <c:pt idx="9">
                  <c:v>35</c:v>
                </c:pt>
                <c:pt idx="11">
                  <c:v>8</c:v>
                </c:pt>
                <c:pt idx="12">
                  <c:v>17</c:v>
                </c:pt>
                <c:pt idx="13">
                  <c:v>19</c:v>
                </c:pt>
                <c:pt idx="14">
                  <c:v>17</c:v>
                </c:pt>
                <c:pt idx="15">
                  <c:v>21</c:v>
                </c:pt>
                <c:pt idx="16">
                  <c:v>35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9-48E7-A9F2-278E215BE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-16"/>
        <c:axId val="293652352"/>
        <c:axId val="293667200"/>
      </c:barChart>
      <c:catAx>
        <c:axId val="29365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Subjects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93667200"/>
        <c:crosses val="autoZero"/>
        <c:auto val="1"/>
        <c:lblAlgn val="ctr"/>
        <c:lblOffset val="100"/>
        <c:noMultiLvlLbl val="0"/>
      </c:catAx>
      <c:valAx>
        <c:axId val="2936672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Sessions to Reach Criterion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93652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Herriot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'Info for graphs'!$A$3</c:f>
              <c:strCache>
                <c:ptCount val="1"/>
                <c:pt idx="0">
                  <c:v>veg-cat</c:v>
                </c:pt>
              </c:strCache>
            </c:strRef>
          </c:tx>
          <c:spPr>
            <a:ln>
              <a:prstDash val="lgDash"/>
            </a:ln>
          </c:spPr>
          <c:val>
            <c:numRef>
              <c:f>'Info for graphs'!$B$3:$L$3</c:f>
              <c:numCache>
                <c:formatCode>0.00</c:formatCode>
                <c:ptCount val="11"/>
                <c:pt idx="0">
                  <c:v>0.54166666666666696</c:v>
                </c:pt>
                <c:pt idx="1">
                  <c:v>0.58333333333333337</c:v>
                </c:pt>
                <c:pt idx="2">
                  <c:v>0.5</c:v>
                </c:pt>
                <c:pt idx="3">
                  <c:v>0.45833333333333331</c:v>
                </c:pt>
                <c:pt idx="4">
                  <c:v>0.625</c:v>
                </c:pt>
                <c:pt idx="5">
                  <c:v>0.625</c:v>
                </c:pt>
                <c:pt idx="6">
                  <c:v>0.70833333333333337</c:v>
                </c:pt>
                <c:pt idx="7">
                  <c:v>0.75</c:v>
                </c:pt>
                <c:pt idx="8">
                  <c:v>0.70833333333333337</c:v>
                </c:pt>
                <c:pt idx="9">
                  <c:v>0.66666666666666663</c:v>
                </c:pt>
                <c:pt idx="10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5-4DAE-84D6-BD16E854F9E1}"/>
            </c:ext>
          </c:extLst>
        </c:ser>
        <c:ser>
          <c:idx val="1"/>
          <c:order val="1"/>
          <c:tx>
            <c:strRef>
              <c:f>'Info for graphs'!$A$4</c:f>
              <c:strCache>
                <c:ptCount val="1"/>
                <c:pt idx="0">
                  <c:v>salad-penguin</c:v>
                </c:pt>
              </c:strCache>
            </c:strRef>
          </c:tx>
          <c:spPr>
            <a:ln w="31750">
              <a:solidFill>
                <a:schemeClr val="bg1">
                  <a:lumMod val="85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'Info for graphs'!$B$4:$L$4</c:f>
              <c:numCache>
                <c:formatCode>0.00</c:formatCode>
                <c:ptCount val="11"/>
                <c:pt idx="0">
                  <c:v>0.375</c:v>
                </c:pt>
                <c:pt idx="1">
                  <c:v>0.75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0.75</c:v>
                </c:pt>
                <c:pt idx="5">
                  <c:v>0.75</c:v>
                </c:pt>
                <c:pt idx="6">
                  <c:v>0.58333333333333337</c:v>
                </c:pt>
                <c:pt idx="7">
                  <c:v>0.58333333333333337</c:v>
                </c:pt>
                <c:pt idx="8">
                  <c:v>0.70833333333333337</c:v>
                </c:pt>
                <c:pt idx="9">
                  <c:v>0.66666666666666663</c:v>
                </c:pt>
                <c:pt idx="10">
                  <c:v>0.79166666666666663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5-4DAE-84D6-BD16E854F9E1}"/>
            </c:ext>
          </c:extLst>
        </c:ser>
        <c:ser>
          <c:idx val="2"/>
          <c:order val="2"/>
          <c:tx>
            <c:strRef>
              <c:f>'Info for graphs'!$A$5</c:f>
              <c:strCache>
                <c:ptCount val="1"/>
                <c:pt idx="0">
                  <c:v>strawberry-frog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triangle"/>
            <c:size val="6"/>
            <c:spPr>
              <a:solidFill>
                <a:schemeClr val="bg1">
                  <a:lumMod val="75000"/>
                </a:schemeClr>
              </a:solidFill>
            </c:spPr>
          </c:marker>
          <c:val>
            <c:numRef>
              <c:f>'Info for graphs'!$B$5:$L$5</c:f>
              <c:numCache>
                <c:formatCode>0.00</c:formatCode>
                <c:ptCount val="11"/>
                <c:pt idx="0">
                  <c:v>0.41666666666666669</c:v>
                </c:pt>
                <c:pt idx="1">
                  <c:v>0.625</c:v>
                </c:pt>
                <c:pt idx="2">
                  <c:v>0.5</c:v>
                </c:pt>
                <c:pt idx="3">
                  <c:v>0.66666666666666663</c:v>
                </c:pt>
                <c:pt idx="4">
                  <c:v>0.58333333333333337</c:v>
                </c:pt>
                <c:pt idx="5">
                  <c:v>0.75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0.54166666666666663</c:v>
                </c:pt>
                <c:pt idx="9">
                  <c:v>0.54166666666666663</c:v>
                </c:pt>
                <c:pt idx="10">
                  <c:v>0.70833333333333337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5-4DAE-84D6-BD16E854F9E1}"/>
            </c:ext>
          </c:extLst>
        </c:ser>
        <c:ser>
          <c:idx val="3"/>
          <c:order val="3"/>
          <c:tx>
            <c:strRef>
              <c:f>'Info for graphs'!$A$6</c:f>
              <c:strCache>
                <c:ptCount val="1"/>
                <c:pt idx="0">
                  <c:v>tortellini-turtle</c:v>
                </c:pt>
              </c:strCache>
            </c:strRef>
          </c:tx>
          <c:spPr>
            <a:ln w="31750">
              <a:solidFill>
                <a:schemeClr val="tx1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'Info for graphs'!$B$6:$L$6</c:f>
              <c:numCache>
                <c:formatCode>0.00</c:formatCode>
                <c:ptCount val="11"/>
                <c:pt idx="0">
                  <c:v>0.58333333333333337</c:v>
                </c:pt>
                <c:pt idx="1">
                  <c:v>0.625</c:v>
                </c:pt>
                <c:pt idx="2">
                  <c:v>0.625</c:v>
                </c:pt>
                <c:pt idx="3">
                  <c:v>0.79166666666666663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0.625</c:v>
                </c:pt>
                <c:pt idx="7">
                  <c:v>0.75</c:v>
                </c:pt>
                <c:pt idx="8">
                  <c:v>0.79166666666666663</c:v>
                </c:pt>
                <c:pt idx="9">
                  <c:v>0.83333333333333337</c:v>
                </c:pt>
                <c:pt idx="10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5-4DAE-84D6-BD16E854F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568896"/>
        <c:axId val="271630336"/>
      </c:lineChart>
      <c:catAx>
        <c:axId val="27156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Session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71630336"/>
        <c:crosses val="autoZero"/>
        <c:auto val="1"/>
        <c:lblAlgn val="ctr"/>
        <c:lblOffset val="100"/>
        <c:tickLblSkip val="2"/>
        <c:noMultiLvlLbl val="0"/>
      </c:catAx>
      <c:valAx>
        <c:axId val="271630336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71568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394050743657042"/>
          <c:y val="0.55708296879556718"/>
          <c:w val="0.80577777777777781"/>
          <c:h val="0.19945209973753281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Wenchang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'Info for graphs'!$A$51</c:f>
              <c:strCache>
                <c:ptCount val="1"/>
                <c:pt idx="0">
                  <c:v>sprouts-butterfly</c:v>
                </c:pt>
              </c:strCache>
            </c:strRef>
          </c:tx>
          <c:spPr>
            <a:ln>
              <a:prstDash val="lgDash"/>
            </a:ln>
          </c:spPr>
          <c:val>
            <c:numRef>
              <c:f>'Info for graphs'!$B$51:$P$51</c:f>
              <c:numCache>
                <c:formatCode>0.00</c:formatCode>
                <c:ptCount val="15"/>
                <c:pt idx="0">
                  <c:v>0.41666666666666669</c:v>
                </c:pt>
                <c:pt idx="1">
                  <c:v>0.45833333333333331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0.54166666666666663</c:v>
                </c:pt>
                <c:pt idx="5">
                  <c:v>0.625</c:v>
                </c:pt>
                <c:pt idx="6">
                  <c:v>0.625</c:v>
                </c:pt>
                <c:pt idx="7">
                  <c:v>0.875</c:v>
                </c:pt>
                <c:pt idx="8">
                  <c:v>0.83333333333333337</c:v>
                </c:pt>
                <c:pt idx="9">
                  <c:v>0.79166666666666663</c:v>
                </c:pt>
                <c:pt idx="10">
                  <c:v>0.83333333333333337</c:v>
                </c:pt>
                <c:pt idx="11">
                  <c:v>0.66666666666666663</c:v>
                </c:pt>
                <c:pt idx="12">
                  <c:v>0.95833333333333337</c:v>
                </c:pt>
                <c:pt idx="13">
                  <c:v>0.83333333333333337</c:v>
                </c:pt>
                <c:pt idx="14" formatCode="General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6-42FA-8538-9B344C4241A1}"/>
            </c:ext>
          </c:extLst>
        </c:ser>
        <c:ser>
          <c:idx val="1"/>
          <c:order val="1"/>
          <c:tx>
            <c:strRef>
              <c:f>'Info for graphs'!$A$52</c:f>
              <c:strCache>
                <c:ptCount val="1"/>
                <c:pt idx="0">
                  <c:v>candy-elephant</c:v>
                </c:pt>
              </c:strCache>
            </c:strRef>
          </c:tx>
          <c:spPr>
            <a:ln w="31750">
              <a:solidFill>
                <a:schemeClr val="bg1">
                  <a:lumMod val="85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'Info for graphs'!$B$52:$P$52</c:f>
              <c:numCache>
                <c:formatCode>0.00</c:formatCode>
                <c:ptCount val="15"/>
                <c:pt idx="0">
                  <c:v>0.29166666666666669</c:v>
                </c:pt>
                <c:pt idx="1">
                  <c:v>0.70833333333333337</c:v>
                </c:pt>
                <c:pt idx="2">
                  <c:v>0.45833333333333331</c:v>
                </c:pt>
                <c:pt idx="3">
                  <c:v>0.25</c:v>
                </c:pt>
                <c:pt idx="4">
                  <c:v>0.66666666666666663</c:v>
                </c:pt>
                <c:pt idx="5">
                  <c:v>0.625</c:v>
                </c:pt>
                <c:pt idx="6">
                  <c:v>0.75</c:v>
                </c:pt>
                <c:pt idx="7">
                  <c:v>0.70833333333333337</c:v>
                </c:pt>
                <c:pt idx="8">
                  <c:v>0.83333333333333337</c:v>
                </c:pt>
                <c:pt idx="9">
                  <c:v>0.91666666666666663</c:v>
                </c:pt>
                <c:pt idx="10">
                  <c:v>0.75</c:v>
                </c:pt>
                <c:pt idx="11">
                  <c:v>0.91666666666666663</c:v>
                </c:pt>
                <c:pt idx="12">
                  <c:v>0.79166666666666663</c:v>
                </c:pt>
                <c:pt idx="13">
                  <c:v>0.95833333333333337</c:v>
                </c:pt>
                <c:pt idx="14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6-42FA-8538-9B344C4241A1}"/>
            </c:ext>
          </c:extLst>
        </c:ser>
        <c:ser>
          <c:idx val="2"/>
          <c:order val="2"/>
          <c:tx>
            <c:strRef>
              <c:f>'Info for graphs'!$A$53</c:f>
              <c:strCache>
                <c:ptCount val="1"/>
                <c:pt idx="0">
                  <c:v>cupcake-bird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triangle"/>
            <c:size val="6"/>
            <c:spPr>
              <a:solidFill>
                <a:schemeClr val="bg1">
                  <a:lumMod val="75000"/>
                </a:schemeClr>
              </a:solidFill>
            </c:spPr>
          </c:marker>
          <c:val>
            <c:numRef>
              <c:f>'Info for graphs'!$B$53:$P$53</c:f>
              <c:numCache>
                <c:formatCode>0.00</c:formatCode>
                <c:ptCount val="15"/>
                <c:pt idx="0">
                  <c:v>0.54166666666666663</c:v>
                </c:pt>
                <c:pt idx="1">
                  <c:v>0.54166666666666663</c:v>
                </c:pt>
                <c:pt idx="2">
                  <c:v>0.66666666666666663</c:v>
                </c:pt>
                <c:pt idx="3">
                  <c:v>0.625</c:v>
                </c:pt>
                <c:pt idx="4">
                  <c:v>0.70833333333333337</c:v>
                </c:pt>
                <c:pt idx="5">
                  <c:v>0.625</c:v>
                </c:pt>
                <c:pt idx="6">
                  <c:v>0.83333333333333337</c:v>
                </c:pt>
                <c:pt idx="7">
                  <c:v>0.95833333333333337</c:v>
                </c:pt>
                <c:pt idx="8">
                  <c:v>0.83333333333333337</c:v>
                </c:pt>
                <c:pt idx="9">
                  <c:v>0.875</c:v>
                </c:pt>
                <c:pt idx="10">
                  <c:v>0.875</c:v>
                </c:pt>
                <c:pt idx="11">
                  <c:v>0.875</c:v>
                </c:pt>
                <c:pt idx="12">
                  <c:v>0.875</c:v>
                </c:pt>
                <c:pt idx="13">
                  <c:v>0.91666666666666663</c:v>
                </c:pt>
                <c:pt idx="14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6-42FA-8538-9B344C4241A1}"/>
            </c:ext>
          </c:extLst>
        </c:ser>
        <c:ser>
          <c:idx val="3"/>
          <c:order val="3"/>
          <c:tx>
            <c:strRef>
              <c:f>'Info for graphs'!$A$54</c:f>
              <c:strCache>
                <c:ptCount val="1"/>
                <c:pt idx="0">
                  <c:v>sandwich-fish</c:v>
                </c:pt>
              </c:strCache>
            </c:strRef>
          </c:tx>
          <c:spPr>
            <a:ln w="31750">
              <a:solidFill>
                <a:schemeClr val="tx1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'Info for graphs'!$B$54:$P$54</c:f>
              <c:numCache>
                <c:formatCode>0.00</c:formatCode>
                <c:ptCount val="15"/>
                <c:pt idx="0">
                  <c:v>0.58333333333333337</c:v>
                </c:pt>
                <c:pt idx="1">
                  <c:v>0.45833333333333331</c:v>
                </c:pt>
                <c:pt idx="2">
                  <c:v>0.54166666666666663</c:v>
                </c:pt>
                <c:pt idx="3">
                  <c:v>0.5</c:v>
                </c:pt>
                <c:pt idx="4">
                  <c:v>0.70833333333333337</c:v>
                </c:pt>
                <c:pt idx="5">
                  <c:v>0.75</c:v>
                </c:pt>
                <c:pt idx="6">
                  <c:v>0.70833333333333337</c:v>
                </c:pt>
                <c:pt idx="7">
                  <c:v>0.75</c:v>
                </c:pt>
                <c:pt idx="8">
                  <c:v>0.75</c:v>
                </c:pt>
                <c:pt idx="9">
                  <c:v>0.875</c:v>
                </c:pt>
                <c:pt idx="10">
                  <c:v>0.875</c:v>
                </c:pt>
                <c:pt idx="11">
                  <c:v>0.83333333333333337</c:v>
                </c:pt>
                <c:pt idx="12">
                  <c:v>0.79166666666666663</c:v>
                </c:pt>
                <c:pt idx="13">
                  <c:v>0.875</c:v>
                </c:pt>
                <c:pt idx="14">
                  <c:v>0.79166666666666663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6-42FA-8538-9B344C424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568896"/>
        <c:axId val="271630336"/>
      </c:lineChart>
      <c:catAx>
        <c:axId val="27156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session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71630336"/>
        <c:crosses val="autoZero"/>
        <c:auto val="1"/>
        <c:lblAlgn val="ctr"/>
        <c:lblOffset val="100"/>
        <c:tickLblSkip val="2"/>
        <c:noMultiLvlLbl val="0"/>
      </c:catAx>
      <c:valAx>
        <c:axId val="271630336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71568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824611767279089"/>
          <c:y val="0.63115704286964147"/>
          <c:w val="0.81688888888888889"/>
          <c:h val="0.18556321084864391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Vonnegut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'Info for graphs'!$A$11</c:f>
              <c:strCache>
                <c:ptCount val="1"/>
                <c:pt idx="0">
                  <c:v>veg-cat</c:v>
                </c:pt>
              </c:strCache>
            </c:strRef>
          </c:tx>
          <c:spPr>
            <a:ln>
              <a:prstDash val="lgDash"/>
            </a:ln>
          </c:spPr>
          <c:val>
            <c:numRef>
              <c:f>'Info for graphs'!$B$11:$R$11</c:f>
              <c:numCache>
                <c:formatCode>0.00</c:formatCode>
                <c:ptCount val="17"/>
                <c:pt idx="0">
                  <c:v>0.54166666666666663</c:v>
                </c:pt>
                <c:pt idx="1">
                  <c:v>0.58333333333333337</c:v>
                </c:pt>
                <c:pt idx="2">
                  <c:v>0.70833333333333337</c:v>
                </c:pt>
                <c:pt idx="3">
                  <c:v>0.41666666666666669</c:v>
                </c:pt>
                <c:pt idx="4">
                  <c:v>0.66666666666666663</c:v>
                </c:pt>
                <c:pt idx="5">
                  <c:v>0.54166666666666663</c:v>
                </c:pt>
                <c:pt idx="6">
                  <c:v>0.54166666666666663</c:v>
                </c:pt>
                <c:pt idx="7">
                  <c:v>0.41666666666666669</c:v>
                </c:pt>
                <c:pt idx="8">
                  <c:v>0.625</c:v>
                </c:pt>
                <c:pt idx="9">
                  <c:v>0.45833333333333331</c:v>
                </c:pt>
                <c:pt idx="10">
                  <c:v>0.75</c:v>
                </c:pt>
                <c:pt idx="11">
                  <c:v>0.79166666666666663</c:v>
                </c:pt>
                <c:pt idx="12">
                  <c:v>0.66666666666666663</c:v>
                </c:pt>
                <c:pt idx="13">
                  <c:v>0.75</c:v>
                </c:pt>
                <c:pt idx="14">
                  <c:v>0.75</c:v>
                </c:pt>
                <c:pt idx="15">
                  <c:v>0.70833333333333337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B-42B4-A38A-1F8833AC0549}"/>
            </c:ext>
          </c:extLst>
        </c:ser>
        <c:ser>
          <c:idx val="1"/>
          <c:order val="1"/>
          <c:tx>
            <c:strRef>
              <c:f>'Info for graphs'!$A$12</c:f>
              <c:strCache>
                <c:ptCount val="1"/>
                <c:pt idx="0">
                  <c:v>salad-penguin</c:v>
                </c:pt>
              </c:strCache>
            </c:strRef>
          </c:tx>
          <c:spPr>
            <a:ln w="31750">
              <a:solidFill>
                <a:schemeClr val="bg1">
                  <a:lumMod val="85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'Info for graphs'!$B$12:$R$12</c:f>
              <c:numCache>
                <c:formatCode>0.00</c:formatCode>
                <c:ptCount val="17"/>
                <c:pt idx="0">
                  <c:v>0.58333333333333337</c:v>
                </c:pt>
                <c:pt idx="1">
                  <c:v>0.66666666666666663</c:v>
                </c:pt>
                <c:pt idx="2">
                  <c:v>0.75</c:v>
                </c:pt>
                <c:pt idx="3">
                  <c:v>0.70833333333333337</c:v>
                </c:pt>
                <c:pt idx="4">
                  <c:v>0.83333333333333337</c:v>
                </c:pt>
                <c:pt idx="5">
                  <c:v>0.41666666666666669</c:v>
                </c:pt>
                <c:pt idx="6">
                  <c:v>0.41666666666666669</c:v>
                </c:pt>
                <c:pt idx="7">
                  <c:v>0.5</c:v>
                </c:pt>
                <c:pt idx="8">
                  <c:v>0.41666666666666669</c:v>
                </c:pt>
                <c:pt idx="9">
                  <c:v>0.625</c:v>
                </c:pt>
                <c:pt idx="10">
                  <c:v>0.70833333333333337</c:v>
                </c:pt>
                <c:pt idx="11">
                  <c:v>0.83333333333333337</c:v>
                </c:pt>
                <c:pt idx="12">
                  <c:v>0.79166666666666663</c:v>
                </c:pt>
                <c:pt idx="13">
                  <c:v>0.79166666666666663</c:v>
                </c:pt>
                <c:pt idx="14">
                  <c:v>0.91666666666666663</c:v>
                </c:pt>
                <c:pt idx="15">
                  <c:v>1</c:v>
                </c:pt>
                <c:pt idx="16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B-42B4-A38A-1F8833AC0549}"/>
            </c:ext>
          </c:extLst>
        </c:ser>
        <c:ser>
          <c:idx val="2"/>
          <c:order val="2"/>
          <c:tx>
            <c:strRef>
              <c:f>'Info for graphs'!$A$13</c:f>
              <c:strCache>
                <c:ptCount val="1"/>
                <c:pt idx="0">
                  <c:v>strawberry-frog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triangle"/>
            <c:size val="6"/>
            <c:spPr>
              <a:solidFill>
                <a:schemeClr val="bg1">
                  <a:lumMod val="75000"/>
                </a:schemeClr>
              </a:solidFill>
            </c:spPr>
          </c:marker>
          <c:val>
            <c:numRef>
              <c:f>'Info for graphs'!$B$13:$R$13</c:f>
              <c:numCache>
                <c:formatCode>0.00</c:formatCode>
                <c:ptCount val="17"/>
                <c:pt idx="0">
                  <c:v>0.5</c:v>
                </c:pt>
                <c:pt idx="1">
                  <c:v>0.58333333333333337</c:v>
                </c:pt>
                <c:pt idx="2">
                  <c:v>0.5</c:v>
                </c:pt>
                <c:pt idx="3">
                  <c:v>0.41666666666666669</c:v>
                </c:pt>
                <c:pt idx="4">
                  <c:v>0.375</c:v>
                </c:pt>
                <c:pt idx="5">
                  <c:v>0.54166666666666663</c:v>
                </c:pt>
                <c:pt idx="6">
                  <c:v>0.625</c:v>
                </c:pt>
                <c:pt idx="7">
                  <c:v>0.625</c:v>
                </c:pt>
                <c:pt idx="8">
                  <c:v>0.54166666666666663</c:v>
                </c:pt>
                <c:pt idx="9">
                  <c:v>0.79166666666666663</c:v>
                </c:pt>
                <c:pt idx="10">
                  <c:v>0.625</c:v>
                </c:pt>
                <c:pt idx="11">
                  <c:v>0.83333333333333337</c:v>
                </c:pt>
                <c:pt idx="12">
                  <c:v>0.70833333333333337</c:v>
                </c:pt>
                <c:pt idx="13">
                  <c:v>0.83333333333333337</c:v>
                </c:pt>
                <c:pt idx="14">
                  <c:v>0.875</c:v>
                </c:pt>
                <c:pt idx="15">
                  <c:v>0.75</c:v>
                </c:pt>
                <c:pt idx="16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B-42B4-A38A-1F8833AC0549}"/>
            </c:ext>
          </c:extLst>
        </c:ser>
        <c:ser>
          <c:idx val="3"/>
          <c:order val="3"/>
          <c:tx>
            <c:strRef>
              <c:f>'Info for graphs'!$A$14</c:f>
              <c:strCache>
                <c:ptCount val="1"/>
                <c:pt idx="0">
                  <c:v>tortellini-turtle</c:v>
                </c:pt>
              </c:strCache>
            </c:strRef>
          </c:tx>
          <c:spPr>
            <a:ln w="31750">
              <a:solidFill>
                <a:schemeClr val="tx1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'Info for graphs'!$B$14:$R$14</c:f>
              <c:numCache>
                <c:formatCode>0.00</c:formatCode>
                <c:ptCount val="17"/>
                <c:pt idx="0">
                  <c:v>0.125</c:v>
                </c:pt>
                <c:pt idx="1">
                  <c:v>0.375</c:v>
                </c:pt>
                <c:pt idx="2">
                  <c:v>0.5</c:v>
                </c:pt>
                <c:pt idx="3">
                  <c:v>0.54166666666666663</c:v>
                </c:pt>
                <c:pt idx="4">
                  <c:v>0.58333333333333337</c:v>
                </c:pt>
                <c:pt idx="5">
                  <c:v>0.45833333333333331</c:v>
                </c:pt>
                <c:pt idx="6">
                  <c:v>0.5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0.83333333333333337</c:v>
                </c:pt>
                <c:pt idx="10">
                  <c:v>0.625</c:v>
                </c:pt>
                <c:pt idx="11">
                  <c:v>0.75</c:v>
                </c:pt>
                <c:pt idx="12">
                  <c:v>0.83333333333333337</c:v>
                </c:pt>
                <c:pt idx="13">
                  <c:v>0.75</c:v>
                </c:pt>
                <c:pt idx="14">
                  <c:v>0.83333333333333337</c:v>
                </c:pt>
                <c:pt idx="15">
                  <c:v>0.91666666666666663</c:v>
                </c:pt>
                <c:pt idx="16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B-42B4-A38A-1F8833AC0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568896"/>
        <c:axId val="271630336"/>
      </c:lineChart>
      <c:catAx>
        <c:axId val="27156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Session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71630336"/>
        <c:crosses val="autoZero"/>
        <c:auto val="1"/>
        <c:lblAlgn val="ctr"/>
        <c:lblOffset val="100"/>
        <c:tickLblSkip val="2"/>
        <c:noMultiLvlLbl val="0"/>
      </c:catAx>
      <c:valAx>
        <c:axId val="271630336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71568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519056211723534"/>
          <c:y val="0.65893482064741915"/>
          <c:w val="0.77938894356955379"/>
          <c:h val="0.16704478346456694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26</xdr:row>
      <xdr:rowOff>66675</xdr:rowOff>
    </xdr:from>
    <xdr:to>
      <xdr:col>16</xdr:col>
      <xdr:colOff>238125</xdr:colOff>
      <xdr:row>43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EAA12C-127B-48CE-AAEA-6799FC936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71</xdr:row>
      <xdr:rowOff>190500</xdr:rowOff>
    </xdr:from>
    <xdr:to>
      <xdr:col>9</xdr:col>
      <xdr:colOff>390525</xdr:colOff>
      <xdr:row>96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EA797F-F1E5-403A-B2DB-8083FEA44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114300</xdr:colOff>
      <xdr:row>49</xdr:row>
      <xdr:rowOff>0</xdr:rowOff>
    </xdr:from>
    <xdr:to>
      <xdr:col>45</xdr:col>
      <xdr:colOff>9525</xdr:colOff>
      <xdr:row>71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6711E-E8C4-4E3B-B0F7-CAF61D46B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361950</xdr:colOff>
      <xdr:row>50</xdr:row>
      <xdr:rowOff>9525</xdr:rowOff>
    </xdr:from>
    <xdr:to>
      <xdr:col>42</xdr:col>
      <xdr:colOff>361950</xdr:colOff>
      <xdr:row>65</xdr:row>
      <xdr:rowOff>163830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1E55EDD-8187-4B85-AD73-0F05EED52DB8}"/>
            </a:ext>
          </a:extLst>
        </xdr:cNvPr>
        <xdr:cNvCxnSpPr/>
      </xdr:nvCxnSpPr>
      <xdr:spPr>
        <a:xfrm flipH="1">
          <a:off x="25917525" y="8162925"/>
          <a:ext cx="0" cy="31546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142875</xdr:colOff>
      <xdr:row>50</xdr:row>
      <xdr:rowOff>133350</xdr:rowOff>
    </xdr:from>
    <xdr:to>
      <xdr:col>41</xdr:col>
      <xdr:colOff>342900</xdr:colOff>
      <xdr:row>52</xdr:row>
      <xdr:rowOff>38100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5084467-A4C7-40C6-B1C4-495E7A39E18B}"/>
            </a:ext>
          </a:extLst>
        </xdr:cNvPr>
        <xdr:cNvSpPr txBox="1"/>
      </xdr:nvSpPr>
      <xdr:spPr>
        <a:xfrm>
          <a:off x="24126825" y="8286750"/>
          <a:ext cx="11620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Training Set A</a:t>
          </a:r>
        </a:p>
      </xdr:txBody>
    </xdr:sp>
    <xdr:clientData/>
  </xdr:twoCellAnchor>
  <xdr:twoCellAnchor>
    <xdr:from>
      <xdr:col>42</xdr:col>
      <xdr:colOff>409575</xdr:colOff>
      <xdr:row>50</xdr:row>
      <xdr:rowOff>123825</xdr:rowOff>
    </xdr:from>
    <xdr:to>
      <xdr:col>44</xdr:col>
      <xdr:colOff>352425</xdr:colOff>
      <xdr:row>52</xdr:row>
      <xdr:rowOff>28575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CB6E8A5-AC57-45C5-B549-ECA77C3BF674}"/>
            </a:ext>
          </a:extLst>
        </xdr:cNvPr>
        <xdr:cNvSpPr txBox="1"/>
      </xdr:nvSpPr>
      <xdr:spPr>
        <a:xfrm>
          <a:off x="25965150" y="8277225"/>
          <a:ext cx="11620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Training Set B</a:t>
          </a:r>
        </a:p>
      </xdr:txBody>
    </xdr:sp>
    <xdr:clientData/>
  </xdr:twoCellAnchor>
  <xdr:twoCellAnchor>
    <xdr:from>
      <xdr:col>50</xdr:col>
      <xdr:colOff>142875</xdr:colOff>
      <xdr:row>70</xdr:row>
      <xdr:rowOff>190500</xdr:rowOff>
    </xdr:from>
    <xdr:to>
      <xdr:col>56</xdr:col>
      <xdr:colOff>600075</xdr:colOff>
      <xdr:row>98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EF16AE-E740-4B61-B7EE-792F4C448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247650</xdr:colOff>
      <xdr:row>76</xdr:row>
      <xdr:rowOff>47625</xdr:rowOff>
    </xdr:from>
    <xdr:to>
      <xdr:col>44</xdr:col>
      <xdr:colOff>142875</xdr:colOff>
      <xdr:row>104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5AA0AA-6551-4217-A0AE-77A6110A8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165100</xdr:colOff>
      <xdr:row>107</xdr:row>
      <xdr:rowOff>152400</xdr:rowOff>
    </xdr:from>
    <xdr:to>
      <xdr:col>48</xdr:col>
      <xdr:colOff>60325</xdr:colOff>
      <xdr:row>136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FD1DC5A-5286-4CE6-B496-9BFDEDF74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66675</xdr:rowOff>
    </xdr:from>
    <xdr:to>
      <xdr:col>6</xdr:col>
      <xdr:colOff>28575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4E2AC5-C087-46FF-9DCB-DA66C4192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9</xdr:row>
      <xdr:rowOff>66675</xdr:rowOff>
    </xdr:from>
    <xdr:to>
      <xdr:col>12</xdr:col>
      <xdr:colOff>238125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E2C366-093A-40D6-9A45-96E16C227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519112</xdr:colOff>
      <xdr:row>9</xdr:row>
      <xdr:rowOff>66675</xdr:rowOff>
    </xdr:from>
    <xdr:to>
      <xdr:col>18</xdr:col>
      <xdr:colOff>519112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5DA099-0CBD-4170-B40D-ED6216847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581025</xdr:colOff>
      <xdr:row>9</xdr:row>
      <xdr:rowOff>66675</xdr:rowOff>
    </xdr:from>
    <xdr:to>
      <xdr:col>24</xdr:col>
      <xdr:colOff>581025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67841D-FB7E-4882-BC6A-34E4B33CD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0.2299</cdr:x>
      <cdr:y>0.35365</cdr:y>
    </cdr:from>
    <cdr:to>
      <cdr:x>0.95907</cdr:x>
      <cdr:y>0.35365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B698C4F-B04B-4571-8846-33B5626E27EC}"/>
            </a:ext>
          </a:extLst>
        </cdr:cNvPr>
        <cdr:cNvCxnSpPr/>
      </cdr:nvCxnSpPr>
      <cdr:spPr>
        <a:xfrm xmlns:a="http://schemas.openxmlformats.org/drawingml/2006/main">
          <a:off x="840867" y="1293495"/>
          <a:ext cx="266701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0.24292</cdr:x>
      <cdr:y>0.34844</cdr:y>
    </cdr:from>
    <cdr:to>
      <cdr:x>0.97209</cdr:x>
      <cdr:y>0.34844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B698C4F-B04B-4571-8846-33B5626E27EC}"/>
            </a:ext>
          </a:extLst>
        </cdr:cNvPr>
        <cdr:cNvCxnSpPr/>
      </cdr:nvCxnSpPr>
      <cdr:spPr>
        <a:xfrm xmlns:a="http://schemas.openxmlformats.org/drawingml/2006/main">
          <a:off x="888492" y="1274445"/>
          <a:ext cx="266701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0.21948</cdr:x>
      <cdr:y>0.34584</cdr:y>
    </cdr:from>
    <cdr:to>
      <cdr:x>0.94865</cdr:x>
      <cdr:y>0.34584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B698C4F-B04B-4571-8846-33B5626E27EC}"/>
            </a:ext>
          </a:extLst>
        </cdr:cNvPr>
        <cdr:cNvCxnSpPr/>
      </cdr:nvCxnSpPr>
      <cdr:spPr>
        <a:xfrm xmlns:a="http://schemas.openxmlformats.org/drawingml/2006/main">
          <a:off x="802779" y="1264929"/>
          <a:ext cx="266701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0.24292</cdr:x>
      <cdr:y>0.34844</cdr:y>
    </cdr:from>
    <cdr:to>
      <cdr:x>0.97209</cdr:x>
      <cdr:y>0.34844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B698C4F-B04B-4571-8846-33B5626E27EC}"/>
            </a:ext>
          </a:extLst>
        </cdr:cNvPr>
        <cdr:cNvCxnSpPr/>
      </cdr:nvCxnSpPr>
      <cdr:spPr>
        <a:xfrm xmlns:a="http://schemas.openxmlformats.org/drawingml/2006/main">
          <a:off x="888492" y="1274445"/>
          <a:ext cx="266701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1</cdr:x>
      <cdr:y>0.31</cdr:y>
    </cdr:from>
    <cdr:to>
      <cdr:x>1</cdr:x>
      <cdr:y>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D1E55EDD-8187-4B85-AD73-0F05EED52DB8}"/>
            </a:ext>
          </a:extLst>
        </cdr:cNvPr>
        <cdr:cNvCxnSpPr/>
      </cdr:nvCxnSpPr>
      <cdr:spPr>
        <a:xfrm xmlns:a="http://schemas.openxmlformats.org/drawingml/2006/main" flipH="1">
          <a:off x="25968325" y="8213725"/>
          <a:ext cx="0" cy="31546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0.63426</cdr:x>
      <cdr:y>0.02292</cdr:y>
    </cdr:from>
    <cdr:to>
      <cdr:x>0.63426</cdr:x>
      <cdr:y>0.74292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DBDE1043-F208-4E07-95F0-B8E7BEE5DB01}"/>
            </a:ext>
          </a:extLst>
        </cdr:cNvPr>
        <cdr:cNvCxnSpPr/>
      </cdr:nvCxnSpPr>
      <cdr:spPr>
        <a:xfrm xmlns:a="http://schemas.openxmlformats.org/drawingml/2006/main">
          <a:off x="2609850" y="104775"/>
          <a:ext cx="0" cy="329184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0.16281</cdr:x>
      <cdr:y>0.03611</cdr:y>
    </cdr:from>
    <cdr:to>
      <cdr:x>0.44522</cdr:x>
      <cdr:y>0.10278</cdr:y>
    </cdr:to>
    <cdr:sp macro="" textlink="">
      <cdr:nvSpPr>
        <cdr:cNvPr id="5" name="TextBox 6">
          <a:extLst xmlns:a="http://schemas.openxmlformats.org/drawingml/2006/main">
            <a:ext uri="{FF2B5EF4-FFF2-40B4-BE49-F238E27FC236}">
              <a16:creationId xmlns:a16="http://schemas.microsoft.com/office/drawing/2014/main" id="{75084467-A4C7-40C6-B1C4-495E7A39E18B}"/>
            </a:ext>
          </a:extLst>
        </cdr:cNvPr>
        <cdr:cNvSpPr txBox="1"/>
      </cdr:nvSpPr>
      <cdr:spPr>
        <a:xfrm xmlns:a="http://schemas.openxmlformats.org/drawingml/2006/main">
          <a:off x="669925" y="165100"/>
          <a:ext cx="1162050" cy="304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Training Set A</a:t>
          </a:r>
        </a:p>
      </cdr:txBody>
    </cdr:sp>
  </cdr:relSizeAnchor>
  <cdr:relSizeAnchor xmlns:cdr="http://schemas.openxmlformats.org/drawingml/2006/chartDrawing">
    <cdr:from>
      <cdr:x>0.62809</cdr:x>
      <cdr:y>0.03403</cdr:y>
    </cdr:from>
    <cdr:to>
      <cdr:x>0.91049</cdr:x>
      <cdr:y>0.10069</cdr:y>
    </cdr:to>
    <cdr:sp macro="" textlink="">
      <cdr:nvSpPr>
        <cdr:cNvPr id="6" name="TextBox 6">
          <a:extLst xmlns:a="http://schemas.openxmlformats.org/drawingml/2006/main">
            <a:ext uri="{FF2B5EF4-FFF2-40B4-BE49-F238E27FC236}">
              <a16:creationId xmlns:a16="http://schemas.microsoft.com/office/drawing/2014/main" id="{B7534675-F486-4733-A2A3-3AE041AD65F4}"/>
            </a:ext>
          </a:extLst>
        </cdr:cNvPr>
        <cdr:cNvSpPr txBox="1"/>
      </cdr:nvSpPr>
      <cdr:spPr>
        <a:xfrm xmlns:a="http://schemas.openxmlformats.org/drawingml/2006/main">
          <a:off x="2584450" y="155575"/>
          <a:ext cx="1162050" cy="304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Training Set B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1</cdr:x>
      <cdr:y>0.31</cdr:y>
    </cdr:from>
    <cdr:to>
      <cdr:x>1</cdr:x>
      <cdr:y>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D1E55EDD-8187-4B85-AD73-0F05EED52DB8}"/>
            </a:ext>
          </a:extLst>
        </cdr:cNvPr>
        <cdr:cNvCxnSpPr/>
      </cdr:nvCxnSpPr>
      <cdr:spPr>
        <a:xfrm xmlns:a="http://schemas.openxmlformats.org/drawingml/2006/main" flipH="1">
          <a:off x="25968325" y="8213725"/>
          <a:ext cx="0" cy="31546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0.63426</cdr:x>
      <cdr:y>0.02292</cdr:y>
    </cdr:from>
    <cdr:to>
      <cdr:x>0.63426</cdr:x>
      <cdr:y>0.74292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DBDE1043-F208-4E07-95F0-B8E7BEE5DB01}"/>
            </a:ext>
          </a:extLst>
        </cdr:cNvPr>
        <cdr:cNvCxnSpPr/>
      </cdr:nvCxnSpPr>
      <cdr:spPr>
        <a:xfrm xmlns:a="http://schemas.openxmlformats.org/drawingml/2006/main">
          <a:off x="2609850" y="104775"/>
          <a:ext cx="0" cy="329184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0.16281</cdr:x>
      <cdr:y>0.03611</cdr:y>
    </cdr:from>
    <cdr:to>
      <cdr:x>0.44522</cdr:x>
      <cdr:y>0.10278</cdr:y>
    </cdr:to>
    <cdr:sp macro="" textlink="">
      <cdr:nvSpPr>
        <cdr:cNvPr id="5" name="TextBox 6">
          <a:extLst xmlns:a="http://schemas.openxmlformats.org/drawingml/2006/main">
            <a:ext uri="{FF2B5EF4-FFF2-40B4-BE49-F238E27FC236}">
              <a16:creationId xmlns:a16="http://schemas.microsoft.com/office/drawing/2014/main" id="{75084467-A4C7-40C6-B1C4-495E7A39E18B}"/>
            </a:ext>
          </a:extLst>
        </cdr:cNvPr>
        <cdr:cNvSpPr txBox="1"/>
      </cdr:nvSpPr>
      <cdr:spPr>
        <a:xfrm xmlns:a="http://schemas.openxmlformats.org/drawingml/2006/main">
          <a:off x="669925" y="165100"/>
          <a:ext cx="1162050" cy="304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Training Set A</a:t>
          </a:r>
        </a:p>
      </cdr:txBody>
    </cdr:sp>
  </cdr:relSizeAnchor>
  <cdr:relSizeAnchor xmlns:cdr="http://schemas.openxmlformats.org/drawingml/2006/chartDrawing">
    <cdr:from>
      <cdr:x>0.62809</cdr:x>
      <cdr:y>0.03403</cdr:y>
    </cdr:from>
    <cdr:to>
      <cdr:x>0.91049</cdr:x>
      <cdr:y>0.10069</cdr:y>
    </cdr:to>
    <cdr:sp macro="" textlink="">
      <cdr:nvSpPr>
        <cdr:cNvPr id="6" name="TextBox 6">
          <a:extLst xmlns:a="http://schemas.openxmlformats.org/drawingml/2006/main">
            <a:ext uri="{FF2B5EF4-FFF2-40B4-BE49-F238E27FC236}">
              <a16:creationId xmlns:a16="http://schemas.microsoft.com/office/drawing/2014/main" id="{B7534675-F486-4733-A2A3-3AE041AD65F4}"/>
            </a:ext>
          </a:extLst>
        </cdr:cNvPr>
        <cdr:cNvSpPr txBox="1"/>
      </cdr:nvSpPr>
      <cdr:spPr>
        <a:xfrm xmlns:a="http://schemas.openxmlformats.org/drawingml/2006/main">
          <a:off x="2584450" y="155575"/>
          <a:ext cx="1162050" cy="304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Training Set B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66675</xdr:rowOff>
    </xdr:from>
    <xdr:to>
      <xdr:col>6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1E97A-0715-4F85-B259-0615836AF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9525</xdr:rowOff>
    </xdr:from>
    <xdr:to>
      <xdr:col>6</xdr:col>
      <xdr:colOff>0</xdr:colOff>
      <xdr:row>48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61415-F707-4538-8EED-1092702EB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</xdr:row>
      <xdr:rowOff>57150</xdr:rowOff>
    </xdr:from>
    <xdr:to>
      <xdr:col>12</xdr:col>
      <xdr:colOff>0</xdr:colOff>
      <xdr:row>23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BA8272-1808-44B2-AECC-C10A50C51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</xdr:row>
      <xdr:rowOff>57150</xdr:rowOff>
    </xdr:from>
    <xdr:to>
      <xdr:col>18</xdr:col>
      <xdr:colOff>0</xdr:colOff>
      <xdr:row>23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88D8C9-B4D6-4B05-B39C-CC436AF34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11</xdr:col>
      <xdr:colOff>588433</xdr:colOff>
      <xdr:row>49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416EC3-AFD8-4600-B643-CB45D06CE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0.18229</cdr:x>
      <cdr:y>0.19792</cdr:y>
    </cdr:from>
    <cdr:to>
      <cdr:x>0.95052</cdr:x>
      <cdr:y>0.19792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E3FDB97-A23A-4F0A-B4B5-CAB8F206085A}"/>
            </a:ext>
          </a:extLst>
        </cdr:cNvPr>
        <cdr:cNvCxnSpPr/>
      </cdr:nvCxnSpPr>
      <cdr:spPr>
        <a:xfrm xmlns:a="http://schemas.openxmlformats.org/drawingml/2006/main">
          <a:off x="666750" y="723900"/>
          <a:ext cx="280987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0.17884</cdr:x>
      <cdr:y>0.19715</cdr:y>
    </cdr:from>
    <cdr:to>
      <cdr:x>0.94707</cdr:x>
      <cdr:y>0.19715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4B568AAA-6521-4DCA-B5E2-8A6495A5EC29}"/>
            </a:ext>
          </a:extLst>
        </cdr:cNvPr>
        <cdr:cNvCxnSpPr/>
      </cdr:nvCxnSpPr>
      <cdr:spPr>
        <a:xfrm xmlns:a="http://schemas.openxmlformats.org/drawingml/2006/main">
          <a:off x="658680" y="707331"/>
          <a:ext cx="2829388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0.18056</cdr:x>
      <cdr:y>0.19878</cdr:y>
    </cdr:from>
    <cdr:to>
      <cdr:x>0.94878</cdr:x>
      <cdr:y>0.19878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CDDA1766-C4D7-4F11-81B7-2D40E0458CFF}"/>
            </a:ext>
          </a:extLst>
        </cdr:cNvPr>
        <cdr:cNvCxnSpPr/>
      </cdr:nvCxnSpPr>
      <cdr:spPr>
        <a:xfrm xmlns:a="http://schemas.openxmlformats.org/drawingml/2006/main">
          <a:off x="660400" y="727075"/>
          <a:ext cx="280987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0.18142</cdr:x>
      <cdr:y>0.19705</cdr:y>
    </cdr:from>
    <cdr:to>
      <cdr:x>0.94965</cdr:x>
      <cdr:y>0.19705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D36A5B61-DDA9-48E3-AA83-F4E3565A98C9}"/>
            </a:ext>
          </a:extLst>
        </cdr:cNvPr>
        <cdr:cNvCxnSpPr/>
      </cdr:nvCxnSpPr>
      <cdr:spPr>
        <a:xfrm xmlns:a="http://schemas.openxmlformats.org/drawingml/2006/main">
          <a:off x="663575" y="720725"/>
          <a:ext cx="280987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0.19397</cdr:x>
      <cdr:y>0.1957</cdr:y>
    </cdr:from>
    <cdr:to>
      <cdr:x>0.96754</cdr:x>
      <cdr:y>0.1957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C8F3A438-7923-46BD-A52C-6543237A8CE4}"/>
            </a:ext>
          </a:extLst>
        </cdr:cNvPr>
        <cdr:cNvCxnSpPr/>
      </cdr:nvCxnSpPr>
      <cdr:spPr>
        <a:xfrm xmlns:a="http://schemas.openxmlformats.org/drawingml/2006/main">
          <a:off x="709468" y="715791"/>
          <a:ext cx="282939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03AD-7BE5-40EA-BD3D-BA4B6559A345}">
  <dimension ref="A1:Q63"/>
  <sheetViews>
    <sheetView topLeftCell="C24" workbookViewId="0">
      <selection activeCell="Q31" sqref="Q31:Q44"/>
    </sheetView>
  </sheetViews>
  <sheetFormatPr defaultRowHeight="13.2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15</v>
      </c>
      <c r="H1" t="s">
        <v>33</v>
      </c>
      <c r="I1" t="s">
        <v>16</v>
      </c>
      <c r="J1" t="s">
        <v>17</v>
      </c>
      <c r="K1" t="s">
        <v>13</v>
      </c>
      <c r="L1" t="s">
        <v>14</v>
      </c>
      <c r="M1" t="s">
        <v>20</v>
      </c>
    </row>
    <row r="2" spans="1:13" x14ac:dyDescent="0.25">
      <c r="A2" t="s">
        <v>31</v>
      </c>
      <c r="B2" t="s">
        <v>32</v>
      </c>
      <c r="C2">
        <v>1</v>
      </c>
      <c r="F2" s="3">
        <v>44021</v>
      </c>
      <c r="G2">
        <v>7</v>
      </c>
      <c r="H2">
        <f t="shared" ref="H2:H14" si="0">G2/96</f>
        <v>7.2916666666666671E-2</v>
      </c>
    </row>
    <row r="3" spans="1:13" x14ac:dyDescent="0.25">
      <c r="A3" t="s">
        <v>31</v>
      </c>
      <c r="B3" t="s">
        <v>32</v>
      </c>
      <c r="C3">
        <v>1</v>
      </c>
      <c r="F3" s="3">
        <v>44025</v>
      </c>
      <c r="G3">
        <v>40</v>
      </c>
      <c r="H3">
        <f t="shared" si="0"/>
        <v>0.41666666666666669</v>
      </c>
    </row>
    <row r="4" spans="1:13" x14ac:dyDescent="0.25">
      <c r="A4" t="s">
        <v>31</v>
      </c>
      <c r="B4" t="s">
        <v>32</v>
      </c>
      <c r="C4">
        <v>1</v>
      </c>
      <c r="F4" s="3">
        <v>44027</v>
      </c>
      <c r="G4">
        <v>43</v>
      </c>
      <c r="H4">
        <f t="shared" si="0"/>
        <v>0.44791666666666669</v>
      </c>
    </row>
    <row r="5" spans="1:13" x14ac:dyDescent="0.25">
      <c r="A5" t="s">
        <v>31</v>
      </c>
      <c r="B5" t="s">
        <v>32</v>
      </c>
      <c r="C5">
        <v>1</v>
      </c>
      <c r="F5" s="3">
        <v>44028</v>
      </c>
      <c r="G5">
        <v>50</v>
      </c>
      <c r="H5">
        <f t="shared" si="0"/>
        <v>0.52083333333333337</v>
      </c>
    </row>
    <row r="6" spans="1:13" x14ac:dyDescent="0.25">
      <c r="A6" t="s">
        <v>31</v>
      </c>
      <c r="B6" t="s">
        <v>32</v>
      </c>
      <c r="C6">
        <v>1</v>
      </c>
      <c r="F6" s="3">
        <v>44033</v>
      </c>
      <c r="G6">
        <v>52</v>
      </c>
      <c r="H6">
        <f t="shared" si="0"/>
        <v>0.54166666666666663</v>
      </c>
    </row>
    <row r="7" spans="1:13" x14ac:dyDescent="0.25">
      <c r="F7" s="3">
        <v>44034</v>
      </c>
      <c r="G7">
        <v>57</v>
      </c>
      <c r="H7">
        <f t="shared" si="0"/>
        <v>0.59375</v>
      </c>
    </row>
    <row r="8" spans="1:13" x14ac:dyDescent="0.25">
      <c r="F8" s="3">
        <v>44035</v>
      </c>
      <c r="G8">
        <v>63</v>
      </c>
      <c r="H8">
        <f t="shared" si="0"/>
        <v>0.65625</v>
      </c>
    </row>
    <row r="9" spans="1:13" x14ac:dyDescent="0.25">
      <c r="B9" t="s">
        <v>36</v>
      </c>
      <c r="F9" s="3">
        <v>44036</v>
      </c>
      <c r="G9">
        <v>79</v>
      </c>
      <c r="H9">
        <f t="shared" si="0"/>
        <v>0.82291666666666663</v>
      </c>
      <c r="I9" t="s">
        <v>40</v>
      </c>
    </row>
    <row r="10" spans="1:13" x14ac:dyDescent="0.25">
      <c r="F10" s="3">
        <v>44039</v>
      </c>
      <c r="G10">
        <v>72</v>
      </c>
      <c r="H10">
        <f t="shared" si="0"/>
        <v>0.75</v>
      </c>
    </row>
    <row r="11" spans="1:13" x14ac:dyDescent="0.25">
      <c r="F11" s="3">
        <v>44040</v>
      </c>
      <c r="G11">
        <v>80</v>
      </c>
      <c r="H11">
        <f t="shared" si="0"/>
        <v>0.83333333333333337</v>
      </c>
    </row>
    <row r="12" spans="1:13" x14ac:dyDescent="0.25">
      <c r="F12" s="3">
        <v>44041</v>
      </c>
      <c r="G12">
        <v>76</v>
      </c>
      <c r="H12">
        <f t="shared" si="0"/>
        <v>0.79166666666666663</v>
      </c>
    </row>
    <row r="13" spans="1:13" x14ac:dyDescent="0.25">
      <c r="F13" s="3">
        <v>44042</v>
      </c>
      <c r="G13">
        <v>92</v>
      </c>
      <c r="H13">
        <f t="shared" si="0"/>
        <v>0.95833333333333337</v>
      </c>
    </row>
    <row r="14" spans="1:13" x14ac:dyDescent="0.25">
      <c r="F14" s="3">
        <v>44043</v>
      </c>
      <c r="G14">
        <v>90</v>
      </c>
      <c r="H14">
        <f t="shared" si="0"/>
        <v>0.9375</v>
      </c>
    </row>
    <row r="15" spans="1:13" x14ac:dyDescent="0.25">
      <c r="B15" t="s">
        <v>43</v>
      </c>
      <c r="F15" s="3">
        <v>44047</v>
      </c>
    </row>
    <row r="16" spans="1:13" x14ac:dyDescent="0.25">
      <c r="B16" t="s">
        <v>43</v>
      </c>
      <c r="F16" s="3">
        <v>44048</v>
      </c>
      <c r="G16">
        <v>77</v>
      </c>
      <c r="H16">
        <f t="shared" ref="H16:H23" si="1">G16/96</f>
        <v>0.80208333333333337</v>
      </c>
    </row>
    <row r="17" spans="2:17" x14ac:dyDescent="0.25">
      <c r="B17" t="s">
        <v>43</v>
      </c>
      <c r="F17" s="3">
        <v>44049</v>
      </c>
      <c r="G17">
        <v>75</v>
      </c>
      <c r="H17">
        <f t="shared" si="1"/>
        <v>0.78125</v>
      </c>
    </row>
    <row r="18" spans="2:17" x14ac:dyDescent="0.25">
      <c r="B18" t="s">
        <v>43</v>
      </c>
      <c r="F18" s="3">
        <v>44050</v>
      </c>
      <c r="G18">
        <v>87</v>
      </c>
      <c r="H18">
        <f t="shared" si="1"/>
        <v>0.90625</v>
      </c>
    </row>
    <row r="19" spans="2:17" x14ac:dyDescent="0.25">
      <c r="B19" t="s">
        <v>43</v>
      </c>
      <c r="F19" s="3">
        <v>44056</v>
      </c>
      <c r="G19">
        <v>84</v>
      </c>
      <c r="H19">
        <f t="shared" si="1"/>
        <v>0.875</v>
      </c>
    </row>
    <row r="20" spans="2:17" x14ac:dyDescent="0.25">
      <c r="B20" t="s">
        <v>47</v>
      </c>
      <c r="F20" s="3">
        <v>44057</v>
      </c>
      <c r="G20">
        <v>89</v>
      </c>
      <c r="H20">
        <f t="shared" si="1"/>
        <v>0.92708333333333337</v>
      </c>
    </row>
    <row r="21" spans="2:17" x14ac:dyDescent="0.25">
      <c r="B21" t="s">
        <v>47</v>
      </c>
      <c r="F21" s="3">
        <v>44060</v>
      </c>
      <c r="G21">
        <v>91</v>
      </c>
      <c r="H21">
        <f t="shared" si="1"/>
        <v>0.94791666666666663</v>
      </c>
    </row>
    <row r="22" spans="2:17" x14ac:dyDescent="0.25">
      <c r="B22" t="s">
        <v>49</v>
      </c>
      <c r="F22" s="3">
        <v>44061</v>
      </c>
    </row>
    <row r="23" spans="2:17" x14ac:dyDescent="0.25">
      <c r="B23" t="s">
        <v>49</v>
      </c>
      <c r="F23" s="3">
        <v>44062</v>
      </c>
      <c r="G23">
        <v>86</v>
      </c>
      <c r="H23">
        <f t="shared" si="1"/>
        <v>0.89583333333333337</v>
      </c>
    </row>
    <row r="24" spans="2:17" x14ac:dyDescent="0.25">
      <c r="B24" t="s">
        <v>50</v>
      </c>
    </row>
    <row r="26" spans="2:17" x14ac:dyDescent="0.25">
      <c r="G26" t="s">
        <v>88</v>
      </c>
    </row>
    <row r="28" spans="2:17" x14ac:dyDescent="0.25">
      <c r="G28" t="s">
        <v>55</v>
      </c>
      <c r="H28" t="s">
        <v>56</v>
      </c>
      <c r="I28" t="s">
        <v>66</v>
      </c>
      <c r="J28" t="s">
        <v>67</v>
      </c>
      <c r="K28" t="s">
        <v>68</v>
      </c>
      <c r="L28" t="s">
        <v>69</v>
      </c>
      <c r="M28" t="s">
        <v>62</v>
      </c>
      <c r="N28" t="s">
        <v>63</v>
      </c>
      <c r="O28" t="s">
        <v>64</v>
      </c>
      <c r="P28" t="s">
        <v>61</v>
      </c>
    </row>
    <row r="29" spans="2:17" x14ac:dyDescent="0.25">
      <c r="B29" t="s">
        <v>54</v>
      </c>
      <c r="C29">
        <v>1</v>
      </c>
      <c r="D29" t="s">
        <v>65</v>
      </c>
      <c r="F29" s="3">
        <v>44070</v>
      </c>
      <c r="G29">
        <v>24</v>
      </c>
      <c r="H29">
        <v>32</v>
      </c>
      <c r="M29">
        <v>0.58333333333333337</v>
      </c>
      <c r="N29">
        <v>0.41666666666666669</v>
      </c>
      <c r="O29">
        <v>8.3333333333333329E-2</v>
      </c>
      <c r="P29">
        <v>0.5</v>
      </c>
    </row>
    <row r="30" spans="2:17" x14ac:dyDescent="0.25">
      <c r="B30" t="s">
        <v>54</v>
      </c>
      <c r="C30">
        <v>1</v>
      </c>
      <c r="D30" t="s">
        <v>65</v>
      </c>
      <c r="F30" s="3">
        <v>44071</v>
      </c>
      <c r="G30" t="s">
        <v>26</v>
      </c>
    </row>
    <row r="31" spans="2:17" x14ac:dyDescent="0.25">
      <c r="B31" t="s">
        <v>54</v>
      </c>
      <c r="C31">
        <v>1</v>
      </c>
      <c r="D31" t="s">
        <v>65</v>
      </c>
      <c r="E31">
        <v>1</v>
      </c>
      <c r="F31" s="3">
        <v>44076</v>
      </c>
      <c r="G31">
        <v>96</v>
      </c>
      <c r="H31">
        <v>118</v>
      </c>
      <c r="I31" s="6">
        <v>0.41666666666666669</v>
      </c>
      <c r="J31" s="6">
        <v>0.29166666666666669</v>
      </c>
      <c r="K31" s="6">
        <v>0.54166666666666663</v>
      </c>
      <c r="L31" s="6">
        <v>0.58333333333333337</v>
      </c>
      <c r="M31" s="6">
        <v>0.54166666666666663</v>
      </c>
      <c r="N31" s="6">
        <v>0.45833333333333331</v>
      </c>
      <c r="O31" s="6">
        <v>5.2083333333333336E-2</v>
      </c>
      <c r="P31" s="6">
        <v>0.45833333333333331</v>
      </c>
      <c r="Q31" s="6">
        <v>1</v>
      </c>
    </row>
    <row r="32" spans="2:17" x14ac:dyDescent="0.25">
      <c r="B32" t="s">
        <v>54</v>
      </c>
      <c r="C32">
        <v>1</v>
      </c>
      <c r="D32" t="s">
        <v>65</v>
      </c>
      <c r="E32">
        <v>2</v>
      </c>
      <c r="F32" s="3">
        <v>44077</v>
      </c>
      <c r="G32">
        <v>96</v>
      </c>
      <c r="H32">
        <v>113</v>
      </c>
      <c r="I32" s="6">
        <v>0.45833333333333331</v>
      </c>
      <c r="J32" s="6">
        <v>0.70833333333333337</v>
      </c>
      <c r="K32" s="6">
        <v>0.54166666666666663</v>
      </c>
      <c r="L32" s="6">
        <v>0.45833333333333331</v>
      </c>
      <c r="M32" s="6">
        <v>0.4375</v>
      </c>
      <c r="N32" s="6">
        <v>0.5625</v>
      </c>
      <c r="O32" s="6">
        <v>1.0416666666666666E-2</v>
      </c>
      <c r="P32" s="6">
        <v>0.54166666666666663</v>
      </c>
      <c r="Q32" s="6">
        <v>2</v>
      </c>
    </row>
    <row r="33" spans="2:17" x14ac:dyDescent="0.25">
      <c r="B33" t="s">
        <v>54</v>
      </c>
      <c r="C33">
        <v>1</v>
      </c>
      <c r="D33" t="s">
        <v>65</v>
      </c>
      <c r="E33">
        <v>3</v>
      </c>
      <c r="F33" s="3">
        <v>44078</v>
      </c>
      <c r="G33">
        <v>96</v>
      </c>
      <c r="H33">
        <v>77</v>
      </c>
      <c r="I33" s="6">
        <v>0.66666666666666663</v>
      </c>
      <c r="J33" s="6">
        <v>0.45833333333333331</v>
      </c>
      <c r="K33" s="6">
        <v>0.66666666666666663</v>
      </c>
      <c r="L33" s="6">
        <v>0.54166666666666663</v>
      </c>
      <c r="M33" s="6">
        <v>0.45833333333333331</v>
      </c>
      <c r="N33" s="6">
        <v>0.54166666666666663</v>
      </c>
      <c r="O33" s="6">
        <v>3.125E-2</v>
      </c>
      <c r="P33" s="6">
        <v>0.58333333333333337</v>
      </c>
      <c r="Q33" s="6">
        <v>3</v>
      </c>
    </row>
    <row r="34" spans="2:17" x14ac:dyDescent="0.25">
      <c r="B34" t="s">
        <v>54</v>
      </c>
      <c r="C34">
        <v>1</v>
      </c>
      <c r="D34" t="s">
        <v>65</v>
      </c>
      <c r="E34">
        <v>4</v>
      </c>
      <c r="F34" s="3">
        <v>44081</v>
      </c>
      <c r="G34">
        <v>96</v>
      </c>
      <c r="H34">
        <v>90</v>
      </c>
      <c r="I34" s="6">
        <v>0.66666666666666663</v>
      </c>
      <c r="J34" s="6">
        <v>0.25</v>
      </c>
      <c r="K34" s="6">
        <v>0.625</v>
      </c>
      <c r="L34" s="6">
        <v>0.5</v>
      </c>
      <c r="M34" s="6">
        <v>0.55208333333333337</v>
      </c>
      <c r="N34" s="6">
        <v>0.44791666666666669</v>
      </c>
      <c r="O34" s="6">
        <v>7.2916666666666671E-2</v>
      </c>
      <c r="P34" s="6">
        <v>0.51041666666666663</v>
      </c>
      <c r="Q34" s="6">
        <v>4</v>
      </c>
    </row>
    <row r="35" spans="2:17" x14ac:dyDescent="0.25">
      <c r="B35" t="s">
        <v>54</v>
      </c>
      <c r="C35">
        <v>1</v>
      </c>
      <c r="D35" t="s">
        <v>65</v>
      </c>
      <c r="E35">
        <v>5</v>
      </c>
      <c r="F35" s="3">
        <v>44082</v>
      </c>
      <c r="G35">
        <v>96</v>
      </c>
      <c r="H35">
        <v>51</v>
      </c>
      <c r="I35" s="6">
        <v>0.54166666666666663</v>
      </c>
      <c r="J35" s="6">
        <v>0.66666666666666663</v>
      </c>
      <c r="K35" s="6">
        <v>0.70833333333333337</v>
      </c>
      <c r="L35" s="6">
        <v>0.70833333333333337</v>
      </c>
      <c r="M35" s="6">
        <v>0.59375</v>
      </c>
      <c r="N35" s="6">
        <v>0.40625</v>
      </c>
      <c r="O35" s="6">
        <v>6.25E-2</v>
      </c>
      <c r="P35" s="6">
        <v>0.65625</v>
      </c>
      <c r="Q35" s="6">
        <v>5</v>
      </c>
    </row>
    <row r="36" spans="2:17" x14ac:dyDescent="0.25">
      <c r="B36" t="s">
        <v>54</v>
      </c>
      <c r="C36">
        <v>1</v>
      </c>
      <c r="D36" t="s">
        <v>65</v>
      </c>
      <c r="E36">
        <v>6</v>
      </c>
      <c r="F36" s="3">
        <v>44083</v>
      </c>
      <c r="G36">
        <v>96</v>
      </c>
      <c r="H36">
        <v>50</v>
      </c>
      <c r="I36" s="6">
        <v>0.625</v>
      </c>
      <c r="J36" s="6">
        <v>0.625</v>
      </c>
      <c r="K36" s="6">
        <v>0.625</v>
      </c>
      <c r="L36" s="6">
        <v>0.75</v>
      </c>
      <c r="M36" s="6">
        <v>0.59375</v>
      </c>
      <c r="N36" s="6">
        <v>0.40625</v>
      </c>
      <c r="O36" s="6">
        <v>0.11458333333333333</v>
      </c>
      <c r="P36" s="6">
        <v>0.65625</v>
      </c>
      <c r="Q36" s="6">
        <v>6</v>
      </c>
    </row>
    <row r="37" spans="2:17" x14ac:dyDescent="0.25">
      <c r="B37" t="s">
        <v>54</v>
      </c>
      <c r="C37">
        <v>1</v>
      </c>
      <c r="D37" t="s">
        <v>65</v>
      </c>
      <c r="E37">
        <v>7</v>
      </c>
      <c r="F37" s="3">
        <v>44084</v>
      </c>
      <c r="G37">
        <v>96</v>
      </c>
      <c r="H37">
        <v>51</v>
      </c>
      <c r="I37" s="6">
        <v>0.625</v>
      </c>
      <c r="J37" s="6">
        <v>0.75</v>
      </c>
      <c r="K37" s="6">
        <v>0.83333333333333337</v>
      </c>
      <c r="L37" s="6">
        <v>0.70833333333333337</v>
      </c>
      <c r="M37" s="6">
        <v>0.66666666666666663</v>
      </c>
      <c r="N37" s="6">
        <v>0.33333333333333331</v>
      </c>
      <c r="O37" s="6">
        <v>7.2916666666666671E-2</v>
      </c>
      <c r="P37" s="6">
        <v>0.72916666666666663</v>
      </c>
      <c r="Q37" s="6">
        <v>7</v>
      </c>
    </row>
    <row r="38" spans="2:17" x14ac:dyDescent="0.25">
      <c r="B38" t="s">
        <v>54</v>
      </c>
      <c r="C38">
        <v>1</v>
      </c>
      <c r="D38" t="s">
        <v>65</v>
      </c>
      <c r="E38">
        <v>8</v>
      </c>
      <c r="F38" s="3">
        <v>44085</v>
      </c>
      <c r="G38">
        <v>96</v>
      </c>
      <c r="H38">
        <v>23</v>
      </c>
      <c r="I38" s="6">
        <v>0.875</v>
      </c>
      <c r="J38" s="6">
        <v>0.70833333333333337</v>
      </c>
      <c r="K38" s="6">
        <v>0.95833333333333337</v>
      </c>
      <c r="L38" s="6">
        <v>0.75</v>
      </c>
      <c r="M38" s="6">
        <v>0.48958333333333331</v>
      </c>
      <c r="N38" s="6">
        <v>0.51041666666666663</v>
      </c>
      <c r="O38" s="6">
        <v>6.25E-2</v>
      </c>
      <c r="P38" s="6">
        <v>0.82291666666666663</v>
      </c>
      <c r="Q38" s="6">
        <v>8</v>
      </c>
    </row>
    <row r="39" spans="2:17" x14ac:dyDescent="0.25">
      <c r="B39" t="s">
        <v>54</v>
      </c>
      <c r="C39">
        <v>1</v>
      </c>
      <c r="D39" t="s">
        <v>65</v>
      </c>
      <c r="E39">
        <v>9</v>
      </c>
      <c r="F39" s="3">
        <v>44089</v>
      </c>
      <c r="G39">
        <v>96</v>
      </c>
      <c r="H39">
        <v>25</v>
      </c>
      <c r="I39" s="6">
        <v>0.83333333333333337</v>
      </c>
      <c r="J39" s="6">
        <v>0.83333333333333337</v>
      </c>
      <c r="K39" s="6">
        <v>0.83333333333333337</v>
      </c>
      <c r="L39" s="6">
        <v>0.75</v>
      </c>
      <c r="M39" s="6">
        <v>0.5625</v>
      </c>
      <c r="N39" s="6">
        <v>0.4375</v>
      </c>
      <c r="O39" s="6">
        <v>2.0833333333333332E-2</v>
      </c>
      <c r="P39" s="6">
        <v>0.8125</v>
      </c>
      <c r="Q39" s="6">
        <v>9</v>
      </c>
    </row>
    <row r="40" spans="2:17" x14ac:dyDescent="0.25">
      <c r="B40" t="s">
        <v>54</v>
      </c>
      <c r="C40">
        <v>1</v>
      </c>
      <c r="D40" t="s">
        <v>65</v>
      </c>
      <c r="E40">
        <v>10</v>
      </c>
      <c r="F40" s="3">
        <v>44090</v>
      </c>
      <c r="G40">
        <v>96</v>
      </c>
      <c r="H40">
        <v>17</v>
      </c>
      <c r="I40" s="6">
        <v>0.79166666666666663</v>
      </c>
      <c r="J40" s="6">
        <v>0.91666666666666663</v>
      </c>
      <c r="K40" s="6">
        <v>0.875</v>
      </c>
      <c r="L40" s="6">
        <v>0.875</v>
      </c>
      <c r="M40" s="6">
        <v>0.59375</v>
      </c>
      <c r="N40" s="6">
        <v>0.40625</v>
      </c>
      <c r="O40" s="6">
        <v>0.11458333333333333</v>
      </c>
      <c r="P40" s="6">
        <v>0.86458333333333337</v>
      </c>
      <c r="Q40" s="6">
        <v>10</v>
      </c>
    </row>
    <row r="41" spans="2:17" x14ac:dyDescent="0.25">
      <c r="B41" t="s">
        <v>54</v>
      </c>
      <c r="C41">
        <v>1</v>
      </c>
      <c r="D41" t="s">
        <v>65</v>
      </c>
      <c r="E41">
        <v>11</v>
      </c>
      <c r="F41" s="3">
        <v>44091</v>
      </c>
      <c r="G41">
        <v>96</v>
      </c>
      <c r="H41">
        <v>20</v>
      </c>
      <c r="I41" s="6">
        <v>0.83333333333333337</v>
      </c>
      <c r="J41" s="6">
        <v>0.75</v>
      </c>
      <c r="K41" s="6">
        <v>0.875</v>
      </c>
      <c r="L41" s="6">
        <v>0.875</v>
      </c>
      <c r="M41" s="6">
        <v>0.625</v>
      </c>
      <c r="N41" s="6">
        <v>0.375</v>
      </c>
      <c r="O41" s="6">
        <v>6.25E-2</v>
      </c>
      <c r="P41" s="6">
        <v>0.83333333333333337</v>
      </c>
      <c r="Q41" s="6">
        <v>11</v>
      </c>
    </row>
    <row r="42" spans="2:17" x14ac:dyDescent="0.25">
      <c r="B42" t="s">
        <v>54</v>
      </c>
      <c r="C42">
        <v>1</v>
      </c>
      <c r="D42" t="s">
        <v>65</v>
      </c>
      <c r="E42">
        <v>12</v>
      </c>
      <c r="F42" s="3">
        <v>44092</v>
      </c>
      <c r="G42">
        <v>96</v>
      </c>
      <c r="H42">
        <v>22</v>
      </c>
      <c r="I42" s="6">
        <v>0.66666666666666663</v>
      </c>
      <c r="J42" s="6">
        <v>0.91666666666666663</v>
      </c>
      <c r="K42" s="6">
        <v>0.875</v>
      </c>
      <c r="L42" s="6">
        <v>0.83333333333333337</v>
      </c>
      <c r="M42" s="6">
        <v>0.48958333333333331</v>
      </c>
      <c r="N42" s="6">
        <v>0.51041666666666663</v>
      </c>
      <c r="O42" s="6">
        <v>5.2083333333333336E-2</v>
      </c>
      <c r="P42" s="6">
        <v>0.82291666666666663</v>
      </c>
      <c r="Q42" s="6">
        <v>12</v>
      </c>
    </row>
    <row r="43" spans="2:17" x14ac:dyDescent="0.25">
      <c r="B43" t="s">
        <v>54</v>
      </c>
      <c r="C43">
        <v>1</v>
      </c>
      <c r="D43" t="s">
        <v>65</v>
      </c>
      <c r="E43">
        <v>13</v>
      </c>
      <c r="F43" s="3">
        <v>44095</v>
      </c>
      <c r="G43">
        <v>96</v>
      </c>
      <c r="H43">
        <v>21</v>
      </c>
      <c r="I43" s="6">
        <v>0.95833333333333337</v>
      </c>
      <c r="J43" s="6">
        <v>0.79166666666666663</v>
      </c>
      <c r="K43" s="6">
        <v>0.875</v>
      </c>
      <c r="L43" s="6">
        <v>0.79166666666666663</v>
      </c>
      <c r="M43" s="6">
        <v>0.52083333333333337</v>
      </c>
      <c r="N43" s="6">
        <v>0.47916666666666669</v>
      </c>
      <c r="O43" s="6">
        <v>5.2083333333333336E-2</v>
      </c>
      <c r="P43" s="6">
        <v>0.85416666666666663</v>
      </c>
      <c r="Q43" s="6">
        <v>13</v>
      </c>
    </row>
    <row r="44" spans="2:17" x14ac:dyDescent="0.25">
      <c r="B44" t="s">
        <v>54</v>
      </c>
      <c r="C44">
        <v>1</v>
      </c>
      <c r="D44" t="s">
        <v>65</v>
      </c>
      <c r="E44">
        <v>14</v>
      </c>
      <c r="F44" s="3">
        <v>44096</v>
      </c>
      <c r="G44">
        <v>96</v>
      </c>
      <c r="H44">
        <v>10</v>
      </c>
      <c r="I44" s="6">
        <v>0.83333333333333337</v>
      </c>
      <c r="J44" s="6">
        <v>0.95833333333333337</v>
      </c>
      <c r="K44" s="6">
        <v>0.91666666666666663</v>
      </c>
      <c r="L44" s="6">
        <v>0.875</v>
      </c>
      <c r="M44" s="6">
        <v>0.5625</v>
      </c>
      <c r="N44" s="6">
        <v>0.4375</v>
      </c>
      <c r="O44" s="6">
        <v>5.2083333333333336E-2</v>
      </c>
      <c r="P44" s="6">
        <v>0.89583333333333337</v>
      </c>
      <c r="Q44" s="6">
        <v>14</v>
      </c>
    </row>
    <row r="45" spans="2:17" x14ac:dyDescent="0.25">
      <c r="B45" t="s">
        <v>54</v>
      </c>
      <c r="C45">
        <v>1</v>
      </c>
      <c r="D45" t="s">
        <v>98</v>
      </c>
      <c r="F45" s="3">
        <v>44097</v>
      </c>
      <c r="G45">
        <v>96</v>
      </c>
      <c r="H45" t="s">
        <v>26</v>
      </c>
      <c r="I45" s="6"/>
      <c r="J45" s="6"/>
      <c r="K45" s="6"/>
      <c r="L45" s="6"/>
      <c r="M45" s="6"/>
      <c r="N45" s="6"/>
      <c r="O45" s="6"/>
      <c r="P45" s="6"/>
      <c r="Q45" t="s">
        <v>100</v>
      </c>
    </row>
    <row r="46" spans="2:17" x14ac:dyDescent="0.25">
      <c r="B46" t="s">
        <v>54</v>
      </c>
      <c r="C46">
        <v>1</v>
      </c>
      <c r="D46" t="s">
        <v>98</v>
      </c>
      <c r="F46" s="3">
        <v>44098</v>
      </c>
      <c r="G46">
        <v>96</v>
      </c>
      <c r="H46">
        <v>23</v>
      </c>
      <c r="I46">
        <v>0.875</v>
      </c>
      <c r="J46" s="6">
        <v>0.75</v>
      </c>
      <c r="K46" s="6">
        <v>0.91666666666666663</v>
      </c>
      <c r="L46" s="6">
        <v>0.79166666666666663</v>
      </c>
      <c r="M46" s="6">
        <v>0.52884615384615385</v>
      </c>
      <c r="N46" s="6">
        <v>0.47115384615384615</v>
      </c>
      <c r="O46" s="6">
        <v>0.19230769230769232</v>
      </c>
      <c r="P46" s="6">
        <v>0.78846153846153844</v>
      </c>
      <c r="Q46" t="s">
        <v>102</v>
      </c>
    </row>
    <row r="47" spans="2:17" x14ac:dyDescent="0.25">
      <c r="B47" t="s">
        <v>54</v>
      </c>
      <c r="C47">
        <v>1</v>
      </c>
      <c r="D47" t="s">
        <v>98</v>
      </c>
      <c r="F47" s="3">
        <v>44099</v>
      </c>
      <c r="G47">
        <v>96</v>
      </c>
      <c r="H47">
        <v>10</v>
      </c>
      <c r="I47" s="6">
        <v>0.83333333333333337</v>
      </c>
      <c r="J47" s="6">
        <v>0.95833333333333337</v>
      </c>
      <c r="K47" s="6">
        <v>1</v>
      </c>
      <c r="L47" s="6">
        <v>0.91666666666666663</v>
      </c>
      <c r="M47" s="6">
        <v>0.50961538461538458</v>
      </c>
      <c r="N47" s="6">
        <v>0.49038461538461536</v>
      </c>
      <c r="O47" s="6">
        <v>0.13461538461538461</v>
      </c>
      <c r="P47" s="6">
        <v>0.85576923076923073</v>
      </c>
      <c r="Q47">
        <v>0</v>
      </c>
    </row>
    <row r="48" spans="2:17" x14ac:dyDescent="0.25">
      <c r="I48" s="6"/>
      <c r="J48" s="6"/>
      <c r="K48" s="6"/>
      <c r="L48" s="6"/>
      <c r="M48" s="6"/>
      <c r="N48" s="6"/>
      <c r="O48" s="6"/>
      <c r="P48" s="6"/>
    </row>
    <row r="49" spans="9:16" x14ac:dyDescent="0.25">
      <c r="I49" s="6"/>
      <c r="J49" s="6"/>
      <c r="K49" s="6"/>
      <c r="L49" s="6"/>
      <c r="M49" s="6"/>
      <c r="N49" s="6"/>
      <c r="O49" s="6"/>
      <c r="P49" s="6"/>
    </row>
    <row r="50" spans="9:16" x14ac:dyDescent="0.25">
      <c r="I50" s="6"/>
      <c r="J50" s="6"/>
      <c r="K50" s="6"/>
      <c r="L50" s="6"/>
      <c r="M50" s="6"/>
      <c r="N50" s="6"/>
      <c r="O50" s="6"/>
      <c r="P50" s="6"/>
    </row>
    <row r="51" spans="9:16" x14ac:dyDescent="0.25">
      <c r="I51" s="6"/>
      <c r="J51" s="6"/>
      <c r="K51" s="6"/>
      <c r="L51" s="6"/>
      <c r="M51" s="6"/>
      <c r="N51" s="6"/>
      <c r="O51" s="6"/>
      <c r="P51" s="6"/>
    </row>
    <row r="52" spans="9:16" x14ac:dyDescent="0.25">
      <c r="I52" s="6"/>
      <c r="J52" s="6"/>
      <c r="K52" s="6"/>
      <c r="L52" s="6"/>
      <c r="M52" s="6"/>
      <c r="N52" s="6"/>
      <c r="O52" s="6"/>
      <c r="P52" s="6"/>
    </row>
    <row r="53" spans="9:16" x14ac:dyDescent="0.25">
      <c r="I53" s="6"/>
      <c r="J53" s="6"/>
      <c r="K53" s="6"/>
      <c r="L53" s="6"/>
      <c r="M53" s="6"/>
      <c r="N53" s="6"/>
      <c r="O53" s="6"/>
      <c r="P53" s="6"/>
    </row>
    <row r="54" spans="9:16" x14ac:dyDescent="0.25">
      <c r="I54" s="6"/>
      <c r="J54" s="6"/>
      <c r="K54" s="6"/>
      <c r="L54" s="6"/>
      <c r="M54" s="6"/>
      <c r="N54" s="6"/>
      <c r="O54" s="6"/>
      <c r="P54" s="6"/>
    </row>
    <row r="55" spans="9:16" x14ac:dyDescent="0.25">
      <c r="I55" s="6"/>
      <c r="J55" s="6"/>
      <c r="K55" s="6"/>
      <c r="L55" s="6"/>
      <c r="M55" s="6"/>
      <c r="N55" s="6"/>
      <c r="O55" s="6"/>
      <c r="P55" s="6"/>
    </row>
    <row r="56" spans="9:16" x14ac:dyDescent="0.25">
      <c r="I56" s="6"/>
      <c r="J56" s="6"/>
      <c r="K56" s="6"/>
      <c r="L56" s="6"/>
      <c r="M56" s="6"/>
      <c r="N56" s="6"/>
      <c r="O56" s="6"/>
      <c r="P56" s="6"/>
    </row>
    <row r="57" spans="9:16" x14ac:dyDescent="0.25">
      <c r="I57" s="6"/>
      <c r="J57" s="6"/>
      <c r="K57" s="6"/>
      <c r="L57" s="6"/>
      <c r="M57" s="6"/>
      <c r="N57" s="6"/>
      <c r="O57" s="6"/>
      <c r="P57" s="6"/>
    </row>
    <row r="58" spans="9:16" x14ac:dyDescent="0.25">
      <c r="I58" s="6"/>
      <c r="J58" s="6"/>
      <c r="K58" s="6"/>
      <c r="L58" s="6"/>
      <c r="M58" s="6"/>
      <c r="N58" s="6"/>
      <c r="O58" s="6"/>
      <c r="P58" s="6"/>
    </row>
    <row r="59" spans="9:16" x14ac:dyDescent="0.25">
      <c r="I59" s="6"/>
      <c r="J59" s="6"/>
      <c r="K59" s="6"/>
      <c r="L59" s="6"/>
      <c r="M59" s="6"/>
      <c r="N59" s="6"/>
      <c r="O59" s="6"/>
      <c r="P59" s="6"/>
    </row>
    <row r="60" spans="9:16" x14ac:dyDescent="0.25">
      <c r="I60" s="6"/>
      <c r="J60" s="6"/>
      <c r="K60" s="6"/>
      <c r="L60" s="6"/>
      <c r="M60" s="6"/>
      <c r="N60" s="6"/>
      <c r="O60" s="6"/>
      <c r="P60" s="6"/>
    </row>
    <row r="61" spans="9:16" x14ac:dyDescent="0.25">
      <c r="I61" s="6"/>
      <c r="J61" s="6"/>
      <c r="K61" s="6"/>
      <c r="L61" s="6"/>
      <c r="M61" s="6"/>
      <c r="N61" s="6"/>
      <c r="O61" s="6"/>
      <c r="P61" s="6"/>
    </row>
    <row r="62" spans="9:16" x14ac:dyDescent="0.25">
      <c r="I62" s="6"/>
      <c r="J62" s="6"/>
      <c r="K62" s="6"/>
      <c r="L62" s="6"/>
      <c r="M62" s="6"/>
      <c r="N62" s="6"/>
      <c r="O62" s="6"/>
      <c r="P62" s="6"/>
    </row>
    <row r="63" spans="9:16" x14ac:dyDescent="0.25">
      <c r="I63" s="6"/>
      <c r="J63" s="6"/>
      <c r="K63" s="6"/>
      <c r="L63" s="6"/>
      <c r="M63" s="6"/>
      <c r="N63" s="6"/>
      <c r="O63" s="6"/>
      <c r="P63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8552-8636-483A-9C2A-D31ACE1C84FD}">
  <dimension ref="A1:T84"/>
  <sheetViews>
    <sheetView workbookViewId="0">
      <selection activeCell="C20" sqref="C20"/>
    </sheetView>
  </sheetViews>
  <sheetFormatPr defaultRowHeight="13.2" x14ac:dyDescent="0.25"/>
  <cols>
    <col min="6" max="7" width="9.109375" customWidth="1"/>
  </cols>
  <sheetData>
    <row r="1" spans="1:20" x14ac:dyDescent="0.25">
      <c r="A1" t="s">
        <v>0</v>
      </c>
      <c r="B1" t="s">
        <v>121</v>
      </c>
      <c r="C1" t="s">
        <v>122</v>
      </c>
      <c r="D1" t="s">
        <v>123</v>
      </c>
      <c r="E1" t="s">
        <v>4</v>
      </c>
      <c r="F1" t="s">
        <v>1</v>
      </c>
      <c r="G1" t="s">
        <v>125</v>
      </c>
      <c r="H1" t="s">
        <v>126</v>
      </c>
    </row>
    <row r="2" spans="1:20" x14ac:dyDescent="0.25">
      <c r="A2" t="s">
        <v>130</v>
      </c>
      <c r="B2">
        <v>2017</v>
      </c>
      <c r="C2" s="3">
        <v>44200</v>
      </c>
      <c r="D2">
        <v>1</v>
      </c>
      <c r="E2">
        <v>1</v>
      </c>
      <c r="F2" t="s">
        <v>131</v>
      </c>
      <c r="G2">
        <v>2</v>
      </c>
      <c r="H2" t="s">
        <v>127</v>
      </c>
    </row>
    <row r="3" spans="1:20" x14ac:dyDescent="0.25">
      <c r="C3" s="3">
        <v>44203</v>
      </c>
      <c r="D3">
        <v>2</v>
      </c>
      <c r="E3">
        <v>2</v>
      </c>
      <c r="F3" t="s">
        <v>131</v>
      </c>
      <c r="G3" t="s">
        <v>132</v>
      </c>
      <c r="H3" t="s">
        <v>127</v>
      </c>
    </row>
    <row r="5" spans="1:20" x14ac:dyDescent="0.25">
      <c r="H5" t="s">
        <v>55</v>
      </c>
      <c r="I5" t="s">
        <v>56</v>
      </c>
      <c r="J5" t="s">
        <v>57</v>
      </c>
      <c r="K5" t="s">
        <v>59</v>
      </c>
      <c r="L5" t="s">
        <v>58</v>
      </c>
      <c r="M5" t="s">
        <v>60</v>
      </c>
      <c r="N5" t="s">
        <v>62</v>
      </c>
      <c r="O5" t="s">
        <v>63</v>
      </c>
      <c r="P5" t="s">
        <v>64</v>
      </c>
      <c r="Q5" t="s">
        <v>61</v>
      </c>
    </row>
    <row r="6" spans="1:20" x14ac:dyDescent="0.25">
      <c r="C6" s="3">
        <v>44204</v>
      </c>
      <c r="D6">
        <v>3</v>
      </c>
      <c r="E6">
        <v>1</v>
      </c>
      <c r="F6" t="s">
        <v>127</v>
      </c>
      <c r="G6" t="s">
        <v>132</v>
      </c>
      <c r="H6">
        <v>96</v>
      </c>
      <c r="I6">
        <v>176</v>
      </c>
      <c r="J6" s="6">
        <v>0.33333333333333331</v>
      </c>
      <c r="K6" s="6">
        <v>0.29166666666666669</v>
      </c>
      <c r="L6" s="6">
        <v>0.5</v>
      </c>
      <c r="M6" s="6">
        <v>0.625</v>
      </c>
    </row>
    <row r="7" spans="1:20" x14ac:dyDescent="0.25">
      <c r="C7" s="3">
        <v>44205</v>
      </c>
      <c r="D7">
        <v>4</v>
      </c>
      <c r="E7">
        <v>2</v>
      </c>
      <c r="F7" t="s">
        <v>127</v>
      </c>
      <c r="G7" t="s">
        <v>132</v>
      </c>
      <c r="H7">
        <v>96</v>
      </c>
      <c r="I7">
        <v>106</v>
      </c>
      <c r="J7" s="6">
        <v>0.5</v>
      </c>
      <c r="K7" s="6">
        <v>0.45833333333333331</v>
      </c>
      <c r="L7" s="6">
        <v>0.58333333333333337</v>
      </c>
      <c r="M7" s="6">
        <v>0.45833333333333331</v>
      </c>
    </row>
    <row r="8" spans="1:20" x14ac:dyDescent="0.25">
      <c r="C8" s="3">
        <v>44207</v>
      </c>
      <c r="D8">
        <v>5</v>
      </c>
      <c r="E8">
        <v>3</v>
      </c>
      <c r="F8" t="s">
        <v>127</v>
      </c>
      <c r="G8" t="s">
        <v>132</v>
      </c>
      <c r="H8">
        <v>96</v>
      </c>
      <c r="I8">
        <v>110</v>
      </c>
      <c r="J8" s="6">
        <v>0.54166666666666663</v>
      </c>
      <c r="K8" s="6">
        <v>0.5</v>
      </c>
      <c r="L8" s="6">
        <v>0.29166666666666669</v>
      </c>
      <c r="M8" s="6">
        <v>0.58333333333333337</v>
      </c>
      <c r="Q8" t="s">
        <v>159</v>
      </c>
      <c r="R8" t="s">
        <v>158</v>
      </c>
      <c r="S8">
        <v>0</v>
      </c>
      <c r="T8" s="3">
        <v>44225</v>
      </c>
    </row>
    <row r="9" spans="1:20" x14ac:dyDescent="0.25">
      <c r="C9" s="3">
        <v>44208</v>
      </c>
      <c r="D9">
        <v>6</v>
      </c>
      <c r="E9">
        <v>4</v>
      </c>
      <c r="F9" t="s">
        <v>127</v>
      </c>
      <c r="G9" t="s">
        <v>132</v>
      </c>
      <c r="H9">
        <v>96</v>
      </c>
      <c r="I9">
        <v>93</v>
      </c>
      <c r="J9" s="6">
        <v>0.45833333333333331</v>
      </c>
      <c r="K9" s="6">
        <v>0.5</v>
      </c>
      <c r="L9" s="6">
        <v>0.41666666666666669</v>
      </c>
      <c r="M9" s="6">
        <v>0.58333333333333337</v>
      </c>
      <c r="Q9" t="s">
        <v>159</v>
      </c>
      <c r="R9" t="s">
        <v>158</v>
      </c>
      <c r="S9">
        <v>0</v>
      </c>
      <c r="T9" s="3">
        <v>44225</v>
      </c>
    </row>
    <row r="10" spans="1:20" x14ac:dyDescent="0.25">
      <c r="C10" s="3">
        <v>44209</v>
      </c>
      <c r="D10">
        <v>7</v>
      </c>
      <c r="E10">
        <v>5</v>
      </c>
      <c r="F10" t="s">
        <v>127</v>
      </c>
      <c r="G10" t="s">
        <v>132</v>
      </c>
      <c r="H10">
        <v>96</v>
      </c>
      <c r="I10">
        <v>40</v>
      </c>
      <c r="J10" s="6">
        <v>0.54166666666666663</v>
      </c>
      <c r="K10" s="6">
        <v>0.875</v>
      </c>
      <c r="L10" s="6">
        <v>0.70833333333333337</v>
      </c>
      <c r="M10" s="6">
        <v>0.75</v>
      </c>
      <c r="Q10" t="s">
        <v>159</v>
      </c>
      <c r="R10" t="s">
        <v>158</v>
      </c>
      <c r="S10">
        <v>0</v>
      </c>
      <c r="T10" s="3">
        <v>44225</v>
      </c>
    </row>
    <row r="11" spans="1:20" x14ac:dyDescent="0.25">
      <c r="C11" s="3">
        <v>44210</v>
      </c>
      <c r="D11">
        <v>8</v>
      </c>
      <c r="E11">
        <v>6</v>
      </c>
      <c r="F11" t="s">
        <v>127</v>
      </c>
      <c r="G11" t="s">
        <v>132</v>
      </c>
      <c r="H11">
        <v>96</v>
      </c>
      <c r="I11">
        <v>51</v>
      </c>
      <c r="J11" s="6">
        <v>0.75</v>
      </c>
      <c r="K11" s="6">
        <v>0.45833333333333331</v>
      </c>
      <c r="L11" s="6">
        <v>0.66666666666666663</v>
      </c>
      <c r="M11" s="6">
        <v>0.75</v>
      </c>
      <c r="Q11" t="s">
        <v>159</v>
      </c>
      <c r="R11" t="s">
        <v>158</v>
      </c>
      <c r="S11">
        <v>0</v>
      </c>
      <c r="T11" s="3">
        <v>44225</v>
      </c>
    </row>
    <row r="12" spans="1:20" x14ac:dyDescent="0.25">
      <c r="C12" s="3">
        <v>44211</v>
      </c>
      <c r="D12">
        <v>9</v>
      </c>
      <c r="E12">
        <v>7</v>
      </c>
      <c r="F12" t="s">
        <v>127</v>
      </c>
      <c r="G12" t="s">
        <v>132</v>
      </c>
      <c r="H12">
        <v>96</v>
      </c>
      <c r="I12">
        <v>52</v>
      </c>
      <c r="J12" s="6">
        <v>0.45833333333333331</v>
      </c>
      <c r="K12" s="6">
        <v>0.75</v>
      </c>
      <c r="L12" s="6">
        <v>0.79166666666666663</v>
      </c>
      <c r="M12" s="6">
        <v>0.70833333333333337</v>
      </c>
      <c r="Q12" t="s">
        <v>159</v>
      </c>
      <c r="R12" t="s">
        <v>158</v>
      </c>
      <c r="S12">
        <v>0</v>
      </c>
      <c r="T12" s="3">
        <v>44225</v>
      </c>
    </row>
    <row r="13" spans="1:20" x14ac:dyDescent="0.25">
      <c r="C13" s="3">
        <v>44214</v>
      </c>
      <c r="D13">
        <v>10</v>
      </c>
      <c r="E13">
        <v>8</v>
      </c>
      <c r="F13" t="s">
        <v>127</v>
      </c>
      <c r="G13" t="s">
        <v>132</v>
      </c>
      <c r="H13">
        <v>96</v>
      </c>
      <c r="I13">
        <v>39</v>
      </c>
      <c r="J13" s="6">
        <v>0.75</v>
      </c>
      <c r="K13" s="6">
        <v>0.66666666666666663</v>
      </c>
      <c r="L13" s="6">
        <v>0.70833333333333337</v>
      </c>
      <c r="M13" s="6">
        <v>0.66666666666666663</v>
      </c>
      <c r="Q13" t="s">
        <v>159</v>
      </c>
      <c r="R13" t="s">
        <v>158</v>
      </c>
      <c r="S13">
        <v>0</v>
      </c>
      <c r="T13" s="3">
        <v>44225</v>
      </c>
    </row>
    <row r="14" spans="1:20" x14ac:dyDescent="0.25">
      <c r="C14" s="3">
        <v>44215</v>
      </c>
      <c r="D14">
        <v>11</v>
      </c>
      <c r="E14">
        <v>9</v>
      </c>
      <c r="H14">
        <v>96</v>
      </c>
      <c r="I14">
        <v>37</v>
      </c>
      <c r="J14" s="6">
        <v>0.58333333333333337</v>
      </c>
      <c r="K14" s="6">
        <v>0.79166666666666663</v>
      </c>
      <c r="L14" s="6">
        <v>0.75</v>
      </c>
      <c r="M14" s="6">
        <v>0.79166666666666663</v>
      </c>
      <c r="Q14" t="s">
        <v>159</v>
      </c>
      <c r="R14" t="s">
        <v>158</v>
      </c>
      <c r="S14">
        <v>0</v>
      </c>
      <c r="T14" s="3">
        <v>44225</v>
      </c>
    </row>
    <row r="15" spans="1:20" x14ac:dyDescent="0.25">
      <c r="C15" s="3">
        <v>44216</v>
      </c>
      <c r="D15">
        <v>12</v>
      </c>
      <c r="E15">
        <v>10</v>
      </c>
      <c r="H15">
        <v>96</v>
      </c>
      <c r="I15">
        <v>38</v>
      </c>
      <c r="J15" s="6">
        <v>0.79166666666666663</v>
      </c>
      <c r="K15" s="6">
        <v>0.75</v>
      </c>
      <c r="L15" s="6">
        <v>0.70833333333333337</v>
      </c>
      <c r="M15" s="6">
        <v>0.83333333333333337</v>
      </c>
      <c r="Q15" t="s">
        <v>159</v>
      </c>
      <c r="R15" t="s">
        <v>158</v>
      </c>
      <c r="S15">
        <v>0</v>
      </c>
      <c r="T15" s="3">
        <v>44225</v>
      </c>
    </row>
    <row r="16" spans="1:20" x14ac:dyDescent="0.25">
      <c r="C16" s="3">
        <v>44217</v>
      </c>
      <c r="D16">
        <v>13</v>
      </c>
      <c r="E16">
        <v>11</v>
      </c>
      <c r="H16">
        <v>96</v>
      </c>
      <c r="I16">
        <v>27</v>
      </c>
      <c r="J16" s="6">
        <v>0.75</v>
      </c>
      <c r="K16" s="6">
        <v>0.83333333333333337</v>
      </c>
      <c r="L16" s="6">
        <v>0.75</v>
      </c>
      <c r="M16" s="6">
        <v>0.95833333333333337</v>
      </c>
      <c r="Q16" t="s">
        <v>159</v>
      </c>
      <c r="R16" t="s">
        <v>158</v>
      </c>
      <c r="S16">
        <v>0</v>
      </c>
      <c r="T16" s="3">
        <v>44226</v>
      </c>
    </row>
    <row r="17" spans="3:20" x14ac:dyDescent="0.25">
      <c r="C17" s="3">
        <v>44218</v>
      </c>
      <c r="D17">
        <v>14</v>
      </c>
      <c r="E17">
        <v>12</v>
      </c>
      <c r="H17">
        <v>96</v>
      </c>
      <c r="I17">
        <v>29</v>
      </c>
      <c r="J17" s="6">
        <v>0.66666666666666663</v>
      </c>
      <c r="K17" s="6">
        <v>0.79166666666666663</v>
      </c>
      <c r="L17" s="6">
        <v>0.79166666666666663</v>
      </c>
      <c r="M17" s="6">
        <v>0.79166666666666663</v>
      </c>
      <c r="Q17" t="s">
        <v>159</v>
      </c>
      <c r="R17" t="s">
        <v>158</v>
      </c>
      <c r="S17">
        <v>0</v>
      </c>
      <c r="T17" s="3">
        <v>44226</v>
      </c>
    </row>
    <row r="18" spans="3:20" x14ac:dyDescent="0.25">
      <c r="C18" s="3">
        <v>44219</v>
      </c>
      <c r="D18">
        <v>15</v>
      </c>
      <c r="E18">
        <v>13</v>
      </c>
      <c r="H18">
        <v>96</v>
      </c>
      <c r="I18">
        <v>28</v>
      </c>
      <c r="J18" s="6">
        <v>0.875</v>
      </c>
      <c r="K18" s="6">
        <v>0.625</v>
      </c>
      <c r="L18" s="6">
        <v>0.875</v>
      </c>
      <c r="M18" s="6">
        <v>0.79166666666666663</v>
      </c>
      <c r="Q18" t="s">
        <v>159</v>
      </c>
      <c r="R18" t="s">
        <v>158</v>
      </c>
      <c r="S18">
        <v>0</v>
      </c>
      <c r="T18" s="3">
        <v>44226</v>
      </c>
    </row>
    <row r="19" spans="3:20" x14ac:dyDescent="0.25">
      <c r="C19" s="3">
        <v>44221</v>
      </c>
      <c r="D19">
        <v>16</v>
      </c>
      <c r="E19">
        <v>14</v>
      </c>
      <c r="H19">
        <v>96</v>
      </c>
      <c r="I19">
        <v>24</v>
      </c>
      <c r="J19" s="6">
        <v>0.83333333333333337</v>
      </c>
      <c r="K19" s="6">
        <v>0.95833333333333337</v>
      </c>
      <c r="L19" s="6">
        <v>0.91666666666666663</v>
      </c>
      <c r="M19" s="6">
        <v>0.79166666666666663</v>
      </c>
      <c r="Q19" t="s">
        <v>159</v>
      </c>
      <c r="R19" t="s">
        <v>158</v>
      </c>
      <c r="S19">
        <v>0</v>
      </c>
      <c r="T19" s="3">
        <v>44226</v>
      </c>
    </row>
    <row r="20" spans="3:20" x14ac:dyDescent="0.25">
      <c r="C20" s="3">
        <v>44222</v>
      </c>
      <c r="D20">
        <v>17</v>
      </c>
      <c r="E20">
        <v>15</v>
      </c>
      <c r="H20">
        <v>96</v>
      </c>
      <c r="I20">
        <v>18</v>
      </c>
      <c r="J20" s="6">
        <v>0.83333333333333337</v>
      </c>
      <c r="K20" s="6">
        <v>0.875</v>
      </c>
      <c r="L20" s="6">
        <v>0.83333333333333337</v>
      </c>
      <c r="M20" s="6">
        <v>0.79166666666666663</v>
      </c>
      <c r="Q20" t="s">
        <v>159</v>
      </c>
      <c r="R20" t="s">
        <v>158</v>
      </c>
      <c r="S20">
        <v>1</v>
      </c>
      <c r="T20" s="3">
        <v>44226</v>
      </c>
    </row>
    <row r="21" spans="3:20" x14ac:dyDescent="0.25">
      <c r="C21" s="3">
        <v>44223</v>
      </c>
      <c r="D21">
        <v>18</v>
      </c>
      <c r="E21">
        <v>16</v>
      </c>
      <c r="H21">
        <v>96</v>
      </c>
      <c r="I21">
        <v>21</v>
      </c>
      <c r="J21" s="6">
        <v>0.66666666666666663</v>
      </c>
      <c r="K21" s="6">
        <v>0.79166666666666663</v>
      </c>
      <c r="L21" s="6">
        <v>0.875</v>
      </c>
      <c r="M21" s="6">
        <v>0.83333333333333337</v>
      </c>
      <c r="Q21" t="s">
        <v>159</v>
      </c>
      <c r="R21" t="s">
        <v>158</v>
      </c>
      <c r="S21">
        <v>0</v>
      </c>
      <c r="T21" s="3">
        <v>44226</v>
      </c>
    </row>
    <row r="22" spans="3:20" x14ac:dyDescent="0.25">
      <c r="C22" s="3">
        <v>44224</v>
      </c>
      <c r="D22">
        <v>19</v>
      </c>
      <c r="E22">
        <v>17</v>
      </c>
      <c r="H22">
        <v>96</v>
      </c>
      <c r="I22">
        <v>13</v>
      </c>
      <c r="J22" s="6">
        <v>0.875</v>
      </c>
      <c r="K22" s="6">
        <v>0.875</v>
      </c>
      <c r="L22" s="6">
        <v>0.95833333333333337</v>
      </c>
      <c r="M22" s="6">
        <v>0.91666666666666663</v>
      </c>
      <c r="N22" t="s">
        <v>116</v>
      </c>
      <c r="Q22" t="s">
        <v>159</v>
      </c>
      <c r="R22" t="s">
        <v>158</v>
      </c>
      <c r="S22">
        <v>0</v>
      </c>
      <c r="T22" s="3">
        <v>44226</v>
      </c>
    </row>
    <row r="23" spans="3:20" x14ac:dyDescent="0.25">
      <c r="C23" s="3">
        <v>44225</v>
      </c>
      <c r="D23">
        <v>20</v>
      </c>
      <c r="E23" t="s">
        <v>147</v>
      </c>
      <c r="H23">
        <v>104</v>
      </c>
      <c r="I23">
        <v>19</v>
      </c>
      <c r="J23" s="6">
        <v>0.75</v>
      </c>
      <c r="K23" s="6">
        <v>0.95833333333333337</v>
      </c>
      <c r="L23" s="6">
        <v>0.95833333333333337</v>
      </c>
      <c r="M23" s="6">
        <v>0.875</v>
      </c>
      <c r="N23" s="6">
        <v>0</v>
      </c>
      <c r="Q23" t="s">
        <v>159</v>
      </c>
      <c r="R23" t="s">
        <v>158</v>
      </c>
      <c r="S23">
        <v>0</v>
      </c>
      <c r="T23" s="3">
        <v>44226</v>
      </c>
    </row>
    <row r="24" spans="3:20" x14ac:dyDescent="0.25">
      <c r="C24" s="3">
        <v>44226</v>
      </c>
      <c r="D24">
        <v>21</v>
      </c>
      <c r="E24" t="s">
        <v>147</v>
      </c>
      <c r="H24">
        <v>104</v>
      </c>
      <c r="I24">
        <v>18</v>
      </c>
      <c r="J24" s="6">
        <v>0.91666666666666663</v>
      </c>
      <c r="K24" s="6">
        <v>0.95833333333333337</v>
      </c>
      <c r="L24" s="6">
        <v>0.91666666666666663</v>
      </c>
      <c r="M24" s="6">
        <v>0.70833333333333337</v>
      </c>
      <c r="N24">
        <v>0.125</v>
      </c>
      <c r="S24">
        <f>AVERAGE(S8:S23)</f>
        <v>6.25E-2</v>
      </c>
    </row>
    <row r="25" spans="3:20" x14ac:dyDescent="0.25">
      <c r="C25" s="3"/>
      <c r="J25" s="6"/>
      <c r="K25" s="6"/>
      <c r="L25" s="6"/>
      <c r="M25" s="6"/>
    </row>
    <row r="26" spans="3:20" x14ac:dyDescent="0.25">
      <c r="C26" s="3"/>
      <c r="J26" s="6"/>
      <c r="K26" s="6"/>
      <c r="L26" s="6"/>
      <c r="M26" s="6"/>
    </row>
    <row r="27" spans="3:20" x14ac:dyDescent="0.25">
      <c r="C27" s="3"/>
      <c r="J27" s="6"/>
      <c r="K27" s="6"/>
      <c r="L27" s="6"/>
      <c r="M27" s="6"/>
    </row>
    <row r="28" spans="3:20" x14ac:dyDescent="0.25">
      <c r="C28" s="3"/>
      <c r="J28" s="6"/>
      <c r="K28" s="6"/>
      <c r="L28" s="6"/>
      <c r="M28" s="6"/>
    </row>
    <row r="29" spans="3:20" x14ac:dyDescent="0.25">
      <c r="C29" s="3"/>
      <c r="J29" s="6"/>
      <c r="K29" s="6"/>
      <c r="L29" s="6"/>
      <c r="M29" s="6"/>
    </row>
    <row r="30" spans="3:20" x14ac:dyDescent="0.25">
      <c r="C30" s="3"/>
      <c r="J30" s="6"/>
      <c r="K30" s="6"/>
      <c r="L30" s="6"/>
      <c r="M30" s="6"/>
    </row>
    <row r="31" spans="3:20" x14ac:dyDescent="0.25">
      <c r="C31" s="3"/>
      <c r="J31" s="6"/>
      <c r="K31" s="6"/>
      <c r="L31" s="6"/>
      <c r="M31" s="6"/>
    </row>
    <row r="32" spans="3:20" x14ac:dyDescent="0.25">
      <c r="C32" s="3"/>
      <c r="J32" s="6"/>
      <c r="K32" s="6"/>
      <c r="L32" s="6"/>
      <c r="M32" s="6"/>
    </row>
    <row r="33" spans="3:13" x14ac:dyDescent="0.25">
      <c r="C33" s="3"/>
      <c r="J33" s="6"/>
      <c r="K33" s="6"/>
      <c r="L33" s="6"/>
      <c r="M33" s="6"/>
    </row>
    <row r="34" spans="3:13" x14ac:dyDescent="0.25">
      <c r="C34" s="3"/>
      <c r="J34" s="6"/>
      <c r="K34" s="6"/>
      <c r="L34" s="6"/>
      <c r="M34" s="6"/>
    </row>
    <row r="35" spans="3:13" x14ac:dyDescent="0.25">
      <c r="C35" s="3"/>
      <c r="J35" s="6"/>
      <c r="K35" s="6"/>
      <c r="L35" s="6"/>
      <c r="M35" s="6"/>
    </row>
    <row r="36" spans="3:13" x14ac:dyDescent="0.25">
      <c r="C36" s="3"/>
      <c r="J36" s="6"/>
      <c r="K36" s="6"/>
      <c r="L36" s="6"/>
      <c r="M36" s="6"/>
    </row>
    <row r="37" spans="3:13" x14ac:dyDescent="0.25">
      <c r="C37" s="3"/>
      <c r="J37" s="6"/>
      <c r="K37" s="6"/>
      <c r="L37" s="6"/>
      <c r="M37" s="6"/>
    </row>
    <row r="38" spans="3:13" x14ac:dyDescent="0.25">
      <c r="C38" s="3"/>
      <c r="J38" s="6"/>
      <c r="K38" s="6"/>
      <c r="L38" s="6"/>
      <c r="M38" s="6"/>
    </row>
    <row r="39" spans="3:13" x14ac:dyDescent="0.25">
      <c r="C39" s="3"/>
      <c r="J39" s="6"/>
      <c r="K39" s="6"/>
      <c r="L39" s="6"/>
      <c r="M39" s="6"/>
    </row>
    <row r="40" spans="3:13" x14ac:dyDescent="0.25">
      <c r="C40" s="3"/>
      <c r="J40" s="6"/>
      <c r="K40" s="6"/>
      <c r="L40" s="6"/>
      <c r="M40" s="6"/>
    </row>
    <row r="41" spans="3:13" x14ac:dyDescent="0.25">
      <c r="C41" s="3"/>
      <c r="J41" s="6"/>
      <c r="K41" s="6"/>
      <c r="L41" s="6"/>
      <c r="M41" s="6"/>
    </row>
    <row r="42" spans="3:13" x14ac:dyDescent="0.25">
      <c r="C42" s="3"/>
      <c r="J42" s="6"/>
      <c r="K42" s="6"/>
      <c r="L42" s="6"/>
      <c r="M42" s="6"/>
    </row>
    <row r="43" spans="3:13" x14ac:dyDescent="0.25">
      <c r="C43" s="3"/>
      <c r="J43" s="6"/>
      <c r="K43" s="6"/>
      <c r="L43" s="6"/>
      <c r="M43" s="6"/>
    </row>
    <row r="44" spans="3:13" x14ac:dyDescent="0.25">
      <c r="J44" s="6"/>
      <c r="K44" s="6"/>
      <c r="L44" s="6"/>
      <c r="M44" s="6"/>
    </row>
    <row r="45" spans="3:13" x14ac:dyDescent="0.25">
      <c r="J45" s="6"/>
      <c r="K45" s="6"/>
      <c r="L45" s="6"/>
      <c r="M45" s="6"/>
    </row>
    <row r="46" spans="3:13" x14ac:dyDescent="0.25">
      <c r="J46" s="6"/>
      <c r="K46" s="6"/>
      <c r="L46" s="6"/>
      <c r="M46" s="6"/>
    </row>
    <row r="47" spans="3:13" x14ac:dyDescent="0.25">
      <c r="J47" s="6"/>
      <c r="K47" s="6"/>
      <c r="L47" s="6"/>
      <c r="M47" s="6"/>
    </row>
    <row r="48" spans="3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0B3C4-1E81-431E-8AC1-5A4023373302}">
  <dimension ref="A1:R160"/>
  <sheetViews>
    <sheetView topLeftCell="A28" workbookViewId="0">
      <selection activeCell="E46" sqref="E46"/>
    </sheetView>
  </sheetViews>
  <sheetFormatPr defaultRowHeight="13.2" x14ac:dyDescent="0.25"/>
  <cols>
    <col min="3" max="3" width="10.33203125" customWidth="1"/>
    <col min="4" max="4" width="24.109375" customWidth="1"/>
    <col min="5" max="5" width="9.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I1" t="s">
        <v>13</v>
      </c>
      <c r="J1" t="s">
        <v>14</v>
      </c>
      <c r="K1" t="s">
        <v>20</v>
      </c>
    </row>
    <row r="2" spans="1:12" x14ac:dyDescent="0.25">
      <c r="A2" t="s">
        <v>19</v>
      </c>
      <c r="E2" s="4">
        <v>44005</v>
      </c>
      <c r="F2">
        <v>73</v>
      </c>
      <c r="G2">
        <v>7.65</v>
      </c>
      <c r="H2">
        <v>10.07</v>
      </c>
      <c r="I2">
        <v>80</v>
      </c>
      <c r="J2">
        <v>11.93</v>
      </c>
      <c r="K2">
        <v>9.9499999999999993</v>
      </c>
    </row>
    <row r="3" spans="1:12" x14ac:dyDescent="0.25">
      <c r="A3" t="s">
        <v>19</v>
      </c>
      <c r="E3" s="4">
        <v>44006</v>
      </c>
      <c r="F3">
        <v>32</v>
      </c>
      <c r="G3">
        <v>2.5499999999999998</v>
      </c>
      <c r="H3">
        <v>7.65</v>
      </c>
      <c r="I3">
        <v>36</v>
      </c>
      <c r="J3">
        <v>7.58</v>
      </c>
      <c r="K3">
        <v>2.84</v>
      </c>
    </row>
    <row r="4" spans="1:12" x14ac:dyDescent="0.25">
      <c r="E4" s="4">
        <v>44007</v>
      </c>
      <c r="F4">
        <v>67</v>
      </c>
      <c r="G4">
        <v>10.44</v>
      </c>
      <c r="H4">
        <v>15.18</v>
      </c>
      <c r="I4">
        <v>65</v>
      </c>
      <c r="J4">
        <v>5.58</v>
      </c>
      <c r="K4">
        <v>3.78</v>
      </c>
    </row>
    <row r="5" spans="1:12" x14ac:dyDescent="0.25">
      <c r="E5" s="4">
        <v>44008</v>
      </c>
      <c r="F5">
        <v>17</v>
      </c>
      <c r="I5">
        <v>16</v>
      </c>
    </row>
    <row r="6" spans="1:12" x14ac:dyDescent="0.25">
      <c r="E6" s="4">
        <v>44009</v>
      </c>
      <c r="F6">
        <v>14</v>
      </c>
      <c r="I6">
        <v>7</v>
      </c>
    </row>
    <row r="7" spans="1:12" x14ac:dyDescent="0.25">
      <c r="E7" s="4">
        <v>44011</v>
      </c>
      <c r="F7">
        <v>23</v>
      </c>
      <c r="I7">
        <v>22</v>
      </c>
    </row>
    <row r="8" spans="1:12" x14ac:dyDescent="0.25">
      <c r="E8" s="3">
        <v>44012</v>
      </c>
    </row>
    <row r="9" spans="1:12" x14ac:dyDescent="0.25">
      <c r="E9" s="3">
        <v>44013</v>
      </c>
      <c r="F9">
        <v>7</v>
      </c>
    </row>
    <row r="10" spans="1:12" x14ac:dyDescent="0.25">
      <c r="E10" s="3">
        <v>44014</v>
      </c>
      <c r="F10">
        <v>5</v>
      </c>
    </row>
    <row r="11" spans="1:12" x14ac:dyDescent="0.25">
      <c r="E11" s="3">
        <v>44015</v>
      </c>
      <c r="F11">
        <v>4</v>
      </c>
    </row>
    <row r="13" spans="1:12" x14ac:dyDescent="0.25">
      <c r="B13" t="s">
        <v>27</v>
      </c>
      <c r="E13" s="3">
        <v>44020</v>
      </c>
      <c r="F13">
        <v>5</v>
      </c>
      <c r="L13" t="s">
        <v>27</v>
      </c>
    </row>
    <row r="14" spans="1:12" x14ac:dyDescent="0.25">
      <c r="B14" t="s">
        <v>27</v>
      </c>
      <c r="E14" s="3">
        <v>44021</v>
      </c>
      <c r="F14">
        <v>4</v>
      </c>
      <c r="G14">
        <f>F14/96</f>
        <v>4.1666666666666664E-2</v>
      </c>
    </row>
    <row r="15" spans="1:12" x14ac:dyDescent="0.25">
      <c r="B15" t="s">
        <v>27</v>
      </c>
      <c r="E15" s="3">
        <v>44025</v>
      </c>
      <c r="F15">
        <v>47</v>
      </c>
      <c r="G15">
        <f>F15/96</f>
        <v>0.48958333333333331</v>
      </c>
    </row>
    <row r="16" spans="1:12" x14ac:dyDescent="0.25">
      <c r="B16" t="s">
        <v>27</v>
      </c>
      <c r="E16" s="3">
        <v>44027</v>
      </c>
      <c r="F16">
        <v>79</v>
      </c>
      <c r="G16">
        <f>F16/96</f>
        <v>0.82291666666666663</v>
      </c>
    </row>
    <row r="17" spans="2:18" x14ac:dyDescent="0.25">
      <c r="B17" t="s">
        <v>27</v>
      </c>
      <c r="E17" s="3">
        <v>44028</v>
      </c>
      <c r="F17">
        <v>74</v>
      </c>
      <c r="G17">
        <f>F17/96</f>
        <v>0.77083333333333337</v>
      </c>
    </row>
    <row r="18" spans="2:18" x14ac:dyDescent="0.25">
      <c r="E18" s="3">
        <v>44033</v>
      </c>
      <c r="F18">
        <v>77</v>
      </c>
      <c r="G18">
        <f>F18/96</f>
        <v>0.80208333333333337</v>
      </c>
    </row>
    <row r="19" spans="2:18" x14ac:dyDescent="0.25">
      <c r="E19" s="3">
        <v>44034</v>
      </c>
      <c r="F19" t="s">
        <v>24</v>
      </c>
    </row>
    <row r="20" spans="2:18" x14ac:dyDescent="0.25">
      <c r="B20" t="s">
        <v>34</v>
      </c>
      <c r="E20" s="3">
        <v>44035</v>
      </c>
    </row>
    <row r="23" spans="2:18" x14ac:dyDescent="0.25">
      <c r="B23" t="s">
        <v>34</v>
      </c>
      <c r="E23" s="3">
        <v>44075</v>
      </c>
      <c r="F23">
        <v>96</v>
      </c>
    </row>
    <row r="24" spans="2:18" x14ac:dyDescent="0.25">
      <c r="B24" t="s">
        <v>74</v>
      </c>
      <c r="E24" s="3">
        <v>44076</v>
      </c>
      <c r="F24">
        <v>96</v>
      </c>
    </row>
    <row r="25" spans="2:18" x14ac:dyDescent="0.25">
      <c r="B25" t="s">
        <v>74</v>
      </c>
      <c r="E25" s="3">
        <v>44077</v>
      </c>
      <c r="F25">
        <v>96</v>
      </c>
    </row>
    <row r="26" spans="2:18" x14ac:dyDescent="0.25">
      <c r="B26" t="s">
        <v>75</v>
      </c>
      <c r="E26" s="3">
        <v>44078</v>
      </c>
      <c r="F26">
        <v>96</v>
      </c>
    </row>
    <row r="27" spans="2:18" x14ac:dyDescent="0.25">
      <c r="B27" t="s">
        <v>78</v>
      </c>
      <c r="E27" s="3">
        <v>44081</v>
      </c>
      <c r="F27">
        <v>96</v>
      </c>
    </row>
    <row r="28" spans="2:18" x14ac:dyDescent="0.25">
      <c r="B28" t="s">
        <v>73</v>
      </c>
      <c r="E28" s="3">
        <v>44082</v>
      </c>
      <c r="F28">
        <v>96</v>
      </c>
    </row>
    <row r="29" spans="2:18" x14ac:dyDescent="0.25">
      <c r="B29" t="s">
        <v>73</v>
      </c>
      <c r="E29" s="3">
        <v>44083</v>
      </c>
      <c r="F29">
        <v>96</v>
      </c>
    </row>
    <row r="30" spans="2:18" x14ac:dyDescent="0.25">
      <c r="E30" s="3"/>
      <c r="F30" t="s">
        <v>55</v>
      </c>
      <c r="G30" t="s">
        <v>56</v>
      </c>
      <c r="H30" t="s">
        <v>57</v>
      </c>
      <c r="I30" t="s">
        <v>59</v>
      </c>
      <c r="J30" t="s">
        <v>58</v>
      </c>
      <c r="K30" t="s">
        <v>60</v>
      </c>
      <c r="L30" t="s">
        <v>62</v>
      </c>
      <c r="M30" t="s">
        <v>63</v>
      </c>
      <c r="N30" t="s">
        <v>64</v>
      </c>
      <c r="O30" t="s">
        <v>61</v>
      </c>
    </row>
    <row r="31" spans="2:18" x14ac:dyDescent="0.25">
      <c r="B31" t="s">
        <v>54</v>
      </c>
      <c r="C31">
        <v>2</v>
      </c>
      <c r="D31" t="s">
        <v>79</v>
      </c>
      <c r="E31" s="3">
        <v>44084</v>
      </c>
      <c r="F31">
        <v>96</v>
      </c>
      <c r="G31">
        <v>185</v>
      </c>
      <c r="H31" s="6">
        <v>0.54166666666666663</v>
      </c>
      <c r="I31" s="6">
        <v>0.375</v>
      </c>
      <c r="J31" s="6">
        <v>0.41666666666666669</v>
      </c>
      <c r="K31" s="6">
        <v>0.58333333333333337</v>
      </c>
      <c r="L31" s="6">
        <v>0.58333333333333337</v>
      </c>
      <c r="M31" s="6">
        <v>0.41666666666666669</v>
      </c>
      <c r="N31" s="6">
        <v>4.25</v>
      </c>
      <c r="O31" s="6">
        <v>0.47916666666666669</v>
      </c>
      <c r="R31" s="6">
        <v>1</v>
      </c>
    </row>
    <row r="32" spans="2:18" x14ac:dyDescent="0.25">
      <c r="B32" t="s">
        <v>54</v>
      </c>
      <c r="C32">
        <v>2</v>
      </c>
      <c r="D32" t="s">
        <v>79</v>
      </c>
      <c r="E32" s="3">
        <v>44085</v>
      </c>
      <c r="F32">
        <v>96</v>
      </c>
      <c r="G32">
        <v>86</v>
      </c>
      <c r="H32" s="6">
        <v>0.58333333333333337</v>
      </c>
      <c r="I32" s="6">
        <v>0.75</v>
      </c>
      <c r="J32" s="6">
        <v>0.625</v>
      </c>
      <c r="K32" s="6">
        <v>0.625</v>
      </c>
      <c r="L32" s="6">
        <v>0.54166666666666663</v>
      </c>
      <c r="M32" s="6">
        <v>0.45833333333333331</v>
      </c>
      <c r="N32" s="6">
        <v>2.2083333333333335</v>
      </c>
      <c r="O32" s="6">
        <v>0.64583333333333337</v>
      </c>
      <c r="R32" s="6">
        <v>2</v>
      </c>
    </row>
    <row r="33" spans="2:18" x14ac:dyDescent="0.25">
      <c r="B33" t="s">
        <v>54</v>
      </c>
      <c r="C33">
        <v>2</v>
      </c>
      <c r="D33" t="s">
        <v>79</v>
      </c>
      <c r="E33" s="3">
        <v>44088</v>
      </c>
      <c r="F33">
        <v>96</v>
      </c>
      <c r="G33">
        <v>117</v>
      </c>
      <c r="H33" s="6">
        <v>0.5</v>
      </c>
      <c r="I33" s="6">
        <v>0.33333333333333331</v>
      </c>
      <c r="J33" s="6">
        <v>0.5</v>
      </c>
      <c r="K33" s="6">
        <v>0.625</v>
      </c>
      <c r="L33" s="6">
        <v>0.67708333333333337</v>
      </c>
      <c r="M33" s="6">
        <v>0.32291666666666669</v>
      </c>
      <c r="N33" s="6">
        <v>2.1458333333333335</v>
      </c>
      <c r="O33" s="6">
        <v>0.48958333333333331</v>
      </c>
      <c r="R33" s="6">
        <v>3</v>
      </c>
    </row>
    <row r="34" spans="2:18" x14ac:dyDescent="0.25">
      <c r="B34" t="s">
        <v>54</v>
      </c>
      <c r="C34">
        <v>2</v>
      </c>
      <c r="D34" t="s">
        <v>79</v>
      </c>
      <c r="E34" s="3">
        <v>44089</v>
      </c>
      <c r="F34">
        <v>96</v>
      </c>
      <c r="G34">
        <v>75</v>
      </c>
      <c r="H34" s="6">
        <v>0.45833333333333331</v>
      </c>
      <c r="I34" s="6">
        <v>0.66666666666666663</v>
      </c>
      <c r="J34" s="6">
        <v>0.66666666666666663</v>
      </c>
      <c r="K34" s="6">
        <v>0.79166666666666663</v>
      </c>
      <c r="L34" s="6">
        <v>0.75</v>
      </c>
      <c r="M34" s="6">
        <v>0.25</v>
      </c>
      <c r="N34" s="6">
        <v>2.2708333333333335</v>
      </c>
      <c r="O34" s="6">
        <v>0.64583333333333337</v>
      </c>
      <c r="R34" s="6">
        <v>4</v>
      </c>
    </row>
    <row r="35" spans="2:18" x14ac:dyDescent="0.25">
      <c r="B35" t="s">
        <v>54</v>
      </c>
      <c r="C35">
        <v>2</v>
      </c>
      <c r="D35" t="s">
        <v>79</v>
      </c>
      <c r="E35" s="3">
        <v>44090</v>
      </c>
      <c r="F35">
        <v>96</v>
      </c>
      <c r="G35">
        <v>59</v>
      </c>
      <c r="H35" s="6">
        <v>0.625</v>
      </c>
      <c r="I35" s="6">
        <v>0.75</v>
      </c>
      <c r="J35" s="6">
        <v>0.58333333333333337</v>
      </c>
      <c r="K35" s="6">
        <v>0.66666666666666663</v>
      </c>
      <c r="L35" s="6">
        <v>0.61458333333333337</v>
      </c>
      <c r="M35" s="6">
        <v>0.38541666666666669</v>
      </c>
      <c r="N35" s="6">
        <v>2.4166666666666665</v>
      </c>
      <c r="O35" s="6">
        <v>0.65625</v>
      </c>
      <c r="R35" s="6">
        <v>5</v>
      </c>
    </row>
    <row r="36" spans="2:18" x14ac:dyDescent="0.25">
      <c r="B36" t="s">
        <v>54</v>
      </c>
      <c r="C36">
        <v>2</v>
      </c>
      <c r="D36" t="s">
        <v>79</v>
      </c>
      <c r="E36" s="3">
        <v>44091</v>
      </c>
      <c r="F36">
        <v>96</v>
      </c>
      <c r="G36">
        <v>51</v>
      </c>
      <c r="H36" s="6">
        <v>0.625</v>
      </c>
      <c r="I36" s="6">
        <v>0.75</v>
      </c>
      <c r="J36" s="6">
        <v>0.75</v>
      </c>
      <c r="K36" s="6">
        <v>0.66666666666666663</v>
      </c>
      <c r="L36" s="6">
        <v>0.48958333333333331</v>
      </c>
      <c r="M36" s="6">
        <v>0.51041666666666663</v>
      </c>
      <c r="N36" s="6">
        <v>2.2604166666666665</v>
      </c>
      <c r="O36" s="6">
        <v>0.69791666666666663</v>
      </c>
      <c r="R36" s="6">
        <v>6</v>
      </c>
    </row>
    <row r="37" spans="2:18" x14ac:dyDescent="0.25">
      <c r="B37" t="s">
        <v>54</v>
      </c>
      <c r="C37">
        <v>2</v>
      </c>
      <c r="D37" t="s">
        <v>79</v>
      </c>
      <c r="E37" s="3">
        <v>44092</v>
      </c>
      <c r="F37">
        <v>96</v>
      </c>
      <c r="G37">
        <v>61</v>
      </c>
      <c r="H37" s="6">
        <v>0.70833333333333337</v>
      </c>
      <c r="I37" s="6">
        <v>0.58333333333333337</v>
      </c>
      <c r="J37" s="6">
        <v>0.66666666666666663</v>
      </c>
      <c r="K37" s="6">
        <v>0.625</v>
      </c>
      <c r="L37" s="6">
        <v>0.70833333333333337</v>
      </c>
      <c r="M37" s="6">
        <v>0.29166666666666669</v>
      </c>
      <c r="N37" s="6">
        <v>1.8229166666666667</v>
      </c>
      <c r="O37" s="6">
        <v>0.64583333333333337</v>
      </c>
      <c r="R37" s="6">
        <v>7</v>
      </c>
    </row>
    <row r="38" spans="2:18" x14ac:dyDescent="0.25">
      <c r="B38" t="s">
        <v>54</v>
      </c>
      <c r="C38">
        <v>2</v>
      </c>
      <c r="D38" t="s">
        <v>79</v>
      </c>
      <c r="E38" s="3">
        <v>44095</v>
      </c>
      <c r="F38">
        <v>96</v>
      </c>
      <c r="G38">
        <v>59</v>
      </c>
      <c r="H38" s="6">
        <v>0.75</v>
      </c>
      <c r="I38" s="6">
        <v>0.58333333333333337</v>
      </c>
      <c r="J38" s="6">
        <v>0.66666666666666663</v>
      </c>
      <c r="K38" s="6">
        <v>0.75</v>
      </c>
      <c r="L38" s="6">
        <v>0.625</v>
      </c>
      <c r="M38" s="6">
        <v>0.375</v>
      </c>
      <c r="N38" s="6">
        <v>1.875</v>
      </c>
      <c r="O38" s="6">
        <v>0.6875</v>
      </c>
      <c r="R38" s="6">
        <v>8</v>
      </c>
    </row>
    <row r="39" spans="2:18" x14ac:dyDescent="0.25">
      <c r="B39" t="s">
        <v>54</v>
      </c>
      <c r="C39">
        <v>2</v>
      </c>
      <c r="D39" t="s">
        <v>79</v>
      </c>
      <c r="E39" s="3">
        <v>44096</v>
      </c>
      <c r="F39">
        <v>96</v>
      </c>
      <c r="G39">
        <v>54</v>
      </c>
      <c r="H39" s="6">
        <v>0.70833333333333337</v>
      </c>
      <c r="I39" s="6">
        <v>0.70833333333333337</v>
      </c>
      <c r="J39" s="6">
        <v>0.54166666666666663</v>
      </c>
      <c r="K39" s="6">
        <v>0.79166666666666663</v>
      </c>
      <c r="L39" s="6">
        <v>0.60416666666666663</v>
      </c>
      <c r="M39" s="6">
        <v>0.39583333333333331</v>
      </c>
      <c r="N39" s="6">
        <v>1.6770833333333333</v>
      </c>
      <c r="O39" s="6">
        <v>0.6875</v>
      </c>
      <c r="R39" s="6">
        <v>9</v>
      </c>
    </row>
    <row r="40" spans="2:18" x14ac:dyDescent="0.25">
      <c r="B40" t="s">
        <v>54</v>
      </c>
      <c r="C40">
        <v>2</v>
      </c>
      <c r="D40" t="s">
        <v>79</v>
      </c>
      <c r="E40" s="3">
        <v>44097</v>
      </c>
      <c r="F40">
        <v>96</v>
      </c>
      <c r="G40">
        <v>46</v>
      </c>
      <c r="H40" s="6">
        <v>0.66666666666666663</v>
      </c>
      <c r="I40" s="6">
        <v>0.66666666666666663</v>
      </c>
      <c r="J40" s="6">
        <v>0.54166666666666663</v>
      </c>
      <c r="K40" s="6">
        <v>0.83333333333333337</v>
      </c>
      <c r="L40" s="6">
        <v>0.65625</v>
      </c>
      <c r="M40" s="6">
        <v>0.34375</v>
      </c>
      <c r="N40" s="6">
        <v>1.8229166666666667</v>
      </c>
      <c r="O40" s="6">
        <v>0.67708333333333337</v>
      </c>
      <c r="R40" s="6">
        <v>10</v>
      </c>
    </row>
    <row r="41" spans="2:18" x14ac:dyDescent="0.25">
      <c r="B41" t="s">
        <v>54</v>
      </c>
      <c r="C41">
        <v>2</v>
      </c>
      <c r="D41" t="s">
        <v>79</v>
      </c>
      <c r="E41" s="3">
        <v>44098</v>
      </c>
      <c r="F41">
        <v>96</v>
      </c>
      <c r="G41">
        <v>33</v>
      </c>
      <c r="H41" s="6">
        <v>0.875</v>
      </c>
      <c r="I41" s="6">
        <v>0.79166666666666663</v>
      </c>
      <c r="J41" s="6">
        <v>0.70833333333333337</v>
      </c>
      <c r="K41" s="6">
        <v>0.91666666666666663</v>
      </c>
      <c r="L41" s="6">
        <v>0.59375</v>
      </c>
      <c r="M41" s="6">
        <v>0.40625</v>
      </c>
      <c r="N41" s="6">
        <v>2.5520833333333335</v>
      </c>
      <c r="O41" s="6">
        <v>0.82291666666666663</v>
      </c>
      <c r="R41" s="6">
        <v>11</v>
      </c>
    </row>
    <row r="42" spans="2:18" x14ac:dyDescent="0.25">
      <c r="B42" t="s">
        <v>54</v>
      </c>
      <c r="C42">
        <v>2</v>
      </c>
      <c r="D42" t="s">
        <v>79</v>
      </c>
      <c r="E42" s="3">
        <v>44099</v>
      </c>
      <c r="F42">
        <v>96</v>
      </c>
      <c r="G42">
        <v>36</v>
      </c>
      <c r="H42" s="6">
        <v>0.91666666666666663</v>
      </c>
      <c r="I42" s="6">
        <v>0.79166666666666663</v>
      </c>
      <c r="J42" s="6">
        <v>0.75</v>
      </c>
      <c r="K42" s="6">
        <v>0.95833333333333337</v>
      </c>
      <c r="L42" s="6">
        <v>0.58333333333333337</v>
      </c>
      <c r="M42" s="6">
        <v>0.41666666666666669</v>
      </c>
      <c r="N42" s="6">
        <v>1.9895833333333333</v>
      </c>
      <c r="O42" s="6">
        <v>0.85416666666666663</v>
      </c>
      <c r="R42" s="6">
        <v>12</v>
      </c>
    </row>
    <row r="43" spans="2:18" x14ac:dyDescent="0.25">
      <c r="B43" t="s">
        <v>54</v>
      </c>
      <c r="C43">
        <v>2</v>
      </c>
      <c r="D43" t="s">
        <v>79</v>
      </c>
      <c r="E43" s="3">
        <v>44103</v>
      </c>
      <c r="F43">
        <v>96</v>
      </c>
      <c r="G43">
        <v>45</v>
      </c>
      <c r="H43" s="6">
        <v>0.70833333333333337</v>
      </c>
      <c r="I43" s="6">
        <v>0.70833333333333337</v>
      </c>
      <c r="J43" s="6">
        <v>0.70833333333333337</v>
      </c>
      <c r="K43" s="6">
        <v>0.70833333333333337</v>
      </c>
      <c r="L43" s="6">
        <v>0.5</v>
      </c>
      <c r="M43" s="6">
        <v>0.5</v>
      </c>
      <c r="N43" s="6">
        <v>1.5520833333333333</v>
      </c>
      <c r="O43" s="6">
        <v>0.70833333333333337</v>
      </c>
      <c r="R43" s="6">
        <v>13</v>
      </c>
    </row>
    <row r="44" spans="2:18" x14ac:dyDescent="0.25">
      <c r="B44" t="s">
        <v>54</v>
      </c>
      <c r="C44">
        <v>2</v>
      </c>
      <c r="D44" t="s">
        <v>79</v>
      </c>
      <c r="E44" s="3">
        <v>44104</v>
      </c>
      <c r="F44">
        <v>96</v>
      </c>
      <c r="G44">
        <v>46</v>
      </c>
      <c r="H44" s="6">
        <v>0.79166666666666663</v>
      </c>
      <c r="I44" s="6">
        <v>0.66666666666666663</v>
      </c>
      <c r="J44" s="6">
        <v>0.75</v>
      </c>
      <c r="K44" s="6">
        <v>0.83333333333333337</v>
      </c>
      <c r="L44" s="6">
        <v>0.63541666666666663</v>
      </c>
      <c r="M44" s="6">
        <v>0.36458333333333331</v>
      </c>
      <c r="N44" s="6">
        <v>1.3854166666666667</v>
      </c>
      <c r="O44" s="6">
        <v>0.76041666666666663</v>
      </c>
      <c r="R44" s="6">
        <v>14</v>
      </c>
    </row>
    <row r="45" spans="2:18" x14ac:dyDescent="0.25">
      <c r="B45" t="s">
        <v>54</v>
      </c>
      <c r="C45">
        <v>2</v>
      </c>
      <c r="D45" t="s">
        <v>79</v>
      </c>
      <c r="E45" s="3">
        <v>44105</v>
      </c>
      <c r="F45">
        <v>96</v>
      </c>
      <c r="G45">
        <v>24</v>
      </c>
      <c r="H45" s="6">
        <v>0.83333333333333337</v>
      </c>
      <c r="I45" s="6">
        <v>0.75</v>
      </c>
      <c r="J45" s="6">
        <v>0.875</v>
      </c>
      <c r="K45" s="6">
        <v>0.79166666666666663</v>
      </c>
      <c r="L45" s="6">
        <v>0.625</v>
      </c>
      <c r="M45" s="6">
        <v>0.375</v>
      </c>
      <c r="N45" s="6">
        <v>1.6666666666666667</v>
      </c>
      <c r="O45" s="6">
        <v>0.8125</v>
      </c>
      <c r="R45" s="6">
        <v>15</v>
      </c>
    </row>
    <row r="46" spans="2:18" x14ac:dyDescent="0.25">
      <c r="B46" t="s">
        <v>54</v>
      </c>
      <c r="C46">
        <v>2</v>
      </c>
      <c r="D46" t="s">
        <v>79</v>
      </c>
      <c r="E46" s="3">
        <v>44106</v>
      </c>
      <c r="F46">
        <v>96</v>
      </c>
      <c r="G46">
        <v>18</v>
      </c>
      <c r="H46" s="6">
        <v>0.70833333333333337</v>
      </c>
      <c r="I46" s="6">
        <v>0.875</v>
      </c>
      <c r="J46" s="6">
        <v>0.83333333333333337</v>
      </c>
      <c r="K46" s="6">
        <v>0.95833333333333337</v>
      </c>
      <c r="L46" s="6">
        <v>0.57291666666666663</v>
      </c>
      <c r="M46" s="6">
        <v>0.42708333333333331</v>
      </c>
      <c r="N46" s="6">
        <v>2.0729166666666665</v>
      </c>
      <c r="O46" s="6">
        <v>0.84375</v>
      </c>
      <c r="R46" s="6">
        <v>16</v>
      </c>
    </row>
    <row r="47" spans="2:18" x14ac:dyDescent="0.25">
      <c r="B47" t="s">
        <v>54</v>
      </c>
      <c r="C47">
        <v>2</v>
      </c>
      <c r="D47" t="s">
        <v>79</v>
      </c>
      <c r="E47" s="3">
        <v>44109</v>
      </c>
      <c r="F47">
        <v>96</v>
      </c>
      <c r="G47">
        <v>18</v>
      </c>
      <c r="H47" s="6">
        <v>0.83333333333333337</v>
      </c>
      <c r="I47" s="6">
        <v>0.83333333333333337</v>
      </c>
      <c r="J47" s="6">
        <v>0.91666666666666663</v>
      </c>
      <c r="K47" s="6">
        <v>0.875</v>
      </c>
      <c r="L47" s="6">
        <v>0.55208333333333337</v>
      </c>
      <c r="M47" s="6">
        <v>0.44791666666666669</v>
      </c>
      <c r="N47" s="6">
        <v>1.7083333333333333</v>
      </c>
      <c r="O47" s="6">
        <v>0.86458333333333337</v>
      </c>
      <c r="P47" t="s">
        <v>116</v>
      </c>
      <c r="R47" s="6">
        <v>17</v>
      </c>
    </row>
    <row r="48" spans="2:18" x14ac:dyDescent="0.25">
      <c r="B48" t="s">
        <v>54</v>
      </c>
      <c r="C48">
        <v>2</v>
      </c>
      <c r="D48" t="s">
        <v>115</v>
      </c>
      <c r="E48" s="3">
        <v>44110</v>
      </c>
      <c r="F48">
        <v>96</v>
      </c>
      <c r="G48">
        <v>15</v>
      </c>
      <c r="H48" s="6">
        <v>0.95833333333333337</v>
      </c>
      <c r="I48" s="6">
        <v>0.875</v>
      </c>
      <c r="J48" s="6">
        <v>0.66666666666666663</v>
      </c>
      <c r="K48" s="6">
        <v>1</v>
      </c>
      <c r="L48" s="6">
        <v>0.5</v>
      </c>
      <c r="M48" s="6">
        <v>0.5</v>
      </c>
      <c r="N48" s="6">
        <v>1.3653846153846154</v>
      </c>
      <c r="O48" s="6">
        <v>0.82692307692307687</v>
      </c>
      <c r="P48">
        <v>0.25</v>
      </c>
    </row>
    <row r="49" spans="2:16" x14ac:dyDescent="0.25">
      <c r="B49" t="s">
        <v>54</v>
      </c>
      <c r="C49">
        <v>2</v>
      </c>
      <c r="D49" t="s">
        <v>115</v>
      </c>
      <c r="E49" s="3">
        <v>44111</v>
      </c>
      <c r="F49">
        <v>96</v>
      </c>
      <c r="G49">
        <v>12</v>
      </c>
      <c r="H49" s="6">
        <v>0.83333333333333337</v>
      </c>
      <c r="I49" s="6">
        <v>0.95833333333333337</v>
      </c>
      <c r="J49" s="6">
        <v>0.83333333333333337</v>
      </c>
      <c r="K49" s="6">
        <v>0.95833333333333337</v>
      </c>
      <c r="L49">
        <v>0.57692307692307687</v>
      </c>
      <c r="M49" s="6">
        <v>0.42307692307692307</v>
      </c>
      <c r="N49" s="6">
        <v>1.8269230769230769</v>
      </c>
      <c r="O49" s="6">
        <v>0.84615384615384615</v>
      </c>
      <c r="P49" s="6">
        <v>0.25</v>
      </c>
    </row>
    <row r="50" spans="2:16" x14ac:dyDescent="0.25">
      <c r="H50" s="6"/>
      <c r="I50" s="6"/>
      <c r="J50" s="6"/>
      <c r="K50" s="6"/>
      <c r="L50" s="6"/>
      <c r="M50" s="6"/>
      <c r="N50" s="6"/>
      <c r="O50" s="6"/>
    </row>
    <row r="51" spans="2:16" x14ac:dyDescent="0.25">
      <c r="H51" s="6"/>
      <c r="I51" s="6"/>
      <c r="J51" s="6"/>
      <c r="K51" s="6"/>
      <c r="L51" s="6"/>
      <c r="M51" s="6"/>
      <c r="N51" s="6"/>
      <c r="O51" s="6"/>
    </row>
    <row r="52" spans="2:16" x14ac:dyDescent="0.25">
      <c r="H52" s="6"/>
      <c r="I52" s="6"/>
      <c r="J52" s="6"/>
      <c r="K52" s="6"/>
      <c r="L52" s="6"/>
      <c r="M52" s="6"/>
      <c r="N52" s="6"/>
      <c r="O52" s="6"/>
    </row>
    <row r="53" spans="2:16" x14ac:dyDescent="0.25">
      <c r="H53" s="6"/>
      <c r="I53" s="6"/>
      <c r="J53" s="6"/>
      <c r="K53" s="6"/>
      <c r="L53" s="6"/>
      <c r="M53" s="6"/>
      <c r="N53" s="6"/>
      <c r="O53" s="6"/>
      <c r="P53">
        <f>2/8</f>
        <v>0.25</v>
      </c>
    </row>
    <row r="54" spans="2:16" x14ac:dyDescent="0.25">
      <c r="H54" s="6"/>
      <c r="I54" s="6"/>
      <c r="J54" s="6"/>
      <c r="K54" s="6"/>
      <c r="L54" s="6"/>
      <c r="M54" s="6"/>
      <c r="N54" s="6"/>
      <c r="O54" s="6"/>
    </row>
    <row r="55" spans="2:16" x14ac:dyDescent="0.25">
      <c r="H55" s="6"/>
      <c r="I55" s="6"/>
      <c r="J55" s="6"/>
      <c r="K55" s="6"/>
      <c r="L55" s="6"/>
      <c r="M55" s="6"/>
      <c r="N55" s="6"/>
      <c r="O55" s="6"/>
    </row>
    <row r="56" spans="2:16" x14ac:dyDescent="0.25">
      <c r="H56" s="6"/>
      <c r="I56" s="6"/>
      <c r="J56" s="6"/>
      <c r="K56" s="6"/>
      <c r="L56" s="6"/>
      <c r="M56" s="6"/>
      <c r="N56" s="6"/>
      <c r="O56" s="6"/>
    </row>
    <row r="57" spans="2:16" x14ac:dyDescent="0.25">
      <c r="H57" s="6"/>
      <c r="I57" s="6"/>
      <c r="J57" s="6"/>
      <c r="K57" s="6"/>
      <c r="L57" s="6"/>
      <c r="M57" s="6"/>
      <c r="N57" s="6"/>
      <c r="O57" s="6"/>
    </row>
    <row r="58" spans="2:16" x14ac:dyDescent="0.25">
      <c r="H58" s="6"/>
      <c r="I58" s="6"/>
      <c r="J58" s="6"/>
      <c r="K58" s="6"/>
      <c r="L58" s="6"/>
      <c r="M58" s="6"/>
      <c r="N58" s="6"/>
      <c r="O58" s="6"/>
    </row>
    <row r="59" spans="2:16" x14ac:dyDescent="0.25">
      <c r="H59" s="6"/>
      <c r="I59" s="6"/>
      <c r="J59" s="6"/>
      <c r="K59" s="6"/>
      <c r="L59" s="6"/>
      <c r="M59" s="6"/>
      <c r="N59" s="6"/>
      <c r="O59" s="6"/>
    </row>
    <row r="60" spans="2:16" x14ac:dyDescent="0.25">
      <c r="H60" s="6"/>
      <c r="I60" s="6"/>
      <c r="J60" s="6"/>
      <c r="K60" s="6"/>
      <c r="L60" s="6"/>
      <c r="M60" s="6"/>
      <c r="N60" s="6"/>
      <c r="O60" s="6"/>
    </row>
    <row r="61" spans="2:16" x14ac:dyDescent="0.25">
      <c r="H61" s="6"/>
      <c r="I61" s="6"/>
      <c r="J61" s="6"/>
      <c r="K61" s="6"/>
      <c r="L61" s="6"/>
      <c r="M61" s="6"/>
      <c r="N61" s="6"/>
      <c r="O61" s="6"/>
    </row>
    <row r="62" spans="2:16" x14ac:dyDescent="0.25">
      <c r="H62" s="6"/>
      <c r="I62" s="6"/>
      <c r="J62" s="6"/>
      <c r="K62" s="6"/>
      <c r="L62" s="6"/>
      <c r="M62" s="6"/>
      <c r="N62" s="6"/>
      <c r="O62" s="6"/>
    </row>
    <row r="63" spans="2:16" x14ac:dyDescent="0.25">
      <c r="H63" s="6"/>
      <c r="I63" s="6"/>
      <c r="J63" s="6"/>
      <c r="K63" s="6"/>
      <c r="L63" s="6"/>
      <c r="M63" s="6"/>
      <c r="N63" s="6"/>
      <c r="O63" s="6"/>
    </row>
    <row r="64" spans="2:16" x14ac:dyDescent="0.25">
      <c r="H64" s="6"/>
      <c r="I64" s="6"/>
      <c r="J64" s="6"/>
      <c r="K64" s="6"/>
      <c r="L64" s="6"/>
      <c r="M64" s="6"/>
      <c r="N64" s="6"/>
      <c r="O64" s="6"/>
    </row>
    <row r="65" spans="8:15" x14ac:dyDescent="0.25">
      <c r="H65" s="6"/>
      <c r="I65" s="6"/>
      <c r="J65" s="6"/>
      <c r="K65" s="6"/>
      <c r="L65" s="6"/>
      <c r="M65" s="6"/>
      <c r="N65" s="6"/>
      <c r="O65" s="6"/>
    </row>
    <row r="66" spans="8:15" x14ac:dyDescent="0.25">
      <c r="H66" s="6"/>
      <c r="I66" s="6"/>
      <c r="J66" s="6"/>
      <c r="K66" s="6"/>
      <c r="L66" s="6"/>
      <c r="M66" s="6"/>
      <c r="N66" s="6"/>
      <c r="O66" s="6"/>
    </row>
    <row r="67" spans="8:15" x14ac:dyDescent="0.25">
      <c r="H67" s="6"/>
      <c r="I67" s="6"/>
      <c r="J67" s="6"/>
      <c r="K67" s="6"/>
      <c r="L67" s="6"/>
      <c r="M67" s="6"/>
      <c r="N67" s="6"/>
      <c r="O67" s="6"/>
    </row>
    <row r="68" spans="8:15" x14ac:dyDescent="0.25">
      <c r="H68" s="6"/>
      <c r="I68" s="6"/>
      <c r="J68" s="6"/>
      <c r="K68" s="6"/>
      <c r="L68" s="6"/>
      <c r="M68" s="6"/>
      <c r="N68" s="6"/>
      <c r="O68" s="6"/>
    </row>
    <row r="69" spans="8:15" x14ac:dyDescent="0.25">
      <c r="H69" s="6"/>
      <c r="I69" s="6"/>
      <c r="J69" s="6"/>
      <c r="K69" s="6"/>
      <c r="L69" s="6"/>
      <c r="M69" s="6"/>
      <c r="N69" s="6"/>
      <c r="O69" s="6"/>
    </row>
    <row r="70" spans="8:15" x14ac:dyDescent="0.25">
      <c r="H70" s="6"/>
      <c r="I70" s="6"/>
      <c r="J70" s="6"/>
      <c r="K70" s="6"/>
      <c r="L70" s="6"/>
      <c r="M70" s="6"/>
      <c r="N70" s="6"/>
      <c r="O70" s="6"/>
    </row>
    <row r="71" spans="8:15" x14ac:dyDescent="0.25">
      <c r="H71" s="6"/>
      <c r="I71" s="6"/>
      <c r="J71" s="6"/>
      <c r="K71" s="6"/>
      <c r="L71" s="6"/>
      <c r="M71" s="6"/>
      <c r="N71" s="6"/>
      <c r="O71" s="6"/>
    </row>
    <row r="72" spans="8:15" x14ac:dyDescent="0.25">
      <c r="H72" s="6"/>
      <c r="I72" s="6"/>
      <c r="J72" s="6"/>
      <c r="K72" s="6"/>
      <c r="L72" s="6"/>
      <c r="M72" s="6"/>
      <c r="N72" s="6"/>
      <c r="O72" s="6"/>
    </row>
    <row r="73" spans="8:15" x14ac:dyDescent="0.25">
      <c r="H73" s="6"/>
      <c r="I73" s="6"/>
      <c r="J73" s="6"/>
      <c r="K73" s="6"/>
      <c r="L73" s="6"/>
      <c r="M73" s="6"/>
      <c r="N73" s="6"/>
      <c r="O73" s="6"/>
    </row>
    <row r="74" spans="8:15" x14ac:dyDescent="0.25">
      <c r="H74" s="6"/>
      <c r="I74" s="6"/>
      <c r="J74" s="6"/>
      <c r="K74" s="6"/>
      <c r="L74" s="6"/>
      <c r="M74" s="6"/>
      <c r="N74" s="6"/>
      <c r="O74" s="6"/>
    </row>
    <row r="75" spans="8:15" x14ac:dyDescent="0.25">
      <c r="H75" s="6"/>
      <c r="I75" s="6"/>
      <c r="J75" s="6"/>
      <c r="K75" s="6"/>
      <c r="L75" s="6"/>
      <c r="M75" s="6"/>
      <c r="N75" s="6"/>
      <c r="O75" s="6"/>
    </row>
    <row r="76" spans="8:15" x14ac:dyDescent="0.25">
      <c r="H76" s="6"/>
      <c r="I76" s="6"/>
      <c r="J76" s="6"/>
      <c r="K76" s="6"/>
      <c r="L76" s="6"/>
      <c r="M76" s="6"/>
      <c r="N76" s="6"/>
      <c r="O76" s="6"/>
    </row>
    <row r="77" spans="8:15" x14ac:dyDescent="0.25">
      <c r="H77" s="6"/>
      <c r="I77" s="6"/>
      <c r="J77" s="6"/>
      <c r="K77" s="6"/>
      <c r="L77" s="6"/>
      <c r="M77" s="6"/>
      <c r="N77" s="6"/>
      <c r="O77" s="6"/>
    </row>
    <row r="78" spans="8:15" x14ac:dyDescent="0.25">
      <c r="H78" s="6"/>
      <c r="I78" s="6"/>
      <c r="J78" s="6"/>
      <c r="K78" s="6"/>
      <c r="L78" s="6"/>
      <c r="M78" s="6"/>
      <c r="N78" s="6"/>
      <c r="O78" s="6"/>
    </row>
    <row r="79" spans="8:15" x14ac:dyDescent="0.25">
      <c r="H79" s="6"/>
      <c r="I79" s="6"/>
      <c r="J79" s="6"/>
      <c r="K79" s="6"/>
      <c r="L79" s="6"/>
      <c r="M79" s="6"/>
      <c r="N79" s="6"/>
      <c r="O79" s="6"/>
    </row>
    <row r="80" spans="8:15" x14ac:dyDescent="0.25">
      <c r="H80" s="6"/>
      <c r="I80" s="6"/>
      <c r="J80" s="6"/>
      <c r="K80" s="6"/>
      <c r="L80" s="6"/>
      <c r="M80" s="6"/>
      <c r="N80" s="6"/>
      <c r="O80" s="6"/>
    </row>
    <row r="81" spans="8:15" x14ac:dyDescent="0.25">
      <c r="H81" s="6"/>
      <c r="I81" s="6"/>
      <c r="J81" s="6"/>
      <c r="K81" s="6"/>
      <c r="L81" s="6"/>
      <c r="M81" s="6"/>
      <c r="N81" s="6"/>
      <c r="O81" s="6"/>
    </row>
    <row r="82" spans="8:15" x14ac:dyDescent="0.25">
      <c r="H82" s="6"/>
      <c r="I82" s="6"/>
      <c r="J82" s="6"/>
      <c r="K82" s="6"/>
      <c r="L82" s="6"/>
      <c r="M82" s="6"/>
      <c r="N82" s="6"/>
      <c r="O82" s="6"/>
    </row>
    <row r="83" spans="8:15" x14ac:dyDescent="0.25">
      <c r="H83" s="6"/>
      <c r="I83" s="6"/>
      <c r="J83" s="6"/>
      <c r="K83" s="6"/>
      <c r="L83" s="6"/>
      <c r="M83" s="6"/>
      <c r="N83" s="6"/>
      <c r="O83" s="6"/>
    </row>
    <row r="84" spans="8:15" x14ac:dyDescent="0.25">
      <c r="H84" s="6"/>
      <c r="I84" s="6"/>
      <c r="J84" s="6"/>
      <c r="K84" s="6"/>
      <c r="L84" s="6"/>
      <c r="M84" s="6"/>
      <c r="N84" s="6"/>
      <c r="O84" s="6"/>
    </row>
    <row r="85" spans="8:15" x14ac:dyDescent="0.25">
      <c r="H85" s="6"/>
      <c r="I85" s="6"/>
      <c r="J85" s="6"/>
      <c r="K85" s="6"/>
      <c r="L85" s="6"/>
      <c r="M85" s="6"/>
      <c r="N85" s="6"/>
      <c r="O85" s="6"/>
    </row>
    <row r="86" spans="8:15" x14ac:dyDescent="0.25">
      <c r="H86" s="6"/>
      <c r="I86" s="6"/>
      <c r="J86" s="6"/>
      <c r="K86" s="6"/>
      <c r="L86" s="6"/>
      <c r="M86" s="6"/>
      <c r="N86" s="6"/>
      <c r="O86" s="6"/>
    </row>
    <row r="87" spans="8:15" x14ac:dyDescent="0.25">
      <c r="H87" s="6"/>
      <c r="I87" s="6"/>
      <c r="J87" s="6"/>
      <c r="K87" s="6"/>
      <c r="L87" s="6"/>
      <c r="M87" s="6"/>
      <c r="N87" s="6"/>
      <c r="O87" s="6"/>
    </row>
    <row r="88" spans="8:15" x14ac:dyDescent="0.25">
      <c r="H88" s="6"/>
      <c r="I88" s="6"/>
      <c r="J88" s="6"/>
      <c r="K88" s="6"/>
      <c r="L88" s="6"/>
      <c r="M88" s="6"/>
      <c r="N88" s="6"/>
      <c r="O88" s="6"/>
    </row>
    <row r="89" spans="8:15" x14ac:dyDescent="0.25">
      <c r="H89" s="6"/>
      <c r="I89" s="6"/>
      <c r="J89" s="6"/>
      <c r="K89" s="6"/>
      <c r="L89" s="6"/>
      <c r="M89" s="6"/>
      <c r="N89" s="6"/>
      <c r="O89" s="6"/>
    </row>
    <row r="90" spans="8:15" x14ac:dyDescent="0.25">
      <c r="H90" s="6"/>
      <c r="I90" s="6"/>
      <c r="J90" s="6"/>
      <c r="K90" s="6"/>
      <c r="L90" s="6"/>
      <c r="M90" s="6"/>
      <c r="N90" s="6"/>
      <c r="O90" s="6"/>
    </row>
    <row r="91" spans="8:15" x14ac:dyDescent="0.25">
      <c r="H91" s="6"/>
      <c r="I91" s="6"/>
      <c r="J91" s="6"/>
      <c r="K91" s="6"/>
      <c r="L91" s="6"/>
      <c r="M91" s="6"/>
      <c r="N91" s="6"/>
      <c r="O91" s="6"/>
    </row>
    <row r="92" spans="8:15" x14ac:dyDescent="0.25">
      <c r="H92" s="6"/>
      <c r="I92" s="6"/>
      <c r="J92" s="6"/>
      <c r="K92" s="6"/>
      <c r="L92" s="6"/>
      <c r="M92" s="6"/>
      <c r="N92" s="6"/>
      <c r="O92" s="6"/>
    </row>
    <row r="93" spans="8:15" x14ac:dyDescent="0.25">
      <c r="H93" s="6"/>
      <c r="I93" s="6"/>
      <c r="J93" s="6"/>
      <c r="K93" s="6"/>
      <c r="L93" s="6"/>
      <c r="M93" s="6"/>
      <c r="N93" s="6"/>
      <c r="O93" s="6"/>
    </row>
    <row r="94" spans="8:15" x14ac:dyDescent="0.25">
      <c r="H94" s="6"/>
      <c r="I94" s="6"/>
      <c r="J94" s="6"/>
      <c r="K94" s="6"/>
      <c r="L94" s="6"/>
      <c r="M94" s="6"/>
      <c r="N94" s="6"/>
      <c r="O94" s="6"/>
    </row>
    <row r="95" spans="8:15" x14ac:dyDescent="0.25">
      <c r="H95" s="6"/>
      <c r="I95" s="6"/>
      <c r="J95" s="6"/>
      <c r="K95" s="6"/>
      <c r="L95" s="6"/>
      <c r="M95" s="6"/>
      <c r="N95" s="6"/>
      <c r="O95" s="6"/>
    </row>
    <row r="96" spans="8:15" x14ac:dyDescent="0.25">
      <c r="H96" s="6"/>
      <c r="I96" s="6"/>
      <c r="J96" s="6"/>
      <c r="K96" s="6"/>
      <c r="L96" s="6"/>
      <c r="M96" s="6"/>
      <c r="N96" s="6"/>
      <c r="O96" s="6"/>
    </row>
    <row r="97" spans="8:15" x14ac:dyDescent="0.25">
      <c r="H97" s="6"/>
      <c r="I97" s="6"/>
      <c r="J97" s="6"/>
      <c r="K97" s="6"/>
      <c r="L97" s="6"/>
      <c r="M97" s="6"/>
      <c r="N97" s="6"/>
      <c r="O97" s="6"/>
    </row>
    <row r="98" spans="8:15" x14ac:dyDescent="0.25">
      <c r="H98" s="6"/>
      <c r="I98" s="6"/>
      <c r="J98" s="6"/>
      <c r="K98" s="6"/>
      <c r="L98" s="6"/>
      <c r="M98" s="6"/>
      <c r="N98" s="6"/>
      <c r="O98" s="6"/>
    </row>
    <row r="99" spans="8:15" x14ac:dyDescent="0.25">
      <c r="H99" s="6"/>
      <c r="I99" s="6"/>
      <c r="J99" s="6"/>
      <c r="K99" s="6"/>
      <c r="L99" s="6"/>
      <c r="M99" s="6"/>
      <c r="N99" s="6"/>
      <c r="O99" s="6"/>
    </row>
    <row r="100" spans="8:15" x14ac:dyDescent="0.25">
      <c r="H100" s="6"/>
      <c r="I100" s="6"/>
      <c r="J100" s="6"/>
      <c r="K100" s="6"/>
      <c r="L100" s="6"/>
      <c r="M100" s="6"/>
      <c r="N100" s="6"/>
      <c r="O100" s="6"/>
    </row>
    <row r="101" spans="8:15" x14ac:dyDescent="0.25">
      <c r="H101" s="6"/>
      <c r="I101" s="6"/>
      <c r="J101" s="6"/>
      <c r="K101" s="6"/>
      <c r="L101" s="6"/>
      <c r="M101" s="6"/>
      <c r="N101" s="6"/>
      <c r="O101" s="6"/>
    </row>
    <row r="102" spans="8:15" x14ac:dyDescent="0.25">
      <c r="H102" s="6"/>
      <c r="I102" s="6"/>
      <c r="J102" s="6"/>
      <c r="K102" s="6"/>
      <c r="L102" s="6"/>
      <c r="M102" s="6"/>
      <c r="N102" s="6"/>
      <c r="O102" s="6"/>
    </row>
    <row r="103" spans="8:15" x14ac:dyDescent="0.25">
      <c r="H103" s="6"/>
      <c r="I103" s="6"/>
      <c r="J103" s="6"/>
      <c r="K103" s="6"/>
      <c r="L103" s="6"/>
      <c r="M103" s="6"/>
      <c r="N103" s="6"/>
      <c r="O103" s="6"/>
    </row>
    <row r="104" spans="8:15" x14ac:dyDescent="0.25">
      <c r="H104" s="6"/>
      <c r="I104" s="6"/>
      <c r="J104" s="6"/>
      <c r="K104" s="6"/>
      <c r="L104" s="6"/>
      <c r="M104" s="6"/>
      <c r="N104" s="6"/>
      <c r="O104" s="6"/>
    </row>
    <row r="105" spans="8:15" x14ac:dyDescent="0.25">
      <c r="H105" s="6"/>
      <c r="I105" s="6"/>
      <c r="J105" s="6"/>
      <c r="K105" s="6"/>
      <c r="L105" s="6"/>
      <c r="M105" s="6"/>
      <c r="N105" s="6"/>
      <c r="O105" s="6"/>
    </row>
    <row r="106" spans="8:15" x14ac:dyDescent="0.25">
      <c r="H106" s="6"/>
      <c r="I106" s="6"/>
      <c r="J106" s="6"/>
      <c r="K106" s="6"/>
      <c r="L106" s="6"/>
      <c r="M106" s="6"/>
      <c r="N106" s="6"/>
      <c r="O106" s="6"/>
    </row>
    <row r="107" spans="8:15" x14ac:dyDescent="0.25">
      <c r="H107" s="6"/>
      <c r="I107" s="6"/>
      <c r="J107" s="6"/>
      <c r="K107" s="6"/>
      <c r="L107" s="6"/>
      <c r="M107" s="6"/>
      <c r="N107" s="6"/>
      <c r="O107" s="6"/>
    </row>
    <row r="108" spans="8:15" x14ac:dyDescent="0.25">
      <c r="H108" s="6"/>
      <c r="I108" s="6"/>
      <c r="J108" s="6"/>
      <c r="K108" s="6"/>
      <c r="L108" s="6"/>
      <c r="M108" s="6"/>
      <c r="N108" s="6"/>
      <c r="O108" s="6"/>
    </row>
    <row r="109" spans="8:15" x14ac:dyDescent="0.25">
      <c r="H109" s="6"/>
      <c r="I109" s="6"/>
      <c r="J109" s="6"/>
      <c r="K109" s="6"/>
      <c r="L109" s="6"/>
      <c r="M109" s="6"/>
      <c r="N109" s="6"/>
      <c r="O109" s="6"/>
    </row>
    <row r="110" spans="8:15" x14ac:dyDescent="0.25">
      <c r="H110" s="6"/>
      <c r="I110" s="6"/>
      <c r="J110" s="6"/>
      <c r="K110" s="6"/>
      <c r="L110" s="6"/>
      <c r="M110" s="6"/>
      <c r="N110" s="6"/>
      <c r="O110" s="6"/>
    </row>
    <row r="111" spans="8:15" x14ac:dyDescent="0.25">
      <c r="H111" s="6"/>
      <c r="I111" s="6"/>
      <c r="J111" s="6"/>
      <c r="K111" s="6"/>
      <c r="L111" s="6"/>
      <c r="M111" s="6"/>
      <c r="N111" s="6"/>
      <c r="O111" s="6"/>
    </row>
    <row r="112" spans="8:15" x14ac:dyDescent="0.25">
      <c r="H112" s="6"/>
      <c r="I112" s="6"/>
      <c r="J112" s="6"/>
      <c r="K112" s="6"/>
      <c r="L112" s="6"/>
      <c r="M112" s="6"/>
      <c r="N112" s="6"/>
      <c r="O112" s="6"/>
    </row>
    <row r="113" spans="8:15" x14ac:dyDescent="0.25">
      <c r="H113" s="6"/>
      <c r="I113" s="6"/>
      <c r="J113" s="6"/>
      <c r="K113" s="6"/>
      <c r="L113" s="6"/>
      <c r="M113" s="6"/>
      <c r="N113" s="6"/>
      <c r="O113" s="6"/>
    </row>
    <row r="114" spans="8:15" x14ac:dyDescent="0.25">
      <c r="H114" s="6"/>
      <c r="I114" s="6"/>
      <c r="J114" s="6"/>
      <c r="K114" s="6"/>
      <c r="L114" s="6"/>
      <c r="M114" s="6"/>
      <c r="N114" s="6"/>
      <c r="O114" s="6"/>
    </row>
    <row r="115" spans="8:15" x14ac:dyDescent="0.25">
      <c r="H115" s="6"/>
      <c r="I115" s="6"/>
      <c r="J115" s="6"/>
      <c r="K115" s="6"/>
      <c r="L115" s="6"/>
      <c r="M115" s="6"/>
      <c r="N115" s="6"/>
      <c r="O115" s="6"/>
    </row>
    <row r="116" spans="8:15" x14ac:dyDescent="0.25">
      <c r="H116" s="6"/>
      <c r="I116" s="6"/>
      <c r="J116" s="6"/>
      <c r="K116" s="6"/>
      <c r="L116" s="6"/>
      <c r="M116" s="6"/>
      <c r="N116" s="6"/>
      <c r="O116" s="6"/>
    </row>
    <row r="117" spans="8:15" x14ac:dyDescent="0.25">
      <c r="H117" s="6"/>
      <c r="I117" s="6"/>
      <c r="J117" s="6"/>
      <c r="K117" s="6"/>
      <c r="L117" s="6"/>
      <c r="M117" s="6"/>
      <c r="N117" s="6"/>
      <c r="O117" s="6"/>
    </row>
    <row r="118" spans="8:15" x14ac:dyDescent="0.25">
      <c r="H118" s="6"/>
      <c r="I118" s="6"/>
      <c r="J118" s="6"/>
      <c r="K118" s="6"/>
      <c r="L118" s="6"/>
      <c r="M118" s="6"/>
      <c r="N118" s="6"/>
      <c r="O118" s="6"/>
    </row>
    <row r="119" spans="8:15" x14ac:dyDescent="0.25">
      <c r="H119" s="6"/>
      <c r="I119" s="6"/>
      <c r="J119" s="6"/>
      <c r="K119" s="6"/>
      <c r="L119" s="6"/>
      <c r="M119" s="6"/>
      <c r="N119" s="6"/>
      <c r="O119" s="6"/>
    </row>
    <row r="120" spans="8:15" x14ac:dyDescent="0.25">
      <c r="H120" s="6"/>
      <c r="I120" s="6"/>
      <c r="J120" s="6"/>
      <c r="K120" s="6"/>
      <c r="L120" s="6"/>
      <c r="M120" s="6"/>
      <c r="N120" s="6"/>
      <c r="O120" s="6"/>
    </row>
    <row r="121" spans="8:15" x14ac:dyDescent="0.25">
      <c r="H121" s="6"/>
      <c r="I121" s="6"/>
      <c r="J121" s="6"/>
      <c r="K121" s="6"/>
      <c r="L121" s="6"/>
      <c r="M121" s="6"/>
      <c r="N121" s="6"/>
      <c r="O121" s="6"/>
    </row>
    <row r="122" spans="8:15" x14ac:dyDescent="0.25">
      <c r="H122" s="6"/>
      <c r="I122" s="6"/>
      <c r="J122" s="6"/>
      <c r="K122" s="6"/>
      <c r="L122" s="6"/>
      <c r="M122" s="6"/>
      <c r="N122" s="6"/>
      <c r="O122" s="6"/>
    </row>
    <row r="123" spans="8:15" x14ac:dyDescent="0.25">
      <c r="H123" s="6"/>
      <c r="I123" s="6"/>
      <c r="J123" s="6"/>
      <c r="K123" s="6"/>
      <c r="L123" s="6"/>
      <c r="M123" s="6"/>
      <c r="N123" s="6"/>
      <c r="O123" s="6"/>
    </row>
    <row r="124" spans="8:15" x14ac:dyDescent="0.25">
      <c r="H124" s="6"/>
      <c r="I124" s="6"/>
      <c r="J124" s="6"/>
      <c r="K124" s="6"/>
      <c r="L124" s="6"/>
      <c r="M124" s="6"/>
      <c r="N124" s="6"/>
      <c r="O124" s="6"/>
    </row>
    <row r="125" spans="8:15" x14ac:dyDescent="0.25">
      <c r="H125" s="6"/>
      <c r="I125" s="6"/>
      <c r="J125" s="6"/>
      <c r="K125" s="6"/>
      <c r="L125" s="6"/>
      <c r="M125" s="6"/>
      <c r="N125" s="6"/>
      <c r="O125" s="6"/>
    </row>
    <row r="126" spans="8:15" x14ac:dyDescent="0.25">
      <c r="H126" s="6"/>
      <c r="I126" s="6"/>
      <c r="J126" s="6"/>
      <c r="K126" s="6"/>
      <c r="L126" s="6"/>
      <c r="M126" s="6"/>
      <c r="N126" s="6"/>
      <c r="O126" s="6"/>
    </row>
    <row r="127" spans="8:15" x14ac:dyDescent="0.25">
      <c r="H127" s="6"/>
      <c r="I127" s="6"/>
      <c r="J127" s="6"/>
      <c r="K127" s="6"/>
      <c r="L127" s="6"/>
      <c r="M127" s="6"/>
      <c r="N127" s="6"/>
      <c r="O127" s="6"/>
    </row>
    <row r="128" spans="8:15" x14ac:dyDescent="0.25">
      <c r="H128" s="6"/>
      <c r="I128" s="6"/>
      <c r="J128" s="6"/>
      <c r="K128" s="6"/>
      <c r="L128" s="6"/>
      <c r="M128" s="6"/>
      <c r="N128" s="6"/>
      <c r="O128" s="6"/>
    </row>
    <row r="129" spans="8:15" x14ac:dyDescent="0.25">
      <c r="H129" s="6"/>
      <c r="I129" s="6"/>
      <c r="J129" s="6"/>
      <c r="K129" s="6"/>
      <c r="L129" s="6"/>
      <c r="M129" s="6"/>
      <c r="N129" s="6"/>
      <c r="O129" s="6"/>
    </row>
    <row r="130" spans="8:15" x14ac:dyDescent="0.25">
      <c r="H130" s="6"/>
      <c r="I130" s="6"/>
      <c r="J130" s="6"/>
      <c r="K130" s="6"/>
      <c r="L130" s="6"/>
      <c r="M130" s="6"/>
      <c r="N130" s="6"/>
      <c r="O130" s="6"/>
    </row>
    <row r="131" spans="8:15" x14ac:dyDescent="0.25">
      <c r="H131" s="6"/>
      <c r="I131" s="6"/>
      <c r="J131" s="6"/>
      <c r="K131" s="6"/>
      <c r="L131" s="6"/>
      <c r="M131" s="6"/>
      <c r="N131" s="6"/>
      <c r="O131" s="6"/>
    </row>
    <row r="132" spans="8:15" x14ac:dyDescent="0.25">
      <c r="H132" s="6"/>
      <c r="I132" s="6"/>
      <c r="J132" s="6"/>
      <c r="K132" s="6"/>
      <c r="L132" s="6"/>
      <c r="M132" s="6"/>
      <c r="N132" s="6"/>
      <c r="O132" s="6"/>
    </row>
    <row r="133" spans="8:15" x14ac:dyDescent="0.25">
      <c r="H133" s="6"/>
      <c r="I133" s="6"/>
      <c r="J133" s="6"/>
      <c r="K133" s="6"/>
      <c r="L133" s="6"/>
      <c r="M133" s="6"/>
      <c r="N133" s="6"/>
      <c r="O133" s="6"/>
    </row>
    <row r="134" spans="8:15" x14ac:dyDescent="0.25">
      <c r="H134" s="6"/>
      <c r="I134" s="6"/>
      <c r="J134" s="6"/>
      <c r="K134" s="6"/>
      <c r="L134" s="6"/>
      <c r="M134" s="6"/>
      <c r="N134" s="6"/>
      <c r="O134" s="6"/>
    </row>
    <row r="135" spans="8:15" x14ac:dyDescent="0.25">
      <c r="H135" s="6"/>
      <c r="I135" s="6"/>
      <c r="J135" s="6"/>
      <c r="K135" s="6"/>
      <c r="L135" s="6"/>
      <c r="M135" s="6"/>
      <c r="N135" s="6"/>
      <c r="O135" s="6"/>
    </row>
    <row r="136" spans="8:15" x14ac:dyDescent="0.25">
      <c r="H136" s="6"/>
      <c r="I136" s="6"/>
      <c r="J136" s="6"/>
      <c r="K136" s="6"/>
      <c r="L136" s="6"/>
      <c r="M136" s="6"/>
      <c r="N136" s="6"/>
      <c r="O136" s="6"/>
    </row>
    <row r="137" spans="8:15" x14ac:dyDescent="0.25">
      <c r="H137" s="6"/>
      <c r="I137" s="6"/>
      <c r="J137" s="6"/>
      <c r="K137" s="6"/>
      <c r="L137" s="6"/>
      <c r="M137" s="6"/>
      <c r="N137" s="6"/>
      <c r="O137" s="6"/>
    </row>
    <row r="138" spans="8:15" x14ac:dyDescent="0.25">
      <c r="H138" s="6"/>
      <c r="I138" s="6"/>
      <c r="J138" s="6"/>
      <c r="K138" s="6"/>
      <c r="L138" s="6"/>
      <c r="M138" s="6"/>
      <c r="N138" s="6"/>
      <c r="O138" s="6"/>
    </row>
    <row r="139" spans="8:15" x14ac:dyDescent="0.25">
      <c r="H139" s="6"/>
      <c r="I139" s="6"/>
      <c r="J139" s="6"/>
      <c r="K139" s="6"/>
      <c r="L139" s="6"/>
      <c r="M139" s="6"/>
      <c r="N139" s="6"/>
      <c r="O139" s="6"/>
    </row>
    <row r="140" spans="8:15" x14ac:dyDescent="0.25">
      <c r="H140" s="6"/>
      <c r="I140" s="6"/>
      <c r="J140" s="6"/>
      <c r="K140" s="6"/>
      <c r="L140" s="6"/>
      <c r="M140" s="6"/>
      <c r="N140" s="6"/>
      <c r="O140" s="6"/>
    </row>
    <row r="141" spans="8:15" x14ac:dyDescent="0.25">
      <c r="H141" s="6"/>
      <c r="I141" s="6"/>
      <c r="J141" s="6"/>
      <c r="K141" s="6"/>
      <c r="L141" s="6"/>
      <c r="M141" s="6"/>
      <c r="N141" s="6"/>
      <c r="O141" s="6"/>
    </row>
    <row r="142" spans="8:15" x14ac:dyDescent="0.25">
      <c r="H142" s="6"/>
      <c r="I142" s="6"/>
      <c r="J142" s="6"/>
      <c r="K142" s="6"/>
      <c r="L142" s="6"/>
      <c r="M142" s="6"/>
      <c r="N142" s="6"/>
      <c r="O142" s="6"/>
    </row>
    <row r="143" spans="8:15" x14ac:dyDescent="0.25">
      <c r="H143" s="6"/>
      <c r="I143" s="6"/>
      <c r="J143" s="6"/>
      <c r="K143" s="6"/>
      <c r="L143" s="6"/>
      <c r="M143" s="6"/>
      <c r="N143" s="6"/>
      <c r="O143" s="6"/>
    </row>
    <row r="144" spans="8:15" x14ac:dyDescent="0.25">
      <c r="H144" s="6"/>
      <c r="I144" s="6"/>
      <c r="J144" s="6"/>
      <c r="K144" s="6"/>
      <c r="L144" s="6"/>
      <c r="M144" s="6"/>
      <c r="N144" s="6"/>
      <c r="O144" s="6"/>
    </row>
    <row r="145" spans="8:15" x14ac:dyDescent="0.25">
      <c r="H145" s="6"/>
      <c r="I145" s="6"/>
      <c r="J145" s="6"/>
      <c r="K145" s="6"/>
      <c r="L145" s="6"/>
      <c r="M145" s="6"/>
      <c r="N145" s="6"/>
      <c r="O145" s="6"/>
    </row>
    <row r="146" spans="8:15" x14ac:dyDescent="0.25">
      <c r="H146" s="6"/>
      <c r="I146" s="6"/>
      <c r="J146" s="6"/>
      <c r="K146" s="6"/>
      <c r="L146" s="6"/>
      <c r="M146" s="6"/>
      <c r="N146" s="6"/>
      <c r="O146" s="6"/>
    </row>
    <row r="147" spans="8:15" x14ac:dyDescent="0.25">
      <c r="H147" s="6"/>
      <c r="I147" s="6"/>
      <c r="J147" s="6"/>
      <c r="K147" s="6"/>
      <c r="L147" s="6"/>
      <c r="M147" s="6"/>
      <c r="N147" s="6"/>
      <c r="O147" s="6"/>
    </row>
    <row r="148" spans="8:15" x14ac:dyDescent="0.25">
      <c r="H148" s="6"/>
      <c r="I148" s="6"/>
      <c r="J148" s="6"/>
      <c r="K148" s="6"/>
      <c r="L148" s="6"/>
      <c r="M148" s="6"/>
      <c r="N148" s="6"/>
      <c r="O148" s="6"/>
    </row>
    <row r="149" spans="8:15" x14ac:dyDescent="0.25">
      <c r="H149" s="6"/>
      <c r="I149" s="6"/>
      <c r="J149" s="6"/>
      <c r="K149" s="6"/>
      <c r="L149" s="6"/>
      <c r="M149" s="6"/>
      <c r="N149" s="6"/>
      <c r="O149" s="6"/>
    </row>
    <row r="150" spans="8:15" x14ac:dyDescent="0.25">
      <c r="H150" s="6"/>
      <c r="I150" s="6"/>
      <c r="J150" s="6"/>
      <c r="K150" s="6"/>
      <c r="L150" s="6"/>
      <c r="M150" s="6"/>
      <c r="N150" s="6"/>
      <c r="O150" s="6"/>
    </row>
    <row r="151" spans="8:15" x14ac:dyDescent="0.25">
      <c r="H151" s="6"/>
      <c r="I151" s="6"/>
      <c r="J151" s="6"/>
      <c r="K151" s="6"/>
      <c r="L151" s="6"/>
      <c r="M151" s="6"/>
      <c r="N151" s="6"/>
      <c r="O151" s="6"/>
    </row>
    <row r="152" spans="8:15" x14ac:dyDescent="0.25">
      <c r="H152" s="6"/>
      <c r="I152" s="6"/>
      <c r="J152" s="6"/>
      <c r="K152" s="6"/>
      <c r="L152" s="6"/>
      <c r="M152" s="6"/>
      <c r="N152" s="6"/>
      <c r="O152" s="6"/>
    </row>
    <row r="153" spans="8:15" x14ac:dyDescent="0.25">
      <c r="H153" s="6"/>
      <c r="I153" s="6"/>
      <c r="J153" s="6"/>
      <c r="K153" s="6"/>
      <c r="L153" s="6"/>
      <c r="M153" s="6"/>
      <c r="N153" s="6"/>
      <c r="O153" s="6"/>
    </row>
    <row r="154" spans="8:15" x14ac:dyDescent="0.25">
      <c r="H154" s="6"/>
      <c r="I154" s="6"/>
      <c r="J154" s="6"/>
      <c r="K154" s="6"/>
      <c r="L154" s="6"/>
      <c r="M154" s="6"/>
      <c r="N154" s="6"/>
      <c r="O154" s="6"/>
    </row>
    <row r="155" spans="8:15" x14ac:dyDescent="0.25">
      <c r="H155" s="6"/>
      <c r="I155" s="6"/>
      <c r="J155" s="6"/>
      <c r="K155" s="6"/>
      <c r="L155" s="6"/>
      <c r="M155" s="6"/>
      <c r="N155" s="6"/>
      <c r="O155" s="6"/>
    </row>
    <row r="156" spans="8:15" x14ac:dyDescent="0.25">
      <c r="H156" s="6"/>
      <c r="I156" s="6"/>
      <c r="J156" s="6"/>
      <c r="K156" s="6"/>
      <c r="L156" s="6"/>
      <c r="M156" s="6"/>
      <c r="N156" s="6"/>
      <c r="O156" s="6"/>
    </row>
    <row r="157" spans="8:15" x14ac:dyDescent="0.25">
      <c r="H157" s="6"/>
      <c r="I157" s="6"/>
      <c r="J157" s="6"/>
      <c r="K157" s="6"/>
      <c r="L157" s="6"/>
      <c r="M157" s="6"/>
      <c r="N157" s="6"/>
      <c r="O157" s="6"/>
    </row>
    <row r="158" spans="8:15" x14ac:dyDescent="0.25">
      <c r="H158" s="6"/>
      <c r="I158" s="6"/>
      <c r="J158" s="6"/>
      <c r="K158" s="6"/>
      <c r="L158" s="6"/>
      <c r="M158" s="6"/>
      <c r="N158" s="6"/>
      <c r="O158" s="6"/>
    </row>
    <row r="159" spans="8:15" x14ac:dyDescent="0.25">
      <c r="H159" s="6"/>
      <c r="I159" s="6"/>
      <c r="J159" s="6"/>
      <c r="K159" s="6"/>
      <c r="L159" s="6"/>
      <c r="M159" s="6"/>
      <c r="N159" s="6"/>
      <c r="O159" s="6"/>
    </row>
    <row r="160" spans="8:15" x14ac:dyDescent="0.25">
      <c r="H160" s="6"/>
      <c r="I160" s="6"/>
      <c r="J160" s="6"/>
      <c r="K160" s="6"/>
      <c r="L160" s="6"/>
      <c r="M160" s="6"/>
      <c r="N160" s="6"/>
      <c r="O160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45915-316D-49A4-A114-30CCD064A892}">
  <dimension ref="A1:T80"/>
  <sheetViews>
    <sheetView workbookViewId="0">
      <selection activeCell="C21" sqref="C21"/>
    </sheetView>
  </sheetViews>
  <sheetFormatPr defaultRowHeight="13.2" x14ac:dyDescent="0.25"/>
  <cols>
    <col min="6" max="7" width="9.109375" customWidth="1"/>
  </cols>
  <sheetData>
    <row r="1" spans="1:20" x14ac:dyDescent="0.25">
      <c r="A1" t="s">
        <v>0</v>
      </c>
      <c r="B1" t="s">
        <v>121</v>
      </c>
      <c r="C1" t="s">
        <v>122</v>
      </c>
      <c r="D1" t="s">
        <v>123</v>
      </c>
      <c r="E1" t="s">
        <v>4</v>
      </c>
      <c r="F1" t="s">
        <v>1</v>
      </c>
      <c r="G1" t="s">
        <v>125</v>
      </c>
      <c r="H1" t="s">
        <v>126</v>
      </c>
    </row>
    <row r="2" spans="1:20" x14ac:dyDescent="0.25">
      <c r="A2" t="s">
        <v>133</v>
      </c>
      <c r="B2">
        <v>2020</v>
      </c>
      <c r="C2" s="3">
        <v>44203</v>
      </c>
      <c r="D2">
        <v>1</v>
      </c>
      <c r="E2">
        <v>1</v>
      </c>
      <c r="F2" t="s">
        <v>73</v>
      </c>
      <c r="G2">
        <v>1</v>
      </c>
      <c r="H2" t="s">
        <v>80</v>
      </c>
    </row>
    <row r="3" spans="1:20" x14ac:dyDescent="0.25">
      <c r="C3" s="3">
        <v>44204</v>
      </c>
      <c r="D3">
        <v>2</v>
      </c>
      <c r="E3">
        <v>2</v>
      </c>
      <c r="F3" t="s">
        <v>73</v>
      </c>
      <c r="G3" t="s">
        <v>134</v>
      </c>
      <c r="H3" t="s">
        <v>80</v>
      </c>
    </row>
    <row r="5" spans="1:20" x14ac:dyDescent="0.25">
      <c r="H5" t="s">
        <v>55</v>
      </c>
      <c r="I5" t="s">
        <v>56</v>
      </c>
      <c r="J5" t="s">
        <v>66</v>
      </c>
      <c r="K5" t="s">
        <v>67</v>
      </c>
      <c r="L5" t="s">
        <v>68</v>
      </c>
      <c r="M5" t="s">
        <v>69</v>
      </c>
      <c r="N5" t="s">
        <v>62</v>
      </c>
      <c r="O5" t="s">
        <v>63</v>
      </c>
      <c r="P5" t="s">
        <v>64</v>
      </c>
      <c r="Q5" t="s">
        <v>61</v>
      </c>
    </row>
    <row r="6" spans="1:20" x14ac:dyDescent="0.25">
      <c r="C6" s="3">
        <v>44205</v>
      </c>
      <c r="D6">
        <v>3</v>
      </c>
      <c r="E6">
        <v>1</v>
      </c>
      <c r="F6" t="s">
        <v>80</v>
      </c>
      <c r="G6" t="s">
        <v>134</v>
      </c>
      <c r="H6">
        <v>96</v>
      </c>
      <c r="I6">
        <v>155</v>
      </c>
      <c r="J6" s="6">
        <v>0.70833333333333337</v>
      </c>
      <c r="K6" s="6">
        <v>0.58333333333333337</v>
      </c>
      <c r="L6" s="6">
        <v>0.41666666666666669</v>
      </c>
      <c r="M6" s="6">
        <v>0.41666666666666669</v>
      </c>
    </row>
    <row r="7" spans="1:20" x14ac:dyDescent="0.25">
      <c r="C7" s="3">
        <v>44206</v>
      </c>
      <c r="D7">
        <v>4</v>
      </c>
      <c r="E7">
        <v>2</v>
      </c>
      <c r="F7" t="s">
        <v>80</v>
      </c>
      <c r="H7">
        <v>96</v>
      </c>
      <c r="I7">
        <v>93</v>
      </c>
      <c r="J7" s="6">
        <v>0.54166666666666663</v>
      </c>
      <c r="K7" s="6">
        <v>0.41666666666666669</v>
      </c>
      <c r="L7" s="6">
        <v>0.75</v>
      </c>
      <c r="M7" s="6">
        <v>0.5</v>
      </c>
    </row>
    <row r="8" spans="1:20" x14ac:dyDescent="0.25">
      <c r="C8" s="3">
        <v>44207</v>
      </c>
      <c r="D8">
        <v>5</v>
      </c>
      <c r="E8">
        <v>3</v>
      </c>
      <c r="F8" t="s">
        <v>80</v>
      </c>
      <c r="H8">
        <v>96</v>
      </c>
      <c r="I8">
        <v>93</v>
      </c>
      <c r="J8" s="6">
        <v>0.66666666666666663</v>
      </c>
      <c r="K8" s="6">
        <v>0.45833333333333331</v>
      </c>
      <c r="L8" s="6">
        <v>0.5</v>
      </c>
      <c r="M8" s="6">
        <v>0.5</v>
      </c>
    </row>
    <row r="9" spans="1:20" x14ac:dyDescent="0.25">
      <c r="C9" s="3">
        <v>44208</v>
      </c>
      <c r="D9">
        <v>6</v>
      </c>
      <c r="E9">
        <v>4</v>
      </c>
      <c r="F9" t="s">
        <v>80</v>
      </c>
      <c r="H9">
        <v>96</v>
      </c>
      <c r="I9">
        <v>90</v>
      </c>
      <c r="J9" s="6">
        <v>0.83333333333333337</v>
      </c>
      <c r="K9" s="6">
        <v>0.29166666666666669</v>
      </c>
      <c r="L9" s="6">
        <v>0.54166666666666663</v>
      </c>
      <c r="M9" s="6">
        <v>0.41666666666666669</v>
      </c>
    </row>
    <row r="10" spans="1:20" x14ac:dyDescent="0.25">
      <c r="C10" s="3">
        <v>44209</v>
      </c>
      <c r="D10">
        <v>7</v>
      </c>
      <c r="E10">
        <v>5</v>
      </c>
      <c r="F10" t="s">
        <v>80</v>
      </c>
      <c r="H10">
        <v>96</v>
      </c>
      <c r="I10">
        <v>64</v>
      </c>
      <c r="J10" s="6">
        <v>0.875</v>
      </c>
      <c r="K10" s="6">
        <v>0.66666666666666663</v>
      </c>
      <c r="L10" s="6">
        <v>0.75</v>
      </c>
      <c r="M10" s="6">
        <v>0.33333333333333331</v>
      </c>
      <c r="Q10" t="s">
        <v>156</v>
      </c>
      <c r="R10" t="s">
        <v>155</v>
      </c>
      <c r="S10">
        <v>0</v>
      </c>
      <c r="T10" s="3">
        <v>44226</v>
      </c>
    </row>
    <row r="11" spans="1:20" x14ac:dyDescent="0.25">
      <c r="C11" s="3">
        <v>44210</v>
      </c>
      <c r="D11">
        <v>8</v>
      </c>
      <c r="E11">
        <v>6</v>
      </c>
      <c r="F11" t="s">
        <v>80</v>
      </c>
      <c r="H11">
        <v>96</v>
      </c>
      <c r="I11">
        <v>68</v>
      </c>
      <c r="J11" s="6">
        <v>0.79166666666666663</v>
      </c>
      <c r="K11" s="6">
        <v>0.58333333333333337</v>
      </c>
      <c r="L11" s="6">
        <v>0.625</v>
      </c>
      <c r="M11" s="6">
        <v>0.5</v>
      </c>
      <c r="Q11" t="s">
        <v>156</v>
      </c>
      <c r="R11" t="s">
        <v>155</v>
      </c>
      <c r="S11">
        <v>0</v>
      </c>
      <c r="T11" s="3">
        <v>44226</v>
      </c>
    </row>
    <row r="12" spans="1:20" x14ac:dyDescent="0.25">
      <c r="C12" s="3">
        <v>44211</v>
      </c>
      <c r="D12">
        <v>9</v>
      </c>
      <c r="E12">
        <v>7</v>
      </c>
      <c r="F12" t="s">
        <v>80</v>
      </c>
      <c r="H12">
        <v>96</v>
      </c>
      <c r="I12">
        <v>58</v>
      </c>
      <c r="J12" s="6">
        <v>0.75</v>
      </c>
      <c r="K12" s="6">
        <v>0.58333333333333337</v>
      </c>
      <c r="L12" s="6">
        <v>0.70833333333333337</v>
      </c>
      <c r="M12" s="6">
        <v>0.45833333333333331</v>
      </c>
      <c r="Q12" t="s">
        <v>156</v>
      </c>
      <c r="R12" t="s">
        <v>155</v>
      </c>
      <c r="S12">
        <v>0</v>
      </c>
      <c r="T12" s="3">
        <v>44226</v>
      </c>
    </row>
    <row r="13" spans="1:20" x14ac:dyDescent="0.25">
      <c r="C13" s="3">
        <v>44214</v>
      </c>
      <c r="D13">
        <v>10</v>
      </c>
      <c r="E13">
        <v>8</v>
      </c>
      <c r="F13" t="s">
        <v>80</v>
      </c>
      <c r="H13">
        <v>96</v>
      </c>
      <c r="I13">
        <v>62</v>
      </c>
      <c r="J13" s="6">
        <v>0.625</v>
      </c>
      <c r="K13" s="6">
        <v>0.79166666666666663</v>
      </c>
      <c r="L13" s="6">
        <v>0.54166666666666663</v>
      </c>
      <c r="M13" s="6">
        <v>0.625</v>
      </c>
      <c r="Q13" t="s">
        <v>156</v>
      </c>
      <c r="R13" t="s">
        <v>155</v>
      </c>
      <c r="S13">
        <v>0</v>
      </c>
      <c r="T13" s="3">
        <v>44226</v>
      </c>
    </row>
    <row r="14" spans="1:20" x14ac:dyDescent="0.25">
      <c r="C14" s="3">
        <v>44215</v>
      </c>
      <c r="D14">
        <v>11</v>
      </c>
      <c r="E14">
        <v>9</v>
      </c>
      <c r="F14" t="s">
        <v>80</v>
      </c>
      <c r="H14">
        <v>96</v>
      </c>
      <c r="I14">
        <v>60</v>
      </c>
      <c r="J14" s="6">
        <v>0.75</v>
      </c>
      <c r="K14" s="6">
        <v>0.45833333333333331</v>
      </c>
      <c r="L14" s="6">
        <v>0.5</v>
      </c>
      <c r="M14" s="6">
        <v>0.66666666666666663</v>
      </c>
      <c r="Q14" t="s">
        <v>156</v>
      </c>
      <c r="R14" t="s">
        <v>155</v>
      </c>
      <c r="S14">
        <v>0</v>
      </c>
      <c r="T14" s="3">
        <v>44227</v>
      </c>
    </row>
    <row r="15" spans="1:20" x14ac:dyDescent="0.25">
      <c r="C15" s="3">
        <v>44216</v>
      </c>
      <c r="D15">
        <v>12</v>
      </c>
      <c r="E15">
        <v>10</v>
      </c>
      <c r="H15">
        <v>96</v>
      </c>
      <c r="I15">
        <v>59</v>
      </c>
      <c r="J15" s="6">
        <v>0.95833333333333337</v>
      </c>
      <c r="K15" s="6">
        <v>0.41666666666666669</v>
      </c>
      <c r="L15" s="6">
        <v>0.625</v>
      </c>
      <c r="M15" s="6">
        <v>0.58333333333333337</v>
      </c>
      <c r="Q15" t="s">
        <v>156</v>
      </c>
      <c r="R15" t="s">
        <v>155</v>
      </c>
      <c r="S15">
        <v>0</v>
      </c>
      <c r="T15" s="3">
        <v>44227</v>
      </c>
    </row>
    <row r="16" spans="1:20" x14ac:dyDescent="0.25">
      <c r="C16" s="3">
        <v>44217</v>
      </c>
      <c r="D16">
        <v>13</v>
      </c>
      <c r="E16">
        <v>11</v>
      </c>
      <c r="H16">
        <v>96</v>
      </c>
      <c r="I16">
        <v>32</v>
      </c>
      <c r="J16" s="6">
        <v>0.625</v>
      </c>
      <c r="K16" s="6">
        <v>0.79166666666666663</v>
      </c>
      <c r="L16" s="6">
        <v>0.83333333333333337</v>
      </c>
      <c r="M16" s="6">
        <v>0.70833333333333337</v>
      </c>
      <c r="Q16" t="s">
        <v>156</v>
      </c>
      <c r="R16" t="s">
        <v>155</v>
      </c>
      <c r="S16">
        <v>0</v>
      </c>
      <c r="T16" s="3">
        <v>44227</v>
      </c>
    </row>
    <row r="17" spans="3:20" x14ac:dyDescent="0.25">
      <c r="C17" s="3">
        <v>44218</v>
      </c>
      <c r="D17">
        <v>14</v>
      </c>
      <c r="E17">
        <v>12</v>
      </c>
      <c r="H17">
        <v>96</v>
      </c>
      <c r="I17">
        <v>35</v>
      </c>
      <c r="J17" s="6">
        <v>0.91666666666666663</v>
      </c>
      <c r="K17" s="6">
        <v>0.54166666666666663</v>
      </c>
      <c r="L17" s="6">
        <v>0.70833333333333337</v>
      </c>
      <c r="M17" s="6">
        <v>0.625</v>
      </c>
      <c r="Q17" t="s">
        <v>156</v>
      </c>
      <c r="R17" t="s">
        <v>155</v>
      </c>
      <c r="S17">
        <v>0</v>
      </c>
      <c r="T17" s="3">
        <v>44227</v>
      </c>
    </row>
    <row r="18" spans="3:20" x14ac:dyDescent="0.25">
      <c r="C18" s="3">
        <v>44219</v>
      </c>
      <c r="D18">
        <v>15</v>
      </c>
      <c r="E18">
        <v>13</v>
      </c>
      <c r="H18">
        <v>96</v>
      </c>
      <c r="I18">
        <v>32</v>
      </c>
      <c r="J18" s="6">
        <v>0.95833333333333337</v>
      </c>
      <c r="K18" s="6">
        <v>0.70833333333333337</v>
      </c>
      <c r="L18" s="6">
        <v>0.79166666666666663</v>
      </c>
      <c r="M18" s="6">
        <v>0.54166666666666663</v>
      </c>
      <c r="Q18" t="s">
        <v>156</v>
      </c>
      <c r="R18" t="s">
        <v>155</v>
      </c>
      <c r="S18">
        <v>0</v>
      </c>
      <c r="T18" s="3">
        <v>44227</v>
      </c>
    </row>
    <row r="19" spans="3:20" x14ac:dyDescent="0.25">
      <c r="C19" s="3">
        <v>44221</v>
      </c>
      <c r="D19">
        <v>16</v>
      </c>
      <c r="E19">
        <v>14</v>
      </c>
      <c r="H19">
        <v>96</v>
      </c>
      <c r="I19">
        <v>28</v>
      </c>
      <c r="J19" s="6">
        <v>0.91666666666666663</v>
      </c>
      <c r="K19" s="6">
        <v>0.70833333333333337</v>
      </c>
      <c r="L19" s="6">
        <v>0.91666666666666663</v>
      </c>
      <c r="M19" s="6">
        <v>0.66666666666666663</v>
      </c>
      <c r="Q19" t="s">
        <v>156</v>
      </c>
      <c r="R19" t="s">
        <v>155</v>
      </c>
      <c r="S19">
        <v>0</v>
      </c>
      <c r="T19" s="3">
        <v>44227</v>
      </c>
    </row>
    <row r="20" spans="3:20" x14ac:dyDescent="0.25">
      <c r="C20" s="3">
        <v>44222</v>
      </c>
      <c r="D20">
        <v>17</v>
      </c>
      <c r="E20">
        <v>15</v>
      </c>
      <c r="H20">
        <v>96</v>
      </c>
      <c r="I20">
        <v>21</v>
      </c>
      <c r="J20" s="6">
        <v>0.79166666666666663</v>
      </c>
      <c r="K20" s="6">
        <v>0.83333333333333337</v>
      </c>
      <c r="L20" s="6">
        <v>0.83333333333333337</v>
      </c>
      <c r="M20" s="6">
        <v>0.83333333333333337</v>
      </c>
      <c r="Q20" t="s">
        <v>156</v>
      </c>
      <c r="R20" t="s">
        <v>155</v>
      </c>
      <c r="S20">
        <v>1</v>
      </c>
      <c r="T20" s="3">
        <v>44226</v>
      </c>
    </row>
    <row r="21" spans="3:20" x14ac:dyDescent="0.25">
      <c r="C21" s="3">
        <v>44223</v>
      </c>
      <c r="D21">
        <v>18</v>
      </c>
      <c r="E21">
        <v>16</v>
      </c>
      <c r="H21">
        <v>96</v>
      </c>
      <c r="I21">
        <v>18</v>
      </c>
      <c r="J21" s="6">
        <v>0.83333333333333337</v>
      </c>
      <c r="K21" s="6">
        <v>0.875</v>
      </c>
      <c r="L21" s="6">
        <v>0.91666666666666663</v>
      </c>
      <c r="M21" s="6">
        <v>0.75</v>
      </c>
      <c r="Q21" t="s">
        <v>156</v>
      </c>
      <c r="R21" t="s">
        <v>155</v>
      </c>
      <c r="S21">
        <v>1</v>
      </c>
      <c r="T21" s="3">
        <v>44226</v>
      </c>
    </row>
    <row r="22" spans="3:20" x14ac:dyDescent="0.25">
      <c r="C22" s="3">
        <v>44224</v>
      </c>
      <c r="D22">
        <v>19</v>
      </c>
      <c r="E22">
        <v>17</v>
      </c>
      <c r="H22">
        <v>96</v>
      </c>
      <c r="I22">
        <v>18</v>
      </c>
      <c r="J22" s="6">
        <v>0.91666666666666663</v>
      </c>
      <c r="K22" s="6">
        <v>0.875</v>
      </c>
      <c r="L22" s="6">
        <v>0.91666666666666663</v>
      </c>
      <c r="M22" s="6">
        <v>0.70833333333333337</v>
      </c>
      <c r="Q22" t="s">
        <v>156</v>
      </c>
      <c r="R22" t="s">
        <v>155</v>
      </c>
      <c r="S22">
        <v>1</v>
      </c>
      <c r="T22" s="3">
        <v>44226</v>
      </c>
    </row>
    <row r="23" spans="3:20" x14ac:dyDescent="0.25">
      <c r="C23" s="3">
        <v>44225</v>
      </c>
      <c r="D23">
        <v>20</v>
      </c>
      <c r="E23">
        <v>18</v>
      </c>
      <c r="H23">
        <v>96</v>
      </c>
      <c r="I23">
        <v>13</v>
      </c>
      <c r="J23" s="6">
        <v>0.875</v>
      </c>
      <c r="K23" s="6">
        <v>0.91666666666666663</v>
      </c>
      <c r="L23" s="6">
        <v>0.875</v>
      </c>
      <c r="M23" s="6">
        <v>0.875</v>
      </c>
      <c r="N23" t="s">
        <v>100</v>
      </c>
      <c r="Q23" t="s">
        <v>156</v>
      </c>
      <c r="R23" t="s">
        <v>155</v>
      </c>
      <c r="S23">
        <v>1</v>
      </c>
      <c r="T23" s="3">
        <v>44226</v>
      </c>
    </row>
    <row r="24" spans="3:20" x14ac:dyDescent="0.25">
      <c r="C24" s="3">
        <v>44226</v>
      </c>
      <c r="D24">
        <v>21</v>
      </c>
      <c r="E24" t="s">
        <v>95</v>
      </c>
      <c r="H24">
        <v>104</v>
      </c>
      <c r="I24">
        <v>23</v>
      </c>
      <c r="J24" s="6">
        <v>0.95833333333333337</v>
      </c>
      <c r="K24" s="6">
        <v>0.66666666666666663</v>
      </c>
      <c r="L24" s="6">
        <v>0.875</v>
      </c>
      <c r="M24" s="6">
        <v>0.70833333333333337</v>
      </c>
      <c r="N24">
        <v>0.5</v>
      </c>
      <c r="Q24" t="s">
        <v>156</v>
      </c>
      <c r="R24" t="s">
        <v>155</v>
      </c>
      <c r="S24">
        <v>1</v>
      </c>
      <c r="T24" s="3">
        <v>44227</v>
      </c>
    </row>
    <row r="25" spans="3:20" x14ac:dyDescent="0.25">
      <c r="C25" s="3">
        <v>44227</v>
      </c>
      <c r="D25">
        <v>22</v>
      </c>
      <c r="E25" t="s">
        <v>95</v>
      </c>
      <c r="H25">
        <v>104</v>
      </c>
      <c r="I25">
        <v>15</v>
      </c>
      <c r="J25" s="6">
        <v>0.95833333333333337</v>
      </c>
      <c r="K25" s="6">
        <v>0.83333333333333337</v>
      </c>
      <c r="L25" s="6">
        <v>0.875</v>
      </c>
      <c r="M25" s="6">
        <v>0.875</v>
      </c>
      <c r="N25">
        <v>0.25</v>
      </c>
      <c r="Q25" t="s">
        <v>156</v>
      </c>
      <c r="R25" t="s">
        <v>155</v>
      </c>
      <c r="S25">
        <v>1</v>
      </c>
      <c r="T25" s="3">
        <v>44227</v>
      </c>
    </row>
    <row r="26" spans="3:20" x14ac:dyDescent="0.25">
      <c r="C26" s="3"/>
      <c r="J26" s="6"/>
      <c r="K26" s="6"/>
      <c r="L26" s="6"/>
      <c r="M26" s="6"/>
      <c r="S26">
        <f>COUNT(S20:S25)</f>
        <v>6</v>
      </c>
    </row>
    <row r="27" spans="3:20" x14ac:dyDescent="0.25">
      <c r="C27" s="3"/>
      <c r="J27" s="6"/>
      <c r="K27" s="6"/>
      <c r="L27" s="6"/>
      <c r="M27" s="6"/>
    </row>
    <row r="28" spans="3:20" x14ac:dyDescent="0.25">
      <c r="C28" s="3"/>
      <c r="J28" s="6"/>
      <c r="K28" s="6"/>
      <c r="L28" s="6"/>
      <c r="M28" s="6"/>
    </row>
    <row r="29" spans="3:20" x14ac:dyDescent="0.25">
      <c r="C29" s="3"/>
      <c r="J29" s="6"/>
      <c r="K29" s="6"/>
      <c r="L29" s="6"/>
      <c r="M29" s="6"/>
      <c r="S29">
        <f>AVERAGE(S10:S25)</f>
        <v>0.375</v>
      </c>
    </row>
    <row r="30" spans="3:20" x14ac:dyDescent="0.25">
      <c r="C30" s="3"/>
      <c r="J30" s="6"/>
      <c r="K30" s="6"/>
      <c r="L30" s="6"/>
      <c r="M30" s="6"/>
    </row>
    <row r="31" spans="3:20" x14ac:dyDescent="0.25">
      <c r="C31" s="3"/>
      <c r="J31" s="6"/>
      <c r="K31" s="6"/>
      <c r="L31" s="6"/>
      <c r="M31" s="6"/>
    </row>
    <row r="32" spans="3:20" x14ac:dyDescent="0.25">
      <c r="J32" s="6"/>
      <c r="K32" s="6"/>
      <c r="L32" s="6"/>
      <c r="M32" s="6"/>
    </row>
    <row r="33" spans="10:13" x14ac:dyDescent="0.25">
      <c r="J33" s="6"/>
      <c r="K33" s="6"/>
      <c r="L33" s="6"/>
      <c r="M33" s="6"/>
    </row>
    <row r="34" spans="10:13" x14ac:dyDescent="0.25">
      <c r="J34" s="6"/>
      <c r="K34" s="6"/>
      <c r="L34" s="6"/>
      <c r="M34" s="6"/>
    </row>
    <row r="35" spans="10:13" x14ac:dyDescent="0.25">
      <c r="J35" s="6"/>
      <c r="K35" s="6"/>
      <c r="L35" s="6"/>
      <c r="M35" s="6"/>
    </row>
    <row r="36" spans="10:13" x14ac:dyDescent="0.25">
      <c r="J36" s="6"/>
      <c r="K36" s="6"/>
      <c r="L36" s="6"/>
      <c r="M36" s="6"/>
    </row>
    <row r="37" spans="10:13" x14ac:dyDescent="0.25">
      <c r="J37" s="6"/>
      <c r="K37" s="6"/>
      <c r="L37" s="6"/>
      <c r="M37" s="6"/>
    </row>
    <row r="38" spans="10:13" x14ac:dyDescent="0.25">
      <c r="J38" s="6"/>
      <c r="K38" s="6"/>
      <c r="L38" s="6"/>
      <c r="M38" s="6"/>
    </row>
    <row r="39" spans="10:13" x14ac:dyDescent="0.25">
      <c r="J39" s="6"/>
      <c r="K39" s="6"/>
      <c r="L39" s="6"/>
      <c r="M39" s="6"/>
    </row>
    <row r="40" spans="10:13" x14ac:dyDescent="0.25">
      <c r="J40" s="6"/>
      <c r="K40" s="6"/>
      <c r="L40" s="6"/>
      <c r="M40" s="6"/>
    </row>
    <row r="41" spans="10:13" x14ac:dyDescent="0.25">
      <c r="J41" s="6"/>
      <c r="K41" s="6"/>
      <c r="L41" s="6"/>
      <c r="M41" s="6"/>
    </row>
    <row r="42" spans="10:13" x14ac:dyDescent="0.25">
      <c r="J42" s="6"/>
      <c r="K42" s="6"/>
      <c r="L42" s="6"/>
      <c r="M42" s="6"/>
    </row>
    <row r="43" spans="10:13" x14ac:dyDescent="0.25">
      <c r="J43" s="6"/>
      <c r="K43" s="6"/>
      <c r="L43" s="6"/>
      <c r="M43" s="6"/>
    </row>
    <row r="44" spans="10:13" x14ac:dyDescent="0.25">
      <c r="J44" s="6"/>
      <c r="K44" s="6"/>
      <c r="L44" s="6"/>
      <c r="M44" s="6"/>
    </row>
    <row r="45" spans="10:13" x14ac:dyDescent="0.25">
      <c r="J45" s="6"/>
      <c r="K45" s="6"/>
      <c r="L45" s="6"/>
      <c r="M45" s="6"/>
    </row>
    <row r="46" spans="10:13" x14ac:dyDescent="0.25">
      <c r="J46" s="6"/>
      <c r="K46" s="6"/>
      <c r="L46" s="6"/>
      <c r="M46" s="6"/>
    </row>
    <row r="47" spans="10:13" x14ac:dyDescent="0.25">
      <c r="J47" s="6"/>
      <c r="K47" s="6"/>
      <c r="L47" s="6"/>
      <c r="M47" s="6"/>
    </row>
    <row r="48" spans="10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</sheetData>
  <sortState xmlns:xlrd2="http://schemas.microsoft.com/office/spreadsheetml/2017/richdata2" ref="Q10:T25">
    <sortCondition ref="S10:S2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30E05-6F25-4B20-A29C-8E982D18F100}">
  <dimension ref="A1:V79"/>
  <sheetViews>
    <sheetView topLeftCell="A4" workbookViewId="0">
      <selection activeCell="C11" sqref="C11"/>
    </sheetView>
  </sheetViews>
  <sheetFormatPr defaultRowHeight="13.2" x14ac:dyDescent="0.25"/>
  <sheetData>
    <row r="1" spans="1:22" x14ac:dyDescent="0.25">
      <c r="A1" t="s">
        <v>0</v>
      </c>
      <c r="B1" t="s">
        <v>121</v>
      </c>
      <c r="C1" t="s">
        <v>122</v>
      </c>
      <c r="D1" t="s">
        <v>123</v>
      </c>
      <c r="E1" t="s">
        <v>4</v>
      </c>
      <c r="F1" t="s">
        <v>1</v>
      </c>
      <c r="G1" t="s">
        <v>125</v>
      </c>
      <c r="H1" t="s">
        <v>126</v>
      </c>
    </row>
    <row r="2" spans="1:22" x14ac:dyDescent="0.25">
      <c r="A2" t="s">
        <v>142</v>
      </c>
      <c r="B2">
        <v>2017</v>
      </c>
      <c r="C2" s="3">
        <v>44209</v>
      </c>
      <c r="D2">
        <v>1</v>
      </c>
      <c r="E2">
        <v>1</v>
      </c>
      <c r="F2" t="s">
        <v>73</v>
      </c>
      <c r="G2">
        <v>2</v>
      </c>
      <c r="H2" t="s">
        <v>80</v>
      </c>
    </row>
    <row r="3" spans="1:22" x14ac:dyDescent="0.25">
      <c r="C3" s="3">
        <v>44210</v>
      </c>
      <c r="D3">
        <v>2</v>
      </c>
      <c r="E3">
        <v>2</v>
      </c>
      <c r="F3" t="s">
        <v>73</v>
      </c>
      <c r="G3" t="s">
        <v>132</v>
      </c>
      <c r="H3" t="s">
        <v>80</v>
      </c>
    </row>
    <row r="5" spans="1:22" x14ac:dyDescent="0.25">
      <c r="I5" t="s">
        <v>55</v>
      </c>
      <c r="J5" t="s">
        <v>56</v>
      </c>
      <c r="K5" t="s">
        <v>57</v>
      </c>
      <c r="L5" t="s">
        <v>59</v>
      </c>
      <c r="M5" t="s">
        <v>58</v>
      </c>
      <c r="N5" t="s">
        <v>60</v>
      </c>
      <c r="O5" t="s">
        <v>62</v>
      </c>
      <c r="P5" t="s">
        <v>63</v>
      </c>
      <c r="Q5" t="s">
        <v>64</v>
      </c>
      <c r="R5" t="s">
        <v>61</v>
      </c>
    </row>
    <row r="6" spans="1:22" x14ac:dyDescent="0.25">
      <c r="C6" s="3">
        <v>44211</v>
      </c>
      <c r="D6">
        <v>3</v>
      </c>
      <c r="E6">
        <v>1</v>
      </c>
      <c r="I6">
        <v>96</v>
      </c>
      <c r="J6">
        <v>117</v>
      </c>
      <c r="K6" s="6">
        <v>0.41666666666666669</v>
      </c>
      <c r="L6" s="6">
        <v>0.375</v>
      </c>
      <c r="M6" s="6">
        <v>0.45833333333333331</v>
      </c>
      <c r="N6" s="6">
        <v>0.5</v>
      </c>
    </row>
    <row r="7" spans="1:22" x14ac:dyDescent="0.25">
      <c r="C7" s="3">
        <v>44212</v>
      </c>
      <c r="D7">
        <v>4</v>
      </c>
      <c r="E7">
        <v>2</v>
      </c>
      <c r="I7">
        <v>96</v>
      </c>
      <c r="J7">
        <v>82</v>
      </c>
      <c r="K7" s="6">
        <v>0.54166666666666663</v>
      </c>
      <c r="L7" s="6">
        <v>0.54166666666666663</v>
      </c>
      <c r="M7" s="6">
        <v>0.54166666666666663</v>
      </c>
      <c r="N7" s="6">
        <v>0.33333333333333331</v>
      </c>
    </row>
    <row r="8" spans="1:22" x14ac:dyDescent="0.25">
      <c r="C8" s="3">
        <v>44214</v>
      </c>
      <c r="D8">
        <v>5</v>
      </c>
      <c r="E8">
        <v>3</v>
      </c>
      <c r="I8">
        <v>96</v>
      </c>
      <c r="J8">
        <v>109</v>
      </c>
      <c r="K8" s="6">
        <v>0.5</v>
      </c>
      <c r="L8" s="6">
        <v>0.41666666666666669</v>
      </c>
      <c r="M8" s="6">
        <v>0.54166666666666663</v>
      </c>
      <c r="N8" s="6">
        <v>0.375</v>
      </c>
    </row>
    <row r="9" spans="1:22" x14ac:dyDescent="0.25">
      <c r="C9" s="3">
        <v>44215</v>
      </c>
      <c r="D9">
        <v>6</v>
      </c>
      <c r="E9">
        <v>4</v>
      </c>
      <c r="I9">
        <v>96</v>
      </c>
      <c r="J9">
        <v>89</v>
      </c>
      <c r="K9" s="6">
        <v>0.5</v>
      </c>
      <c r="L9" s="6">
        <v>0.5</v>
      </c>
      <c r="M9" s="6">
        <v>0.54166666666666663</v>
      </c>
      <c r="N9" s="6">
        <v>0.45833333333333331</v>
      </c>
    </row>
    <row r="10" spans="1:22" x14ac:dyDescent="0.25">
      <c r="C10" s="3">
        <v>44216</v>
      </c>
      <c r="D10" t="s">
        <v>146</v>
      </c>
      <c r="K10" s="6"/>
      <c r="L10" s="6"/>
      <c r="M10" s="6"/>
      <c r="N10" s="6"/>
    </row>
    <row r="11" spans="1:22" x14ac:dyDescent="0.25">
      <c r="C11" s="3">
        <v>44217</v>
      </c>
      <c r="D11">
        <v>7</v>
      </c>
      <c r="E11">
        <v>5</v>
      </c>
      <c r="I11">
        <v>96</v>
      </c>
      <c r="J11">
        <v>74</v>
      </c>
      <c r="K11" s="6">
        <v>0.625</v>
      </c>
      <c r="L11" s="6">
        <v>0.54166666666666663</v>
      </c>
      <c r="M11" s="6">
        <v>0.625</v>
      </c>
      <c r="N11" s="6">
        <v>0.25</v>
      </c>
      <c r="S11" t="s">
        <v>158</v>
      </c>
      <c r="T11" t="s">
        <v>159</v>
      </c>
      <c r="U11">
        <v>0</v>
      </c>
      <c r="V11" s="3">
        <v>44235</v>
      </c>
    </row>
    <row r="12" spans="1:22" x14ac:dyDescent="0.25">
      <c r="C12" s="3">
        <v>44218</v>
      </c>
      <c r="D12">
        <v>8</v>
      </c>
      <c r="E12">
        <v>6</v>
      </c>
      <c r="I12">
        <v>96</v>
      </c>
      <c r="J12">
        <v>54</v>
      </c>
      <c r="K12" s="6">
        <v>0.66666666666666663</v>
      </c>
      <c r="L12" s="6">
        <v>0.625</v>
      </c>
      <c r="M12" s="6">
        <v>0.66666666666666663</v>
      </c>
      <c r="N12" s="6">
        <v>0.70833333333333337</v>
      </c>
      <c r="S12" t="s">
        <v>158</v>
      </c>
      <c r="T12" t="s">
        <v>159</v>
      </c>
      <c r="U12">
        <v>0</v>
      </c>
      <c r="V12" s="3">
        <v>44235</v>
      </c>
    </row>
    <row r="13" spans="1:22" x14ac:dyDescent="0.25">
      <c r="C13" s="3">
        <v>44219</v>
      </c>
      <c r="D13">
        <v>9</v>
      </c>
      <c r="E13">
        <v>7</v>
      </c>
      <c r="I13">
        <v>96</v>
      </c>
      <c r="J13">
        <v>59</v>
      </c>
      <c r="K13" s="6">
        <v>0.54166666666666663</v>
      </c>
      <c r="L13" s="6">
        <v>0.625</v>
      </c>
      <c r="M13" s="6">
        <v>0.70833333333333337</v>
      </c>
      <c r="N13" s="6">
        <v>0.58333333333333337</v>
      </c>
      <c r="S13" t="s">
        <v>158</v>
      </c>
      <c r="T13" t="s">
        <v>159</v>
      </c>
      <c r="U13">
        <v>0</v>
      </c>
      <c r="V13" s="3">
        <v>44235</v>
      </c>
    </row>
    <row r="14" spans="1:22" x14ac:dyDescent="0.25">
      <c r="C14" s="3">
        <v>44221</v>
      </c>
      <c r="D14">
        <v>10</v>
      </c>
      <c r="E14">
        <v>8</v>
      </c>
      <c r="I14">
        <v>96</v>
      </c>
      <c r="J14">
        <v>38</v>
      </c>
      <c r="K14" s="6">
        <v>0.79166666666666663</v>
      </c>
      <c r="L14" s="6">
        <v>0.75</v>
      </c>
      <c r="M14" s="6">
        <v>0.83333333333333337</v>
      </c>
      <c r="N14" s="6">
        <v>0.54166666666666663</v>
      </c>
      <c r="S14" t="s">
        <v>158</v>
      </c>
      <c r="T14" t="s">
        <v>159</v>
      </c>
      <c r="U14">
        <v>0</v>
      </c>
      <c r="V14" s="3">
        <v>44235</v>
      </c>
    </row>
    <row r="15" spans="1:22" x14ac:dyDescent="0.25">
      <c r="C15" s="3">
        <v>44222</v>
      </c>
      <c r="D15">
        <v>11</v>
      </c>
      <c r="E15">
        <v>9</v>
      </c>
      <c r="I15">
        <v>96</v>
      </c>
      <c r="J15">
        <v>55</v>
      </c>
      <c r="K15" s="6">
        <v>0.625</v>
      </c>
      <c r="L15" s="6">
        <v>0.625</v>
      </c>
      <c r="M15" s="6">
        <v>0.54166666666666663</v>
      </c>
      <c r="N15" s="6">
        <v>0.45833333333333331</v>
      </c>
      <c r="S15" t="s">
        <v>158</v>
      </c>
      <c r="T15" t="s">
        <v>159</v>
      </c>
      <c r="U15">
        <v>0</v>
      </c>
      <c r="V15" s="3">
        <v>44235</v>
      </c>
    </row>
    <row r="16" spans="1:22" x14ac:dyDescent="0.25">
      <c r="C16" s="3">
        <v>44223</v>
      </c>
      <c r="D16">
        <v>12</v>
      </c>
      <c r="E16">
        <v>10</v>
      </c>
      <c r="I16">
        <v>96</v>
      </c>
      <c r="J16">
        <v>35</v>
      </c>
      <c r="K16" s="6">
        <v>0.54166666666666663</v>
      </c>
      <c r="L16" s="6">
        <v>0.66666666666666663</v>
      </c>
      <c r="M16" s="6">
        <v>0.75</v>
      </c>
      <c r="N16" s="6">
        <v>0.875</v>
      </c>
      <c r="S16" t="s">
        <v>158</v>
      </c>
      <c r="T16" t="s">
        <v>159</v>
      </c>
      <c r="U16">
        <v>0</v>
      </c>
      <c r="V16" s="3">
        <v>44235</v>
      </c>
    </row>
    <row r="17" spans="3:22" x14ac:dyDescent="0.25">
      <c r="C17" s="3">
        <v>44224</v>
      </c>
      <c r="D17">
        <v>13</v>
      </c>
      <c r="E17">
        <v>11</v>
      </c>
      <c r="I17">
        <v>96</v>
      </c>
      <c r="J17">
        <v>20</v>
      </c>
      <c r="K17" s="6">
        <v>0.79166666666666663</v>
      </c>
      <c r="L17" s="6">
        <v>0.70833333333333337</v>
      </c>
      <c r="M17" s="6">
        <v>0.875</v>
      </c>
      <c r="N17" s="6">
        <v>0.875</v>
      </c>
      <c r="S17" t="s">
        <v>158</v>
      </c>
      <c r="T17" t="s">
        <v>159</v>
      </c>
      <c r="U17">
        <v>0</v>
      </c>
      <c r="V17" s="3">
        <v>44235</v>
      </c>
    </row>
    <row r="18" spans="3:22" x14ac:dyDescent="0.25">
      <c r="C18" s="3">
        <v>44225</v>
      </c>
      <c r="D18">
        <v>14</v>
      </c>
      <c r="E18">
        <v>12</v>
      </c>
      <c r="I18">
        <v>96</v>
      </c>
      <c r="J18">
        <v>32</v>
      </c>
      <c r="K18" s="6">
        <v>0.75</v>
      </c>
      <c r="L18" s="6">
        <v>0.75</v>
      </c>
      <c r="M18" s="6">
        <v>0.83333333333333337</v>
      </c>
      <c r="N18" s="6">
        <v>0.75</v>
      </c>
      <c r="S18" t="s">
        <v>158</v>
      </c>
      <c r="T18" t="s">
        <v>159</v>
      </c>
      <c r="U18">
        <v>0</v>
      </c>
      <c r="V18" s="3">
        <v>44235</v>
      </c>
    </row>
    <row r="19" spans="3:22" x14ac:dyDescent="0.25">
      <c r="C19" s="3">
        <v>44226</v>
      </c>
      <c r="D19">
        <v>15</v>
      </c>
      <c r="E19">
        <v>13</v>
      </c>
      <c r="I19">
        <v>96</v>
      </c>
      <c r="J19">
        <v>27</v>
      </c>
      <c r="K19" s="6">
        <v>0.79166666666666663</v>
      </c>
      <c r="L19" s="6">
        <v>0.70833333333333337</v>
      </c>
      <c r="M19" s="6">
        <v>0.91666666666666663</v>
      </c>
      <c r="N19" s="6">
        <v>0.625</v>
      </c>
      <c r="S19" t="s">
        <v>158</v>
      </c>
      <c r="T19" t="s">
        <v>159</v>
      </c>
      <c r="U19">
        <v>1</v>
      </c>
      <c r="V19" s="3">
        <v>44236</v>
      </c>
    </row>
    <row r="20" spans="3:22" x14ac:dyDescent="0.25">
      <c r="C20" s="3">
        <v>44228</v>
      </c>
      <c r="D20">
        <v>16</v>
      </c>
      <c r="E20">
        <v>14</v>
      </c>
      <c r="I20">
        <v>96</v>
      </c>
      <c r="J20">
        <v>35</v>
      </c>
      <c r="K20" s="6">
        <v>0.79166666666666663</v>
      </c>
      <c r="L20" s="6">
        <v>0.58333333333333337</v>
      </c>
      <c r="M20" s="6">
        <v>0.83333333333333337</v>
      </c>
      <c r="N20" s="6">
        <v>0.75</v>
      </c>
      <c r="S20" t="s">
        <v>158</v>
      </c>
      <c r="T20" t="s">
        <v>159</v>
      </c>
      <c r="U20">
        <v>0</v>
      </c>
      <c r="V20" s="3">
        <v>44236</v>
      </c>
    </row>
    <row r="21" spans="3:22" x14ac:dyDescent="0.25">
      <c r="C21" s="3">
        <v>44229</v>
      </c>
      <c r="D21">
        <v>17</v>
      </c>
      <c r="E21">
        <v>15</v>
      </c>
      <c r="I21">
        <v>96</v>
      </c>
      <c r="J21">
        <v>28</v>
      </c>
      <c r="K21" s="6">
        <v>0.75</v>
      </c>
      <c r="L21" s="6">
        <v>0.625</v>
      </c>
      <c r="M21" s="6">
        <v>0.875</v>
      </c>
      <c r="N21" s="6">
        <v>0.79166666666666663</v>
      </c>
      <c r="S21" t="s">
        <v>158</v>
      </c>
      <c r="T21" t="s">
        <v>159</v>
      </c>
      <c r="U21">
        <v>0</v>
      </c>
      <c r="V21" s="3">
        <v>44236</v>
      </c>
    </row>
    <row r="22" spans="3:22" x14ac:dyDescent="0.25">
      <c r="C22" s="3">
        <v>44230</v>
      </c>
      <c r="D22">
        <v>18</v>
      </c>
      <c r="E22">
        <v>16</v>
      </c>
      <c r="I22">
        <v>96</v>
      </c>
      <c r="J22">
        <v>27</v>
      </c>
      <c r="K22" s="6">
        <v>0.75</v>
      </c>
      <c r="L22" s="6">
        <v>0.91666666666666663</v>
      </c>
      <c r="M22" s="6">
        <v>0.75</v>
      </c>
      <c r="N22" s="6">
        <v>0.70833333333333337</v>
      </c>
      <c r="S22" t="s">
        <v>158</v>
      </c>
      <c r="T22" t="s">
        <v>159</v>
      </c>
      <c r="U22">
        <v>0</v>
      </c>
      <c r="V22" s="3">
        <v>44236</v>
      </c>
    </row>
    <row r="23" spans="3:22" x14ac:dyDescent="0.25">
      <c r="C23" s="3">
        <v>44231</v>
      </c>
      <c r="D23">
        <v>19</v>
      </c>
      <c r="E23">
        <v>17</v>
      </c>
      <c r="I23">
        <v>96</v>
      </c>
      <c r="J23">
        <v>22</v>
      </c>
      <c r="K23" s="6">
        <v>0.66666666666666663</v>
      </c>
      <c r="L23" s="6">
        <v>0.79166666666666663</v>
      </c>
      <c r="M23" s="6">
        <v>0.91666666666666663</v>
      </c>
      <c r="N23" s="6">
        <v>0.875</v>
      </c>
      <c r="S23" t="s">
        <v>158</v>
      </c>
      <c r="T23" t="s">
        <v>159</v>
      </c>
      <c r="U23">
        <v>0</v>
      </c>
      <c r="V23" s="3">
        <v>44236</v>
      </c>
    </row>
    <row r="24" spans="3:22" x14ac:dyDescent="0.25">
      <c r="C24" s="3">
        <v>44232</v>
      </c>
      <c r="D24">
        <v>20</v>
      </c>
      <c r="E24">
        <v>18</v>
      </c>
      <c r="I24">
        <v>96</v>
      </c>
      <c r="J24">
        <v>13</v>
      </c>
      <c r="K24" s="7">
        <v>0.875</v>
      </c>
      <c r="L24" s="7">
        <v>0.875</v>
      </c>
      <c r="M24" s="7">
        <v>0.91666666666666663</v>
      </c>
      <c r="N24" s="7">
        <v>0.83333333333333337</v>
      </c>
      <c r="S24" t="s">
        <v>158</v>
      </c>
      <c r="T24" t="s">
        <v>159</v>
      </c>
      <c r="U24">
        <v>0</v>
      </c>
      <c r="V24" s="3">
        <v>44236</v>
      </c>
    </row>
    <row r="25" spans="3:22" x14ac:dyDescent="0.25">
      <c r="C25" s="3">
        <v>44233</v>
      </c>
      <c r="D25">
        <v>21</v>
      </c>
      <c r="E25">
        <v>19</v>
      </c>
      <c r="I25">
        <v>96</v>
      </c>
      <c r="J25">
        <v>27</v>
      </c>
      <c r="K25" s="6">
        <v>0.75</v>
      </c>
      <c r="L25" s="6">
        <v>0.83333333333333337</v>
      </c>
      <c r="M25" s="6">
        <v>0.70833333333333337</v>
      </c>
      <c r="N25" s="6">
        <v>0.83333333333333337</v>
      </c>
      <c r="O25" t="s">
        <v>96</v>
      </c>
      <c r="S25" t="s">
        <v>158</v>
      </c>
      <c r="T25" t="s">
        <v>159</v>
      </c>
      <c r="U25">
        <v>0</v>
      </c>
      <c r="V25" s="3">
        <v>44236</v>
      </c>
    </row>
    <row r="26" spans="3:22" x14ac:dyDescent="0.25">
      <c r="C26" s="3">
        <v>44235</v>
      </c>
      <c r="D26">
        <v>22</v>
      </c>
      <c r="E26">
        <v>20</v>
      </c>
      <c r="F26" t="s">
        <v>95</v>
      </c>
      <c r="I26">
        <v>104</v>
      </c>
      <c r="J26">
        <v>23</v>
      </c>
      <c r="K26" s="6">
        <v>0.70833333333333337</v>
      </c>
      <c r="L26" s="6">
        <v>0.83333333333333337</v>
      </c>
      <c r="M26" s="6">
        <v>0.875</v>
      </c>
      <c r="N26" s="6">
        <v>0.83333333333333337</v>
      </c>
      <c r="O26" s="6">
        <v>0</v>
      </c>
      <c r="S26" t="s">
        <v>158</v>
      </c>
      <c r="T26" t="s">
        <v>159</v>
      </c>
      <c r="U26">
        <v>0</v>
      </c>
      <c r="V26" s="3">
        <v>44236</v>
      </c>
    </row>
    <row r="27" spans="3:22" x14ac:dyDescent="0.25">
      <c r="C27" s="3">
        <v>44236</v>
      </c>
      <c r="D27">
        <v>23</v>
      </c>
      <c r="E27">
        <v>21</v>
      </c>
      <c r="F27" t="s">
        <v>95</v>
      </c>
      <c r="I27">
        <v>104</v>
      </c>
      <c r="J27">
        <v>17</v>
      </c>
      <c r="K27" s="6">
        <v>0.91666666666666663</v>
      </c>
      <c r="L27" s="6">
        <v>0.91666666666666663</v>
      </c>
      <c r="M27" s="6">
        <v>0.79166666666666663</v>
      </c>
      <c r="N27" s="6">
        <v>0.79166666666666663</v>
      </c>
      <c r="O27">
        <v>0.125</v>
      </c>
      <c r="U27">
        <f>AVERAGE(U11:U26)</f>
        <v>6.25E-2</v>
      </c>
    </row>
    <row r="28" spans="3:22" x14ac:dyDescent="0.25">
      <c r="K28" s="6"/>
      <c r="L28" s="6"/>
      <c r="M28" s="6"/>
      <c r="N28" s="6"/>
    </row>
    <row r="29" spans="3:22" x14ac:dyDescent="0.25">
      <c r="K29" s="6"/>
      <c r="L29" s="6"/>
      <c r="M29" s="6"/>
      <c r="N29" s="6"/>
    </row>
    <row r="30" spans="3:22" x14ac:dyDescent="0.25">
      <c r="K30" s="6"/>
      <c r="L30" s="6"/>
      <c r="M30" s="6"/>
      <c r="N30" s="6"/>
    </row>
    <row r="31" spans="3:22" x14ac:dyDescent="0.25">
      <c r="K31" s="6"/>
      <c r="L31" s="6"/>
      <c r="M31" s="6"/>
      <c r="N31" s="6"/>
    </row>
    <row r="32" spans="3:22" x14ac:dyDescent="0.25">
      <c r="K32" s="6"/>
      <c r="L32" s="6"/>
      <c r="M32" s="6"/>
      <c r="N32" s="6"/>
    </row>
    <row r="33" spans="11:14" x14ac:dyDescent="0.25">
      <c r="K33" s="6"/>
      <c r="L33" s="6"/>
      <c r="M33" s="6"/>
      <c r="N33" s="6"/>
    </row>
    <row r="34" spans="11:14" x14ac:dyDescent="0.25">
      <c r="K34" s="6"/>
      <c r="L34" s="6"/>
      <c r="M34" s="6"/>
      <c r="N34" s="6"/>
    </row>
    <row r="35" spans="11:14" x14ac:dyDescent="0.25">
      <c r="K35" s="6"/>
      <c r="L35" s="6"/>
      <c r="M35" s="6"/>
      <c r="N35" s="6"/>
    </row>
    <row r="36" spans="11:14" x14ac:dyDescent="0.25">
      <c r="K36" s="6"/>
      <c r="L36" s="6"/>
      <c r="M36" s="6"/>
      <c r="N36" s="6"/>
    </row>
    <row r="37" spans="11:14" x14ac:dyDescent="0.25">
      <c r="K37" s="6"/>
      <c r="L37" s="6"/>
      <c r="M37" s="6"/>
      <c r="N37" s="6"/>
    </row>
    <row r="38" spans="11:14" x14ac:dyDescent="0.25">
      <c r="K38" s="6"/>
      <c r="L38" s="6"/>
      <c r="M38" s="6"/>
      <c r="N38" s="6"/>
    </row>
    <row r="39" spans="11:14" x14ac:dyDescent="0.25">
      <c r="K39" s="6"/>
      <c r="L39" s="6"/>
      <c r="M39" s="6"/>
      <c r="N39" s="6"/>
    </row>
    <row r="40" spans="11:14" x14ac:dyDescent="0.25">
      <c r="K40" s="6"/>
      <c r="L40" s="6"/>
      <c r="M40" s="6"/>
      <c r="N40" s="6"/>
    </row>
    <row r="41" spans="11:14" x14ac:dyDescent="0.25">
      <c r="K41" s="6"/>
      <c r="L41" s="6"/>
      <c r="M41" s="6"/>
      <c r="N41" s="6"/>
    </row>
    <row r="42" spans="11:14" x14ac:dyDescent="0.25">
      <c r="K42" s="6"/>
      <c r="L42" s="6"/>
      <c r="M42" s="6"/>
      <c r="N42" s="6"/>
    </row>
    <row r="43" spans="11:14" x14ac:dyDescent="0.25">
      <c r="K43" s="6"/>
      <c r="L43" s="6"/>
      <c r="M43" s="6"/>
      <c r="N43" s="6"/>
    </row>
    <row r="44" spans="11:14" x14ac:dyDescent="0.25">
      <c r="K44" s="6"/>
      <c r="L44" s="6"/>
      <c r="M44" s="6"/>
      <c r="N44" s="6"/>
    </row>
    <row r="45" spans="11:14" x14ac:dyDescent="0.25">
      <c r="K45" s="6"/>
      <c r="L45" s="6"/>
      <c r="M45" s="6"/>
      <c r="N45" s="6"/>
    </row>
    <row r="46" spans="11:14" x14ac:dyDescent="0.25">
      <c r="K46" s="6"/>
      <c r="L46" s="6"/>
      <c r="M46" s="6"/>
      <c r="N46" s="6"/>
    </row>
    <row r="47" spans="11:14" x14ac:dyDescent="0.25">
      <c r="K47" s="6"/>
      <c r="L47" s="6"/>
      <c r="M47" s="6"/>
      <c r="N47" s="6"/>
    </row>
    <row r="48" spans="11:14" x14ac:dyDescent="0.25">
      <c r="K48" s="6"/>
      <c r="L48" s="6"/>
      <c r="M48" s="6"/>
      <c r="N48" s="6"/>
    </row>
    <row r="49" spans="11:14" x14ac:dyDescent="0.25">
      <c r="K49" s="6"/>
      <c r="L49" s="6"/>
      <c r="M49" s="6"/>
      <c r="N49" s="6"/>
    </row>
    <row r="50" spans="11:14" x14ac:dyDescent="0.25">
      <c r="K50" s="6"/>
      <c r="L50" s="6"/>
      <c r="M50" s="6"/>
      <c r="N50" s="6"/>
    </row>
    <row r="51" spans="11:14" x14ac:dyDescent="0.25">
      <c r="K51" s="6"/>
      <c r="L51" s="6"/>
      <c r="M51" s="6"/>
      <c r="N51" s="6"/>
    </row>
    <row r="52" spans="11:14" x14ac:dyDescent="0.25">
      <c r="K52" s="6"/>
      <c r="L52" s="6"/>
      <c r="M52" s="6"/>
      <c r="N52" s="6"/>
    </row>
    <row r="53" spans="11:14" x14ac:dyDescent="0.25">
      <c r="K53" s="6"/>
      <c r="L53" s="6"/>
      <c r="M53" s="6"/>
      <c r="N53" s="6"/>
    </row>
    <row r="54" spans="11:14" x14ac:dyDescent="0.25">
      <c r="K54" s="6"/>
      <c r="L54" s="6"/>
      <c r="M54" s="6"/>
      <c r="N54" s="6"/>
    </row>
    <row r="55" spans="11:14" x14ac:dyDescent="0.25">
      <c r="K55" s="6"/>
      <c r="L55" s="6"/>
      <c r="M55" s="6"/>
      <c r="N55" s="6"/>
    </row>
    <row r="56" spans="11:14" x14ac:dyDescent="0.25">
      <c r="K56" s="6"/>
      <c r="L56" s="6"/>
      <c r="M56" s="6"/>
      <c r="N56" s="6"/>
    </row>
    <row r="57" spans="11:14" x14ac:dyDescent="0.25">
      <c r="K57" s="6"/>
      <c r="L57" s="6"/>
      <c r="M57" s="6"/>
      <c r="N57" s="6"/>
    </row>
    <row r="58" spans="11:14" x14ac:dyDescent="0.25">
      <c r="K58" s="6"/>
      <c r="L58" s="6"/>
      <c r="M58" s="6"/>
      <c r="N58" s="6"/>
    </row>
    <row r="59" spans="11:14" x14ac:dyDescent="0.25">
      <c r="K59" s="6"/>
      <c r="L59" s="6"/>
      <c r="M59" s="6"/>
      <c r="N59" s="6"/>
    </row>
    <row r="60" spans="11:14" x14ac:dyDescent="0.25">
      <c r="K60" s="6"/>
      <c r="L60" s="6"/>
      <c r="M60" s="6"/>
      <c r="N60" s="6"/>
    </row>
    <row r="61" spans="11:14" x14ac:dyDescent="0.25">
      <c r="K61" s="6"/>
      <c r="L61" s="6"/>
      <c r="M61" s="6"/>
      <c r="N61" s="6"/>
    </row>
    <row r="62" spans="11:14" x14ac:dyDescent="0.25">
      <c r="K62" s="6"/>
      <c r="L62" s="6"/>
      <c r="M62" s="6"/>
      <c r="N62" s="6"/>
    </row>
    <row r="63" spans="11:14" x14ac:dyDescent="0.25">
      <c r="K63" s="6"/>
      <c r="L63" s="6"/>
      <c r="M63" s="6"/>
      <c r="N63" s="6"/>
    </row>
    <row r="64" spans="11:14" x14ac:dyDescent="0.25">
      <c r="K64" s="6"/>
      <c r="L64" s="6"/>
      <c r="M64" s="6"/>
      <c r="N64" s="6"/>
    </row>
    <row r="65" spans="11:14" x14ac:dyDescent="0.25">
      <c r="K65" s="6"/>
      <c r="L65" s="6"/>
      <c r="M65" s="6"/>
      <c r="N65" s="6"/>
    </row>
    <row r="66" spans="11:14" x14ac:dyDescent="0.25">
      <c r="K66" s="6"/>
      <c r="L66" s="6"/>
      <c r="M66" s="6"/>
      <c r="N66" s="6"/>
    </row>
    <row r="67" spans="11:14" x14ac:dyDescent="0.25">
      <c r="K67" s="6"/>
      <c r="L67" s="6"/>
      <c r="M67" s="6"/>
      <c r="N67" s="6"/>
    </row>
    <row r="68" spans="11:14" x14ac:dyDescent="0.25">
      <c r="K68" s="6"/>
      <c r="L68" s="6"/>
      <c r="M68" s="6"/>
      <c r="N68" s="6"/>
    </row>
    <row r="69" spans="11:14" x14ac:dyDescent="0.25">
      <c r="K69" s="6"/>
      <c r="L69" s="6"/>
      <c r="M69" s="6"/>
      <c r="N69" s="6"/>
    </row>
    <row r="70" spans="11:14" x14ac:dyDescent="0.25">
      <c r="K70" s="6"/>
      <c r="L70" s="6"/>
      <c r="M70" s="6"/>
      <c r="N70" s="6"/>
    </row>
    <row r="71" spans="11:14" x14ac:dyDescent="0.25">
      <c r="K71" s="6"/>
      <c r="L71" s="6"/>
      <c r="M71" s="6"/>
      <c r="N71" s="6"/>
    </row>
    <row r="72" spans="11:14" x14ac:dyDescent="0.25">
      <c r="K72" s="6"/>
      <c r="L72" s="6"/>
      <c r="M72" s="6"/>
      <c r="N72" s="6"/>
    </row>
    <row r="73" spans="11:14" x14ac:dyDescent="0.25">
      <c r="K73" s="6"/>
      <c r="L73" s="6"/>
      <c r="M73" s="6"/>
      <c r="N73" s="6"/>
    </row>
    <row r="74" spans="11:14" x14ac:dyDescent="0.25">
      <c r="K74" s="6"/>
      <c r="L74" s="6"/>
      <c r="M74" s="6"/>
      <c r="N74" s="6"/>
    </row>
    <row r="75" spans="11:14" x14ac:dyDescent="0.25">
      <c r="K75" s="6"/>
      <c r="L75" s="6"/>
      <c r="M75" s="6"/>
      <c r="N75" s="6"/>
    </row>
    <row r="76" spans="11:14" x14ac:dyDescent="0.25">
      <c r="K76" s="6"/>
      <c r="L76" s="6"/>
      <c r="M76" s="6"/>
      <c r="N76" s="6"/>
    </row>
    <row r="77" spans="11:14" x14ac:dyDescent="0.25">
      <c r="K77" s="6"/>
      <c r="L77" s="6"/>
      <c r="M77" s="6"/>
      <c r="N77" s="6"/>
    </row>
    <row r="78" spans="11:14" x14ac:dyDescent="0.25">
      <c r="K78" s="6"/>
      <c r="L78" s="6"/>
      <c r="M78" s="6"/>
      <c r="N78" s="6"/>
    </row>
    <row r="79" spans="11:14" x14ac:dyDescent="0.25">
      <c r="K79" s="6"/>
      <c r="L79" s="6"/>
      <c r="M79" s="6"/>
      <c r="N79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0BC0-E859-4578-AA72-D3AB2E3F8EB8}">
  <dimension ref="A1:A50"/>
  <sheetViews>
    <sheetView topLeftCell="A34" zoomScale="90" zoomScaleNormal="90" workbookViewId="0">
      <selection activeCell="P48" sqref="P48"/>
    </sheetView>
  </sheetViews>
  <sheetFormatPr defaultRowHeight="13.2" x14ac:dyDescent="0.25"/>
  <sheetData>
    <row r="1" spans="1:1" x14ac:dyDescent="0.25">
      <c r="A1" t="s">
        <v>87</v>
      </c>
    </row>
    <row r="26" spans="1:1" x14ac:dyDescent="0.25">
      <c r="A26" t="s">
        <v>86</v>
      </c>
    </row>
    <row r="50" spans="1:1" x14ac:dyDescent="0.25">
      <c r="A50" t="s">
        <v>105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03FB-8258-41F6-9275-8587584BC9D6}">
  <dimension ref="A1:W8"/>
  <sheetViews>
    <sheetView workbookViewId="0">
      <selection activeCell="AJ17" sqref="AJ17"/>
    </sheetView>
  </sheetViews>
  <sheetFormatPr defaultRowHeight="13.2" x14ac:dyDescent="0.25"/>
  <sheetData>
    <row r="1" spans="1:23" x14ac:dyDescent="0.25">
      <c r="A1" t="s">
        <v>11</v>
      </c>
      <c r="B1">
        <v>2</v>
      </c>
      <c r="C1" t="s">
        <v>79</v>
      </c>
      <c r="H1" t="s">
        <v>76</v>
      </c>
      <c r="I1">
        <v>1</v>
      </c>
      <c r="J1" t="s">
        <v>84</v>
      </c>
      <c r="M1" t="s">
        <v>31</v>
      </c>
      <c r="N1">
        <v>1</v>
      </c>
      <c r="O1" t="s">
        <v>84</v>
      </c>
      <c r="U1" t="s">
        <v>120</v>
      </c>
      <c r="V1" t="s">
        <v>81</v>
      </c>
      <c r="W1" t="s">
        <v>53</v>
      </c>
    </row>
    <row r="2" spans="1:23" x14ac:dyDescent="0.25">
      <c r="A2" t="s">
        <v>4</v>
      </c>
      <c r="B2" t="s">
        <v>106</v>
      </c>
      <c r="C2" t="s">
        <v>107</v>
      </c>
      <c r="I2" t="s">
        <v>106</v>
      </c>
      <c r="J2" t="s">
        <v>107</v>
      </c>
      <c r="N2" t="s">
        <v>106</v>
      </c>
      <c r="O2" t="s">
        <v>107</v>
      </c>
      <c r="V2" t="s">
        <v>106</v>
      </c>
      <c r="W2" t="s">
        <v>107</v>
      </c>
    </row>
    <row r="3" spans="1:23" x14ac:dyDescent="0.25">
      <c r="A3" t="s">
        <v>57</v>
      </c>
      <c r="B3" s="6">
        <v>0.70833333333333337</v>
      </c>
      <c r="C3" s="6">
        <v>0.79166666666666663</v>
      </c>
      <c r="H3" t="s">
        <v>66</v>
      </c>
      <c r="I3" s="6">
        <v>0.95833333333333337</v>
      </c>
      <c r="J3" s="6">
        <v>0.79166666666666663</v>
      </c>
      <c r="M3" t="s">
        <v>66</v>
      </c>
      <c r="N3">
        <v>0.875</v>
      </c>
      <c r="O3" s="6">
        <v>0.83333333333333337</v>
      </c>
      <c r="U3" t="s">
        <v>66</v>
      </c>
      <c r="V3">
        <v>0.70833333333333337</v>
      </c>
      <c r="W3">
        <v>0.70833333333333337</v>
      </c>
    </row>
    <row r="4" spans="1:23" x14ac:dyDescent="0.25">
      <c r="A4" t="s">
        <v>59</v>
      </c>
      <c r="B4" s="6">
        <v>0.79166666666666663</v>
      </c>
      <c r="C4" s="6">
        <v>0.79166666666666663</v>
      </c>
      <c r="H4" t="s">
        <v>67</v>
      </c>
      <c r="I4" s="6">
        <v>0.95833333333333337</v>
      </c>
      <c r="J4" s="6">
        <v>0.95833333333333337</v>
      </c>
      <c r="M4" t="s">
        <v>67</v>
      </c>
      <c r="N4" s="6">
        <v>0.75</v>
      </c>
      <c r="O4" s="6">
        <v>0.95833333333333337</v>
      </c>
      <c r="U4" t="s">
        <v>67</v>
      </c>
      <c r="V4">
        <v>0.83333333333333337</v>
      </c>
      <c r="W4">
        <v>0.91666666666666663</v>
      </c>
    </row>
    <row r="5" spans="1:23" x14ac:dyDescent="0.25">
      <c r="A5" t="s">
        <v>58</v>
      </c>
      <c r="B5" s="6">
        <v>0.79166666666666663</v>
      </c>
      <c r="C5" s="6">
        <v>0.875</v>
      </c>
      <c r="H5" t="s">
        <v>68</v>
      </c>
      <c r="I5" s="6">
        <v>0.79166666666666663</v>
      </c>
      <c r="J5" s="6">
        <v>0.875</v>
      </c>
      <c r="M5" t="s">
        <v>68</v>
      </c>
      <c r="N5" s="6">
        <v>0.91666666666666663</v>
      </c>
      <c r="O5" s="6">
        <v>1</v>
      </c>
      <c r="U5" t="s">
        <v>68</v>
      </c>
      <c r="V5">
        <v>0.79166666666666663</v>
      </c>
      <c r="W5">
        <v>0.83333333333333337</v>
      </c>
    </row>
    <row r="6" spans="1:23" x14ac:dyDescent="0.25">
      <c r="A6" t="s">
        <v>60</v>
      </c>
      <c r="B6" s="6">
        <v>0.91666666666666663</v>
      </c>
      <c r="C6" s="6">
        <v>0.83333333333333337</v>
      </c>
      <c r="H6" t="s">
        <v>69</v>
      </c>
      <c r="I6" s="6">
        <v>0.875</v>
      </c>
      <c r="J6" s="6">
        <v>0.91666666666666663</v>
      </c>
      <c r="M6" t="s">
        <v>69</v>
      </c>
      <c r="N6" s="6">
        <v>0.79166666666666663</v>
      </c>
      <c r="O6" s="6">
        <v>0.91666666666666663</v>
      </c>
      <c r="U6" t="s">
        <v>69</v>
      </c>
      <c r="V6">
        <v>0.83333333333333337</v>
      </c>
      <c r="W6">
        <v>0.79166666666666663</v>
      </c>
    </row>
    <row r="7" spans="1:23" x14ac:dyDescent="0.25">
      <c r="A7" t="s">
        <v>96</v>
      </c>
      <c r="B7" s="6">
        <v>0.125</v>
      </c>
      <c r="C7" s="6">
        <v>0</v>
      </c>
      <c r="D7" t="s">
        <v>104</v>
      </c>
      <c r="H7" t="s">
        <v>100</v>
      </c>
      <c r="I7">
        <v>0.25</v>
      </c>
      <c r="J7">
        <v>0.125</v>
      </c>
      <c r="M7" t="s">
        <v>100</v>
      </c>
      <c r="N7" s="6">
        <v>0.25</v>
      </c>
      <c r="O7" s="6">
        <v>0</v>
      </c>
      <c r="U7" t="s">
        <v>100</v>
      </c>
      <c r="V7">
        <v>0.375</v>
      </c>
      <c r="W7">
        <v>0.125</v>
      </c>
    </row>
    <row r="8" spans="1:23" x14ac:dyDescent="0.25">
      <c r="B8" t="s">
        <v>106</v>
      </c>
      <c r="C8" t="s">
        <v>107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13A4D-95AC-44C4-A751-6E4B9A158E06}">
  <dimension ref="A1:AL116"/>
  <sheetViews>
    <sheetView topLeftCell="A47" workbookViewId="0">
      <selection activeCell="E23" sqref="E23"/>
    </sheetView>
  </sheetViews>
  <sheetFormatPr defaultRowHeight="13.2" x14ac:dyDescent="0.25"/>
  <sheetData>
    <row r="1" spans="1:24" x14ac:dyDescent="0.25">
      <c r="A1" t="s">
        <v>19</v>
      </c>
      <c r="B1">
        <v>2</v>
      </c>
      <c r="C1" t="s">
        <v>79</v>
      </c>
    </row>
    <row r="2" spans="1:24" x14ac:dyDescent="0.25">
      <c r="B2" s="3">
        <v>44084</v>
      </c>
      <c r="C2" s="3">
        <v>44085</v>
      </c>
      <c r="D2" s="3">
        <v>44088</v>
      </c>
      <c r="E2" s="3">
        <v>44089</v>
      </c>
      <c r="F2" s="3">
        <v>44090</v>
      </c>
      <c r="G2" s="3">
        <v>44091</v>
      </c>
      <c r="H2" s="3">
        <v>44092</v>
      </c>
      <c r="I2" s="3">
        <v>44095</v>
      </c>
      <c r="J2" s="3">
        <v>44096</v>
      </c>
      <c r="K2" s="3">
        <v>44097</v>
      </c>
      <c r="L2" s="3">
        <v>44098</v>
      </c>
      <c r="M2" s="3">
        <v>44099</v>
      </c>
      <c r="N2" s="3">
        <v>44103</v>
      </c>
      <c r="O2" s="3">
        <v>44104</v>
      </c>
      <c r="P2" s="3">
        <v>44105</v>
      </c>
      <c r="Q2" s="3">
        <v>44106</v>
      </c>
      <c r="R2" s="3">
        <v>44109</v>
      </c>
      <c r="S2" s="3">
        <v>44110</v>
      </c>
      <c r="T2" s="3">
        <v>44111</v>
      </c>
    </row>
    <row r="3" spans="1:24" x14ac:dyDescent="0.25">
      <c r="A3" t="s">
        <v>57</v>
      </c>
      <c r="B3" s="6">
        <v>0.54166666666666696</v>
      </c>
      <c r="C3" s="6">
        <v>0.58333333333333337</v>
      </c>
      <c r="D3" s="6">
        <v>0.5</v>
      </c>
      <c r="E3" s="6">
        <v>0.45833333333333331</v>
      </c>
      <c r="F3" s="6">
        <v>0.625</v>
      </c>
      <c r="G3" s="6">
        <v>0.625</v>
      </c>
      <c r="H3" s="6">
        <v>0.70833333333333337</v>
      </c>
      <c r="I3" s="6">
        <v>0.75</v>
      </c>
      <c r="J3" s="6">
        <v>0.70833333333333337</v>
      </c>
      <c r="K3" s="6">
        <v>0.66666666666666663</v>
      </c>
      <c r="L3" s="6">
        <v>0.875</v>
      </c>
      <c r="M3" s="6">
        <v>0.91666666666666663</v>
      </c>
      <c r="N3" s="6">
        <v>0.70833333333333337</v>
      </c>
      <c r="O3" s="6">
        <v>0.79166666666666663</v>
      </c>
      <c r="P3" s="6">
        <v>0.83333333333333337</v>
      </c>
      <c r="Q3" s="6">
        <v>0.70833333333333337</v>
      </c>
      <c r="R3" s="6">
        <v>0.83333333333333337</v>
      </c>
      <c r="S3" s="6">
        <v>0.95833333333333337</v>
      </c>
      <c r="T3" s="6">
        <v>0.83333333333333337</v>
      </c>
    </row>
    <row r="4" spans="1:24" x14ac:dyDescent="0.25">
      <c r="A4" t="s">
        <v>59</v>
      </c>
      <c r="B4" s="6">
        <v>0.375</v>
      </c>
      <c r="C4" s="6">
        <v>0.75</v>
      </c>
      <c r="D4" s="6">
        <v>0.33333333333333331</v>
      </c>
      <c r="E4" s="6">
        <v>0.66666666666666663</v>
      </c>
      <c r="F4" s="6">
        <v>0.75</v>
      </c>
      <c r="G4" s="6">
        <v>0.75</v>
      </c>
      <c r="H4" s="6">
        <v>0.58333333333333337</v>
      </c>
      <c r="I4" s="6">
        <v>0.58333333333333337</v>
      </c>
      <c r="J4" s="6">
        <v>0.70833333333333337</v>
      </c>
      <c r="K4" s="6">
        <v>0.66666666666666663</v>
      </c>
      <c r="L4" s="6">
        <v>0.79166666666666663</v>
      </c>
      <c r="M4" s="6">
        <v>0.79166666666666663</v>
      </c>
      <c r="N4" s="6">
        <v>0.70833333333333337</v>
      </c>
      <c r="O4" s="6">
        <v>0.66666666666666663</v>
      </c>
      <c r="P4" s="6">
        <v>0.75</v>
      </c>
      <c r="Q4" s="6">
        <v>0.875</v>
      </c>
      <c r="R4" s="6">
        <v>0.83333333333333337</v>
      </c>
      <c r="S4" s="6">
        <v>0.875</v>
      </c>
      <c r="T4" s="6">
        <v>0.95833333333333337</v>
      </c>
    </row>
    <row r="5" spans="1:24" x14ac:dyDescent="0.25">
      <c r="A5" t="s">
        <v>58</v>
      </c>
      <c r="B5" s="6">
        <v>0.41666666666666669</v>
      </c>
      <c r="C5" s="6">
        <v>0.625</v>
      </c>
      <c r="D5" s="6">
        <v>0.5</v>
      </c>
      <c r="E5" s="6">
        <v>0.66666666666666663</v>
      </c>
      <c r="F5" s="6">
        <v>0.58333333333333337</v>
      </c>
      <c r="G5" s="6">
        <v>0.75</v>
      </c>
      <c r="H5" s="6">
        <v>0.66666666666666663</v>
      </c>
      <c r="I5" s="6">
        <v>0.66666666666666663</v>
      </c>
      <c r="J5" s="6">
        <v>0.54166666666666663</v>
      </c>
      <c r="K5" s="6">
        <v>0.54166666666666663</v>
      </c>
      <c r="L5" s="6">
        <v>0.70833333333333337</v>
      </c>
      <c r="M5" s="6">
        <v>0.75</v>
      </c>
      <c r="N5" s="6">
        <v>0.70833333333333337</v>
      </c>
      <c r="O5" s="6">
        <v>0.75</v>
      </c>
      <c r="P5" s="6">
        <v>0.875</v>
      </c>
      <c r="Q5" s="6">
        <v>0.83333333333333337</v>
      </c>
      <c r="R5" s="6">
        <v>0.91666666666666663</v>
      </c>
      <c r="S5" s="6">
        <v>0.66666666666666663</v>
      </c>
      <c r="T5" s="6">
        <v>0.83333333333333337</v>
      </c>
    </row>
    <row r="6" spans="1:24" x14ac:dyDescent="0.25">
      <c r="A6" t="s">
        <v>60</v>
      </c>
      <c r="B6" s="6">
        <v>0.58333333333333337</v>
      </c>
      <c r="C6" s="6">
        <v>0.625</v>
      </c>
      <c r="D6" s="6">
        <v>0.625</v>
      </c>
      <c r="E6" s="6">
        <v>0.79166666666666663</v>
      </c>
      <c r="F6" s="6">
        <v>0.66666666666666663</v>
      </c>
      <c r="G6" s="6">
        <v>0.66666666666666663</v>
      </c>
      <c r="H6" s="6">
        <v>0.625</v>
      </c>
      <c r="I6" s="6">
        <v>0.75</v>
      </c>
      <c r="J6" s="6">
        <v>0.79166666666666663</v>
      </c>
      <c r="K6" s="6">
        <v>0.83333333333333337</v>
      </c>
      <c r="L6" s="6">
        <v>0.91666666666666663</v>
      </c>
      <c r="M6" s="6">
        <v>0.95833333333333337</v>
      </c>
      <c r="N6" s="6">
        <v>0.70833333333333337</v>
      </c>
      <c r="O6" s="6">
        <v>0.83333333333333337</v>
      </c>
      <c r="P6" s="6">
        <v>0.79166666666666663</v>
      </c>
      <c r="Q6" s="6">
        <v>0.95833333333333337</v>
      </c>
      <c r="R6" s="6">
        <v>0.875</v>
      </c>
      <c r="S6" s="6">
        <v>1</v>
      </c>
      <c r="T6" s="6">
        <v>0.95833333333333337</v>
      </c>
    </row>
    <row r="7" spans="1:24" x14ac:dyDescent="0.25">
      <c r="A7" t="s">
        <v>116</v>
      </c>
      <c r="B7">
        <v>0.25</v>
      </c>
      <c r="C7" s="6">
        <v>0.25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>
        <v>0.25</v>
      </c>
      <c r="T7" s="6">
        <v>0.25</v>
      </c>
    </row>
    <row r="8" spans="1:24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24" x14ac:dyDescent="0.25">
      <c r="A9" t="s">
        <v>85</v>
      </c>
      <c r="B9" s="5">
        <v>2</v>
      </c>
      <c r="C9" t="s">
        <v>53</v>
      </c>
    </row>
    <row r="10" spans="1:24" x14ac:dyDescent="0.25">
      <c r="B10" s="3">
        <v>44071</v>
      </c>
      <c r="C10" s="3">
        <v>44075</v>
      </c>
      <c r="D10" s="3">
        <v>44076</v>
      </c>
      <c r="E10" s="3">
        <v>44077</v>
      </c>
      <c r="F10" s="3">
        <v>44078</v>
      </c>
      <c r="G10" s="3">
        <v>44081</v>
      </c>
      <c r="H10" s="3">
        <v>44082</v>
      </c>
      <c r="I10" s="3">
        <v>44083</v>
      </c>
      <c r="J10" s="3">
        <v>44084</v>
      </c>
      <c r="K10" s="3">
        <v>44085</v>
      </c>
      <c r="L10" s="3">
        <v>44089</v>
      </c>
      <c r="M10" s="3">
        <v>44091</v>
      </c>
      <c r="N10" s="3">
        <v>44092</v>
      </c>
      <c r="O10" s="3">
        <v>44095</v>
      </c>
      <c r="P10" s="3">
        <v>44096</v>
      </c>
      <c r="Q10" s="3">
        <v>44097</v>
      </c>
      <c r="R10" s="3">
        <v>44098</v>
      </c>
      <c r="S10" s="3">
        <v>44099</v>
      </c>
      <c r="T10" s="3">
        <v>44102</v>
      </c>
      <c r="U10" s="3">
        <v>44103</v>
      </c>
      <c r="V10" s="3">
        <v>44104</v>
      </c>
      <c r="W10" s="3">
        <v>44105</v>
      </c>
      <c r="X10" s="3">
        <v>44106</v>
      </c>
    </row>
    <row r="11" spans="1:24" x14ac:dyDescent="0.25">
      <c r="A11" t="s">
        <v>57</v>
      </c>
      <c r="B11" s="6">
        <v>0.54166666666666663</v>
      </c>
      <c r="C11" s="6">
        <v>0.58333333333333337</v>
      </c>
      <c r="D11" s="6">
        <v>0.70833333333333337</v>
      </c>
      <c r="E11" s="6">
        <v>0.41666666666666669</v>
      </c>
      <c r="F11" s="6">
        <v>0.66666666666666663</v>
      </c>
      <c r="G11" s="6">
        <v>0.54166666666666663</v>
      </c>
      <c r="H11" s="6">
        <v>0.54166666666666663</v>
      </c>
      <c r="I11" s="6">
        <v>0.41666666666666669</v>
      </c>
      <c r="J11" s="6">
        <v>0.625</v>
      </c>
      <c r="K11" s="6">
        <v>0.45833333333333331</v>
      </c>
      <c r="L11" s="6">
        <v>0.75</v>
      </c>
      <c r="M11" s="6">
        <v>0.79166666666666663</v>
      </c>
      <c r="N11" s="6">
        <v>0.66666666666666663</v>
      </c>
      <c r="O11" s="6">
        <v>0.75</v>
      </c>
      <c r="P11" s="6">
        <v>0.75</v>
      </c>
      <c r="Q11" s="6">
        <v>0.70833333333333337</v>
      </c>
      <c r="R11" s="6">
        <v>0.75</v>
      </c>
      <c r="S11" s="6">
        <v>1</v>
      </c>
      <c r="T11" s="6">
        <v>0.66666666666666663</v>
      </c>
      <c r="U11" s="6">
        <v>0.58333333333333337</v>
      </c>
    </row>
    <row r="12" spans="1:24" x14ac:dyDescent="0.25">
      <c r="A12" t="s">
        <v>59</v>
      </c>
      <c r="B12" s="6">
        <v>0.58333333333333337</v>
      </c>
      <c r="C12" s="6">
        <v>0.66666666666666663</v>
      </c>
      <c r="D12" s="6">
        <v>0.75</v>
      </c>
      <c r="E12" s="6">
        <v>0.70833333333333337</v>
      </c>
      <c r="F12" s="6">
        <v>0.83333333333333337</v>
      </c>
      <c r="G12" s="6">
        <v>0.41666666666666669</v>
      </c>
      <c r="H12" s="6">
        <v>0.41666666666666669</v>
      </c>
      <c r="I12" s="6">
        <v>0.5</v>
      </c>
      <c r="J12" s="6">
        <v>0.41666666666666669</v>
      </c>
      <c r="K12" s="6">
        <v>0.625</v>
      </c>
      <c r="L12" s="6">
        <v>0.70833333333333337</v>
      </c>
      <c r="M12" s="6">
        <v>0.83333333333333337</v>
      </c>
      <c r="N12" s="6">
        <v>0.79166666666666663</v>
      </c>
      <c r="O12" s="6">
        <v>0.79166666666666663</v>
      </c>
      <c r="P12" s="6">
        <v>0.91666666666666663</v>
      </c>
      <c r="Q12" s="6">
        <v>1</v>
      </c>
      <c r="R12" s="6">
        <v>0.91666666666666663</v>
      </c>
      <c r="S12" s="6">
        <v>0.79166666666666663</v>
      </c>
      <c r="T12" s="6">
        <v>0.79166666666666663</v>
      </c>
      <c r="U12" s="6">
        <v>0.875</v>
      </c>
    </row>
    <row r="13" spans="1:24" x14ac:dyDescent="0.25">
      <c r="A13" t="s">
        <v>58</v>
      </c>
      <c r="B13" s="6">
        <v>0.5</v>
      </c>
      <c r="C13" s="6">
        <v>0.58333333333333337</v>
      </c>
      <c r="D13" s="6">
        <v>0.5</v>
      </c>
      <c r="E13" s="6">
        <v>0.41666666666666669</v>
      </c>
      <c r="F13" s="6">
        <v>0.375</v>
      </c>
      <c r="G13" s="6">
        <v>0.54166666666666663</v>
      </c>
      <c r="H13" s="6">
        <v>0.625</v>
      </c>
      <c r="I13" s="6">
        <v>0.625</v>
      </c>
      <c r="J13" s="6">
        <v>0.54166666666666663</v>
      </c>
      <c r="K13" s="6">
        <v>0.79166666666666663</v>
      </c>
      <c r="L13" s="6">
        <v>0.625</v>
      </c>
      <c r="M13" s="6">
        <v>0.83333333333333337</v>
      </c>
      <c r="N13" s="6">
        <v>0.70833333333333337</v>
      </c>
      <c r="O13" s="6">
        <v>0.83333333333333337</v>
      </c>
      <c r="P13" s="6">
        <v>0.875</v>
      </c>
      <c r="Q13" s="6">
        <v>0.75</v>
      </c>
      <c r="R13" s="6">
        <v>0.83333333333333337</v>
      </c>
      <c r="S13" s="6">
        <v>1</v>
      </c>
      <c r="T13" s="6">
        <v>0.75</v>
      </c>
      <c r="U13" s="6">
        <v>0.91666666666666663</v>
      </c>
    </row>
    <row r="14" spans="1:24" x14ac:dyDescent="0.25">
      <c r="A14" t="s">
        <v>60</v>
      </c>
      <c r="B14" s="6">
        <v>0.125</v>
      </c>
      <c r="C14" s="6">
        <v>0.375</v>
      </c>
      <c r="D14" s="6">
        <v>0.5</v>
      </c>
      <c r="E14" s="6">
        <v>0.54166666666666663</v>
      </c>
      <c r="F14" s="6">
        <v>0.58333333333333337</v>
      </c>
      <c r="G14" s="6">
        <v>0.45833333333333331</v>
      </c>
      <c r="H14" s="6">
        <v>0.5</v>
      </c>
      <c r="I14" s="6">
        <v>0.66666666666666663</v>
      </c>
      <c r="J14" s="6">
        <v>0.66666666666666663</v>
      </c>
      <c r="K14" s="6">
        <v>0.83333333333333337</v>
      </c>
      <c r="L14" s="6">
        <v>0.625</v>
      </c>
      <c r="M14" s="6">
        <v>0.75</v>
      </c>
      <c r="N14" s="6">
        <v>0.83333333333333337</v>
      </c>
      <c r="O14" s="6">
        <v>0.75</v>
      </c>
      <c r="P14" s="6">
        <v>0.83333333333333337</v>
      </c>
      <c r="Q14" s="6">
        <v>0.91666666666666663</v>
      </c>
      <c r="R14" s="6">
        <v>0.875</v>
      </c>
      <c r="S14" s="6">
        <v>0.79166666666666663</v>
      </c>
      <c r="T14" s="6">
        <v>0.91666666666666663</v>
      </c>
      <c r="U14" s="6">
        <v>0.79166666666666663</v>
      </c>
    </row>
    <row r="17" spans="1:38" x14ac:dyDescent="0.25">
      <c r="A17" t="s">
        <v>18</v>
      </c>
      <c r="B17" s="5">
        <v>1</v>
      </c>
      <c r="C17" t="s">
        <v>112</v>
      </c>
    </row>
    <row r="18" spans="1:38" x14ac:dyDescent="0.25">
      <c r="B18" s="3">
        <v>44098</v>
      </c>
      <c r="C18" s="3">
        <v>44103</v>
      </c>
      <c r="D18" s="3">
        <v>44104</v>
      </c>
      <c r="E18" s="3">
        <v>44105</v>
      </c>
      <c r="F18" s="3">
        <v>44106</v>
      </c>
      <c r="G18" s="3">
        <v>44109</v>
      </c>
      <c r="H18" s="3">
        <v>44110</v>
      </c>
      <c r="I18" s="3">
        <v>44111</v>
      </c>
      <c r="J18" s="3">
        <v>44112</v>
      </c>
      <c r="K18" s="3">
        <v>44113</v>
      </c>
      <c r="L18" s="3">
        <v>44115</v>
      </c>
      <c r="M18" s="3">
        <v>44116</v>
      </c>
      <c r="N18" s="3">
        <v>44117</v>
      </c>
      <c r="O18" s="3">
        <v>44118</v>
      </c>
      <c r="P18" s="3">
        <v>44119</v>
      </c>
      <c r="Q18" s="3">
        <v>44120</v>
      </c>
      <c r="R18" s="3">
        <v>44123</v>
      </c>
      <c r="S18" s="3">
        <v>44124</v>
      </c>
      <c r="T18" s="3">
        <v>44125</v>
      </c>
      <c r="U18" s="3">
        <v>44126</v>
      </c>
      <c r="V18" s="3">
        <v>44127</v>
      </c>
      <c r="W18" s="3">
        <v>44130</v>
      </c>
      <c r="X18" s="3">
        <v>44131</v>
      </c>
      <c r="Y18" s="3">
        <v>44133</v>
      </c>
      <c r="Z18" s="3">
        <v>44134</v>
      </c>
      <c r="AA18" s="3">
        <v>44136</v>
      </c>
      <c r="AB18" s="3">
        <v>44138</v>
      </c>
      <c r="AC18" s="3">
        <v>44139</v>
      </c>
      <c r="AD18" s="3">
        <v>44140</v>
      </c>
      <c r="AE18" s="3">
        <v>44141</v>
      </c>
      <c r="AF18" s="3">
        <v>44143</v>
      </c>
      <c r="AG18" s="3">
        <v>44145</v>
      </c>
      <c r="AH18" s="3">
        <v>44146</v>
      </c>
      <c r="AI18" s="3">
        <v>44147</v>
      </c>
      <c r="AJ18" s="3">
        <v>44148</v>
      </c>
      <c r="AK18" s="3">
        <v>44152</v>
      </c>
      <c r="AL18" s="3">
        <v>44153</v>
      </c>
    </row>
    <row r="19" spans="1:38" x14ac:dyDescent="0.25">
      <c r="A19" t="s">
        <v>66</v>
      </c>
      <c r="B19">
        <v>0.45833333333333331</v>
      </c>
      <c r="C19">
        <v>0.70833333333333337</v>
      </c>
      <c r="D19" s="6">
        <v>0.625</v>
      </c>
      <c r="E19" s="6">
        <v>0.66666666666666663</v>
      </c>
      <c r="F19" s="6">
        <v>0.5</v>
      </c>
      <c r="G19" s="6">
        <v>0.75</v>
      </c>
      <c r="H19" s="6">
        <v>0.83333333333333337</v>
      </c>
      <c r="I19" s="6">
        <v>0.91666666666666663</v>
      </c>
      <c r="J19" s="6">
        <v>0.75</v>
      </c>
      <c r="K19" s="6">
        <v>0.875</v>
      </c>
      <c r="L19" s="6">
        <v>0.75</v>
      </c>
      <c r="M19" s="6">
        <v>0.66666666666666663</v>
      </c>
      <c r="N19" s="6">
        <v>0.70833333333333337</v>
      </c>
      <c r="O19" s="6">
        <v>0.70833333333333337</v>
      </c>
      <c r="P19" s="6">
        <v>0.70833333333333337</v>
      </c>
      <c r="Q19" s="6">
        <v>0.75</v>
      </c>
      <c r="R19" s="6">
        <v>0.66666666666666663</v>
      </c>
      <c r="S19" s="6">
        <v>0.79166666666666663</v>
      </c>
      <c r="T19" s="6">
        <v>0.70833333333333337</v>
      </c>
      <c r="U19" s="6">
        <v>0.83333333333333337</v>
      </c>
      <c r="V19" s="6">
        <v>0.91666666666666663</v>
      </c>
      <c r="W19" s="6">
        <v>0.79166666666666663</v>
      </c>
      <c r="X19" s="6">
        <v>0.79166666666666663</v>
      </c>
      <c r="Y19" s="6">
        <v>0.875</v>
      </c>
      <c r="Z19" s="6">
        <v>0.75</v>
      </c>
      <c r="AA19" s="6">
        <v>0.83333333333333337</v>
      </c>
      <c r="AB19" s="6">
        <v>0.75</v>
      </c>
      <c r="AC19" s="6">
        <v>0.91666666666666663</v>
      </c>
      <c r="AD19" s="6">
        <v>0.91666666666666663</v>
      </c>
      <c r="AE19" s="6">
        <v>1</v>
      </c>
      <c r="AF19" s="6">
        <v>0.875</v>
      </c>
      <c r="AG19" s="6">
        <v>0.83333333333333337</v>
      </c>
      <c r="AH19" s="6">
        <v>0.91666666666666663</v>
      </c>
      <c r="AI19" s="6">
        <v>0.75</v>
      </c>
      <c r="AJ19" s="6">
        <v>0.875</v>
      </c>
      <c r="AK19" s="6">
        <v>0.70833333333333337</v>
      </c>
      <c r="AL19" s="6">
        <v>0.70833333333333337</v>
      </c>
    </row>
    <row r="20" spans="1:38" x14ac:dyDescent="0.25">
      <c r="A20" t="s">
        <v>67</v>
      </c>
      <c r="B20">
        <v>0.54166666666666663</v>
      </c>
      <c r="C20">
        <v>0.5</v>
      </c>
      <c r="D20" s="6">
        <v>0.625</v>
      </c>
      <c r="E20" s="6">
        <v>0.83333333333333337</v>
      </c>
      <c r="F20" s="6">
        <v>0.70833333333333337</v>
      </c>
      <c r="G20" s="6">
        <v>0.66666666666666663</v>
      </c>
      <c r="H20" s="6">
        <v>0.83333333333333337</v>
      </c>
      <c r="I20" s="6">
        <v>0.79166666666666663</v>
      </c>
      <c r="J20" s="6">
        <v>0.83333333333333337</v>
      </c>
      <c r="K20" s="6">
        <v>0.75</v>
      </c>
      <c r="L20" s="6">
        <v>0.75</v>
      </c>
      <c r="M20" s="6">
        <v>0.66666666666666663</v>
      </c>
      <c r="N20" s="6">
        <v>0.875</v>
      </c>
      <c r="O20" s="6">
        <v>0.875</v>
      </c>
      <c r="P20" s="6">
        <v>0.91666666666666663</v>
      </c>
      <c r="Q20" s="6">
        <v>0.70833333333333337</v>
      </c>
      <c r="R20" s="6">
        <v>0.83333333333333337</v>
      </c>
      <c r="S20" s="6">
        <v>0.75</v>
      </c>
      <c r="T20" s="6">
        <v>0.79166666666666663</v>
      </c>
      <c r="U20" s="6">
        <v>0.83333333333333337</v>
      </c>
      <c r="V20" s="6">
        <v>0.91666666666666663</v>
      </c>
      <c r="W20" s="6">
        <v>0.875</v>
      </c>
      <c r="X20" s="6">
        <v>0.91666666666666663</v>
      </c>
      <c r="Y20" s="6">
        <v>0.91666666666666663</v>
      </c>
      <c r="Z20" s="6">
        <v>0.83333333333333337</v>
      </c>
      <c r="AA20" s="6">
        <v>0.83333333333333337</v>
      </c>
      <c r="AB20" s="6">
        <v>0.83333333333333337</v>
      </c>
      <c r="AC20" s="6">
        <v>0.875</v>
      </c>
      <c r="AD20" s="6">
        <v>0.79166666666666663</v>
      </c>
      <c r="AE20" s="6">
        <v>0.875</v>
      </c>
      <c r="AF20" s="6">
        <v>0.70833333333333337</v>
      </c>
      <c r="AG20" s="6">
        <v>0.83333333333333337</v>
      </c>
      <c r="AH20" s="6">
        <v>0.79166666666666663</v>
      </c>
      <c r="AI20" s="6">
        <v>0.79166666666666663</v>
      </c>
      <c r="AJ20" s="6">
        <v>0.91666666666666663</v>
      </c>
      <c r="AK20" s="6">
        <v>0.83333333333333337</v>
      </c>
      <c r="AL20" s="6">
        <v>0.91666666666666663</v>
      </c>
    </row>
    <row r="21" spans="1:38" x14ac:dyDescent="0.25">
      <c r="A21" t="s">
        <v>68</v>
      </c>
      <c r="B21">
        <v>0.20833333333333334</v>
      </c>
      <c r="C21">
        <v>0.625</v>
      </c>
      <c r="D21" s="6">
        <v>0.75</v>
      </c>
      <c r="E21" s="6">
        <v>0.75</v>
      </c>
      <c r="F21" s="6">
        <v>0.70833333333333337</v>
      </c>
      <c r="G21" s="6">
        <v>0.75</v>
      </c>
      <c r="H21" s="6">
        <v>0.75</v>
      </c>
      <c r="I21" s="6">
        <v>0.54166666666666663</v>
      </c>
      <c r="J21" s="6">
        <v>0.625</v>
      </c>
      <c r="K21" s="6">
        <v>0.625</v>
      </c>
      <c r="L21" s="6">
        <v>0.79166666666666663</v>
      </c>
      <c r="M21" s="6">
        <v>0.70833333333333337</v>
      </c>
      <c r="N21" s="6">
        <v>0.95833333333333337</v>
      </c>
      <c r="O21" s="6">
        <v>0.875</v>
      </c>
      <c r="P21" s="6">
        <v>0.83333333333333337</v>
      </c>
      <c r="Q21" s="6">
        <v>0.875</v>
      </c>
      <c r="R21" s="6">
        <v>0.79166666666666663</v>
      </c>
      <c r="S21" s="6">
        <v>0.79166666666666663</v>
      </c>
      <c r="T21" s="6">
        <v>0.875</v>
      </c>
      <c r="U21" s="6">
        <v>0.75</v>
      </c>
      <c r="V21" s="6">
        <v>0.70833333333333337</v>
      </c>
      <c r="W21" s="6">
        <v>0.75</v>
      </c>
      <c r="X21" s="6">
        <v>0.95833333333333337</v>
      </c>
      <c r="Y21" s="6">
        <v>0.75</v>
      </c>
      <c r="Z21" s="6">
        <v>0.75</v>
      </c>
      <c r="AA21" s="6">
        <v>0.75</v>
      </c>
      <c r="AB21" s="6">
        <v>0.83333333333333337</v>
      </c>
      <c r="AC21" s="6">
        <v>0.70833333333333337</v>
      </c>
      <c r="AD21" s="6">
        <v>0.83333333333333337</v>
      </c>
      <c r="AE21" s="6">
        <v>0.79166666666666663</v>
      </c>
      <c r="AF21" s="6">
        <v>0.91666666666666663</v>
      </c>
      <c r="AG21" s="6">
        <v>0.70833333333333337</v>
      </c>
      <c r="AH21" s="6">
        <v>0.79166666666666663</v>
      </c>
      <c r="AI21" s="6">
        <v>0.875</v>
      </c>
      <c r="AJ21" s="6">
        <v>0.70833333333333337</v>
      </c>
      <c r="AK21" s="6">
        <v>0.79166666666666663</v>
      </c>
      <c r="AL21" s="6">
        <v>0.83333333333333337</v>
      </c>
    </row>
    <row r="22" spans="1:38" x14ac:dyDescent="0.25">
      <c r="A22" t="s">
        <v>69</v>
      </c>
      <c r="B22">
        <v>0.54166666666666663</v>
      </c>
      <c r="C22">
        <v>0.45833333333333331</v>
      </c>
      <c r="D22" s="6">
        <v>0.54166666666666663</v>
      </c>
      <c r="E22" s="6">
        <v>0.70833333333333337</v>
      </c>
      <c r="F22" s="6">
        <v>0.58333333333333337</v>
      </c>
      <c r="G22" s="6">
        <v>0.79166666666666663</v>
      </c>
      <c r="H22" s="6">
        <v>0.66666666666666663</v>
      </c>
      <c r="I22" s="6">
        <v>0.66666666666666663</v>
      </c>
      <c r="J22" s="6">
        <v>0.875</v>
      </c>
      <c r="K22" s="6">
        <v>0.54166666666666663</v>
      </c>
      <c r="L22" s="6">
        <v>0.625</v>
      </c>
      <c r="M22" s="6">
        <v>0.83333333333333337</v>
      </c>
      <c r="N22" s="6">
        <v>0.75</v>
      </c>
      <c r="O22" s="6">
        <v>0.79166666666666663</v>
      </c>
      <c r="P22" s="6">
        <v>0.91666666666666663</v>
      </c>
      <c r="Q22" s="6">
        <v>0.75</v>
      </c>
      <c r="R22" s="6">
        <v>0.875</v>
      </c>
      <c r="S22" s="6">
        <v>0.70833333333333337</v>
      </c>
      <c r="T22" s="6">
        <v>0.70833333333333337</v>
      </c>
      <c r="U22" s="6">
        <v>0.79166666666666663</v>
      </c>
      <c r="V22" s="6">
        <v>0.79166666666666663</v>
      </c>
      <c r="W22" s="6">
        <v>0.79166666666666663</v>
      </c>
      <c r="X22" s="6">
        <v>0.75</v>
      </c>
      <c r="Y22" s="6">
        <v>0.66666666666666663</v>
      </c>
      <c r="Z22" s="6">
        <v>0.875</v>
      </c>
      <c r="AA22" s="6">
        <v>0.91666666666666663</v>
      </c>
      <c r="AB22" s="6">
        <v>0.75</v>
      </c>
      <c r="AC22" s="6">
        <v>0.75</v>
      </c>
      <c r="AD22" s="6">
        <v>0.79166666666666663</v>
      </c>
      <c r="AE22" s="6">
        <v>0.79166666666666663</v>
      </c>
      <c r="AF22" s="6">
        <v>0.83333333333333337</v>
      </c>
      <c r="AG22" s="6">
        <v>0.95833333333333337</v>
      </c>
      <c r="AH22" s="6">
        <v>0.75</v>
      </c>
      <c r="AI22" s="6">
        <v>0.79166666666666663</v>
      </c>
      <c r="AJ22" s="6">
        <v>0.875</v>
      </c>
      <c r="AK22" s="6">
        <v>0.83333333333333337</v>
      </c>
      <c r="AL22" s="6">
        <v>0.79166666666666663</v>
      </c>
    </row>
    <row r="23" spans="1:38" x14ac:dyDescent="0.25">
      <c r="A23" t="s">
        <v>100</v>
      </c>
      <c r="AK23" s="6">
        <v>0.375</v>
      </c>
      <c r="AL23">
        <v>0.125</v>
      </c>
    </row>
    <row r="25" spans="1:38" x14ac:dyDescent="0.25">
      <c r="A25" t="s">
        <v>9</v>
      </c>
      <c r="B25" s="5">
        <v>1</v>
      </c>
      <c r="C25" t="s">
        <v>112</v>
      </c>
    </row>
    <row r="26" spans="1:38" x14ac:dyDescent="0.25">
      <c r="B26" s="3">
        <v>44103</v>
      </c>
      <c r="C26" s="3">
        <v>44104</v>
      </c>
      <c r="D26" s="3">
        <v>44105</v>
      </c>
      <c r="E26" s="3">
        <v>44106</v>
      </c>
      <c r="F26" s="3">
        <v>44108</v>
      </c>
      <c r="G26" s="3">
        <v>44109</v>
      </c>
      <c r="H26" s="3">
        <v>44110</v>
      </c>
      <c r="I26" s="3">
        <v>44111</v>
      </c>
      <c r="J26" s="3">
        <v>44112</v>
      </c>
      <c r="K26" s="3">
        <v>44113</v>
      </c>
      <c r="L26" s="3">
        <v>44115</v>
      </c>
      <c r="M26" s="3">
        <v>44116</v>
      </c>
      <c r="N26" s="3">
        <v>44117</v>
      </c>
      <c r="O26" s="3">
        <v>44118</v>
      </c>
      <c r="P26" t="s">
        <v>118</v>
      </c>
    </row>
    <row r="27" spans="1:38" x14ac:dyDescent="0.25">
      <c r="A27" t="s">
        <v>66</v>
      </c>
      <c r="B27" s="6">
        <v>0.45833333333333331</v>
      </c>
      <c r="C27" s="6">
        <v>0.54166666666666663</v>
      </c>
      <c r="D27" s="6">
        <v>0.75</v>
      </c>
      <c r="E27" s="6">
        <v>0.75</v>
      </c>
      <c r="F27" s="6">
        <v>0.66666666666666663</v>
      </c>
      <c r="G27" s="6">
        <v>0.66666666666666663</v>
      </c>
      <c r="H27" s="6">
        <v>0.79166666666666663</v>
      </c>
      <c r="I27" s="6">
        <v>0.875</v>
      </c>
      <c r="J27" s="6">
        <v>0.79166666666666663</v>
      </c>
      <c r="K27" s="6">
        <v>0.875</v>
      </c>
      <c r="L27" s="6">
        <v>0.625</v>
      </c>
      <c r="M27" s="6">
        <v>0.83333333333333337</v>
      </c>
      <c r="N27" s="6">
        <v>0.875</v>
      </c>
      <c r="O27" s="6">
        <v>0.95833333333333337</v>
      </c>
    </row>
    <row r="28" spans="1:38" x14ac:dyDescent="0.25">
      <c r="A28" t="s">
        <v>67</v>
      </c>
      <c r="B28" s="6">
        <v>0.75</v>
      </c>
      <c r="C28" s="6">
        <v>0.54166666666666663</v>
      </c>
      <c r="D28" s="6">
        <v>0.66666666666666663</v>
      </c>
      <c r="E28" s="6">
        <v>0.58333333333333337</v>
      </c>
      <c r="F28" s="6">
        <v>0.70833333333333337</v>
      </c>
      <c r="G28" s="6">
        <v>0.70833333333333337</v>
      </c>
      <c r="H28" s="6">
        <v>0.75</v>
      </c>
      <c r="I28" s="6">
        <v>0.875</v>
      </c>
      <c r="J28" s="6">
        <v>0.83333333333333337</v>
      </c>
      <c r="K28" s="6">
        <v>0.75</v>
      </c>
      <c r="L28" s="6">
        <v>0.625</v>
      </c>
      <c r="M28" s="6">
        <v>0.83333333333333337</v>
      </c>
      <c r="N28" s="6">
        <v>0.91666666666666663</v>
      </c>
      <c r="O28" s="6">
        <v>0.91666666666666663</v>
      </c>
    </row>
    <row r="29" spans="1:38" x14ac:dyDescent="0.25">
      <c r="A29" t="s">
        <v>68</v>
      </c>
      <c r="B29" s="6">
        <v>0.79166666666666663</v>
      </c>
      <c r="C29" s="6">
        <v>0.70833333333333337</v>
      </c>
      <c r="D29" s="6">
        <v>0.625</v>
      </c>
      <c r="E29" s="6">
        <v>0.75</v>
      </c>
      <c r="F29" s="6">
        <v>0.70833333333333337</v>
      </c>
      <c r="G29" s="6">
        <v>0.70833333333333337</v>
      </c>
      <c r="H29" s="6">
        <v>0.91666666666666663</v>
      </c>
      <c r="I29" s="6">
        <v>0.79166666666666663</v>
      </c>
      <c r="J29" s="6">
        <v>0.875</v>
      </c>
      <c r="K29" s="6">
        <v>0.66666666666666663</v>
      </c>
      <c r="L29" s="6">
        <v>0.70833333333333337</v>
      </c>
      <c r="M29" s="6">
        <v>0.75</v>
      </c>
      <c r="N29" s="6">
        <v>0.70833333333333337</v>
      </c>
      <c r="O29" s="6">
        <v>0.83333333333333337</v>
      </c>
    </row>
    <row r="30" spans="1:38" x14ac:dyDescent="0.25">
      <c r="A30" t="s">
        <v>69</v>
      </c>
      <c r="B30" s="6">
        <v>0.41666666666666669</v>
      </c>
      <c r="C30" s="6">
        <v>0.5</v>
      </c>
      <c r="D30" s="6">
        <v>0.41666666666666669</v>
      </c>
      <c r="E30" s="6">
        <v>0.5</v>
      </c>
      <c r="F30" s="6">
        <v>0.5</v>
      </c>
      <c r="G30" s="6">
        <v>0.54166666666666663</v>
      </c>
      <c r="H30" s="6">
        <v>0.70833333333333337</v>
      </c>
      <c r="I30" s="6">
        <v>0.625</v>
      </c>
      <c r="J30" s="6">
        <v>0.5</v>
      </c>
      <c r="K30" s="6">
        <v>0.54166666666666663</v>
      </c>
      <c r="L30" s="6">
        <v>0.79166666666666663</v>
      </c>
      <c r="M30" s="6">
        <v>0.83333333333333337</v>
      </c>
      <c r="N30" s="6">
        <v>0.79166666666666663</v>
      </c>
      <c r="O30" s="6">
        <v>0.83333333333333337</v>
      </c>
    </row>
    <row r="40" spans="1:16" x14ac:dyDescent="0.25">
      <c r="A40" t="s">
        <v>111</v>
      </c>
    </row>
    <row r="41" spans="1:16" x14ac:dyDescent="0.25">
      <c r="A41" t="s">
        <v>11</v>
      </c>
      <c r="B41">
        <v>2</v>
      </c>
      <c r="C41" t="s">
        <v>79</v>
      </c>
      <c r="I41" t="s">
        <v>94</v>
      </c>
      <c r="L41" t="s">
        <v>95</v>
      </c>
      <c r="M41" t="s">
        <v>95</v>
      </c>
      <c r="N41" s="5">
        <v>1</v>
      </c>
      <c r="O41" t="s">
        <v>93</v>
      </c>
    </row>
    <row r="42" spans="1:16" x14ac:dyDescent="0.25">
      <c r="B42" s="3">
        <v>44082</v>
      </c>
      <c r="C42" s="3">
        <v>44083</v>
      </c>
      <c r="D42" s="3">
        <v>44084</v>
      </c>
      <c r="E42" s="3">
        <v>44085</v>
      </c>
      <c r="F42" s="3">
        <v>44088</v>
      </c>
      <c r="G42" s="3">
        <v>44089</v>
      </c>
      <c r="H42" s="3">
        <v>44090</v>
      </c>
      <c r="I42" s="3">
        <v>44091</v>
      </c>
      <c r="J42" s="3">
        <v>44092</v>
      </c>
      <c r="K42" s="3">
        <v>44095</v>
      </c>
      <c r="L42" s="3">
        <v>44096</v>
      </c>
      <c r="M42" s="3">
        <v>44097</v>
      </c>
    </row>
    <row r="43" spans="1:16" x14ac:dyDescent="0.25">
      <c r="A43" t="s">
        <v>57</v>
      </c>
      <c r="B43" s="6">
        <v>0.375</v>
      </c>
      <c r="C43" s="6">
        <v>0.58333333333333337</v>
      </c>
      <c r="D43" s="6">
        <v>0.58333333333333337</v>
      </c>
      <c r="E43" s="6">
        <v>0.5</v>
      </c>
      <c r="F43" s="6">
        <v>0.58333333333333337</v>
      </c>
      <c r="G43" s="6">
        <v>0.54166666666666663</v>
      </c>
      <c r="H43" s="6">
        <v>0.45833333333333331</v>
      </c>
      <c r="I43" s="6">
        <v>0.875</v>
      </c>
      <c r="J43" s="6">
        <v>0.66666666666666663</v>
      </c>
      <c r="K43" s="6">
        <v>0.79166666666666663</v>
      </c>
      <c r="L43" s="6">
        <v>0.70833333333333337</v>
      </c>
      <c r="M43" s="6">
        <v>0.79166666666666663</v>
      </c>
    </row>
    <row r="44" spans="1:16" x14ac:dyDescent="0.25">
      <c r="A44" t="s">
        <v>59</v>
      </c>
      <c r="B44" s="6">
        <v>0.45833333333333331</v>
      </c>
      <c r="C44" s="6">
        <v>0.375</v>
      </c>
      <c r="D44" s="6">
        <v>0.5</v>
      </c>
      <c r="E44" s="6">
        <v>0.75</v>
      </c>
      <c r="F44" s="6">
        <v>0.54166666666666663</v>
      </c>
      <c r="G44" s="6">
        <v>0.625</v>
      </c>
      <c r="H44" s="6">
        <v>0.625</v>
      </c>
      <c r="I44" s="6">
        <v>0.83333333333333337</v>
      </c>
      <c r="J44" s="6">
        <v>0.66666666666666663</v>
      </c>
      <c r="K44" s="6">
        <v>0.875</v>
      </c>
      <c r="L44" s="6">
        <v>0.79166666666666663</v>
      </c>
      <c r="M44" s="6">
        <v>0.79166666666666663</v>
      </c>
    </row>
    <row r="45" spans="1:16" x14ac:dyDescent="0.25">
      <c r="A45" t="s">
        <v>58</v>
      </c>
      <c r="B45" s="6">
        <v>0.5</v>
      </c>
      <c r="C45" s="6">
        <v>0.54166666666666663</v>
      </c>
      <c r="D45" s="6">
        <v>0.5</v>
      </c>
      <c r="E45" s="6">
        <v>0.625</v>
      </c>
      <c r="F45" s="6">
        <v>0.625</v>
      </c>
      <c r="G45" s="6">
        <v>0.58333333333333337</v>
      </c>
      <c r="H45" s="6">
        <v>0.91666666666666663</v>
      </c>
      <c r="I45" s="6">
        <v>0.95833333333333337</v>
      </c>
      <c r="J45" s="6">
        <v>0.83333333333333337</v>
      </c>
      <c r="K45" s="6">
        <v>0.875</v>
      </c>
      <c r="L45" s="6">
        <v>0.79166666666666663</v>
      </c>
      <c r="M45" s="6">
        <v>0.875</v>
      </c>
    </row>
    <row r="46" spans="1:16" x14ac:dyDescent="0.25">
      <c r="A46" t="s">
        <v>60</v>
      </c>
      <c r="B46" s="6">
        <v>0.41666666666666669</v>
      </c>
      <c r="C46" s="6">
        <v>0.54166666666666663</v>
      </c>
      <c r="D46" s="6">
        <v>0.54166666666666663</v>
      </c>
      <c r="E46" s="6">
        <v>0.5</v>
      </c>
      <c r="F46" s="6">
        <v>0.625</v>
      </c>
      <c r="G46" s="6">
        <v>0.625</v>
      </c>
      <c r="H46" s="6">
        <v>0.75</v>
      </c>
      <c r="I46" s="6">
        <v>0.95833333333333337</v>
      </c>
      <c r="J46" s="6">
        <v>0.75</v>
      </c>
      <c r="K46" s="6">
        <v>0.875</v>
      </c>
      <c r="L46" s="6">
        <v>0.91666666666666663</v>
      </c>
      <c r="M46" s="6">
        <v>0.83333333333333337</v>
      </c>
    </row>
    <row r="47" spans="1:16" x14ac:dyDescent="0.25">
      <c r="A47" t="s">
        <v>96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>
        <v>0.125</v>
      </c>
      <c r="M47" s="6">
        <v>0</v>
      </c>
    </row>
    <row r="48" spans="1:16" x14ac:dyDescent="0.25">
      <c r="P48" t="s">
        <v>103</v>
      </c>
    </row>
    <row r="49" spans="1:17" x14ac:dyDescent="0.25">
      <c r="A49" t="s">
        <v>31</v>
      </c>
      <c r="B49">
        <v>1</v>
      </c>
      <c r="C49" t="s">
        <v>65</v>
      </c>
      <c r="O49" t="s">
        <v>99</v>
      </c>
      <c r="P49" t="s">
        <v>95</v>
      </c>
    </row>
    <row r="50" spans="1:17" x14ac:dyDescent="0.25">
      <c r="B50" s="3">
        <v>44076</v>
      </c>
      <c r="C50" s="3">
        <v>44077</v>
      </c>
      <c r="D50" s="3">
        <v>44078</v>
      </c>
      <c r="E50" s="3">
        <v>44081</v>
      </c>
      <c r="F50" s="3">
        <v>44082</v>
      </c>
      <c r="G50" s="3">
        <v>44083</v>
      </c>
      <c r="H50" s="3">
        <v>44084</v>
      </c>
      <c r="I50" s="3">
        <v>44085</v>
      </c>
      <c r="J50" s="3">
        <v>44089</v>
      </c>
      <c r="K50" s="3">
        <v>44090</v>
      </c>
      <c r="L50" s="3">
        <v>44091</v>
      </c>
      <c r="M50" s="3">
        <v>44092</v>
      </c>
      <c r="N50" s="3">
        <v>44095</v>
      </c>
      <c r="O50" s="3">
        <v>44096</v>
      </c>
      <c r="P50" s="3">
        <v>44098</v>
      </c>
      <c r="Q50" s="3">
        <v>44099</v>
      </c>
    </row>
    <row r="51" spans="1:17" x14ac:dyDescent="0.25">
      <c r="A51" t="s">
        <v>66</v>
      </c>
      <c r="B51" s="6">
        <v>0.41666666666666669</v>
      </c>
      <c r="C51" s="6">
        <v>0.45833333333333331</v>
      </c>
      <c r="D51" s="6">
        <v>0.66666666666666663</v>
      </c>
      <c r="E51" s="6">
        <v>0.66666666666666663</v>
      </c>
      <c r="F51" s="6">
        <v>0.54166666666666663</v>
      </c>
      <c r="G51" s="6">
        <v>0.625</v>
      </c>
      <c r="H51" s="6">
        <v>0.625</v>
      </c>
      <c r="I51" s="6">
        <v>0.875</v>
      </c>
      <c r="J51" s="6">
        <v>0.83333333333333337</v>
      </c>
      <c r="K51" s="6">
        <v>0.79166666666666663</v>
      </c>
      <c r="L51" s="6">
        <v>0.83333333333333337</v>
      </c>
      <c r="M51" s="6">
        <v>0.66666666666666663</v>
      </c>
      <c r="N51" s="6">
        <v>0.95833333333333337</v>
      </c>
      <c r="O51" s="6">
        <v>0.83333333333333337</v>
      </c>
      <c r="P51">
        <v>0.875</v>
      </c>
      <c r="Q51" s="6">
        <v>0.83333333333333337</v>
      </c>
    </row>
    <row r="52" spans="1:17" x14ac:dyDescent="0.25">
      <c r="A52" t="s">
        <v>67</v>
      </c>
      <c r="B52" s="6">
        <v>0.29166666666666669</v>
      </c>
      <c r="C52" s="6">
        <v>0.70833333333333337</v>
      </c>
      <c r="D52" s="6">
        <v>0.45833333333333331</v>
      </c>
      <c r="E52" s="6">
        <v>0.25</v>
      </c>
      <c r="F52" s="6">
        <v>0.66666666666666663</v>
      </c>
      <c r="G52" s="6">
        <v>0.625</v>
      </c>
      <c r="H52" s="6">
        <v>0.75</v>
      </c>
      <c r="I52" s="6">
        <v>0.70833333333333337</v>
      </c>
      <c r="J52" s="6">
        <v>0.83333333333333337</v>
      </c>
      <c r="K52" s="6">
        <v>0.91666666666666663</v>
      </c>
      <c r="L52" s="6">
        <v>0.75</v>
      </c>
      <c r="M52" s="6">
        <v>0.91666666666666663</v>
      </c>
      <c r="N52" s="6">
        <v>0.79166666666666663</v>
      </c>
      <c r="O52" s="6">
        <v>0.95833333333333337</v>
      </c>
      <c r="P52" s="6">
        <v>0.75</v>
      </c>
      <c r="Q52" s="6">
        <v>0.95833333333333337</v>
      </c>
    </row>
    <row r="53" spans="1:17" x14ac:dyDescent="0.25">
      <c r="A53" t="s">
        <v>68</v>
      </c>
      <c r="B53" s="6">
        <v>0.54166666666666663</v>
      </c>
      <c r="C53" s="6">
        <v>0.54166666666666663</v>
      </c>
      <c r="D53" s="6">
        <v>0.66666666666666663</v>
      </c>
      <c r="E53" s="6">
        <v>0.625</v>
      </c>
      <c r="F53" s="6">
        <v>0.70833333333333337</v>
      </c>
      <c r="G53" s="6">
        <v>0.625</v>
      </c>
      <c r="H53" s="6">
        <v>0.83333333333333337</v>
      </c>
      <c r="I53" s="6">
        <v>0.95833333333333337</v>
      </c>
      <c r="J53" s="6">
        <v>0.83333333333333337</v>
      </c>
      <c r="K53" s="6">
        <v>0.875</v>
      </c>
      <c r="L53" s="6">
        <v>0.875</v>
      </c>
      <c r="M53" s="6">
        <v>0.875</v>
      </c>
      <c r="N53" s="6">
        <v>0.875</v>
      </c>
      <c r="O53" s="6">
        <v>0.91666666666666663</v>
      </c>
      <c r="P53" s="6">
        <v>0.91666666666666663</v>
      </c>
      <c r="Q53" s="6">
        <v>1</v>
      </c>
    </row>
    <row r="54" spans="1:17" x14ac:dyDescent="0.25">
      <c r="A54" t="s">
        <v>69</v>
      </c>
      <c r="B54" s="6">
        <v>0.58333333333333337</v>
      </c>
      <c r="C54" s="6">
        <v>0.45833333333333331</v>
      </c>
      <c r="D54" s="6">
        <v>0.54166666666666663</v>
      </c>
      <c r="E54" s="6">
        <v>0.5</v>
      </c>
      <c r="F54" s="6">
        <v>0.70833333333333337</v>
      </c>
      <c r="G54" s="6">
        <v>0.75</v>
      </c>
      <c r="H54" s="6">
        <v>0.70833333333333337</v>
      </c>
      <c r="I54" s="6">
        <v>0.75</v>
      </c>
      <c r="J54" s="6">
        <v>0.75</v>
      </c>
      <c r="K54" s="6">
        <v>0.875</v>
      </c>
      <c r="L54" s="6">
        <v>0.875</v>
      </c>
      <c r="M54" s="6">
        <v>0.83333333333333337</v>
      </c>
      <c r="N54" s="6">
        <v>0.79166666666666663</v>
      </c>
      <c r="O54" s="6">
        <v>0.875</v>
      </c>
      <c r="P54" s="6">
        <v>0.79166666666666663</v>
      </c>
      <c r="Q54" s="6">
        <v>0.91666666666666663</v>
      </c>
    </row>
    <row r="55" spans="1:17" x14ac:dyDescent="0.25">
      <c r="A55" t="s">
        <v>100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>
        <v>0.25</v>
      </c>
      <c r="Q55" s="6">
        <v>0</v>
      </c>
    </row>
    <row r="57" spans="1:17" x14ac:dyDescent="0.25">
      <c r="A57" t="s">
        <v>76</v>
      </c>
      <c r="B57">
        <v>1</v>
      </c>
      <c r="C57" t="s">
        <v>84</v>
      </c>
      <c r="J57" t="s">
        <v>99</v>
      </c>
      <c r="K57" t="s">
        <v>108</v>
      </c>
    </row>
    <row r="58" spans="1:17" x14ac:dyDescent="0.25">
      <c r="B58" s="3">
        <v>44089</v>
      </c>
      <c r="C58" s="3">
        <v>44090</v>
      </c>
      <c r="D58" s="3">
        <v>44091</v>
      </c>
      <c r="E58" s="3">
        <v>44092</v>
      </c>
      <c r="F58" s="3">
        <v>44095</v>
      </c>
      <c r="G58" s="3">
        <v>44096</v>
      </c>
      <c r="H58" s="3">
        <v>44097</v>
      </c>
      <c r="I58" s="3">
        <v>44098</v>
      </c>
      <c r="J58" s="3">
        <v>44099</v>
      </c>
      <c r="K58" s="3">
        <v>44102</v>
      </c>
      <c r="L58" s="3">
        <v>44103</v>
      </c>
    </row>
    <row r="59" spans="1:17" x14ac:dyDescent="0.25">
      <c r="A59" t="s">
        <v>66</v>
      </c>
      <c r="B59" s="6">
        <v>0.375</v>
      </c>
      <c r="C59" s="6">
        <v>0.41666666666666669</v>
      </c>
      <c r="D59" s="6">
        <v>0.70833333333333337</v>
      </c>
      <c r="E59" s="6">
        <v>0.70833333333333337</v>
      </c>
      <c r="F59" s="6">
        <v>0.66666666666666663</v>
      </c>
      <c r="G59" s="6">
        <v>0.83333333333333337</v>
      </c>
      <c r="H59" s="6">
        <v>0.91666666666666663</v>
      </c>
      <c r="I59" s="6">
        <v>0.79166666666666663</v>
      </c>
      <c r="J59" s="6">
        <v>0.91666666666666663</v>
      </c>
      <c r="K59" s="6">
        <v>0.95833333333333337</v>
      </c>
      <c r="L59" s="6">
        <v>0.79166666666666663</v>
      </c>
    </row>
    <row r="60" spans="1:17" x14ac:dyDescent="0.25">
      <c r="A60" t="s">
        <v>67</v>
      </c>
      <c r="B60" s="6">
        <v>0.5</v>
      </c>
      <c r="C60" s="6">
        <v>0.45833333333333331</v>
      </c>
      <c r="D60" s="6">
        <v>0.58333333333333337</v>
      </c>
      <c r="E60" s="6">
        <v>0.66666666666666663</v>
      </c>
      <c r="F60" s="6">
        <v>0.66666666666666663</v>
      </c>
      <c r="G60" s="6">
        <v>0.70833333333333337</v>
      </c>
      <c r="H60" s="6">
        <v>0.875</v>
      </c>
      <c r="I60" s="6">
        <v>0.79166666666666663</v>
      </c>
      <c r="J60" s="6">
        <v>1</v>
      </c>
      <c r="K60" s="6">
        <v>0.95833333333333337</v>
      </c>
      <c r="L60" s="6">
        <v>0.95833333333333337</v>
      </c>
    </row>
    <row r="61" spans="1:17" x14ac:dyDescent="0.25">
      <c r="A61" t="s">
        <v>68</v>
      </c>
      <c r="B61" s="6">
        <v>0.25</v>
      </c>
      <c r="C61" s="6">
        <v>0.5</v>
      </c>
      <c r="D61" s="6">
        <v>0.54166666666666663</v>
      </c>
      <c r="E61" s="6">
        <v>0.54166666666666663</v>
      </c>
      <c r="F61" s="6">
        <v>0.66666666666666663</v>
      </c>
      <c r="G61" s="6">
        <v>0.54166666666666663</v>
      </c>
      <c r="H61" s="6">
        <v>0.70833333333333337</v>
      </c>
      <c r="I61" s="6">
        <v>0.83333333333333337</v>
      </c>
      <c r="J61" s="6">
        <v>0.83333333333333337</v>
      </c>
      <c r="K61" s="6">
        <v>0.79166666666666663</v>
      </c>
      <c r="L61" s="6">
        <v>0.875</v>
      </c>
    </row>
    <row r="62" spans="1:17" x14ac:dyDescent="0.25">
      <c r="A62" t="s">
        <v>69</v>
      </c>
      <c r="B62" s="6">
        <v>0.41666666666666669</v>
      </c>
      <c r="C62" s="6">
        <v>0.33333333333333331</v>
      </c>
      <c r="D62" s="6">
        <v>0.625</v>
      </c>
      <c r="E62" s="6">
        <v>0.5</v>
      </c>
      <c r="F62" s="6">
        <v>0.54166666666666663</v>
      </c>
      <c r="G62" s="6">
        <v>0.875</v>
      </c>
      <c r="H62" s="6">
        <v>0.75</v>
      </c>
      <c r="I62" s="6">
        <v>0.70833333333333337</v>
      </c>
      <c r="J62" s="6">
        <v>0.91666666666666663</v>
      </c>
      <c r="K62" s="6">
        <v>0.875</v>
      </c>
      <c r="L62" s="6">
        <v>0.91666666666666663</v>
      </c>
    </row>
    <row r="63" spans="1:17" x14ac:dyDescent="0.25">
      <c r="A63" t="s">
        <v>100</v>
      </c>
      <c r="K63">
        <v>0.25</v>
      </c>
      <c r="L63">
        <v>0.125</v>
      </c>
    </row>
    <row r="66" spans="1:21" x14ac:dyDescent="0.25">
      <c r="A66" t="s">
        <v>133</v>
      </c>
      <c r="B66" t="s">
        <v>134</v>
      </c>
      <c r="C66" t="s">
        <v>80</v>
      </c>
    </row>
    <row r="67" spans="1:21" x14ac:dyDescent="0.25">
      <c r="B67" s="3">
        <v>44205</v>
      </c>
      <c r="C67" s="3">
        <v>44206</v>
      </c>
      <c r="D67" s="3">
        <v>44207</v>
      </c>
      <c r="E67" s="3">
        <v>44208</v>
      </c>
      <c r="F67" s="3">
        <v>44209</v>
      </c>
      <c r="G67" s="3">
        <v>44210</v>
      </c>
      <c r="H67" s="3">
        <v>44211</v>
      </c>
      <c r="I67" s="3">
        <v>44214</v>
      </c>
      <c r="J67" s="3">
        <v>44215</v>
      </c>
      <c r="K67" s="3">
        <v>44216</v>
      </c>
      <c r="L67" s="3">
        <v>44217</v>
      </c>
      <c r="M67" s="3">
        <v>44218</v>
      </c>
      <c r="N67" s="3">
        <v>44219</v>
      </c>
      <c r="O67" s="3">
        <v>44221</v>
      </c>
      <c r="P67" s="3">
        <v>44222</v>
      </c>
      <c r="Q67" s="3">
        <v>44223</v>
      </c>
      <c r="R67" s="3">
        <v>44224</v>
      </c>
      <c r="S67" s="3">
        <v>44225</v>
      </c>
      <c r="T67" s="3">
        <v>44226</v>
      </c>
      <c r="U67" s="3">
        <v>44227</v>
      </c>
    </row>
    <row r="68" spans="1:21" x14ac:dyDescent="0.25">
      <c r="A68" t="s">
        <v>66</v>
      </c>
      <c r="B68" s="6">
        <v>0.70833333333333337</v>
      </c>
      <c r="C68" s="6">
        <v>0.54166666666666663</v>
      </c>
      <c r="D68" s="6">
        <v>0.66666666666666663</v>
      </c>
      <c r="E68" s="6">
        <v>0.83333333333333337</v>
      </c>
      <c r="F68" s="6">
        <v>0.875</v>
      </c>
      <c r="G68" s="6">
        <v>0.79166666666666663</v>
      </c>
      <c r="H68" s="6">
        <v>0.75</v>
      </c>
      <c r="I68" s="6">
        <v>0.625</v>
      </c>
      <c r="J68" s="6">
        <v>0.75</v>
      </c>
      <c r="K68" s="6">
        <v>0.95833333333333337</v>
      </c>
      <c r="L68" s="6">
        <v>0.625</v>
      </c>
      <c r="M68" s="6">
        <v>0.91666666666666663</v>
      </c>
      <c r="N68" s="6">
        <v>0.95833333333333337</v>
      </c>
      <c r="O68" s="6">
        <v>0.91666666666666663</v>
      </c>
      <c r="P68" s="6">
        <v>0.79166666666666663</v>
      </c>
      <c r="Q68" s="6">
        <v>0.83333333333333337</v>
      </c>
      <c r="R68" s="6">
        <v>0.91666666666666663</v>
      </c>
      <c r="S68" s="6">
        <v>0.875</v>
      </c>
      <c r="T68" s="6">
        <v>0.95833333333333337</v>
      </c>
      <c r="U68" s="6">
        <v>0.95833333333333337</v>
      </c>
    </row>
    <row r="69" spans="1:21" x14ac:dyDescent="0.25">
      <c r="A69" t="s">
        <v>67</v>
      </c>
      <c r="B69" s="6">
        <v>0.58333333333333337</v>
      </c>
      <c r="C69" s="6">
        <v>0.41666666666666669</v>
      </c>
      <c r="D69" s="6">
        <v>0.45833333333333331</v>
      </c>
      <c r="E69" s="6">
        <v>0.29166666666666669</v>
      </c>
      <c r="F69" s="6">
        <v>0.66666666666666663</v>
      </c>
      <c r="G69" s="6">
        <v>0.58333333333333337</v>
      </c>
      <c r="H69" s="6">
        <v>0.58333333333333337</v>
      </c>
      <c r="I69" s="6">
        <v>0.79166666666666663</v>
      </c>
      <c r="J69" s="6">
        <v>0.45833333333333331</v>
      </c>
      <c r="K69" s="6">
        <v>0.41666666666666669</v>
      </c>
      <c r="L69" s="6">
        <v>0.79166666666666663</v>
      </c>
      <c r="M69" s="6">
        <v>0.54166666666666663</v>
      </c>
      <c r="N69" s="6">
        <v>0.70833333333333337</v>
      </c>
      <c r="O69" s="6">
        <v>0.70833333333333337</v>
      </c>
      <c r="P69" s="6">
        <v>0.83333333333333337</v>
      </c>
      <c r="Q69" s="6">
        <v>0.875</v>
      </c>
      <c r="R69" s="6">
        <v>0.875</v>
      </c>
      <c r="S69" s="6">
        <v>0.91666666666666663</v>
      </c>
      <c r="T69" s="6">
        <v>0.66666666666666663</v>
      </c>
      <c r="U69" s="6">
        <v>0.83333333333333337</v>
      </c>
    </row>
    <row r="70" spans="1:21" x14ac:dyDescent="0.25">
      <c r="A70" t="s">
        <v>68</v>
      </c>
      <c r="B70" s="6">
        <v>0.41666666666666669</v>
      </c>
      <c r="C70" s="6">
        <v>0.75</v>
      </c>
      <c r="D70" s="6">
        <v>0.5</v>
      </c>
      <c r="E70" s="6">
        <v>0.54166666666666663</v>
      </c>
      <c r="F70" s="6">
        <v>0.75</v>
      </c>
      <c r="G70" s="6">
        <v>0.625</v>
      </c>
      <c r="H70" s="6">
        <v>0.70833333333333337</v>
      </c>
      <c r="I70" s="6">
        <v>0.54166666666666663</v>
      </c>
      <c r="J70" s="6">
        <v>0.5</v>
      </c>
      <c r="K70" s="6">
        <v>0.625</v>
      </c>
      <c r="L70" s="6">
        <v>0.83333333333333337</v>
      </c>
      <c r="M70" s="6">
        <v>0.70833333333333337</v>
      </c>
      <c r="N70" s="6">
        <v>0.79166666666666663</v>
      </c>
      <c r="O70" s="6">
        <v>0.91666666666666663</v>
      </c>
      <c r="P70" s="6">
        <v>0.83333333333333337</v>
      </c>
      <c r="Q70" s="6">
        <v>0.91666666666666663</v>
      </c>
      <c r="R70" s="6">
        <v>0.91666666666666663</v>
      </c>
      <c r="S70" s="6">
        <v>0.875</v>
      </c>
      <c r="T70" s="6">
        <v>0.875</v>
      </c>
      <c r="U70" s="6">
        <v>0.875</v>
      </c>
    </row>
    <row r="71" spans="1:21" x14ac:dyDescent="0.25">
      <c r="A71" t="s">
        <v>69</v>
      </c>
      <c r="B71" s="6">
        <v>0.41666666666666669</v>
      </c>
      <c r="C71" s="6">
        <v>0.5</v>
      </c>
      <c r="D71" s="6">
        <v>0.5</v>
      </c>
      <c r="E71" s="6">
        <v>0.41666666666666669</v>
      </c>
      <c r="F71" s="6">
        <v>0.33333333333333331</v>
      </c>
      <c r="G71" s="6">
        <v>0.5</v>
      </c>
      <c r="H71" s="6">
        <v>0.45833333333333331</v>
      </c>
      <c r="I71" s="6">
        <v>0.625</v>
      </c>
      <c r="J71" s="6">
        <v>0.66666666666666663</v>
      </c>
      <c r="K71" s="6">
        <v>0.58333333333333337</v>
      </c>
      <c r="L71" s="6">
        <v>0.70833333333333337</v>
      </c>
      <c r="M71" s="6">
        <v>0.625</v>
      </c>
      <c r="N71" s="6">
        <v>0.54166666666666663</v>
      </c>
      <c r="O71" s="6">
        <v>0.66666666666666663</v>
      </c>
      <c r="P71" s="6">
        <v>0.83333333333333337</v>
      </c>
      <c r="Q71" s="6">
        <v>0.75</v>
      </c>
      <c r="R71" s="6">
        <v>0.70833333333333337</v>
      </c>
      <c r="S71" s="6">
        <v>0.875</v>
      </c>
      <c r="T71" s="6">
        <v>0.70833333333333337</v>
      </c>
      <c r="U71" s="6">
        <v>0.875</v>
      </c>
    </row>
    <row r="72" spans="1:21" x14ac:dyDescent="0.25">
      <c r="A72" t="s">
        <v>100</v>
      </c>
      <c r="T72">
        <v>0.5</v>
      </c>
      <c r="U72">
        <v>0.25</v>
      </c>
    </row>
    <row r="75" spans="1:21" x14ac:dyDescent="0.25">
      <c r="A75" t="s">
        <v>160</v>
      </c>
      <c r="B75" t="s">
        <v>132</v>
      </c>
      <c r="C75" t="s">
        <v>127</v>
      </c>
    </row>
    <row r="76" spans="1:21" x14ac:dyDescent="0.25">
      <c r="B76" s="3">
        <v>44204</v>
      </c>
      <c r="C76" s="3">
        <v>44205</v>
      </c>
      <c r="D76" s="3">
        <v>44207</v>
      </c>
      <c r="E76" s="3">
        <v>44208</v>
      </c>
      <c r="F76" s="3">
        <v>44209</v>
      </c>
      <c r="G76" s="3">
        <v>44210</v>
      </c>
      <c r="H76" s="3">
        <v>44211</v>
      </c>
      <c r="I76" s="3">
        <v>44214</v>
      </c>
      <c r="J76" s="3">
        <v>44215</v>
      </c>
      <c r="K76" s="3">
        <v>44216</v>
      </c>
      <c r="L76" s="3">
        <v>44217</v>
      </c>
      <c r="M76" s="3">
        <v>44218</v>
      </c>
      <c r="N76" s="3">
        <v>44219</v>
      </c>
      <c r="O76" s="3">
        <v>44221</v>
      </c>
      <c r="P76" s="3">
        <v>44222</v>
      </c>
      <c r="Q76" s="3">
        <v>44223</v>
      </c>
      <c r="R76" s="3">
        <v>44224</v>
      </c>
      <c r="S76" s="3">
        <v>44225</v>
      </c>
      <c r="T76" s="3">
        <v>44226</v>
      </c>
    </row>
    <row r="77" spans="1:21" x14ac:dyDescent="0.25">
      <c r="A77" t="s">
        <v>57</v>
      </c>
      <c r="B77" s="6">
        <v>0.33333333333333331</v>
      </c>
      <c r="C77" s="6">
        <v>0.5</v>
      </c>
      <c r="D77" s="6">
        <v>0.54166666666666663</v>
      </c>
      <c r="E77" s="6">
        <v>0.45833333333333331</v>
      </c>
      <c r="F77" s="6">
        <v>0.54166666666666663</v>
      </c>
      <c r="G77" s="6">
        <v>0.75</v>
      </c>
      <c r="H77" s="6">
        <v>0.45833333333333331</v>
      </c>
      <c r="I77" s="6">
        <v>0.75</v>
      </c>
      <c r="J77" s="6">
        <v>0.58333333333333337</v>
      </c>
      <c r="K77" s="6">
        <v>0.79166666666666663</v>
      </c>
      <c r="L77" s="6">
        <v>0.75</v>
      </c>
      <c r="M77" s="6">
        <v>0.66666666666666663</v>
      </c>
      <c r="N77" s="6">
        <v>0.875</v>
      </c>
      <c r="O77" s="6">
        <v>0.83333333333333337</v>
      </c>
      <c r="P77" s="6">
        <v>0.83333333333333337</v>
      </c>
      <c r="Q77" s="6">
        <v>0.66666666666666663</v>
      </c>
      <c r="R77" s="6">
        <v>0.875</v>
      </c>
      <c r="S77" s="6">
        <v>0.75</v>
      </c>
      <c r="T77" s="6">
        <v>0.91666666666666663</v>
      </c>
    </row>
    <row r="78" spans="1:21" x14ac:dyDescent="0.25">
      <c r="A78" t="s">
        <v>59</v>
      </c>
      <c r="B78" s="6">
        <v>0.29166666666666669</v>
      </c>
      <c r="C78" s="6">
        <v>0.45833333333333331</v>
      </c>
      <c r="D78" s="6">
        <v>0.5</v>
      </c>
      <c r="E78" s="6">
        <v>0.5</v>
      </c>
      <c r="F78" s="6">
        <v>0.875</v>
      </c>
      <c r="G78" s="6">
        <v>0.45833333333333331</v>
      </c>
      <c r="H78" s="6">
        <v>0.75</v>
      </c>
      <c r="I78" s="6">
        <v>0.66666666666666663</v>
      </c>
      <c r="J78" s="6">
        <v>0.79166666666666663</v>
      </c>
      <c r="K78" s="6">
        <v>0.75</v>
      </c>
      <c r="L78" s="6">
        <v>0.83333333333333337</v>
      </c>
      <c r="M78" s="6">
        <v>0.79166666666666663</v>
      </c>
      <c r="N78" s="6">
        <v>0.625</v>
      </c>
      <c r="O78" s="6">
        <v>0.95833333333333337</v>
      </c>
      <c r="P78" s="6">
        <v>0.875</v>
      </c>
      <c r="Q78" s="6">
        <v>0.79166666666666663</v>
      </c>
      <c r="R78" s="6">
        <v>0.875</v>
      </c>
      <c r="S78" s="6">
        <v>0.95833333333333337</v>
      </c>
      <c r="T78" s="6">
        <v>0.95833333333333337</v>
      </c>
    </row>
    <row r="79" spans="1:21" x14ac:dyDescent="0.25">
      <c r="A79" t="s">
        <v>58</v>
      </c>
      <c r="B79" s="6">
        <v>0.5</v>
      </c>
      <c r="C79" s="6">
        <v>0.58333333333333337</v>
      </c>
      <c r="D79" s="6">
        <v>0.29166666666666669</v>
      </c>
      <c r="E79" s="6">
        <v>0.41666666666666669</v>
      </c>
      <c r="F79" s="6">
        <v>0.70833333333333337</v>
      </c>
      <c r="G79" s="6">
        <v>0.66666666666666663</v>
      </c>
      <c r="H79" s="6">
        <v>0.79166666666666663</v>
      </c>
      <c r="I79" s="6">
        <v>0.70833333333333337</v>
      </c>
      <c r="J79" s="6">
        <v>0.75</v>
      </c>
      <c r="K79" s="6">
        <v>0.70833333333333337</v>
      </c>
      <c r="L79" s="6">
        <v>0.75</v>
      </c>
      <c r="M79" s="6">
        <v>0.79166666666666663</v>
      </c>
      <c r="N79" s="6">
        <v>0.875</v>
      </c>
      <c r="O79" s="6">
        <v>0.91666666666666663</v>
      </c>
      <c r="P79" s="6">
        <v>0.83333333333333337</v>
      </c>
      <c r="Q79" s="6">
        <v>0.875</v>
      </c>
      <c r="R79" s="6">
        <v>0.95833333333333337</v>
      </c>
      <c r="S79" s="6">
        <v>0.95833333333333337</v>
      </c>
      <c r="T79" s="6">
        <v>0.91666666666666663</v>
      </c>
    </row>
    <row r="80" spans="1:21" x14ac:dyDescent="0.25">
      <c r="A80" t="s">
        <v>60</v>
      </c>
      <c r="B80" s="6">
        <v>0.625</v>
      </c>
      <c r="C80" s="6">
        <v>0.45833333333333331</v>
      </c>
      <c r="D80" s="6">
        <v>0.58333333333333337</v>
      </c>
      <c r="E80" s="6">
        <v>0.58333333333333337</v>
      </c>
      <c r="F80" s="6">
        <v>0.75</v>
      </c>
      <c r="G80" s="6">
        <v>0.75</v>
      </c>
      <c r="H80" s="6">
        <v>0.70833333333333337</v>
      </c>
      <c r="I80" s="6">
        <v>0.66666666666666663</v>
      </c>
      <c r="J80" s="6">
        <v>0.79166666666666663</v>
      </c>
      <c r="K80" s="6">
        <v>0.83333333333333337</v>
      </c>
      <c r="L80" s="6">
        <v>0.95833333333333337</v>
      </c>
      <c r="M80" s="6">
        <v>0.79166666666666663</v>
      </c>
      <c r="N80" s="6">
        <v>0.79166666666666663</v>
      </c>
      <c r="O80" s="6">
        <v>0.79166666666666663</v>
      </c>
      <c r="P80" s="6">
        <v>0.79166666666666663</v>
      </c>
      <c r="Q80" s="6">
        <v>0.83333333333333337</v>
      </c>
      <c r="R80" s="6">
        <v>0.91666666666666663</v>
      </c>
      <c r="S80" s="6">
        <v>0.875</v>
      </c>
      <c r="T80" s="6">
        <v>0.70833333333333337</v>
      </c>
    </row>
    <row r="81" spans="1:28" x14ac:dyDescent="0.25">
      <c r="A81" t="s">
        <v>116</v>
      </c>
      <c r="S81" s="6">
        <v>0</v>
      </c>
      <c r="T81">
        <v>0.125</v>
      </c>
    </row>
    <row r="84" spans="1:28" x14ac:dyDescent="0.25">
      <c r="A84" t="s">
        <v>124</v>
      </c>
      <c r="B84" t="s">
        <v>81</v>
      </c>
      <c r="C84" t="s">
        <v>127</v>
      </c>
    </row>
    <row r="85" spans="1:28" x14ac:dyDescent="0.25">
      <c r="B85" s="3">
        <v>44182</v>
      </c>
      <c r="C85" s="3">
        <v>44183</v>
      </c>
      <c r="D85" s="3">
        <v>44186</v>
      </c>
      <c r="E85" s="3">
        <v>44187</v>
      </c>
      <c r="F85" s="3">
        <v>44188</v>
      </c>
      <c r="G85" s="3">
        <v>44560</v>
      </c>
      <c r="H85" s="3">
        <v>44561</v>
      </c>
      <c r="I85" s="3">
        <v>44200</v>
      </c>
      <c r="J85" s="3">
        <v>44201</v>
      </c>
      <c r="K85" s="3">
        <v>44202</v>
      </c>
      <c r="L85" s="3">
        <v>44203</v>
      </c>
      <c r="M85" s="3">
        <v>44204</v>
      </c>
      <c r="N85" s="3">
        <v>44205</v>
      </c>
      <c r="O85" s="3">
        <v>44207</v>
      </c>
      <c r="P85" s="3">
        <v>44208</v>
      </c>
      <c r="Q85" s="3">
        <v>44209</v>
      </c>
      <c r="R85" s="3">
        <v>44210</v>
      </c>
      <c r="S85" s="3">
        <v>44211</v>
      </c>
      <c r="T85" s="3">
        <v>44212</v>
      </c>
      <c r="U85" s="3">
        <v>44214</v>
      </c>
      <c r="V85" s="3">
        <v>44215</v>
      </c>
      <c r="W85" s="3">
        <v>44216</v>
      </c>
      <c r="X85" s="3">
        <v>44217</v>
      </c>
      <c r="Y85" s="3">
        <v>44218</v>
      </c>
      <c r="Z85" s="3">
        <v>44219</v>
      </c>
      <c r="AA85" s="3">
        <v>44221</v>
      </c>
      <c r="AB85" s="3">
        <v>44222</v>
      </c>
    </row>
    <row r="86" spans="1:28" x14ac:dyDescent="0.25">
      <c r="A86" t="s">
        <v>66</v>
      </c>
      <c r="B86" s="6">
        <v>0.66666666666666663</v>
      </c>
      <c r="C86" s="6">
        <v>0.45833333333333331</v>
      </c>
      <c r="D86" s="6">
        <v>0.54166666666666663</v>
      </c>
      <c r="E86" s="6">
        <v>0.58333333333333337</v>
      </c>
      <c r="F86" s="6">
        <v>0.75</v>
      </c>
      <c r="G86" s="6">
        <v>0.5</v>
      </c>
      <c r="H86" s="6">
        <v>0.66666666666666663</v>
      </c>
      <c r="I86" s="6">
        <v>0.54166666666666663</v>
      </c>
      <c r="J86" s="6">
        <v>0.83333333333333337</v>
      </c>
      <c r="K86" s="6">
        <v>0.875</v>
      </c>
      <c r="L86" s="6">
        <v>0.83333333333333337</v>
      </c>
      <c r="M86" s="6">
        <v>0.79166666666666663</v>
      </c>
      <c r="N86" s="6">
        <v>0.83333333333333337</v>
      </c>
      <c r="O86" s="6">
        <v>0.79166666666666663</v>
      </c>
      <c r="P86" s="6">
        <v>0.79166666666666663</v>
      </c>
      <c r="Q86">
        <v>0.95833333333333337</v>
      </c>
      <c r="R86" s="6">
        <v>0.91666666666666663</v>
      </c>
      <c r="S86" s="6">
        <v>0.79166666666666663</v>
      </c>
      <c r="T86">
        <v>1</v>
      </c>
      <c r="U86" s="6">
        <v>0.91666666666666663</v>
      </c>
      <c r="V86" s="6">
        <v>0.875</v>
      </c>
      <c r="W86" s="6">
        <v>0.83333333333333337</v>
      </c>
      <c r="X86" s="6">
        <v>0.83333333333333337</v>
      </c>
      <c r="Y86" s="6">
        <v>0.66666666666666663</v>
      </c>
      <c r="Z86" s="6">
        <v>0.875</v>
      </c>
      <c r="AA86" s="6">
        <v>0.79166666666666663</v>
      </c>
      <c r="AB86" s="6">
        <v>0.875</v>
      </c>
    </row>
    <row r="87" spans="1:28" x14ac:dyDescent="0.25">
      <c r="A87" t="s">
        <v>67</v>
      </c>
      <c r="B87" s="6">
        <v>0.29166666666666669</v>
      </c>
      <c r="C87" s="6">
        <v>0.25</v>
      </c>
      <c r="D87" s="6">
        <v>0.5</v>
      </c>
      <c r="E87" s="6">
        <v>0.54166666666666663</v>
      </c>
      <c r="F87" s="6">
        <v>0.41666666666666669</v>
      </c>
      <c r="G87" s="6">
        <v>0.54166666666666663</v>
      </c>
      <c r="H87" s="6">
        <v>0.5</v>
      </c>
      <c r="I87" s="6">
        <v>0.70833333333333337</v>
      </c>
      <c r="J87" s="6">
        <v>0.54166666666666663</v>
      </c>
      <c r="K87" s="6">
        <v>0.66666666666666663</v>
      </c>
      <c r="L87" s="6">
        <v>0.70833333333333337</v>
      </c>
      <c r="M87" s="6">
        <v>0.875</v>
      </c>
      <c r="N87" s="6">
        <v>0.83333333333333337</v>
      </c>
      <c r="O87" s="6">
        <v>0.79166666666666663</v>
      </c>
      <c r="P87" s="6">
        <v>0.75</v>
      </c>
      <c r="Q87" s="6">
        <v>0.75</v>
      </c>
      <c r="R87" s="6">
        <v>0.79166666666666663</v>
      </c>
      <c r="S87" s="6">
        <v>0.70833333333333337</v>
      </c>
      <c r="T87">
        <v>0.75</v>
      </c>
      <c r="U87" s="6">
        <v>0.79166666666666663</v>
      </c>
      <c r="V87" s="6">
        <v>0.75</v>
      </c>
      <c r="W87" s="6">
        <v>0.83333333333333337</v>
      </c>
      <c r="X87" s="6">
        <v>0.875</v>
      </c>
      <c r="Y87" s="6">
        <v>0.875</v>
      </c>
      <c r="Z87" s="6">
        <v>0.95833333333333337</v>
      </c>
      <c r="AA87" s="6">
        <v>0.875</v>
      </c>
      <c r="AB87" s="6">
        <v>0.95833333333333337</v>
      </c>
    </row>
    <row r="88" spans="1:28" x14ac:dyDescent="0.25">
      <c r="A88" t="s">
        <v>68</v>
      </c>
      <c r="B88" s="6">
        <v>0.5</v>
      </c>
      <c r="C88" s="6">
        <v>0.58333333333333337</v>
      </c>
      <c r="D88" s="6">
        <v>0.58333333333333337</v>
      </c>
      <c r="E88" s="6">
        <v>0.66666666666666663</v>
      </c>
      <c r="F88" s="6">
        <v>0.625</v>
      </c>
      <c r="G88" s="6">
        <v>0.54166666666666663</v>
      </c>
      <c r="H88" s="6">
        <v>0.75</v>
      </c>
      <c r="I88" s="6">
        <v>0.45833333333333331</v>
      </c>
      <c r="J88" s="6">
        <v>0.625</v>
      </c>
      <c r="K88" s="6">
        <v>0.625</v>
      </c>
      <c r="L88" s="6">
        <v>0.625</v>
      </c>
      <c r="M88" s="6">
        <v>0.875</v>
      </c>
      <c r="N88" s="6">
        <v>0.79166666666666663</v>
      </c>
      <c r="O88" s="6">
        <v>0.79166666666666663</v>
      </c>
      <c r="P88" s="6">
        <v>0.625</v>
      </c>
      <c r="Q88" s="6">
        <v>0.79166666666666663</v>
      </c>
      <c r="R88" s="6">
        <v>0.83333333333333337</v>
      </c>
      <c r="S88" s="6">
        <v>0.58333333333333337</v>
      </c>
      <c r="T88">
        <v>0.83333333333333337</v>
      </c>
      <c r="U88" s="6">
        <v>0.875</v>
      </c>
      <c r="V88" s="6">
        <v>0.91666666666666663</v>
      </c>
      <c r="W88" s="6">
        <v>0.70833333333333337</v>
      </c>
      <c r="X88" s="6">
        <v>0.79166666666666663</v>
      </c>
      <c r="Y88" s="6">
        <v>0.79166666666666663</v>
      </c>
      <c r="Z88" s="6">
        <v>0.83333333333333337</v>
      </c>
      <c r="AA88" s="6">
        <v>0.875</v>
      </c>
      <c r="AB88" s="6">
        <v>0.91666666666666663</v>
      </c>
    </row>
    <row r="89" spans="1:28" x14ac:dyDescent="0.25">
      <c r="A89" t="s">
        <v>69</v>
      </c>
      <c r="B89" s="6">
        <v>0.66666666666666663</v>
      </c>
      <c r="C89" s="6">
        <v>0.70833333333333337</v>
      </c>
      <c r="D89" s="6">
        <v>0.5</v>
      </c>
      <c r="E89" s="6">
        <v>0.54166666666666663</v>
      </c>
      <c r="F89" s="6">
        <v>0.41666666666666669</v>
      </c>
      <c r="G89" s="6">
        <v>0.54166666666666663</v>
      </c>
      <c r="H89" s="6">
        <v>0.5</v>
      </c>
      <c r="I89" s="6">
        <v>0.45833333333333331</v>
      </c>
      <c r="J89" s="6">
        <v>0.5</v>
      </c>
      <c r="K89" s="6">
        <v>0.54166666666666663</v>
      </c>
      <c r="L89" s="6">
        <v>0.625</v>
      </c>
      <c r="M89" s="6">
        <v>0.70833333333333337</v>
      </c>
      <c r="N89" s="6">
        <v>0.70833333333333337</v>
      </c>
      <c r="O89" s="6">
        <v>0.70833333333333337</v>
      </c>
      <c r="P89" s="6">
        <v>0.66666666666666663</v>
      </c>
      <c r="Q89" s="6">
        <v>0.66666666666666663</v>
      </c>
      <c r="R89" s="6">
        <v>0.625</v>
      </c>
      <c r="S89" s="6">
        <v>0.75</v>
      </c>
      <c r="T89">
        <v>0.66666666666666663</v>
      </c>
      <c r="U89" s="6">
        <v>0.95833333333333337</v>
      </c>
      <c r="V89" s="6">
        <v>0.875</v>
      </c>
      <c r="W89" s="6">
        <v>0.75</v>
      </c>
      <c r="X89" s="6">
        <v>0.625</v>
      </c>
      <c r="Y89" s="6">
        <v>0.75</v>
      </c>
      <c r="Z89" s="6">
        <v>0.83333333333333337</v>
      </c>
      <c r="AA89" s="6">
        <v>0.83333333333333337</v>
      </c>
      <c r="AB89" s="6">
        <v>0.875</v>
      </c>
    </row>
    <row r="90" spans="1:28" x14ac:dyDescent="0.25">
      <c r="A90" t="s">
        <v>110</v>
      </c>
      <c r="AA90">
        <v>0.375</v>
      </c>
      <c r="AB90">
        <v>0</v>
      </c>
    </row>
    <row r="93" spans="1:28" x14ac:dyDescent="0.25">
      <c r="A93" t="s">
        <v>7</v>
      </c>
      <c r="B93">
        <v>2</v>
      </c>
      <c r="C93" t="s">
        <v>53</v>
      </c>
    </row>
    <row r="94" spans="1:28" x14ac:dyDescent="0.25">
      <c r="B94" s="3">
        <v>44071</v>
      </c>
      <c r="C94" s="3">
        <v>44075</v>
      </c>
      <c r="D94" s="3">
        <v>44076</v>
      </c>
      <c r="E94" s="3">
        <v>44077</v>
      </c>
      <c r="F94" s="3">
        <v>44078</v>
      </c>
      <c r="G94" s="3">
        <v>44081</v>
      </c>
      <c r="H94" s="3">
        <v>44082</v>
      </c>
      <c r="I94" s="3">
        <v>44083</v>
      </c>
      <c r="J94" s="3">
        <v>44084</v>
      </c>
      <c r="K94" s="3">
        <v>44085</v>
      </c>
      <c r="L94" s="3">
        <v>44089</v>
      </c>
      <c r="M94" s="3">
        <v>44091</v>
      </c>
      <c r="N94" s="3">
        <v>44092</v>
      </c>
      <c r="O94" s="3">
        <v>44095</v>
      </c>
      <c r="P94" s="3">
        <v>44096</v>
      </c>
      <c r="Q94" s="3">
        <v>44097</v>
      </c>
      <c r="R94" s="3">
        <v>44098</v>
      </c>
      <c r="S94" s="3">
        <v>44099</v>
      </c>
      <c r="T94" s="3">
        <v>44102</v>
      </c>
      <c r="U94" s="3">
        <v>44103</v>
      </c>
      <c r="V94" s="3">
        <v>44104</v>
      </c>
      <c r="W94" s="3">
        <v>44105</v>
      </c>
      <c r="X94" s="3">
        <v>44106</v>
      </c>
    </row>
    <row r="95" spans="1:28" x14ac:dyDescent="0.25">
      <c r="A95" t="s">
        <v>57</v>
      </c>
      <c r="B95" s="6">
        <v>0.54166666666666663</v>
      </c>
      <c r="C95" s="6">
        <v>0.58333333333333337</v>
      </c>
      <c r="D95" s="6">
        <v>0.70833333333333337</v>
      </c>
      <c r="E95" s="6">
        <v>0.41666666666666669</v>
      </c>
      <c r="F95" s="6">
        <v>0.66666666666666663</v>
      </c>
      <c r="G95" s="6">
        <v>0.54166666666666663</v>
      </c>
      <c r="H95" s="6">
        <v>0.54166666666666663</v>
      </c>
      <c r="I95" s="6">
        <v>0.41666666666666669</v>
      </c>
      <c r="J95" s="6">
        <v>0.625</v>
      </c>
      <c r="K95" s="6">
        <v>0.45833333333333331</v>
      </c>
      <c r="L95" s="6">
        <v>0.75</v>
      </c>
      <c r="M95" s="6">
        <v>0.79166666666666663</v>
      </c>
      <c r="N95" s="6">
        <v>0.66666666666666663</v>
      </c>
      <c r="O95" s="6">
        <v>0.75</v>
      </c>
      <c r="P95" s="6">
        <v>0.75</v>
      </c>
      <c r="Q95" s="6">
        <v>0.70833333333333337</v>
      </c>
      <c r="R95" s="6">
        <v>0.75</v>
      </c>
      <c r="S95" s="6">
        <v>1</v>
      </c>
      <c r="T95" s="6">
        <v>0.66666666666666663</v>
      </c>
      <c r="U95" s="6">
        <v>0.58333333333333337</v>
      </c>
      <c r="V95" s="6">
        <v>0.83333333333333337</v>
      </c>
      <c r="W95" s="6">
        <v>0.875</v>
      </c>
      <c r="X95">
        <v>0.91666666666666663</v>
      </c>
    </row>
    <row r="96" spans="1:28" x14ac:dyDescent="0.25">
      <c r="A96" t="s">
        <v>59</v>
      </c>
      <c r="B96" s="6">
        <v>0.58333333333333337</v>
      </c>
      <c r="C96" s="6">
        <v>0.66666666666666663</v>
      </c>
      <c r="D96" s="6">
        <v>0.75</v>
      </c>
      <c r="E96" s="6">
        <v>0.70833333333333337</v>
      </c>
      <c r="F96" s="6">
        <v>0.83333333333333337</v>
      </c>
      <c r="G96" s="6">
        <v>0.41666666666666669</v>
      </c>
      <c r="H96" s="6">
        <v>0.41666666666666669</v>
      </c>
      <c r="I96" s="6">
        <v>0.5</v>
      </c>
      <c r="J96" s="6">
        <v>0.41666666666666669</v>
      </c>
      <c r="K96" s="6">
        <v>0.625</v>
      </c>
      <c r="L96" s="6">
        <v>0.70833333333333337</v>
      </c>
      <c r="M96" s="6">
        <v>0.83333333333333337</v>
      </c>
      <c r="N96" s="6">
        <v>0.79166666666666663</v>
      </c>
      <c r="O96" s="6">
        <v>0.79166666666666663</v>
      </c>
      <c r="P96" s="6">
        <v>0.91666666666666663</v>
      </c>
      <c r="Q96" s="6">
        <v>1</v>
      </c>
      <c r="R96" s="6">
        <v>0.91666666666666663</v>
      </c>
      <c r="S96" s="6">
        <v>0.79166666666666663</v>
      </c>
      <c r="T96" s="6">
        <v>0.79166666666666663</v>
      </c>
      <c r="U96" s="6">
        <v>0.875</v>
      </c>
      <c r="V96" s="6">
        <v>0.95833333333333337</v>
      </c>
      <c r="W96" s="6">
        <v>0.83333333333333337</v>
      </c>
      <c r="X96" s="6">
        <v>0.75</v>
      </c>
    </row>
    <row r="97" spans="1:24" x14ac:dyDescent="0.25">
      <c r="A97" t="s">
        <v>58</v>
      </c>
      <c r="B97" s="6">
        <v>0.5</v>
      </c>
      <c r="C97" s="6">
        <v>0.58333333333333337</v>
      </c>
      <c r="D97" s="6">
        <v>0.5</v>
      </c>
      <c r="E97" s="6">
        <v>0.41666666666666669</v>
      </c>
      <c r="F97" s="6">
        <v>0.375</v>
      </c>
      <c r="G97" s="6">
        <v>0.54166666666666663</v>
      </c>
      <c r="H97" s="6">
        <v>0.625</v>
      </c>
      <c r="I97" s="6">
        <v>0.625</v>
      </c>
      <c r="J97" s="6">
        <v>0.54166666666666663</v>
      </c>
      <c r="K97" s="6">
        <v>0.79166666666666663</v>
      </c>
      <c r="L97" s="6">
        <v>0.625</v>
      </c>
      <c r="M97" s="6">
        <v>0.83333333333333337</v>
      </c>
      <c r="N97" s="6">
        <v>0.70833333333333337</v>
      </c>
      <c r="O97" s="6">
        <v>0.83333333333333337</v>
      </c>
      <c r="P97" s="6">
        <v>0.875</v>
      </c>
      <c r="Q97" s="6">
        <v>0.75</v>
      </c>
      <c r="R97" s="6">
        <v>0.83333333333333337</v>
      </c>
      <c r="S97" s="6">
        <v>1</v>
      </c>
      <c r="T97" s="6">
        <v>0.75</v>
      </c>
      <c r="U97" s="6">
        <v>0.91666666666666663</v>
      </c>
      <c r="V97" s="6">
        <v>1</v>
      </c>
      <c r="W97" s="6">
        <v>0.95833333333333337</v>
      </c>
      <c r="X97" s="6">
        <v>1</v>
      </c>
    </row>
    <row r="98" spans="1:24" x14ac:dyDescent="0.25">
      <c r="A98" t="s">
        <v>60</v>
      </c>
      <c r="B98" s="6">
        <v>0.125</v>
      </c>
      <c r="C98" s="6">
        <v>0.375</v>
      </c>
      <c r="D98" s="6">
        <v>0.5</v>
      </c>
      <c r="E98" s="6">
        <v>0.54166666666666663</v>
      </c>
      <c r="F98" s="6">
        <v>0.58333333333333337</v>
      </c>
      <c r="G98" s="6">
        <v>0.45833333333333331</v>
      </c>
      <c r="H98" s="6">
        <v>0.5</v>
      </c>
      <c r="I98" s="6">
        <v>0.66666666666666663</v>
      </c>
      <c r="J98" s="6">
        <v>0.66666666666666663</v>
      </c>
      <c r="K98" s="6">
        <v>0.83333333333333337</v>
      </c>
      <c r="L98" s="6">
        <v>0.625</v>
      </c>
      <c r="M98" s="6">
        <v>0.75</v>
      </c>
      <c r="N98" s="6">
        <v>0.83333333333333337</v>
      </c>
      <c r="O98" s="6">
        <v>0.75</v>
      </c>
      <c r="P98" s="6">
        <v>0.83333333333333337</v>
      </c>
      <c r="Q98" s="6">
        <v>0.91666666666666663</v>
      </c>
      <c r="R98" s="6">
        <v>0.875</v>
      </c>
      <c r="S98" s="6">
        <v>0.79166666666666663</v>
      </c>
      <c r="T98" s="6">
        <v>0.91666666666666663</v>
      </c>
      <c r="U98" s="6">
        <v>0.79166666666666663</v>
      </c>
      <c r="V98" s="6">
        <v>0.875</v>
      </c>
      <c r="W98" s="6">
        <v>1</v>
      </c>
      <c r="X98" s="6">
        <v>0.95833333333333337</v>
      </c>
    </row>
    <row r="99" spans="1:24" x14ac:dyDescent="0.25">
      <c r="A99" t="s">
        <v>116</v>
      </c>
      <c r="W99" s="6">
        <v>0.25</v>
      </c>
      <c r="X99">
        <v>0.375</v>
      </c>
    </row>
    <row r="102" spans="1:24" x14ac:dyDescent="0.25">
      <c r="A102" t="s">
        <v>19</v>
      </c>
      <c r="B102">
        <v>2</v>
      </c>
      <c r="C102" t="s">
        <v>79</v>
      </c>
    </row>
    <row r="103" spans="1:24" x14ac:dyDescent="0.25">
      <c r="A103" s="3"/>
      <c r="B103" s="3">
        <v>44084</v>
      </c>
      <c r="C103" s="3">
        <v>44085</v>
      </c>
      <c r="D103" s="3">
        <v>44088</v>
      </c>
      <c r="E103" s="3">
        <v>44089</v>
      </c>
      <c r="F103" s="3">
        <v>44090</v>
      </c>
      <c r="G103" s="3">
        <v>44091</v>
      </c>
      <c r="H103" s="3">
        <v>44092</v>
      </c>
      <c r="I103" s="3">
        <v>44095</v>
      </c>
      <c r="J103" s="3">
        <v>44096</v>
      </c>
      <c r="K103" s="3">
        <v>44097</v>
      </c>
      <c r="L103" s="3">
        <v>44098</v>
      </c>
      <c r="M103" s="3">
        <v>44099</v>
      </c>
      <c r="N103" s="3">
        <v>44103</v>
      </c>
      <c r="O103" s="3">
        <v>44104</v>
      </c>
      <c r="P103" s="3">
        <v>44105</v>
      </c>
      <c r="Q103" s="3">
        <v>44106</v>
      </c>
      <c r="R103" s="3">
        <v>44109</v>
      </c>
      <c r="S103" s="3">
        <v>44110</v>
      </c>
      <c r="T103" s="3">
        <v>44111</v>
      </c>
    </row>
    <row r="104" spans="1:24" x14ac:dyDescent="0.25">
      <c r="A104" t="s">
        <v>57</v>
      </c>
      <c r="B104" s="6">
        <v>0.54166666666666663</v>
      </c>
      <c r="C104" s="6">
        <v>0.58333333333333337</v>
      </c>
      <c r="D104" s="6">
        <v>0.5</v>
      </c>
      <c r="E104" s="6">
        <v>0.45833333333333331</v>
      </c>
      <c r="F104" s="6">
        <v>0.625</v>
      </c>
      <c r="G104" s="6">
        <v>0.625</v>
      </c>
      <c r="H104" s="6">
        <v>0.70833333333333337</v>
      </c>
      <c r="I104" s="6">
        <v>0.75</v>
      </c>
      <c r="J104" s="6">
        <v>0.70833333333333337</v>
      </c>
      <c r="K104" s="6">
        <v>0.66666666666666663</v>
      </c>
      <c r="L104" s="6">
        <v>0.875</v>
      </c>
      <c r="M104" s="6">
        <v>0.91666666666666663</v>
      </c>
      <c r="N104" s="6">
        <v>0.70833333333333337</v>
      </c>
      <c r="O104" s="6">
        <v>0.79166666666666663</v>
      </c>
      <c r="P104" s="6">
        <v>0.83333333333333337</v>
      </c>
      <c r="Q104" s="6">
        <v>0.70833333333333337</v>
      </c>
      <c r="R104" s="6">
        <v>0.83333333333333337</v>
      </c>
      <c r="S104" s="6">
        <v>0.95833333333333337</v>
      </c>
      <c r="T104" s="6">
        <v>0.83333333333333337</v>
      </c>
    </row>
    <row r="105" spans="1:24" x14ac:dyDescent="0.25">
      <c r="A105" t="s">
        <v>59</v>
      </c>
      <c r="B105" s="6">
        <v>0.375</v>
      </c>
      <c r="C105" s="6">
        <v>0.75</v>
      </c>
      <c r="D105" s="6">
        <v>0.33333333333333331</v>
      </c>
      <c r="E105" s="6">
        <v>0.66666666666666663</v>
      </c>
      <c r="F105" s="6">
        <v>0.75</v>
      </c>
      <c r="G105" s="6">
        <v>0.75</v>
      </c>
      <c r="H105" s="6">
        <v>0.58333333333333337</v>
      </c>
      <c r="I105" s="6">
        <v>0.58333333333333337</v>
      </c>
      <c r="J105" s="6">
        <v>0.70833333333333337</v>
      </c>
      <c r="K105" s="6">
        <v>0.66666666666666663</v>
      </c>
      <c r="L105" s="6">
        <v>0.79166666666666663</v>
      </c>
      <c r="M105" s="6">
        <v>0.79166666666666663</v>
      </c>
      <c r="N105" s="6">
        <v>0.70833333333333337</v>
      </c>
      <c r="O105" s="6">
        <v>0.66666666666666663</v>
      </c>
      <c r="P105" s="6">
        <v>0.75</v>
      </c>
      <c r="Q105" s="6">
        <v>0.875</v>
      </c>
      <c r="R105" s="6">
        <v>0.83333333333333337</v>
      </c>
      <c r="S105" s="6">
        <v>0.875</v>
      </c>
      <c r="T105" s="6">
        <v>0.95833333333333337</v>
      </c>
    </row>
    <row r="106" spans="1:24" x14ac:dyDescent="0.25">
      <c r="A106" t="s">
        <v>58</v>
      </c>
      <c r="B106" s="6">
        <v>0.41666666666666669</v>
      </c>
      <c r="C106" s="6">
        <v>0.625</v>
      </c>
      <c r="D106" s="6">
        <v>0.5</v>
      </c>
      <c r="E106" s="6">
        <v>0.66666666666666663</v>
      </c>
      <c r="F106" s="6">
        <v>0.58333333333333337</v>
      </c>
      <c r="G106" s="6">
        <v>0.75</v>
      </c>
      <c r="H106" s="6">
        <v>0.66666666666666663</v>
      </c>
      <c r="I106" s="6">
        <v>0.66666666666666663</v>
      </c>
      <c r="J106" s="6">
        <v>0.54166666666666663</v>
      </c>
      <c r="K106" s="6">
        <v>0.54166666666666663</v>
      </c>
      <c r="L106" s="6">
        <v>0.70833333333333337</v>
      </c>
      <c r="M106" s="6">
        <v>0.75</v>
      </c>
      <c r="N106" s="6">
        <v>0.70833333333333337</v>
      </c>
      <c r="O106" s="6">
        <v>0.75</v>
      </c>
      <c r="P106" s="6">
        <v>0.875</v>
      </c>
      <c r="Q106" s="6">
        <v>0.83333333333333337</v>
      </c>
      <c r="R106" s="6">
        <v>0.91666666666666663</v>
      </c>
      <c r="S106" s="6">
        <v>0.66666666666666663</v>
      </c>
      <c r="T106" s="6">
        <v>0.83333333333333337</v>
      </c>
    </row>
    <row r="107" spans="1:24" x14ac:dyDescent="0.25">
      <c r="A107" t="s">
        <v>60</v>
      </c>
      <c r="B107" s="6">
        <v>0.58333333333333337</v>
      </c>
      <c r="C107" s="6">
        <v>0.625</v>
      </c>
      <c r="D107" s="6">
        <v>0.625</v>
      </c>
      <c r="E107" s="6">
        <v>0.79166666666666663</v>
      </c>
      <c r="F107" s="6">
        <v>0.66666666666666663</v>
      </c>
      <c r="G107" s="6">
        <v>0.66666666666666663</v>
      </c>
      <c r="H107" s="6">
        <v>0.625</v>
      </c>
      <c r="I107" s="6">
        <v>0.75</v>
      </c>
      <c r="J107" s="6">
        <v>0.79166666666666663</v>
      </c>
      <c r="K107" s="6">
        <v>0.83333333333333337</v>
      </c>
      <c r="L107" s="6">
        <v>0.91666666666666663</v>
      </c>
      <c r="M107" s="6">
        <v>0.95833333333333337</v>
      </c>
      <c r="N107" s="6">
        <v>0.70833333333333337</v>
      </c>
      <c r="O107" s="6">
        <v>0.83333333333333337</v>
      </c>
      <c r="P107" s="6">
        <v>0.79166666666666663</v>
      </c>
      <c r="Q107" s="6">
        <v>0.95833333333333337</v>
      </c>
      <c r="R107" s="6">
        <v>0.875</v>
      </c>
      <c r="S107" s="6">
        <v>1</v>
      </c>
      <c r="T107" s="6">
        <v>0.95833333333333337</v>
      </c>
    </row>
    <row r="108" spans="1:24" x14ac:dyDescent="0.25">
      <c r="A108" t="s">
        <v>116</v>
      </c>
      <c r="S108">
        <v>0.25</v>
      </c>
      <c r="T108" s="6">
        <v>0.25</v>
      </c>
    </row>
    <row r="110" spans="1:24" x14ac:dyDescent="0.25">
      <c r="A110" t="s">
        <v>166</v>
      </c>
      <c r="B110">
        <v>2</v>
      </c>
      <c r="C110" t="s">
        <v>80</v>
      </c>
    </row>
    <row r="111" spans="1:24" x14ac:dyDescent="0.25">
      <c r="B111" s="3">
        <v>44211</v>
      </c>
      <c r="C111" s="3">
        <v>44212</v>
      </c>
      <c r="D111" s="3">
        <v>44214</v>
      </c>
      <c r="E111" s="3">
        <v>44215</v>
      </c>
      <c r="F111" s="3">
        <v>44217</v>
      </c>
      <c r="G111" s="3">
        <v>44218</v>
      </c>
      <c r="H111" s="3">
        <v>44219</v>
      </c>
      <c r="I111" s="3">
        <v>44221</v>
      </c>
      <c r="J111" s="3">
        <v>44222</v>
      </c>
      <c r="K111" s="3">
        <v>44223</v>
      </c>
      <c r="L111" s="3">
        <v>44224</v>
      </c>
      <c r="M111" s="3">
        <v>44225</v>
      </c>
      <c r="N111" s="3">
        <v>44226</v>
      </c>
      <c r="O111" s="3">
        <v>44228</v>
      </c>
      <c r="P111" s="3">
        <v>44229</v>
      </c>
      <c r="Q111" s="3">
        <v>44230</v>
      </c>
      <c r="R111" s="3">
        <v>44231</v>
      </c>
      <c r="S111" s="3">
        <v>44232</v>
      </c>
      <c r="T111" s="3">
        <v>44235</v>
      </c>
      <c r="U111" s="3">
        <v>44236</v>
      </c>
    </row>
    <row r="112" spans="1:24" x14ac:dyDescent="0.25">
      <c r="A112" t="s">
        <v>57</v>
      </c>
      <c r="B112" s="6">
        <v>0.41666666666666669</v>
      </c>
      <c r="C112" s="6">
        <v>0.54166666666666663</v>
      </c>
      <c r="D112" s="6">
        <v>0.5</v>
      </c>
      <c r="E112" s="6">
        <v>0.5</v>
      </c>
      <c r="F112" s="6">
        <v>0.625</v>
      </c>
      <c r="G112" s="6">
        <v>0.66666666666666663</v>
      </c>
      <c r="H112" s="6">
        <v>0.54166666666666663</v>
      </c>
      <c r="I112" s="6">
        <v>0.79166666666666663</v>
      </c>
      <c r="J112" s="6">
        <v>0.625</v>
      </c>
      <c r="K112" s="6">
        <v>0.54166666666666663</v>
      </c>
      <c r="L112" s="6">
        <v>0.79166666666666663</v>
      </c>
      <c r="M112" s="6">
        <v>0.75</v>
      </c>
      <c r="N112" s="6">
        <v>0.79166666666666663</v>
      </c>
      <c r="O112" s="6">
        <v>0.79166666666666663</v>
      </c>
      <c r="P112" s="6">
        <v>0.75</v>
      </c>
      <c r="Q112" s="6">
        <v>0.75</v>
      </c>
      <c r="R112" s="6">
        <v>0.66666666666666663</v>
      </c>
      <c r="S112" s="7">
        <v>0.875</v>
      </c>
    </row>
    <row r="113" spans="1:19" x14ac:dyDescent="0.25">
      <c r="A113" t="s">
        <v>59</v>
      </c>
      <c r="B113" s="6">
        <v>0.375</v>
      </c>
      <c r="C113" s="6">
        <v>0.54166666666666663</v>
      </c>
      <c r="D113" s="6">
        <v>0.41666666666666669</v>
      </c>
      <c r="E113" s="6">
        <v>0.5</v>
      </c>
      <c r="F113" s="6">
        <v>0.54166666666666663</v>
      </c>
      <c r="G113" s="6">
        <v>0.625</v>
      </c>
      <c r="H113" s="6">
        <v>0.625</v>
      </c>
      <c r="I113" s="6">
        <v>0.75</v>
      </c>
      <c r="J113" s="6">
        <v>0.625</v>
      </c>
      <c r="K113" s="6">
        <v>0.66666666666666663</v>
      </c>
      <c r="L113" s="6">
        <v>0.70833333333333337</v>
      </c>
      <c r="M113" s="6">
        <v>0.75</v>
      </c>
      <c r="N113" s="6">
        <v>0.70833333333333337</v>
      </c>
      <c r="O113" s="6">
        <v>0.58333333333333337</v>
      </c>
      <c r="P113" s="6">
        <v>0.625</v>
      </c>
      <c r="Q113" s="6">
        <v>0.91666666666666663</v>
      </c>
      <c r="R113" s="6">
        <v>0.79166666666666663</v>
      </c>
      <c r="S113" s="7">
        <v>0.875</v>
      </c>
    </row>
    <row r="114" spans="1:19" x14ac:dyDescent="0.25">
      <c r="A114" t="s">
        <v>58</v>
      </c>
      <c r="B114" s="6">
        <v>0.45833333333333331</v>
      </c>
      <c r="C114" s="6">
        <v>0.54166666666666663</v>
      </c>
      <c r="D114" s="6">
        <v>0.54166666666666663</v>
      </c>
      <c r="E114" s="6">
        <v>0.54166666666666663</v>
      </c>
      <c r="F114" s="6">
        <v>0.625</v>
      </c>
      <c r="G114" s="6">
        <v>0.66666666666666663</v>
      </c>
      <c r="H114" s="6">
        <v>0.70833333333333337</v>
      </c>
      <c r="I114" s="6">
        <v>0.83333333333333337</v>
      </c>
      <c r="J114" s="6">
        <v>0.54166666666666663</v>
      </c>
      <c r="K114" s="6">
        <v>0.75</v>
      </c>
      <c r="L114" s="6">
        <v>0.875</v>
      </c>
      <c r="M114" s="6">
        <v>0.83333333333333337</v>
      </c>
      <c r="N114" s="6">
        <v>0.91666666666666663</v>
      </c>
      <c r="O114" s="6">
        <v>0.83333333333333337</v>
      </c>
      <c r="P114" s="6">
        <v>0.875</v>
      </c>
      <c r="Q114" s="6">
        <v>0.75</v>
      </c>
      <c r="R114" s="6">
        <v>0.91666666666666663</v>
      </c>
      <c r="S114" s="7">
        <v>0.91666666666666663</v>
      </c>
    </row>
    <row r="115" spans="1:19" x14ac:dyDescent="0.25">
      <c r="A115" t="s">
        <v>60</v>
      </c>
      <c r="B115" s="6">
        <v>0.5</v>
      </c>
      <c r="C115" s="6">
        <v>0.33333333333333331</v>
      </c>
      <c r="D115" s="6">
        <v>0.375</v>
      </c>
      <c r="E115" s="6">
        <v>0.45833333333333331</v>
      </c>
      <c r="F115" s="6">
        <v>0.25</v>
      </c>
      <c r="G115" s="6">
        <v>0.70833333333333337</v>
      </c>
      <c r="H115" s="6">
        <v>0.58333333333333337</v>
      </c>
      <c r="I115" s="6">
        <v>0.54166666666666663</v>
      </c>
      <c r="J115" s="6">
        <v>0.45833333333333331</v>
      </c>
      <c r="K115" s="6">
        <v>0.875</v>
      </c>
      <c r="L115" s="6">
        <v>0.875</v>
      </c>
      <c r="M115" s="6">
        <v>0.75</v>
      </c>
      <c r="N115" s="6">
        <v>0.625</v>
      </c>
      <c r="O115" s="6">
        <v>0.75</v>
      </c>
      <c r="P115" s="6">
        <v>0.79166666666666663</v>
      </c>
      <c r="Q115" s="6">
        <v>0.70833333333333337</v>
      </c>
      <c r="R115" s="6">
        <v>0.875</v>
      </c>
      <c r="S115" s="7">
        <v>0.83333333333333337</v>
      </c>
    </row>
    <row r="116" spans="1:19" x14ac:dyDescent="0.25">
      <c r="A116" t="s">
        <v>116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E096D-9C51-4DED-A5CD-563403C9BBB3}">
  <dimension ref="A1:R143"/>
  <sheetViews>
    <sheetView workbookViewId="0">
      <selection activeCell="C30" sqref="C30"/>
    </sheetView>
  </sheetViews>
  <sheetFormatPr defaultRowHeight="13.2" x14ac:dyDescent="0.25"/>
  <cols>
    <col min="6" max="8" width="9.109375" customWidth="1"/>
  </cols>
  <sheetData>
    <row r="1" spans="1:18" x14ac:dyDescent="0.25">
      <c r="A1" t="s">
        <v>0</v>
      </c>
      <c r="B1" t="s">
        <v>121</v>
      </c>
      <c r="C1" t="s">
        <v>122</v>
      </c>
      <c r="D1" t="s">
        <v>123</v>
      </c>
      <c r="E1" t="s">
        <v>4</v>
      </c>
      <c r="F1" t="s">
        <v>1</v>
      </c>
      <c r="G1" t="s">
        <v>125</v>
      </c>
      <c r="H1" t="s">
        <v>126</v>
      </c>
      <c r="I1" t="s">
        <v>138</v>
      </c>
    </row>
    <row r="2" spans="1:18" x14ac:dyDescent="0.25">
      <c r="A2" t="s">
        <v>137</v>
      </c>
      <c r="B2">
        <v>2004</v>
      </c>
      <c r="C2" s="3">
        <v>44209</v>
      </c>
      <c r="D2">
        <v>1</v>
      </c>
      <c r="E2">
        <v>1</v>
      </c>
      <c r="F2" t="s">
        <v>73</v>
      </c>
      <c r="G2">
        <v>2</v>
      </c>
      <c r="H2" t="s">
        <v>80</v>
      </c>
      <c r="I2" t="s">
        <v>139</v>
      </c>
      <c r="J2" t="s">
        <v>143</v>
      </c>
    </row>
    <row r="3" spans="1:18" x14ac:dyDescent="0.25">
      <c r="C3" s="3">
        <v>44210</v>
      </c>
      <c r="D3">
        <v>2</v>
      </c>
      <c r="E3">
        <v>2</v>
      </c>
      <c r="F3" t="s">
        <v>73</v>
      </c>
      <c r="G3" t="s">
        <v>132</v>
      </c>
      <c r="H3" t="s">
        <v>80</v>
      </c>
    </row>
    <row r="4" spans="1:18" x14ac:dyDescent="0.25">
      <c r="C4" s="3">
        <v>44211</v>
      </c>
      <c r="D4">
        <v>3</v>
      </c>
      <c r="E4">
        <v>3</v>
      </c>
      <c r="F4" t="s">
        <v>73</v>
      </c>
      <c r="G4" t="s">
        <v>132</v>
      </c>
      <c r="H4" t="s">
        <v>80</v>
      </c>
    </row>
    <row r="6" spans="1:18" x14ac:dyDescent="0.25">
      <c r="A6" t="s">
        <v>0</v>
      </c>
      <c r="B6" t="s">
        <v>121</v>
      </c>
      <c r="C6" t="s">
        <v>122</v>
      </c>
      <c r="D6" t="s">
        <v>123</v>
      </c>
      <c r="E6" t="s">
        <v>4</v>
      </c>
      <c r="F6" t="s">
        <v>1</v>
      </c>
      <c r="G6" t="s">
        <v>125</v>
      </c>
      <c r="H6" t="s">
        <v>126</v>
      </c>
      <c r="I6" t="s">
        <v>55</v>
      </c>
      <c r="J6" t="s">
        <v>56</v>
      </c>
      <c r="K6" t="s">
        <v>57</v>
      </c>
      <c r="L6" t="s">
        <v>59</v>
      </c>
      <c r="M6" t="s">
        <v>58</v>
      </c>
      <c r="N6" t="s">
        <v>60</v>
      </c>
      <c r="O6" t="s">
        <v>62</v>
      </c>
      <c r="P6" t="s">
        <v>63</v>
      </c>
      <c r="Q6" t="s">
        <v>64</v>
      </c>
      <c r="R6" t="s">
        <v>61</v>
      </c>
    </row>
    <row r="7" spans="1:18" x14ac:dyDescent="0.25">
      <c r="A7" t="s">
        <v>137</v>
      </c>
      <c r="B7">
        <v>2004</v>
      </c>
      <c r="C7" s="3">
        <v>44215</v>
      </c>
      <c r="D7">
        <v>4</v>
      </c>
      <c r="E7">
        <v>1</v>
      </c>
      <c r="I7">
        <v>96</v>
      </c>
      <c r="J7">
        <v>145</v>
      </c>
      <c r="K7" s="6">
        <v>0.375</v>
      </c>
      <c r="L7" s="6">
        <v>0.5</v>
      </c>
      <c r="M7" s="6">
        <v>0.375</v>
      </c>
      <c r="N7" s="6">
        <v>0.45833333333333331</v>
      </c>
    </row>
    <row r="8" spans="1:18" x14ac:dyDescent="0.25">
      <c r="C8" s="3">
        <v>44217</v>
      </c>
      <c r="E8">
        <v>2</v>
      </c>
      <c r="I8">
        <v>96</v>
      </c>
      <c r="J8">
        <v>78</v>
      </c>
      <c r="K8" s="6">
        <v>0.41666666666666669</v>
      </c>
      <c r="L8" s="6">
        <v>0.5</v>
      </c>
      <c r="M8" s="6">
        <v>0.54166666666666663</v>
      </c>
      <c r="N8" s="6">
        <v>0.45833333333333331</v>
      </c>
    </row>
    <row r="9" spans="1:18" x14ac:dyDescent="0.25">
      <c r="C9" s="3">
        <v>44218</v>
      </c>
      <c r="E9">
        <v>3</v>
      </c>
      <c r="I9">
        <v>96</v>
      </c>
      <c r="J9">
        <v>92</v>
      </c>
      <c r="K9" s="6">
        <v>0.33333333333333331</v>
      </c>
      <c r="L9" s="6">
        <v>0.625</v>
      </c>
      <c r="M9" s="6">
        <v>0.58333333333333337</v>
      </c>
      <c r="N9" s="6">
        <v>0.58333333333333337</v>
      </c>
    </row>
    <row r="10" spans="1:18" x14ac:dyDescent="0.25">
      <c r="C10" s="3">
        <v>44219</v>
      </c>
      <c r="E10">
        <v>4</v>
      </c>
      <c r="I10">
        <v>96</v>
      </c>
      <c r="J10">
        <v>82</v>
      </c>
      <c r="K10" s="6">
        <v>0.54166666666666663</v>
      </c>
      <c r="L10" s="6">
        <v>0.70833333333333337</v>
      </c>
      <c r="M10" s="6">
        <v>0.375</v>
      </c>
      <c r="N10" s="6">
        <v>0.41666666666666669</v>
      </c>
    </row>
    <row r="11" spans="1:18" x14ac:dyDescent="0.25">
      <c r="C11" s="3">
        <v>44221</v>
      </c>
      <c r="E11">
        <v>5</v>
      </c>
      <c r="I11">
        <v>96</v>
      </c>
      <c r="J11">
        <v>134</v>
      </c>
      <c r="K11" s="6">
        <v>0.45833333333333331</v>
      </c>
      <c r="L11" s="6">
        <v>0.58333333333333337</v>
      </c>
      <c r="M11" s="6">
        <v>0.45833333333333331</v>
      </c>
      <c r="N11" s="6">
        <v>0.45833333333333331</v>
      </c>
    </row>
    <row r="12" spans="1:18" x14ac:dyDescent="0.25">
      <c r="C12" s="3">
        <v>44222</v>
      </c>
      <c r="E12">
        <v>6</v>
      </c>
      <c r="I12">
        <v>96</v>
      </c>
      <c r="J12">
        <v>103</v>
      </c>
      <c r="K12" s="6">
        <v>0.66666666666666663</v>
      </c>
      <c r="L12" s="6">
        <v>0.45833333333333331</v>
      </c>
      <c r="M12" s="6">
        <v>0.375</v>
      </c>
      <c r="N12" s="6">
        <v>0.29166666666666669</v>
      </c>
    </row>
    <row r="13" spans="1:18" x14ac:dyDescent="0.25">
      <c r="C13" s="3">
        <v>44223</v>
      </c>
      <c r="E13">
        <v>7</v>
      </c>
      <c r="I13">
        <v>96</v>
      </c>
      <c r="J13">
        <v>67</v>
      </c>
      <c r="K13" s="6">
        <v>0.5</v>
      </c>
      <c r="L13" s="6">
        <v>0.41666666666666669</v>
      </c>
      <c r="M13" s="6">
        <v>0.75</v>
      </c>
      <c r="N13" s="6">
        <v>0.625</v>
      </c>
    </row>
    <row r="14" spans="1:18" x14ac:dyDescent="0.25">
      <c r="C14" s="3">
        <v>44224</v>
      </c>
      <c r="E14">
        <v>8</v>
      </c>
      <c r="I14">
        <v>96</v>
      </c>
      <c r="J14">
        <v>80</v>
      </c>
      <c r="K14" s="6">
        <v>0.54166666666666663</v>
      </c>
      <c r="L14" s="6">
        <v>0.45833333333333331</v>
      </c>
      <c r="M14" s="6">
        <v>0.58333333333333337</v>
      </c>
      <c r="N14" s="6">
        <v>0.54166666666666663</v>
      </c>
    </row>
    <row r="15" spans="1:18" x14ac:dyDescent="0.25">
      <c r="C15" s="3">
        <v>44225</v>
      </c>
      <c r="E15">
        <v>9</v>
      </c>
      <c r="I15">
        <v>96</v>
      </c>
      <c r="J15">
        <v>61</v>
      </c>
      <c r="K15" s="6">
        <v>0.58333333333333337</v>
      </c>
      <c r="L15" s="6">
        <v>0.5</v>
      </c>
      <c r="M15" s="6">
        <v>0.66666666666666663</v>
      </c>
      <c r="N15" s="6">
        <v>0.41666666666666669</v>
      </c>
    </row>
    <row r="16" spans="1:18" x14ac:dyDescent="0.25">
      <c r="C16" s="3">
        <v>44226</v>
      </c>
      <c r="E16">
        <v>10</v>
      </c>
      <c r="I16">
        <v>96</v>
      </c>
      <c r="J16">
        <v>97</v>
      </c>
      <c r="K16" s="6">
        <v>0.375</v>
      </c>
      <c r="L16" s="6">
        <v>0.54166666666666663</v>
      </c>
      <c r="M16" s="6">
        <v>0.58333333333333337</v>
      </c>
      <c r="N16" s="6">
        <v>0.625</v>
      </c>
    </row>
    <row r="17" spans="3:14" x14ac:dyDescent="0.25">
      <c r="C17" s="3">
        <v>44227</v>
      </c>
      <c r="D17" t="s">
        <v>146</v>
      </c>
      <c r="K17" s="6"/>
      <c r="L17" s="6"/>
      <c r="M17" s="6"/>
      <c r="N17" s="6"/>
    </row>
    <row r="18" spans="3:14" x14ac:dyDescent="0.25">
      <c r="C18" s="3">
        <v>44228</v>
      </c>
      <c r="E18">
        <v>11</v>
      </c>
      <c r="I18">
        <v>96</v>
      </c>
      <c r="J18">
        <v>54</v>
      </c>
      <c r="K18" s="6">
        <v>0.79166666666666663</v>
      </c>
      <c r="L18" s="6">
        <v>0.5</v>
      </c>
      <c r="M18" s="6">
        <v>0.625</v>
      </c>
      <c r="N18" s="6">
        <v>0.625</v>
      </c>
    </row>
    <row r="19" spans="3:14" x14ac:dyDescent="0.25">
      <c r="C19" s="3">
        <v>44229</v>
      </c>
      <c r="E19">
        <v>12</v>
      </c>
      <c r="I19">
        <v>96</v>
      </c>
      <c r="J19">
        <v>55</v>
      </c>
      <c r="K19" s="6">
        <v>0.79166666666666663</v>
      </c>
      <c r="L19" s="6">
        <v>0.5</v>
      </c>
      <c r="M19" s="6">
        <v>0.79166666666666663</v>
      </c>
      <c r="N19" s="6">
        <v>0.70833333333333337</v>
      </c>
    </row>
    <row r="20" spans="3:14" x14ac:dyDescent="0.25">
      <c r="C20" s="3">
        <v>44230</v>
      </c>
      <c r="E20">
        <v>13</v>
      </c>
      <c r="I20">
        <v>96</v>
      </c>
      <c r="J20">
        <v>38</v>
      </c>
      <c r="K20" s="6">
        <v>0.625</v>
      </c>
      <c r="L20" s="6">
        <v>0.45833333333333331</v>
      </c>
      <c r="M20" s="6">
        <v>0.83333333333333337</v>
      </c>
      <c r="N20" s="6">
        <v>0.875</v>
      </c>
    </row>
    <row r="21" spans="3:14" x14ac:dyDescent="0.25">
      <c r="C21" s="3">
        <v>44231</v>
      </c>
      <c r="E21">
        <v>14</v>
      </c>
      <c r="I21">
        <v>96</v>
      </c>
      <c r="J21">
        <v>43</v>
      </c>
      <c r="K21" s="6">
        <v>0.75</v>
      </c>
      <c r="L21" s="6">
        <v>0.75</v>
      </c>
      <c r="M21" s="6">
        <v>0.75</v>
      </c>
      <c r="N21" s="6">
        <v>0.5</v>
      </c>
    </row>
    <row r="22" spans="3:14" x14ac:dyDescent="0.25">
      <c r="C22" s="3">
        <v>44232</v>
      </c>
      <c r="E22">
        <v>15</v>
      </c>
      <c r="I22">
        <v>96</v>
      </c>
      <c r="J22">
        <v>34</v>
      </c>
      <c r="K22" s="6">
        <v>0.83333333333333337</v>
      </c>
      <c r="L22" s="6">
        <v>0.66666666666666663</v>
      </c>
      <c r="M22" s="6">
        <v>0.83333333333333337</v>
      </c>
      <c r="N22" s="6">
        <v>0.66666666666666663</v>
      </c>
    </row>
    <row r="23" spans="3:14" x14ac:dyDescent="0.25">
      <c r="C23" s="3">
        <v>44233</v>
      </c>
      <c r="E23">
        <v>16</v>
      </c>
      <c r="I23">
        <v>96</v>
      </c>
      <c r="J23">
        <v>53</v>
      </c>
      <c r="K23" s="6">
        <v>0.58333333333333337</v>
      </c>
      <c r="L23" s="6">
        <v>0.58333333333333337</v>
      </c>
      <c r="M23" s="6">
        <v>0.75</v>
      </c>
      <c r="N23" s="6">
        <v>0.625</v>
      </c>
    </row>
    <row r="24" spans="3:14" x14ac:dyDescent="0.25">
      <c r="C24" s="3">
        <v>44235</v>
      </c>
      <c r="E24">
        <v>17</v>
      </c>
      <c r="I24">
        <v>96</v>
      </c>
      <c r="J24">
        <v>68</v>
      </c>
      <c r="K24" s="6">
        <v>0.66666666666666663</v>
      </c>
      <c r="L24" s="6">
        <v>0.58333333333333337</v>
      </c>
      <c r="M24" s="6">
        <v>0.625</v>
      </c>
      <c r="N24" s="6">
        <v>0.75</v>
      </c>
    </row>
    <row r="25" spans="3:14" x14ac:dyDescent="0.25">
      <c r="C25" s="3">
        <v>44236</v>
      </c>
      <c r="E25">
        <v>18</v>
      </c>
      <c r="I25">
        <v>96</v>
      </c>
      <c r="J25">
        <v>48</v>
      </c>
      <c r="K25" s="6">
        <v>0.58333333333333337</v>
      </c>
      <c r="L25" s="6">
        <v>0.58333333333333337</v>
      </c>
      <c r="M25" s="6">
        <v>0.70833333333333337</v>
      </c>
      <c r="N25" s="6">
        <v>0.75</v>
      </c>
    </row>
    <row r="26" spans="3:14" x14ac:dyDescent="0.25">
      <c r="C26" s="3">
        <v>44237</v>
      </c>
      <c r="E26">
        <v>19</v>
      </c>
      <c r="I26">
        <v>96</v>
      </c>
      <c r="J26">
        <v>35</v>
      </c>
      <c r="K26" s="6">
        <v>0.70833333333333337</v>
      </c>
      <c r="L26" s="6">
        <v>0.83333333333333337</v>
      </c>
      <c r="M26" s="6">
        <v>0.83333333333333337</v>
      </c>
      <c r="N26" s="6">
        <v>0.58333333333333337</v>
      </c>
    </row>
    <row r="27" spans="3:14" x14ac:dyDescent="0.25">
      <c r="C27" s="3">
        <v>44238</v>
      </c>
      <c r="E27">
        <v>20</v>
      </c>
      <c r="I27">
        <v>96</v>
      </c>
      <c r="J27">
        <v>25</v>
      </c>
      <c r="K27" s="6">
        <v>0.625</v>
      </c>
      <c r="L27" s="6">
        <v>0.875</v>
      </c>
      <c r="M27" s="6">
        <v>0.79166666666666663</v>
      </c>
      <c r="N27" s="6">
        <v>0.75</v>
      </c>
    </row>
    <row r="28" spans="3:14" x14ac:dyDescent="0.25">
      <c r="C28" s="3">
        <v>44239</v>
      </c>
      <c r="E28">
        <v>21</v>
      </c>
      <c r="I28">
        <v>96</v>
      </c>
      <c r="J28">
        <v>41</v>
      </c>
      <c r="K28" s="6">
        <v>0.54166666666666663</v>
      </c>
      <c r="L28" s="6">
        <v>0.54166666666666663</v>
      </c>
      <c r="M28" s="6">
        <v>0.95833333333333337</v>
      </c>
      <c r="N28" s="6">
        <v>0.70833333333333337</v>
      </c>
    </row>
    <row r="29" spans="3:14" x14ac:dyDescent="0.25">
      <c r="C29" s="3">
        <v>44240</v>
      </c>
      <c r="E29">
        <v>22</v>
      </c>
      <c r="I29">
        <v>96</v>
      </c>
      <c r="J29">
        <v>29</v>
      </c>
      <c r="K29" s="6">
        <v>0.54166666666666663</v>
      </c>
      <c r="L29" s="6">
        <v>0.83333333333333337</v>
      </c>
      <c r="M29" s="6">
        <v>0.875</v>
      </c>
      <c r="N29" s="6">
        <v>0.70833333333333337</v>
      </c>
    </row>
    <row r="30" spans="3:14" x14ac:dyDescent="0.25">
      <c r="C30" s="3">
        <v>44242</v>
      </c>
      <c r="E30">
        <v>23</v>
      </c>
      <c r="I30">
        <v>96</v>
      </c>
      <c r="J30">
        <v>49</v>
      </c>
      <c r="K30" s="6">
        <v>0.66666666666666663</v>
      </c>
      <c r="L30" s="6">
        <v>0.79166666666666663</v>
      </c>
      <c r="M30" s="6">
        <v>0.66666666666666663</v>
      </c>
      <c r="N30" s="6">
        <v>0.75</v>
      </c>
    </row>
    <row r="31" spans="3:14" x14ac:dyDescent="0.25">
      <c r="C31" s="3">
        <v>44243</v>
      </c>
      <c r="E31">
        <v>24</v>
      </c>
      <c r="I31">
        <v>96</v>
      </c>
      <c r="J31">
        <v>27</v>
      </c>
      <c r="K31" s="6">
        <v>0.45833333333333331</v>
      </c>
      <c r="L31" s="6">
        <v>0.75</v>
      </c>
      <c r="M31" s="6">
        <v>0.95833333333333337</v>
      </c>
      <c r="N31" s="6">
        <v>0.79166666666666663</v>
      </c>
    </row>
    <row r="32" spans="3:14" x14ac:dyDescent="0.25">
      <c r="C32" s="3">
        <v>44244</v>
      </c>
      <c r="E32">
        <v>25</v>
      </c>
      <c r="I32">
        <v>96</v>
      </c>
      <c r="J32">
        <v>34</v>
      </c>
      <c r="K32" s="6">
        <v>0.66666666666666663</v>
      </c>
      <c r="L32" s="6">
        <v>0.70833333333333337</v>
      </c>
      <c r="M32" s="6">
        <v>0.70833333333333337</v>
      </c>
      <c r="N32" s="6">
        <v>0.75</v>
      </c>
    </row>
    <row r="33" spans="3:16" x14ac:dyDescent="0.25">
      <c r="C33" s="3">
        <v>44245</v>
      </c>
      <c r="E33">
        <v>26</v>
      </c>
      <c r="I33">
        <v>96</v>
      </c>
      <c r="J33">
        <v>28</v>
      </c>
      <c r="K33" s="6">
        <v>0.75</v>
      </c>
      <c r="L33" s="6">
        <v>0.66666666666666663</v>
      </c>
      <c r="M33" s="6">
        <v>0.83333333333333337</v>
      </c>
      <c r="N33" s="6">
        <v>0.83333333333333337</v>
      </c>
    </row>
    <row r="34" spans="3:16" x14ac:dyDescent="0.25">
      <c r="C34" s="3">
        <v>44246</v>
      </c>
      <c r="E34">
        <v>27</v>
      </c>
      <c r="I34">
        <v>96</v>
      </c>
      <c r="J34">
        <v>29</v>
      </c>
      <c r="K34" s="6">
        <v>0.66666666666666663</v>
      </c>
      <c r="L34" s="6">
        <v>0.70833333333333337</v>
      </c>
      <c r="M34" s="6">
        <v>0.95833333333333337</v>
      </c>
      <c r="N34" s="6">
        <v>0.75</v>
      </c>
    </row>
    <row r="35" spans="3:16" x14ac:dyDescent="0.25">
      <c r="C35" s="3">
        <v>44247</v>
      </c>
      <c r="E35">
        <v>28</v>
      </c>
      <c r="I35">
        <v>96</v>
      </c>
      <c r="J35">
        <v>22</v>
      </c>
      <c r="K35" s="6">
        <v>0.79166666666666663</v>
      </c>
      <c r="L35" s="6">
        <v>0.75</v>
      </c>
      <c r="M35" s="6">
        <v>0.91666666666666663</v>
      </c>
      <c r="N35" s="6">
        <v>0.66666666666666663</v>
      </c>
    </row>
    <row r="36" spans="3:16" x14ac:dyDescent="0.25">
      <c r="C36" s="3">
        <v>44248</v>
      </c>
      <c r="E36">
        <v>29</v>
      </c>
      <c r="I36">
        <v>96</v>
      </c>
      <c r="J36">
        <v>30</v>
      </c>
      <c r="K36" s="6">
        <v>0.54166666666666663</v>
      </c>
      <c r="L36" s="6">
        <v>0.83333333333333337</v>
      </c>
      <c r="M36" s="6">
        <v>0.875</v>
      </c>
      <c r="N36" s="6">
        <v>0.875</v>
      </c>
    </row>
    <row r="37" spans="3:16" x14ac:dyDescent="0.25">
      <c r="C37" s="3">
        <v>44249</v>
      </c>
      <c r="E37">
        <v>30</v>
      </c>
      <c r="I37">
        <v>96</v>
      </c>
      <c r="J37">
        <v>35</v>
      </c>
      <c r="K37" s="6">
        <v>0.58333333333333337</v>
      </c>
      <c r="L37" s="6">
        <v>0.875</v>
      </c>
      <c r="M37" s="6">
        <v>0.75</v>
      </c>
      <c r="N37" s="6">
        <v>0.75</v>
      </c>
    </row>
    <row r="38" spans="3:16" x14ac:dyDescent="0.25">
      <c r="C38" s="3">
        <v>44250</v>
      </c>
      <c r="E38">
        <v>31</v>
      </c>
      <c r="I38">
        <v>96</v>
      </c>
      <c r="J38">
        <v>28</v>
      </c>
      <c r="K38" s="6">
        <v>0.54166666666666663</v>
      </c>
      <c r="L38" s="6">
        <v>0.625</v>
      </c>
      <c r="M38" s="6">
        <v>0.79166666666666663</v>
      </c>
      <c r="N38" s="6">
        <v>0.91666666666666663</v>
      </c>
    </row>
    <row r="39" spans="3:16" x14ac:dyDescent="0.25">
      <c r="C39" s="3">
        <v>44251</v>
      </c>
      <c r="E39">
        <v>32</v>
      </c>
      <c r="I39">
        <v>96</v>
      </c>
      <c r="J39">
        <v>23</v>
      </c>
      <c r="K39" s="6">
        <v>0.79166666666666663</v>
      </c>
      <c r="L39" s="6">
        <v>0.70833333333333337</v>
      </c>
      <c r="M39" s="6">
        <v>0.83333333333333337</v>
      </c>
      <c r="N39" s="6">
        <v>0.79166666666666663</v>
      </c>
    </row>
    <row r="40" spans="3:16" x14ac:dyDescent="0.25">
      <c r="C40" s="3">
        <v>44252</v>
      </c>
      <c r="E40">
        <v>33</v>
      </c>
      <c r="I40">
        <v>96</v>
      </c>
      <c r="J40">
        <v>19</v>
      </c>
      <c r="K40" s="6">
        <v>0.70833333333333337</v>
      </c>
      <c r="L40" s="6">
        <v>0.79166666666666663</v>
      </c>
      <c r="M40" s="6">
        <v>0.91666666666666663</v>
      </c>
      <c r="N40" s="6">
        <v>0.91666666666666663</v>
      </c>
    </row>
    <row r="41" spans="3:16" x14ac:dyDescent="0.25">
      <c r="C41" s="3">
        <v>44253</v>
      </c>
      <c r="E41">
        <v>34</v>
      </c>
      <c r="I41">
        <v>96</v>
      </c>
      <c r="J41">
        <v>26</v>
      </c>
      <c r="K41" s="6">
        <v>0.58333333333333337</v>
      </c>
      <c r="L41" s="6">
        <v>0.79166666666666663</v>
      </c>
      <c r="M41" s="6">
        <v>0.875</v>
      </c>
      <c r="N41" s="6">
        <v>0.875</v>
      </c>
    </row>
    <row r="42" spans="3:16" x14ac:dyDescent="0.25">
      <c r="C42" s="3">
        <v>44254</v>
      </c>
      <c r="E42">
        <v>35</v>
      </c>
      <c r="I42">
        <v>96</v>
      </c>
      <c r="J42">
        <v>20</v>
      </c>
      <c r="K42" s="6">
        <v>0.83333333333333337</v>
      </c>
      <c r="L42" s="6">
        <v>0.875</v>
      </c>
      <c r="M42" s="6">
        <v>0.70833333333333337</v>
      </c>
      <c r="N42" s="6">
        <v>0.91666666666666663</v>
      </c>
      <c r="P42" t="s">
        <v>169</v>
      </c>
    </row>
    <row r="43" spans="3:16" x14ac:dyDescent="0.25">
      <c r="K43" s="6"/>
      <c r="L43" s="6"/>
      <c r="M43" s="6"/>
      <c r="N43" s="6"/>
    </row>
    <row r="44" spans="3:16" x14ac:dyDescent="0.25">
      <c r="K44" s="6"/>
      <c r="L44" s="6"/>
      <c r="M44" s="6"/>
      <c r="N44" s="6"/>
    </row>
    <row r="45" spans="3:16" x14ac:dyDescent="0.25">
      <c r="K45" s="6"/>
      <c r="L45" s="6"/>
      <c r="M45" s="6"/>
      <c r="N45" s="6"/>
    </row>
    <row r="46" spans="3:16" x14ac:dyDescent="0.25">
      <c r="K46" s="6"/>
      <c r="L46" s="6"/>
      <c r="M46" s="6"/>
      <c r="N46" s="6"/>
    </row>
    <row r="47" spans="3:16" x14ac:dyDescent="0.25">
      <c r="K47" s="6"/>
      <c r="L47" s="6"/>
      <c r="M47" s="6"/>
      <c r="N47" s="6"/>
    </row>
    <row r="48" spans="3:16" x14ac:dyDescent="0.25">
      <c r="K48" s="6"/>
      <c r="L48" s="6"/>
      <c r="M48" s="6"/>
      <c r="N48" s="6"/>
    </row>
    <row r="49" spans="11:14" x14ac:dyDescent="0.25">
      <c r="K49" s="6"/>
      <c r="L49" s="6"/>
      <c r="M49" s="6"/>
      <c r="N49" s="6"/>
    </row>
    <row r="50" spans="11:14" x14ac:dyDescent="0.25">
      <c r="K50" s="6"/>
      <c r="L50" s="6"/>
      <c r="M50" s="6"/>
      <c r="N50" s="6"/>
    </row>
    <row r="51" spans="11:14" x14ac:dyDescent="0.25">
      <c r="K51" s="6"/>
      <c r="L51" s="6"/>
      <c r="M51" s="6"/>
      <c r="N51" s="6"/>
    </row>
    <row r="52" spans="11:14" x14ac:dyDescent="0.25">
      <c r="K52" s="6"/>
      <c r="L52" s="6"/>
      <c r="M52" s="6"/>
      <c r="N52" s="6"/>
    </row>
    <row r="53" spans="11:14" x14ac:dyDescent="0.25">
      <c r="K53" s="6"/>
      <c r="L53" s="6"/>
      <c r="M53" s="6"/>
      <c r="N53" s="6"/>
    </row>
    <row r="54" spans="11:14" x14ac:dyDescent="0.25">
      <c r="K54" s="6"/>
      <c r="L54" s="6"/>
      <c r="M54" s="6"/>
      <c r="N54" s="6"/>
    </row>
    <row r="55" spans="11:14" x14ac:dyDescent="0.25">
      <c r="K55" s="6"/>
      <c r="L55" s="6"/>
      <c r="M55" s="6"/>
      <c r="N55" s="6"/>
    </row>
    <row r="56" spans="11:14" x14ac:dyDescent="0.25">
      <c r="K56" s="6"/>
      <c r="L56" s="6"/>
      <c r="M56" s="6"/>
      <c r="N56" s="6"/>
    </row>
    <row r="57" spans="11:14" x14ac:dyDescent="0.25">
      <c r="K57" s="6"/>
      <c r="L57" s="6"/>
      <c r="M57" s="6"/>
      <c r="N57" s="6"/>
    </row>
    <row r="58" spans="11:14" x14ac:dyDescent="0.25">
      <c r="K58" s="6"/>
      <c r="L58" s="6"/>
      <c r="M58" s="6"/>
      <c r="N58" s="6"/>
    </row>
    <row r="59" spans="11:14" x14ac:dyDescent="0.25">
      <c r="K59" s="6"/>
      <c r="L59" s="6"/>
      <c r="M59" s="6"/>
      <c r="N59" s="6"/>
    </row>
    <row r="60" spans="11:14" x14ac:dyDescent="0.25">
      <c r="K60" s="6"/>
      <c r="L60" s="6"/>
      <c r="M60" s="6"/>
      <c r="N60" s="6"/>
    </row>
    <row r="61" spans="11:14" x14ac:dyDescent="0.25">
      <c r="K61" s="6"/>
      <c r="L61" s="6"/>
      <c r="M61" s="6"/>
      <c r="N61" s="6"/>
    </row>
    <row r="62" spans="11:14" x14ac:dyDescent="0.25">
      <c r="K62" s="6"/>
      <c r="L62" s="6"/>
      <c r="M62" s="6"/>
      <c r="N62" s="6"/>
    </row>
    <row r="63" spans="11:14" x14ac:dyDescent="0.25">
      <c r="K63" s="6"/>
      <c r="L63" s="6"/>
      <c r="M63" s="6"/>
      <c r="N63" s="6"/>
    </row>
    <row r="64" spans="11:14" x14ac:dyDescent="0.25">
      <c r="K64" s="6"/>
      <c r="L64" s="6"/>
      <c r="M64" s="6"/>
      <c r="N64" s="6"/>
    </row>
    <row r="65" spans="11:14" x14ac:dyDescent="0.25">
      <c r="K65" s="6"/>
      <c r="L65" s="6"/>
      <c r="M65" s="6"/>
      <c r="N65" s="6"/>
    </row>
    <row r="66" spans="11:14" x14ac:dyDescent="0.25">
      <c r="K66" s="6"/>
      <c r="L66" s="6"/>
      <c r="M66" s="6"/>
      <c r="N66" s="6"/>
    </row>
    <row r="67" spans="11:14" x14ac:dyDescent="0.25">
      <c r="K67" s="6"/>
      <c r="L67" s="6"/>
      <c r="M67" s="6"/>
      <c r="N67" s="6"/>
    </row>
    <row r="68" spans="11:14" x14ac:dyDescent="0.25">
      <c r="K68" s="6"/>
      <c r="L68" s="6"/>
      <c r="M68" s="6"/>
      <c r="N68" s="6"/>
    </row>
    <row r="69" spans="11:14" x14ac:dyDescent="0.25">
      <c r="K69" s="6"/>
      <c r="L69" s="6"/>
      <c r="M69" s="6"/>
      <c r="N69" s="6"/>
    </row>
    <row r="70" spans="11:14" x14ac:dyDescent="0.25">
      <c r="K70" s="6"/>
      <c r="L70" s="6"/>
      <c r="M70" s="6"/>
      <c r="N70" s="6"/>
    </row>
    <row r="71" spans="11:14" x14ac:dyDescent="0.25">
      <c r="K71" s="6"/>
      <c r="L71" s="6"/>
      <c r="M71" s="6"/>
      <c r="N71" s="6"/>
    </row>
    <row r="72" spans="11:14" x14ac:dyDescent="0.25">
      <c r="K72" s="6"/>
      <c r="L72" s="6"/>
      <c r="M72" s="6"/>
      <c r="N72" s="6"/>
    </row>
    <row r="73" spans="11:14" x14ac:dyDescent="0.25">
      <c r="K73" s="6"/>
      <c r="L73" s="6"/>
      <c r="M73" s="6"/>
      <c r="N73" s="6"/>
    </row>
    <row r="74" spans="11:14" x14ac:dyDescent="0.25">
      <c r="K74" s="6"/>
      <c r="L74" s="6"/>
      <c r="M74" s="6"/>
      <c r="N74" s="6"/>
    </row>
    <row r="75" spans="11:14" x14ac:dyDescent="0.25">
      <c r="K75" s="6"/>
      <c r="L75" s="6"/>
      <c r="M75" s="6"/>
      <c r="N75" s="6"/>
    </row>
    <row r="76" spans="11:14" x14ac:dyDescent="0.25">
      <c r="K76" s="6"/>
      <c r="L76" s="6"/>
      <c r="M76" s="6"/>
      <c r="N76" s="6"/>
    </row>
    <row r="77" spans="11:14" x14ac:dyDescent="0.25">
      <c r="K77" s="6"/>
      <c r="L77" s="6"/>
      <c r="M77" s="6"/>
      <c r="N77" s="6"/>
    </row>
    <row r="78" spans="11:14" x14ac:dyDescent="0.25">
      <c r="K78" s="6"/>
      <c r="L78" s="6"/>
      <c r="M78" s="6"/>
      <c r="N78" s="6"/>
    </row>
    <row r="79" spans="11:14" x14ac:dyDescent="0.25">
      <c r="K79" s="6"/>
      <c r="L79" s="6"/>
      <c r="M79" s="6"/>
      <c r="N79" s="6"/>
    </row>
    <row r="80" spans="11:14" x14ac:dyDescent="0.25">
      <c r="K80" s="6"/>
      <c r="L80" s="6"/>
      <c r="M80" s="6"/>
      <c r="N80" s="6"/>
    </row>
    <row r="81" spans="11:14" x14ac:dyDescent="0.25">
      <c r="K81" s="6"/>
      <c r="L81" s="6"/>
      <c r="M81" s="6"/>
      <c r="N81" s="6"/>
    </row>
    <row r="82" spans="11:14" x14ac:dyDescent="0.25">
      <c r="K82" s="6"/>
      <c r="L82" s="6"/>
      <c r="M82" s="6"/>
      <c r="N82" s="6"/>
    </row>
    <row r="83" spans="11:14" x14ac:dyDescent="0.25">
      <c r="K83" s="6"/>
      <c r="L83" s="6"/>
      <c r="M83" s="6"/>
      <c r="N83" s="6"/>
    </row>
    <row r="84" spans="11:14" x14ac:dyDescent="0.25">
      <c r="K84" s="6"/>
      <c r="L84" s="6"/>
      <c r="M84" s="6"/>
      <c r="N84" s="6"/>
    </row>
    <row r="85" spans="11:14" x14ac:dyDescent="0.25">
      <c r="K85" s="6"/>
      <c r="L85" s="6"/>
      <c r="M85" s="6"/>
      <c r="N85" s="6"/>
    </row>
    <row r="86" spans="11:14" x14ac:dyDescent="0.25">
      <c r="K86" s="6"/>
      <c r="L86" s="6"/>
      <c r="M86" s="6"/>
      <c r="N86" s="6"/>
    </row>
    <row r="87" spans="11:14" x14ac:dyDescent="0.25">
      <c r="K87" s="6"/>
      <c r="L87" s="6"/>
      <c r="M87" s="6"/>
      <c r="N87" s="6"/>
    </row>
    <row r="88" spans="11:14" x14ac:dyDescent="0.25">
      <c r="K88" s="6"/>
      <c r="L88" s="6"/>
      <c r="M88" s="6"/>
      <c r="N88" s="6"/>
    </row>
    <row r="89" spans="11:14" x14ac:dyDescent="0.25">
      <c r="K89" s="6"/>
      <c r="L89" s="6"/>
      <c r="M89" s="6"/>
      <c r="N89" s="6"/>
    </row>
    <row r="90" spans="11:14" x14ac:dyDescent="0.25">
      <c r="K90" s="6"/>
      <c r="L90" s="6"/>
      <c r="M90" s="6"/>
      <c r="N90" s="6"/>
    </row>
    <row r="91" spans="11:14" x14ac:dyDescent="0.25">
      <c r="K91" s="6"/>
      <c r="L91" s="6"/>
      <c r="M91" s="6"/>
      <c r="N91" s="6"/>
    </row>
    <row r="92" spans="11:14" x14ac:dyDescent="0.25">
      <c r="K92" s="6"/>
      <c r="L92" s="6"/>
      <c r="M92" s="6"/>
      <c r="N92" s="6"/>
    </row>
    <row r="93" spans="11:14" x14ac:dyDescent="0.25">
      <c r="K93" s="6"/>
      <c r="L93" s="6"/>
      <c r="M93" s="6"/>
      <c r="N93" s="6"/>
    </row>
    <row r="94" spans="11:14" x14ac:dyDescent="0.25">
      <c r="K94" s="6"/>
      <c r="L94" s="6"/>
      <c r="M94" s="6"/>
      <c r="N94" s="6"/>
    </row>
    <row r="95" spans="11:14" x14ac:dyDescent="0.25">
      <c r="K95" s="6"/>
      <c r="L95" s="6"/>
      <c r="M95" s="6"/>
      <c r="N95" s="6"/>
    </row>
    <row r="96" spans="11:14" x14ac:dyDescent="0.25">
      <c r="K96" s="6"/>
      <c r="L96" s="6"/>
      <c r="M96" s="6"/>
      <c r="N96" s="6"/>
    </row>
    <row r="97" spans="11:14" x14ac:dyDescent="0.25">
      <c r="K97" s="6"/>
      <c r="L97" s="6"/>
      <c r="M97" s="6"/>
      <c r="N97" s="6"/>
    </row>
    <row r="98" spans="11:14" x14ac:dyDescent="0.25">
      <c r="K98" s="6"/>
      <c r="L98" s="6"/>
      <c r="M98" s="6"/>
      <c r="N98" s="6"/>
    </row>
    <row r="99" spans="11:14" x14ac:dyDescent="0.25">
      <c r="K99" s="6"/>
      <c r="L99" s="6"/>
      <c r="M99" s="6"/>
      <c r="N99" s="6"/>
    </row>
    <row r="100" spans="11:14" x14ac:dyDescent="0.25">
      <c r="K100" s="6"/>
      <c r="L100" s="6"/>
      <c r="M100" s="6"/>
      <c r="N100" s="6"/>
    </row>
    <row r="101" spans="11:14" x14ac:dyDescent="0.25">
      <c r="K101" s="6"/>
      <c r="L101" s="6"/>
      <c r="M101" s="6"/>
      <c r="N101" s="6"/>
    </row>
    <row r="102" spans="11:14" x14ac:dyDescent="0.25">
      <c r="K102" s="6"/>
      <c r="L102" s="6"/>
      <c r="M102" s="6"/>
      <c r="N102" s="6"/>
    </row>
    <row r="103" spans="11:14" x14ac:dyDescent="0.25">
      <c r="K103" s="6"/>
      <c r="L103" s="6"/>
      <c r="M103" s="6"/>
      <c r="N103" s="6"/>
    </row>
    <row r="104" spans="11:14" x14ac:dyDescent="0.25">
      <c r="K104" s="6"/>
      <c r="L104" s="6"/>
      <c r="M104" s="6"/>
      <c r="N104" s="6"/>
    </row>
    <row r="105" spans="11:14" x14ac:dyDescent="0.25">
      <c r="K105" s="6"/>
      <c r="L105" s="6"/>
      <c r="M105" s="6"/>
      <c r="N105" s="6"/>
    </row>
    <row r="106" spans="11:14" x14ac:dyDescent="0.25">
      <c r="K106" s="6"/>
      <c r="L106" s="6"/>
      <c r="M106" s="6"/>
      <c r="N106" s="6"/>
    </row>
    <row r="107" spans="11:14" x14ac:dyDescent="0.25">
      <c r="K107" s="6"/>
      <c r="L107" s="6"/>
      <c r="M107" s="6"/>
      <c r="N107" s="6"/>
    </row>
    <row r="108" spans="11:14" x14ac:dyDescent="0.25">
      <c r="K108" s="6"/>
      <c r="L108" s="6"/>
      <c r="M108" s="6"/>
      <c r="N108" s="6"/>
    </row>
    <row r="109" spans="11:14" x14ac:dyDescent="0.25">
      <c r="K109" s="6"/>
      <c r="L109" s="6"/>
      <c r="M109" s="6"/>
      <c r="N109" s="6"/>
    </row>
    <row r="110" spans="11:14" x14ac:dyDescent="0.25">
      <c r="K110" s="6"/>
      <c r="L110" s="6"/>
      <c r="M110" s="6"/>
      <c r="N110" s="6"/>
    </row>
    <row r="111" spans="11:14" x14ac:dyDescent="0.25">
      <c r="K111" s="6"/>
      <c r="L111" s="6"/>
      <c r="M111" s="6"/>
      <c r="N111" s="6"/>
    </row>
    <row r="112" spans="11:14" x14ac:dyDescent="0.25">
      <c r="K112" s="6"/>
      <c r="L112" s="6"/>
      <c r="M112" s="6"/>
      <c r="N112" s="6"/>
    </row>
    <row r="113" spans="11:14" x14ac:dyDescent="0.25">
      <c r="K113" s="6"/>
      <c r="L113" s="6"/>
      <c r="M113" s="6"/>
      <c r="N113" s="6"/>
    </row>
    <row r="114" spans="11:14" x14ac:dyDescent="0.25">
      <c r="K114" s="6"/>
      <c r="L114" s="6"/>
      <c r="M114" s="6"/>
      <c r="N114" s="6"/>
    </row>
    <row r="115" spans="11:14" x14ac:dyDescent="0.25">
      <c r="K115" s="6"/>
      <c r="L115" s="6"/>
      <c r="M115" s="6"/>
      <c r="N115" s="6"/>
    </row>
    <row r="116" spans="11:14" x14ac:dyDescent="0.25">
      <c r="K116" s="6"/>
      <c r="L116" s="6"/>
      <c r="M116" s="6"/>
      <c r="N116" s="6"/>
    </row>
    <row r="117" spans="11:14" x14ac:dyDescent="0.25">
      <c r="K117" s="6"/>
      <c r="L117" s="6"/>
      <c r="M117" s="6"/>
      <c r="N117" s="6"/>
    </row>
    <row r="118" spans="11:14" x14ac:dyDescent="0.25">
      <c r="K118" s="6"/>
      <c r="L118" s="6"/>
      <c r="M118" s="6"/>
      <c r="N118" s="6"/>
    </row>
    <row r="119" spans="11:14" x14ac:dyDescent="0.25">
      <c r="K119" s="6"/>
      <c r="L119" s="6"/>
      <c r="M119" s="6"/>
      <c r="N119" s="6"/>
    </row>
    <row r="120" spans="11:14" x14ac:dyDescent="0.25">
      <c r="K120" s="6"/>
      <c r="L120" s="6"/>
      <c r="M120" s="6"/>
      <c r="N120" s="6"/>
    </row>
    <row r="121" spans="11:14" x14ac:dyDescent="0.25">
      <c r="K121" s="6"/>
      <c r="L121" s="6"/>
      <c r="M121" s="6"/>
      <c r="N121" s="6"/>
    </row>
    <row r="122" spans="11:14" x14ac:dyDescent="0.25">
      <c r="K122" s="6"/>
      <c r="L122" s="6"/>
      <c r="M122" s="6"/>
      <c r="N122" s="6"/>
    </row>
    <row r="123" spans="11:14" x14ac:dyDescent="0.25">
      <c r="K123" s="6"/>
      <c r="L123" s="6"/>
      <c r="M123" s="6"/>
      <c r="N123" s="6"/>
    </row>
    <row r="124" spans="11:14" x14ac:dyDescent="0.25">
      <c r="K124" s="6"/>
      <c r="L124" s="6"/>
      <c r="M124" s="6"/>
      <c r="N124" s="6"/>
    </row>
    <row r="125" spans="11:14" x14ac:dyDescent="0.25">
      <c r="K125" s="6"/>
      <c r="L125" s="6"/>
      <c r="M125" s="6"/>
      <c r="N125" s="6"/>
    </row>
    <row r="126" spans="11:14" x14ac:dyDescent="0.25">
      <c r="K126" s="6"/>
      <c r="L126" s="6"/>
      <c r="M126" s="6"/>
      <c r="N126" s="6"/>
    </row>
    <row r="127" spans="11:14" x14ac:dyDescent="0.25">
      <c r="K127" s="6"/>
      <c r="L127" s="6"/>
      <c r="M127" s="6"/>
      <c r="N127" s="6"/>
    </row>
    <row r="128" spans="11:14" x14ac:dyDescent="0.25">
      <c r="K128" s="6"/>
      <c r="L128" s="6"/>
      <c r="M128" s="6"/>
      <c r="N128" s="6"/>
    </row>
    <row r="129" spans="11:14" x14ac:dyDescent="0.25">
      <c r="K129" s="6"/>
      <c r="L129" s="6"/>
      <c r="M129" s="6"/>
      <c r="N129" s="6"/>
    </row>
    <row r="130" spans="11:14" x14ac:dyDescent="0.25">
      <c r="K130" s="6"/>
      <c r="L130" s="6"/>
      <c r="M130" s="6"/>
      <c r="N130" s="6"/>
    </row>
    <row r="131" spans="11:14" x14ac:dyDescent="0.25">
      <c r="K131" s="6"/>
      <c r="L131" s="6"/>
      <c r="M131" s="6"/>
      <c r="N131" s="6"/>
    </row>
    <row r="132" spans="11:14" x14ac:dyDescent="0.25">
      <c r="K132" s="6"/>
      <c r="L132" s="6"/>
      <c r="M132" s="6"/>
      <c r="N132" s="6"/>
    </row>
    <row r="133" spans="11:14" x14ac:dyDescent="0.25">
      <c r="K133" s="6"/>
      <c r="L133" s="6"/>
      <c r="M133" s="6"/>
      <c r="N133" s="6"/>
    </row>
    <row r="134" spans="11:14" x14ac:dyDescent="0.25">
      <c r="K134" s="6"/>
      <c r="L134" s="6"/>
      <c r="M134" s="6"/>
      <c r="N134" s="6"/>
    </row>
    <row r="135" spans="11:14" x14ac:dyDescent="0.25">
      <c r="K135" s="6"/>
      <c r="L135" s="6"/>
      <c r="M135" s="6"/>
      <c r="N135" s="6"/>
    </row>
    <row r="136" spans="11:14" x14ac:dyDescent="0.25">
      <c r="K136" s="6"/>
      <c r="L136" s="6"/>
      <c r="M136" s="6"/>
      <c r="N136" s="6"/>
    </row>
    <row r="137" spans="11:14" x14ac:dyDescent="0.25">
      <c r="K137" s="6"/>
      <c r="L137" s="6"/>
      <c r="M137" s="6"/>
      <c r="N137" s="6"/>
    </row>
    <row r="138" spans="11:14" x14ac:dyDescent="0.25">
      <c r="K138" s="6"/>
      <c r="L138" s="6"/>
      <c r="M138" s="6"/>
      <c r="N138" s="6"/>
    </row>
    <row r="139" spans="11:14" x14ac:dyDescent="0.25">
      <c r="K139" s="6"/>
      <c r="L139" s="6"/>
      <c r="M139" s="6"/>
      <c r="N139" s="6"/>
    </row>
    <row r="140" spans="11:14" x14ac:dyDescent="0.25">
      <c r="K140" s="6"/>
      <c r="L140" s="6"/>
      <c r="M140" s="6"/>
      <c r="N140" s="6"/>
    </row>
    <row r="141" spans="11:14" x14ac:dyDescent="0.25">
      <c r="K141" s="6"/>
      <c r="L141" s="6"/>
      <c r="M141" s="6"/>
      <c r="N141" s="6"/>
    </row>
    <row r="142" spans="11:14" x14ac:dyDescent="0.25">
      <c r="K142" s="6"/>
      <c r="L142" s="6"/>
      <c r="M142" s="6"/>
      <c r="N142" s="6"/>
    </row>
    <row r="143" spans="11:14" x14ac:dyDescent="0.25">
      <c r="K143" s="6"/>
      <c r="L143" s="6"/>
      <c r="M143" s="6"/>
      <c r="N143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0F0F-F895-4EC5-9938-2A76BE3CE832}">
  <dimension ref="A1:T35"/>
  <sheetViews>
    <sheetView workbookViewId="0">
      <selection activeCell="C23" sqref="C23"/>
    </sheetView>
  </sheetViews>
  <sheetFormatPr defaultRowHeight="13.2" x14ac:dyDescent="0.25"/>
  <sheetData>
    <row r="1" spans="1:20" x14ac:dyDescent="0.25">
      <c r="A1" t="s">
        <v>0</v>
      </c>
      <c r="B1" t="s">
        <v>121</v>
      </c>
      <c r="C1" t="s">
        <v>122</v>
      </c>
      <c r="D1" t="s">
        <v>123</v>
      </c>
      <c r="E1" t="s">
        <v>4</v>
      </c>
      <c r="F1" t="s">
        <v>1</v>
      </c>
      <c r="G1" t="s">
        <v>125</v>
      </c>
      <c r="H1" t="s">
        <v>126</v>
      </c>
      <c r="I1" t="s">
        <v>138</v>
      </c>
    </row>
    <row r="2" spans="1:20" x14ac:dyDescent="0.25">
      <c r="A2" t="s">
        <v>163</v>
      </c>
      <c r="B2">
        <v>2017</v>
      </c>
      <c r="C2" s="3">
        <v>44231</v>
      </c>
      <c r="D2">
        <v>1</v>
      </c>
      <c r="E2">
        <v>1</v>
      </c>
      <c r="F2" t="s">
        <v>78</v>
      </c>
      <c r="G2">
        <v>1</v>
      </c>
      <c r="H2" t="s">
        <v>127</v>
      </c>
      <c r="I2" t="s">
        <v>164</v>
      </c>
    </row>
    <row r="3" spans="1:20" x14ac:dyDescent="0.25">
      <c r="A3" t="s">
        <v>163</v>
      </c>
      <c r="B3">
        <v>2017</v>
      </c>
      <c r="C3" s="3">
        <v>44232</v>
      </c>
      <c r="D3">
        <v>2</v>
      </c>
      <c r="E3">
        <v>2</v>
      </c>
      <c r="F3" t="s">
        <v>78</v>
      </c>
      <c r="G3">
        <v>1</v>
      </c>
    </row>
    <row r="4" spans="1:20" x14ac:dyDescent="0.25">
      <c r="A4" t="s">
        <v>163</v>
      </c>
      <c r="B4">
        <v>2017</v>
      </c>
      <c r="C4" s="3">
        <v>44233</v>
      </c>
      <c r="D4">
        <v>3</v>
      </c>
      <c r="E4">
        <v>1</v>
      </c>
      <c r="F4" t="s">
        <v>73</v>
      </c>
      <c r="G4">
        <v>1</v>
      </c>
    </row>
    <row r="5" spans="1:20" x14ac:dyDescent="0.25">
      <c r="A5" t="s">
        <v>163</v>
      </c>
      <c r="B5">
        <v>2017</v>
      </c>
      <c r="C5" s="3">
        <v>44235</v>
      </c>
      <c r="D5">
        <v>4</v>
      </c>
      <c r="E5">
        <v>2</v>
      </c>
      <c r="F5" t="s">
        <v>73</v>
      </c>
      <c r="G5">
        <v>1</v>
      </c>
    </row>
    <row r="7" spans="1:20" x14ac:dyDescent="0.25">
      <c r="A7" t="s">
        <v>0</v>
      </c>
      <c r="B7" t="s">
        <v>121</v>
      </c>
      <c r="C7" t="s">
        <v>122</v>
      </c>
      <c r="D7" t="s">
        <v>123</v>
      </c>
      <c r="E7" t="s">
        <v>4</v>
      </c>
      <c r="F7" t="s">
        <v>1</v>
      </c>
      <c r="G7" t="s">
        <v>125</v>
      </c>
      <c r="H7" t="s">
        <v>126</v>
      </c>
      <c r="I7" t="s">
        <v>55</v>
      </c>
      <c r="J7" t="s">
        <v>56</v>
      </c>
      <c r="K7" t="s">
        <v>66</v>
      </c>
      <c r="L7" t="s">
        <v>67</v>
      </c>
      <c r="M7" t="s">
        <v>68</v>
      </c>
      <c r="N7" t="s">
        <v>69</v>
      </c>
      <c r="O7" t="s">
        <v>62</v>
      </c>
      <c r="P7" t="s">
        <v>63</v>
      </c>
      <c r="Q7" t="s">
        <v>64</v>
      </c>
      <c r="R7" t="s">
        <v>61</v>
      </c>
    </row>
    <row r="8" spans="1:20" x14ac:dyDescent="0.25">
      <c r="A8" t="s">
        <v>163</v>
      </c>
      <c r="B8">
        <v>2017</v>
      </c>
      <c r="C8" s="3">
        <v>44236</v>
      </c>
      <c r="D8">
        <v>5</v>
      </c>
      <c r="E8">
        <v>1</v>
      </c>
      <c r="F8" t="s">
        <v>54</v>
      </c>
      <c r="G8">
        <v>1</v>
      </c>
      <c r="H8" t="s">
        <v>127</v>
      </c>
      <c r="I8">
        <v>96</v>
      </c>
      <c r="J8">
        <v>138</v>
      </c>
      <c r="K8" s="6">
        <v>0.33333333333333331</v>
      </c>
      <c r="L8" s="6">
        <v>0.375</v>
      </c>
      <c r="M8" s="6">
        <v>0.375</v>
      </c>
      <c r="N8" s="6">
        <v>0.625</v>
      </c>
    </row>
    <row r="9" spans="1:20" x14ac:dyDescent="0.25">
      <c r="A9" t="s">
        <v>163</v>
      </c>
      <c r="B9">
        <v>2017</v>
      </c>
      <c r="C9" s="3">
        <v>44237</v>
      </c>
      <c r="D9">
        <v>6</v>
      </c>
      <c r="E9">
        <v>2</v>
      </c>
      <c r="F9" t="s">
        <v>54</v>
      </c>
      <c r="G9">
        <v>1</v>
      </c>
      <c r="H9" t="s">
        <v>127</v>
      </c>
      <c r="I9">
        <v>96</v>
      </c>
      <c r="J9">
        <v>88</v>
      </c>
      <c r="K9" s="6">
        <v>0.45833333333333331</v>
      </c>
      <c r="L9" s="6">
        <v>0.66666666666666663</v>
      </c>
      <c r="M9" s="6">
        <v>0.58333333333333337</v>
      </c>
      <c r="N9" s="6">
        <v>0.70833333333333337</v>
      </c>
    </row>
    <row r="10" spans="1:20" x14ac:dyDescent="0.25">
      <c r="A10" t="s">
        <v>163</v>
      </c>
      <c r="B10">
        <v>2017</v>
      </c>
      <c r="C10" s="3">
        <v>44238</v>
      </c>
      <c r="D10">
        <v>7</v>
      </c>
      <c r="E10">
        <v>3</v>
      </c>
      <c r="F10" t="s">
        <v>54</v>
      </c>
      <c r="G10">
        <v>1</v>
      </c>
      <c r="H10" t="s">
        <v>127</v>
      </c>
      <c r="I10">
        <v>96</v>
      </c>
      <c r="J10">
        <v>71</v>
      </c>
      <c r="K10">
        <v>0.625</v>
      </c>
      <c r="L10">
        <v>0.625</v>
      </c>
      <c r="M10">
        <v>0.58333333333333337</v>
      </c>
      <c r="N10">
        <v>0.5</v>
      </c>
    </row>
    <row r="11" spans="1:20" x14ac:dyDescent="0.25">
      <c r="A11" t="s">
        <v>163</v>
      </c>
      <c r="B11">
        <v>2017</v>
      </c>
      <c r="C11" s="3">
        <v>44239</v>
      </c>
      <c r="D11">
        <v>8</v>
      </c>
      <c r="E11">
        <v>4</v>
      </c>
      <c r="F11" t="s">
        <v>54</v>
      </c>
      <c r="G11">
        <v>1</v>
      </c>
      <c r="H11" t="s">
        <v>127</v>
      </c>
      <c r="I11">
        <v>96</v>
      </c>
      <c r="J11">
        <v>39</v>
      </c>
      <c r="K11" s="6">
        <v>0.66666666666666663</v>
      </c>
      <c r="L11" s="6">
        <v>0.625</v>
      </c>
      <c r="M11" s="6">
        <v>0.66666666666666663</v>
      </c>
      <c r="N11" s="6">
        <v>0.95833333333333337</v>
      </c>
      <c r="Q11" t="s">
        <v>155</v>
      </c>
      <c r="R11" t="s">
        <v>156</v>
      </c>
      <c r="S11">
        <v>0</v>
      </c>
      <c r="T11" s="3">
        <v>44252</v>
      </c>
    </row>
    <row r="12" spans="1:20" x14ac:dyDescent="0.25">
      <c r="A12" t="s">
        <v>163</v>
      </c>
      <c r="B12">
        <v>2017</v>
      </c>
      <c r="C12" s="3">
        <v>44240</v>
      </c>
      <c r="D12">
        <v>9</v>
      </c>
      <c r="E12">
        <v>5</v>
      </c>
      <c r="F12" t="s">
        <v>54</v>
      </c>
      <c r="G12">
        <v>1</v>
      </c>
      <c r="H12" t="s">
        <v>127</v>
      </c>
      <c r="I12">
        <v>96</v>
      </c>
      <c r="J12">
        <v>58</v>
      </c>
      <c r="K12" s="6">
        <v>0.58333333333333337</v>
      </c>
      <c r="L12" s="6">
        <v>0.54166666666666663</v>
      </c>
      <c r="M12" s="6">
        <v>0.625</v>
      </c>
      <c r="N12" s="6">
        <v>0.70833333333333337</v>
      </c>
      <c r="Q12" t="s">
        <v>155</v>
      </c>
      <c r="R12" t="s">
        <v>156</v>
      </c>
      <c r="S12">
        <v>0</v>
      </c>
      <c r="T12" s="3">
        <v>44252</v>
      </c>
    </row>
    <row r="13" spans="1:20" x14ac:dyDescent="0.25">
      <c r="A13" t="s">
        <v>163</v>
      </c>
      <c r="B13">
        <v>2017</v>
      </c>
      <c r="C13" s="3">
        <v>44242</v>
      </c>
      <c r="D13">
        <v>10</v>
      </c>
      <c r="E13">
        <v>6</v>
      </c>
      <c r="F13" t="s">
        <v>54</v>
      </c>
      <c r="G13">
        <v>1</v>
      </c>
      <c r="H13" t="s">
        <v>127</v>
      </c>
      <c r="I13">
        <v>96</v>
      </c>
      <c r="J13">
        <v>42</v>
      </c>
      <c r="K13" s="6">
        <v>0.79166666666666663</v>
      </c>
      <c r="L13" s="6">
        <v>0.54166666666666663</v>
      </c>
      <c r="M13" s="6">
        <v>0.75</v>
      </c>
      <c r="N13" s="6">
        <v>0.75</v>
      </c>
      <c r="Q13" t="s">
        <v>155</v>
      </c>
      <c r="R13" t="s">
        <v>156</v>
      </c>
      <c r="S13">
        <v>0</v>
      </c>
      <c r="T13" s="3">
        <v>44252</v>
      </c>
    </row>
    <row r="14" spans="1:20" x14ac:dyDescent="0.25">
      <c r="A14" t="s">
        <v>163</v>
      </c>
      <c r="B14">
        <v>2017</v>
      </c>
      <c r="C14" s="3">
        <v>44243</v>
      </c>
      <c r="D14">
        <v>11</v>
      </c>
      <c r="E14">
        <v>7</v>
      </c>
      <c r="F14" t="s">
        <v>54</v>
      </c>
      <c r="G14">
        <v>1</v>
      </c>
      <c r="H14" t="s">
        <v>127</v>
      </c>
      <c r="I14">
        <v>96</v>
      </c>
      <c r="J14">
        <v>36</v>
      </c>
      <c r="K14" s="6">
        <v>0.79166666666666663</v>
      </c>
      <c r="L14" s="6">
        <v>0.875</v>
      </c>
      <c r="M14" s="6">
        <v>0.58333333333333337</v>
      </c>
      <c r="N14" s="6">
        <v>0.70833333333333337</v>
      </c>
      <c r="Q14" t="s">
        <v>155</v>
      </c>
      <c r="R14" t="s">
        <v>156</v>
      </c>
      <c r="S14">
        <v>0</v>
      </c>
      <c r="T14" s="3">
        <v>44252</v>
      </c>
    </row>
    <row r="15" spans="1:20" x14ac:dyDescent="0.25">
      <c r="A15" t="s">
        <v>163</v>
      </c>
      <c r="B15">
        <v>2017</v>
      </c>
      <c r="C15" s="3">
        <v>44244</v>
      </c>
      <c r="D15">
        <v>12</v>
      </c>
      <c r="E15">
        <v>8</v>
      </c>
      <c r="F15" t="s">
        <v>54</v>
      </c>
      <c r="G15">
        <v>1</v>
      </c>
      <c r="H15" t="s">
        <v>127</v>
      </c>
      <c r="I15">
        <v>96</v>
      </c>
      <c r="J15">
        <v>33</v>
      </c>
      <c r="K15" s="6">
        <v>0.70833333333333337</v>
      </c>
      <c r="L15" s="6">
        <v>0.70833333333333337</v>
      </c>
      <c r="M15" s="6">
        <v>0.75</v>
      </c>
      <c r="N15" s="6">
        <v>0.83333333333333337</v>
      </c>
      <c r="Q15" t="s">
        <v>155</v>
      </c>
      <c r="R15" t="s">
        <v>156</v>
      </c>
      <c r="S15">
        <v>0</v>
      </c>
      <c r="T15" s="3">
        <v>44252</v>
      </c>
    </row>
    <row r="16" spans="1:20" x14ac:dyDescent="0.25">
      <c r="A16" t="s">
        <v>163</v>
      </c>
      <c r="B16">
        <v>2017</v>
      </c>
      <c r="C16" s="3">
        <v>44245</v>
      </c>
      <c r="D16">
        <v>13</v>
      </c>
      <c r="E16">
        <v>9</v>
      </c>
      <c r="F16" t="s">
        <v>54</v>
      </c>
      <c r="G16">
        <v>1</v>
      </c>
      <c r="H16" t="s">
        <v>127</v>
      </c>
      <c r="I16">
        <v>96</v>
      </c>
      <c r="J16">
        <v>26</v>
      </c>
      <c r="K16" s="6">
        <v>0.91666666666666663</v>
      </c>
      <c r="L16" s="6">
        <v>0.79166666666666663</v>
      </c>
      <c r="M16" s="6">
        <v>0.625</v>
      </c>
      <c r="N16" s="6">
        <v>0.66666666666666663</v>
      </c>
      <c r="Q16" t="s">
        <v>155</v>
      </c>
      <c r="R16" t="s">
        <v>156</v>
      </c>
      <c r="S16">
        <v>0</v>
      </c>
      <c r="T16" s="3">
        <v>44253</v>
      </c>
    </row>
    <row r="17" spans="1:20" x14ac:dyDescent="0.25">
      <c r="A17" t="s">
        <v>163</v>
      </c>
      <c r="B17">
        <v>2017</v>
      </c>
      <c r="C17" s="3">
        <v>44246</v>
      </c>
      <c r="D17">
        <v>14</v>
      </c>
      <c r="E17">
        <v>10</v>
      </c>
      <c r="F17" t="s">
        <v>54</v>
      </c>
      <c r="G17">
        <v>1</v>
      </c>
      <c r="H17" t="s">
        <v>127</v>
      </c>
      <c r="I17">
        <v>96</v>
      </c>
      <c r="J17">
        <v>27</v>
      </c>
      <c r="K17" s="6">
        <v>0.875</v>
      </c>
      <c r="L17" s="6">
        <v>0.83333333333333337</v>
      </c>
      <c r="M17" s="6">
        <v>0.70833333333333337</v>
      </c>
      <c r="N17" s="6">
        <v>0.66666666666666663</v>
      </c>
      <c r="Q17" t="s">
        <v>155</v>
      </c>
      <c r="R17" t="s">
        <v>156</v>
      </c>
      <c r="S17">
        <v>0</v>
      </c>
      <c r="T17" s="3">
        <v>44253</v>
      </c>
    </row>
    <row r="18" spans="1:20" x14ac:dyDescent="0.25">
      <c r="A18" t="s">
        <v>163</v>
      </c>
      <c r="B18">
        <v>2017</v>
      </c>
      <c r="C18" s="3">
        <v>44247</v>
      </c>
      <c r="D18">
        <v>15</v>
      </c>
      <c r="E18">
        <v>11</v>
      </c>
      <c r="F18" t="s">
        <v>54</v>
      </c>
      <c r="G18">
        <v>1</v>
      </c>
      <c r="H18" t="s">
        <v>127</v>
      </c>
      <c r="I18">
        <v>96</v>
      </c>
      <c r="J18">
        <v>35</v>
      </c>
      <c r="K18" s="6">
        <v>0.70833333333333337</v>
      </c>
      <c r="L18" s="6">
        <v>0.79166666666666663</v>
      </c>
      <c r="M18" s="6">
        <v>0.83333333333333337</v>
      </c>
      <c r="N18" s="6">
        <v>0.70833333333333337</v>
      </c>
      <c r="Q18" t="s">
        <v>155</v>
      </c>
      <c r="R18" t="s">
        <v>156</v>
      </c>
      <c r="S18">
        <v>0</v>
      </c>
      <c r="T18" s="3">
        <v>44253</v>
      </c>
    </row>
    <row r="19" spans="1:20" x14ac:dyDescent="0.25">
      <c r="A19" t="s">
        <v>163</v>
      </c>
      <c r="B19">
        <v>2017</v>
      </c>
      <c r="C19" s="3">
        <v>44248</v>
      </c>
      <c r="D19">
        <v>16</v>
      </c>
      <c r="E19">
        <v>12</v>
      </c>
      <c r="F19" t="s">
        <v>54</v>
      </c>
      <c r="G19">
        <v>1</v>
      </c>
      <c r="H19" t="s">
        <v>127</v>
      </c>
      <c r="I19">
        <v>96</v>
      </c>
      <c r="J19">
        <v>25</v>
      </c>
      <c r="K19" s="6">
        <v>0.875</v>
      </c>
      <c r="L19" s="6">
        <v>0.79166666666666663</v>
      </c>
      <c r="M19" s="6">
        <v>0.83333333333333337</v>
      </c>
      <c r="N19" s="6">
        <v>0.70833333333333337</v>
      </c>
      <c r="Q19" t="s">
        <v>155</v>
      </c>
      <c r="R19" t="s">
        <v>156</v>
      </c>
      <c r="S19">
        <v>0</v>
      </c>
      <c r="T19" s="3">
        <v>44253</v>
      </c>
    </row>
    <row r="20" spans="1:20" x14ac:dyDescent="0.25">
      <c r="A20" t="s">
        <v>163</v>
      </c>
      <c r="B20">
        <v>2017</v>
      </c>
      <c r="C20" s="3">
        <v>44249</v>
      </c>
      <c r="D20">
        <v>17</v>
      </c>
      <c r="E20">
        <v>13</v>
      </c>
      <c r="F20" t="s">
        <v>54</v>
      </c>
      <c r="G20">
        <v>1</v>
      </c>
      <c r="H20" t="s">
        <v>127</v>
      </c>
      <c r="I20">
        <v>96</v>
      </c>
      <c r="J20">
        <v>23</v>
      </c>
      <c r="K20" s="6">
        <v>0.91666666666666663</v>
      </c>
      <c r="L20" s="6">
        <v>0.66666666666666663</v>
      </c>
      <c r="M20" s="6">
        <v>0.83333333333333337</v>
      </c>
      <c r="N20" s="6">
        <v>0.83333333333333337</v>
      </c>
      <c r="Q20" t="s">
        <v>155</v>
      </c>
      <c r="R20" t="s">
        <v>156</v>
      </c>
      <c r="S20">
        <v>0</v>
      </c>
      <c r="T20" s="3">
        <v>44253</v>
      </c>
    </row>
    <row r="21" spans="1:20" x14ac:dyDescent="0.25">
      <c r="A21" t="s">
        <v>163</v>
      </c>
      <c r="B21">
        <v>2017</v>
      </c>
      <c r="C21" s="3">
        <v>44250</v>
      </c>
      <c r="D21">
        <v>18</v>
      </c>
      <c r="E21">
        <v>14</v>
      </c>
      <c r="F21" t="s">
        <v>54</v>
      </c>
      <c r="G21">
        <v>1</v>
      </c>
      <c r="H21" t="s">
        <v>127</v>
      </c>
      <c r="I21">
        <v>96</v>
      </c>
      <c r="J21">
        <v>19</v>
      </c>
      <c r="K21" s="6">
        <v>0.875</v>
      </c>
      <c r="L21" s="6">
        <v>0.875</v>
      </c>
      <c r="M21" s="6">
        <v>0.875</v>
      </c>
      <c r="N21" s="6">
        <v>0.75</v>
      </c>
      <c r="Q21" t="s">
        <v>155</v>
      </c>
      <c r="R21" t="s">
        <v>156</v>
      </c>
      <c r="S21">
        <v>0</v>
      </c>
      <c r="T21" s="3">
        <v>44253</v>
      </c>
    </row>
    <row r="22" spans="1:20" x14ac:dyDescent="0.25">
      <c r="A22" t="s">
        <v>163</v>
      </c>
      <c r="B22">
        <v>2017</v>
      </c>
      <c r="C22" s="3">
        <v>44251</v>
      </c>
      <c r="D22">
        <v>19</v>
      </c>
      <c r="E22">
        <v>15</v>
      </c>
      <c r="F22" t="s">
        <v>54</v>
      </c>
      <c r="G22">
        <v>1</v>
      </c>
      <c r="H22" t="s">
        <v>127</v>
      </c>
      <c r="I22">
        <v>96</v>
      </c>
      <c r="J22">
        <v>13</v>
      </c>
      <c r="K22" s="6">
        <v>0.91666666666666663</v>
      </c>
      <c r="L22" s="6">
        <v>0.83333333333333337</v>
      </c>
      <c r="M22" s="6">
        <v>0.91666666666666663</v>
      </c>
      <c r="N22" s="6">
        <v>0.83333333333333337</v>
      </c>
      <c r="O22" t="s">
        <v>168</v>
      </c>
      <c r="Q22" t="s">
        <v>155</v>
      </c>
      <c r="R22" t="s">
        <v>156</v>
      </c>
      <c r="S22">
        <v>0</v>
      </c>
      <c r="T22" s="3">
        <v>44253</v>
      </c>
    </row>
    <row r="23" spans="1:20" x14ac:dyDescent="0.25">
      <c r="A23" t="s">
        <v>163</v>
      </c>
      <c r="B23">
        <v>2017</v>
      </c>
      <c r="C23" s="3">
        <v>44252</v>
      </c>
      <c r="D23">
        <v>20</v>
      </c>
      <c r="F23" t="s">
        <v>95</v>
      </c>
      <c r="G23">
        <v>1</v>
      </c>
      <c r="H23" t="s">
        <v>127</v>
      </c>
      <c r="I23">
        <v>104</v>
      </c>
      <c r="J23">
        <v>9</v>
      </c>
      <c r="K23" s="6">
        <v>0.95833333333333337</v>
      </c>
      <c r="L23" s="6">
        <v>0.95833333333333337</v>
      </c>
      <c r="M23" s="6">
        <v>0.875</v>
      </c>
      <c r="N23" s="6">
        <v>0.875</v>
      </c>
      <c r="O23">
        <v>0.375</v>
      </c>
      <c r="Q23" t="s">
        <v>155</v>
      </c>
      <c r="R23" t="s">
        <v>156</v>
      </c>
      <c r="S23">
        <v>1</v>
      </c>
      <c r="T23" s="3">
        <v>44252</v>
      </c>
    </row>
    <row r="24" spans="1:20" x14ac:dyDescent="0.25">
      <c r="A24" t="s">
        <v>163</v>
      </c>
      <c r="B24">
        <v>2017</v>
      </c>
      <c r="C24" s="3">
        <v>44253</v>
      </c>
      <c r="D24">
        <v>21</v>
      </c>
      <c r="F24" t="s">
        <v>95</v>
      </c>
      <c r="G24">
        <v>1</v>
      </c>
      <c r="H24" t="s">
        <v>127</v>
      </c>
      <c r="I24">
        <v>104</v>
      </c>
      <c r="J24">
        <v>12</v>
      </c>
      <c r="K24" s="6">
        <v>0.95833333333333337</v>
      </c>
      <c r="L24" s="6">
        <v>0.875</v>
      </c>
      <c r="M24" s="6">
        <v>0.83333333333333337</v>
      </c>
      <c r="N24" s="6">
        <v>0.875</v>
      </c>
      <c r="O24" s="6">
        <v>0.125</v>
      </c>
      <c r="Q24" t="s">
        <v>155</v>
      </c>
      <c r="R24" t="s">
        <v>156</v>
      </c>
      <c r="S24">
        <v>1</v>
      </c>
      <c r="T24" s="3">
        <v>44252</v>
      </c>
    </row>
    <row r="25" spans="1:20" x14ac:dyDescent="0.25">
      <c r="K25" s="6"/>
      <c r="L25" s="6"/>
      <c r="M25" s="6"/>
      <c r="N25" s="6"/>
      <c r="Q25" t="s">
        <v>155</v>
      </c>
      <c r="R25" t="s">
        <v>156</v>
      </c>
      <c r="S25">
        <v>1</v>
      </c>
      <c r="T25" s="3">
        <v>44252</v>
      </c>
    </row>
    <row r="26" spans="1:20" x14ac:dyDescent="0.25">
      <c r="K26" s="6"/>
      <c r="L26" s="6"/>
      <c r="M26" s="6"/>
      <c r="N26" s="6"/>
      <c r="Q26" t="s">
        <v>155</v>
      </c>
      <c r="R26" t="s">
        <v>156</v>
      </c>
      <c r="S26">
        <v>1</v>
      </c>
      <c r="T26" s="3">
        <v>44253</v>
      </c>
    </row>
    <row r="27" spans="1:20" x14ac:dyDescent="0.25">
      <c r="K27" s="6"/>
      <c r="L27" s="6"/>
      <c r="M27" s="6"/>
      <c r="N27" s="6"/>
    </row>
    <row r="28" spans="1:20" x14ac:dyDescent="0.25">
      <c r="K28" s="6"/>
      <c r="L28" s="6"/>
      <c r="M28" s="6"/>
      <c r="N28" s="6"/>
    </row>
    <row r="29" spans="1:20" x14ac:dyDescent="0.25">
      <c r="K29" s="6"/>
      <c r="L29" s="6"/>
      <c r="M29" s="6"/>
      <c r="N29" s="6"/>
    </row>
    <row r="30" spans="1:20" x14ac:dyDescent="0.25">
      <c r="K30" s="6"/>
      <c r="L30" s="6"/>
      <c r="M30" s="6"/>
      <c r="N30" s="6"/>
    </row>
    <row r="31" spans="1:20" x14ac:dyDescent="0.25">
      <c r="K31" s="6"/>
      <c r="L31" s="6"/>
      <c r="M31" s="6"/>
      <c r="N31" s="6"/>
    </row>
    <row r="32" spans="1:20" x14ac:dyDescent="0.25">
      <c r="K32" s="6"/>
      <c r="L32" s="6"/>
      <c r="M32" s="6"/>
      <c r="N32" s="6"/>
    </row>
    <row r="33" spans="11:14" x14ac:dyDescent="0.25">
      <c r="K33" s="6"/>
      <c r="L33" s="6"/>
      <c r="M33" s="6"/>
      <c r="N33" s="6"/>
    </row>
    <row r="34" spans="11:14" x14ac:dyDescent="0.25">
      <c r="K34" s="6"/>
      <c r="L34" s="6"/>
      <c r="M34" s="6"/>
      <c r="N34" s="6"/>
    </row>
    <row r="35" spans="11:14" x14ac:dyDescent="0.25">
      <c r="K35" s="6"/>
      <c r="L35" s="6"/>
      <c r="M35" s="6"/>
      <c r="N35" s="6"/>
    </row>
  </sheetData>
  <sortState xmlns:xlrd2="http://schemas.microsoft.com/office/spreadsheetml/2017/richdata2" ref="Q11:T26">
    <sortCondition ref="S11:S26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D658D-0497-46A6-9F23-E70C718CEB92}">
  <dimension ref="A1:S58"/>
  <sheetViews>
    <sheetView workbookViewId="0">
      <selection activeCell="C20" sqref="C20"/>
    </sheetView>
  </sheetViews>
  <sheetFormatPr defaultRowHeight="13.2" x14ac:dyDescent="0.25"/>
  <cols>
    <col min="6" max="7" width="9.109375" customWidth="1"/>
  </cols>
  <sheetData>
    <row r="1" spans="1:17" x14ac:dyDescent="0.25">
      <c r="A1" t="s">
        <v>0</v>
      </c>
      <c r="B1" t="s">
        <v>121</v>
      </c>
      <c r="C1" t="s">
        <v>122</v>
      </c>
      <c r="D1" t="s">
        <v>123</v>
      </c>
      <c r="E1" t="s">
        <v>4</v>
      </c>
      <c r="F1" t="s">
        <v>1</v>
      </c>
      <c r="G1" t="s">
        <v>125</v>
      </c>
      <c r="H1" t="s">
        <v>126</v>
      </c>
    </row>
    <row r="2" spans="1:17" x14ac:dyDescent="0.25">
      <c r="A2" t="s">
        <v>136</v>
      </c>
      <c r="B2">
        <v>2003</v>
      </c>
      <c r="C2" s="3">
        <v>44210</v>
      </c>
      <c r="D2">
        <v>1</v>
      </c>
      <c r="E2">
        <v>1</v>
      </c>
      <c r="F2" t="s">
        <v>73</v>
      </c>
      <c r="G2">
        <v>1</v>
      </c>
      <c r="H2" t="s">
        <v>127</v>
      </c>
    </row>
    <row r="3" spans="1:17" x14ac:dyDescent="0.25">
      <c r="A3" t="s">
        <v>136</v>
      </c>
      <c r="B3">
        <v>2003</v>
      </c>
      <c r="C3" s="3">
        <v>44211</v>
      </c>
      <c r="D3">
        <v>2</v>
      </c>
      <c r="E3">
        <v>2</v>
      </c>
      <c r="F3" t="s">
        <v>73</v>
      </c>
      <c r="G3" t="s">
        <v>134</v>
      </c>
      <c r="H3" t="s">
        <v>127</v>
      </c>
    </row>
    <row r="6" spans="1:17" x14ac:dyDescent="0.25">
      <c r="H6" t="s">
        <v>55</v>
      </c>
      <c r="I6" t="s">
        <v>56</v>
      </c>
      <c r="J6" t="s">
        <v>66</v>
      </c>
      <c r="K6" t="s">
        <v>67</v>
      </c>
      <c r="L6" t="s">
        <v>68</v>
      </c>
      <c r="M6" t="s">
        <v>69</v>
      </c>
      <c r="N6" t="s">
        <v>62</v>
      </c>
      <c r="O6" t="s">
        <v>63</v>
      </c>
      <c r="P6" t="s">
        <v>64</v>
      </c>
      <c r="Q6" t="s">
        <v>61</v>
      </c>
    </row>
    <row r="7" spans="1:17" x14ac:dyDescent="0.25">
      <c r="C7" s="3">
        <v>44212</v>
      </c>
      <c r="D7">
        <v>3</v>
      </c>
      <c r="E7">
        <v>1</v>
      </c>
      <c r="H7">
        <v>96</v>
      </c>
      <c r="I7">
        <v>103</v>
      </c>
      <c r="J7" s="6">
        <v>0.41666666666666669</v>
      </c>
      <c r="K7" s="6">
        <v>0.58333333333333337</v>
      </c>
      <c r="L7" s="6">
        <v>0.5</v>
      </c>
      <c r="M7" s="6">
        <v>0.58333333333333337</v>
      </c>
    </row>
    <row r="8" spans="1:17" x14ac:dyDescent="0.25">
      <c r="C8" s="3">
        <v>44214</v>
      </c>
      <c r="D8">
        <v>4</v>
      </c>
      <c r="E8">
        <v>2</v>
      </c>
      <c r="H8">
        <v>96</v>
      </c>
      <c r="I8">
        <v>105</v>
      </c>
      <c r="J8" s="6">
        <v>0.625</v>
      </c>
      <c r="K8" s="6">
        <v>0.33333333333333331</v>
      </c>
      <c r="L8" s="6">
        <v>0.5</v>
      </c>
      <c r="M8" s="6">
        <v>0.70833333333333337</v>
      </c>
    </row>
    <row r="9" spans="1:17" x14ac:dyDescent="0.25">
      <c r="C9" s="3">
        <v>44215</v>
      </c>
      <c r="D9">
        <v>5</v>
      </c>
      <c r="E9">
        <v>3</v>
      </c>
      <c r="H9">
        <v>96</v>
      </c>
      <c r="I9">
        <v>97</v>
      </c>
      <c r="J9" s="6">
        <v>0.54166666666666663</v>
      </c>
      <c r="K9" s="6">
        <v>0.625</v>
      </c>
      <c r="L9" s="6">
        <v>0.33333333333333331</v>
      </c>
      <c r="M9" s="6">
        <v>0.66666666666666663</v>
      </c>
    </row>
    <row r="10" spans="1:17" x14ac:dyDescent="0.25">
      <c r="C10" s="3">
        <v>44216</v>
      </c>
      <c r="D10">
        <v>6</v>
      </c>
      <c r="E10">
        <v>4</v>
      </c>
      <c r="H10">
        <v>96</v>
      </c>
      <c r="I10">
        <v>115</v>
      </c>
      <c r="J10" s="6">
        <v>0.54166666666666663</v>
      </c>
      <c r="K10" s="6">
        <v>0.54166666666666663</v>
      </c>
      <c r="L10" s="6">
        <v>0.25</v>
      </c>
      <c r="M10" s="6">
        <v>0.70833333333333337</v>
      </c>
    </row>
    <row r="11" spans="1:17" x14ac:dyDescent="0.25">
      <c r="C11" s="3">
        <v>44217</v>
      </c>
      <c r="D11">
        <v>7</v>
      </c>
      <c r="E11">
        <v>5</v>
      </c>
      <c r="H11">
        <v>96</v>
      </c>
      <c r="I11">
        <v>94</v>
      </c>
      <c r="J11" s="6">
        <v>0.54166666666666663</v>
      </c>
      <c r="K11" s="6">
        <v>0.45833333333333331</v>
      </c>
      <c r="L11" s="6">
        <v>0.54166666666666663</v>
      </c>
      <c r="M11" s="6">
        <v>0.5</v>
      </c>
    </row>
    <row r="12" spans="1:17" x14ac:dyDescent="0.25">
      <c r="C12" s="3">
        <v>44218</v>
      </c>
      <c r="D12">
        <v>8</v>
      </c>
      <c r="E12">
        <v>6</v>
      </c>
      <c r="H12">
        <v>96</v>
      </c>
      <c r="I12">
        <v>76</v>
      </c>
      <c r="J12" s="6">
        <v>0.625</v>
      </c>
      <c r="K12" s="6">
        <v>0.58333333333333337</v>
      </c>
      <c r="L12" s="6">
        <v>0.58333333333333337</v>
      </c>
      <c r="M12" s="6">
        <v>0.66666666666666663</v>
      </c>
    </row>
    <row r="13" spans="1:17" x14ac:dyDescent="0.25">
      <c r="C13" s="3">
        <v>44219</v>
      </c>
      <c r="D13">
        <v>9</v>
      </c>
      <c r="E13">
        <v>7</v>
      </c>
      <c r="H13">
        <v>96</v>
      </c>
      <c r="I13">
        <v>60</v>
      </c>
      <c r="J13" s="6">
        <v>0.58333333333333337</v>
      </c>
      <c r="K13" s="6">
        <v>0.41666666666666669</v>
      </c>
      <c r="L13" s="6">
        <v>0.58333333333333337</v>
      </c>
      <c r="M13" s="6">
        <v>0.58333333333333337</v>
      </c>
    </row>
    <row r="14" spans="1:17" x14ac:dyDescent="0.25">
      <c r="C14" s="3">
        <v>44221</v>
      </c>
      <c r="D14">
        <v>10</v>
      </c>
      <c r="E14">
        <v>8</v>
      </c>
      <c r="H14">
        <v>96</v>
      </c>
      <c r="I14">
        <v>79</v>
      </c>
      <c r="J14" s="6">
        <v>0.5</v>
      </c>
      <c r="K14" s="6">
        <v>0.375</v>
      </c>
      <c r="L14" s="6">
        <v>0.66666666666666663</v>
      </c>
      <c r="M14" s="6">
        <v>0.54166666666666663</v>
      </c>
    </row>
    <row r="15" spans="1:17" x14ac:dyDescent="0.25">
      <c r="C15" s="3">
        <v>44222</v>
      </c>
      <c r="D15">
        <v>11</v>
      </c>
      <c r="E15">
        <v>9</v>
      </c>
      <c r="H15">
        <v>96</v>
      </c>
      <c r="I15">
        <v>74</v>
      </c>
      <c r="J15" s="6">
        <v>0.5</v>
      </c>
      <c r="K15" s="6">
        <v>0.58333333333333337</v>
      </c>
      <c r="L15" s="6">
        <v>0.58333333333333337</v>
      </c>
      <c r="M15" s="6">
        <v>0.75</v>
      </c>
    </row>
    <row r="16" spans="1:17" x14ac:dyDescent="0.25">
      <c r="C16" s="3">
        <v>44223</v>
      </c>
      <c r="D16">
        <v>12</v>
      </c>
      <c r="E16">
        <v>10</v>
      </c>
      <c r="H16">
        <v>96</v>
      </c>
      <c r="I16">
        <v>86</v>
      </c>
      <c r="J16" s="6">
        <v>0.54166666666666663</v>
      </c>
      <c r="K16" s="6">
        <v>0.45833333333333331</v>
      </c>
      <c r="L16" s="6">
        <v>0.54166666666666663</v>
      </c>
      <c r="M16" s="6">
        <v>0.45833333333333331</v>
      </c>
    </row>
    <row r="17" spans="3:19" x14ac:dyDescent="0.25">
      <c r="C17" s="3">
        <v>44224</v>
      </c>
      <c r="D17">
        <v>13</v>
      </c>
      <c r="E17">
        <v>11</v>
      </c>
      <c r="H17">
        <v>96</v>
      </c>
      <c r="I17">
        <v>71</v>
      </c>
      <c r="J17" s="6">
        <v>0.625</v>
      </c>
      <c r="K17" s="6">
        <v>0.58333333333333337</v>
      </c>
      <c r="L17" s="6">
        <v>0.58333333333333337</v>
      </c>
      <c r="M17" s="6">
        <v>0.70833333333333337</v>
      </c>
    </row>
    <row r="18" spans="3:19" x14ac:dyDescent="0.25">
      <c r="C18" s="3">
        <v>44225</v>
      </c>
      <c r="D18">
        <v>14</v>
      </c>
      <c r="E18">
        <v>12</v>
      </c>
      <c r="H18">
        <v>96</v>
      </c>
      <c r="I18">
        <v>101</v>
      </c>
      <c r="J18" s="6">
        <v>0.79166666666666663</v>
      </c>
      <c r="K18" s="6">
        <v>0.5</v>
      </c>
      <c r="L18" s="6">
        <v>0.58333333333333337</v>
      </c>
      <c r="M18" s="6">
        <v>0.5</v>
      </c>
    </row>
    <row r="19" spans="3:19" x14ac:dyDescent="0.25">
      <c r="C19" s="3">
        <v>44226</v>
      </c>
      <c r="D19">
        <v>15</v>
      </c>
      <c r="E19">
        <v>13</v>
      </c>
      <c r="H19">
        <v>96</v>
      </c>
      <c r="I19">
        <v>70</v>
      </c>
      <c r="J19" s="6">
        <v>0.54166666666666663</v>
      </c>
      <c r="K19" s="6">
        <v>0.625</v>
      </c>
      <c r="L19" s="6">
        <v>0.5</v>
      </c>
      <c r="M19" s="6">
        <v>0.58333333333333337</v>
      </c>
    </row>
    <row r="20" spans="3:19" x14ac:dyDescent="0.25">
      <c r="C20" s="3">
        <v>44227</v>
      </c>
      <c r="D20">
        <v>16</v>
      </c>
      <c r="E20">
        <v>14</v>
      </c>
      <c r="H20">
        <v>96</v>
      </c>
      <c r="I20">
        <v>97</v>
      </c>
      <c r="J20" s="6">
        <v>0.70833333333333337</v>
      </c>
      <c r="K20" s="6">
        <v>0.66666666666666663</v>
      </c>
      <c r="L20" s="6">
        <v>0.33333333333333331</v>
      </c>
      <c r="M20" s="6">
        <v>0.75</v>
      </c>
    </row>
    <row r="21" spans="3:19" x14ac:dyDescent="0.25">
      <c r="C21" s="3">
        <v>44228</v>
      </c>
      <c r="D21">
        <v>17</v>
      </c>
      <c r="E21">
        <v>15</v>
      </c>
      <c r="H21">
        <v>96</v>
      </c>
      <c r="I21">
        <v>51</v>
      </c>
      <c r="J21" s="6">
        <v>0.70833333333333337</v>
      </c>
      <c r="K21" s="6">
        <v>0.66666666666666663</v>
      </c>
      <c r="L21" s="6">
        <v>0.625</v>
      </c>
      <c r="M21" s="6">
        <v>0.58333333333333337</v>
      </c>
      <c r="P21" t="s">
        <v>155</v>
      </c>
      <c r="Q21" t="s">
        <v>156</v>
      </c>
      <c r="R21">
        <v>0</v>
      </c>
      <c r="S21" s="3">
        <v>44251</v>
      </c>
    </row>
    <row r="22" spans="3:19" x14ac:dyDescent="0.25">
      <c r="C22" s="3">
        <v>44229</v>
      </c>
      <c r="D22">
        <v>18</v>
      </c>
      <c r="E22">
        <v>16</v>
      </c>
      <c r="H22">
        <v>96</v>
      </c>
      <c r="I22">
        <v>54</v>
      </c>
      <c r="J22" s="6">
        <v>0.75</v>
      </c>
      <c r="K22" s="6">
        <v>0.625</v>
      </c>
      <c r="L22" s="6">
        <v>0.625</v>
      </c>
      <c r="M22" s="6">
        <v>0.54166666666666663</v>
      </c>
      <c r="P22" t="s">
        <v>155</v>
      </c>
      <c r="Q22" t="s">
        <v>156</v>
      </c>
      <c r="R22">
        <v>0</v>
      </c>
      <c r="S22" s="3">
        <v>44251</v>
      </c>
    </row>
    <row r="23" spans="3:19" x14ac:dyDescent="0.25">
      <c r="C23" s="3">
        <v>44230</v>
      </c>
      <c r="D23">
        <v>19</v>
      </c>
      <c r="E23">
        <v>17</v>
      </c>
      <c r="H23">
        <v>96</v>
      </c>
      <c r="I23">
        <v>66</v>
      </c>
      <c r="J23" s="6">
        <v>0.70833333333333337</v>
      </c>
      <c r="K23" s="6">
        <v>0.66666666666666663</v>
      </c>
      <c r="L23" s="6">
        <v>0.54166666666666663</v>
      </c>
      <c r="M23" s="6">
        <v>0.625</v>
      </c>
      <c r="P23" t="s">
        <v>155</v>
      </c>
      <c r="Q23" t="s">
        <v>156</v>
      </c>
      <c r="R23">
        <v>0</v>
      </c>
      <c r="S23" s="3">
        <v>44251</v>
      </c>
    </row>
    <row r="24" spans="3:19" x14ac:dyDescent="0.25">
      <c r="C24" s="3">
        <v>44231</v>
      </c>
      <c r="D24">
        <v>20</v>
      </c>
      <c r="E24">
        <v>18</v>
      </c>
      <c r="H24">
        <v>96</v>
      </c>
      <c r="I24">
        <v>53</v>
      </c>
      <c r="J24" s="6">
        <v>0.75</v>
      </c>
      <c r="K24" s="6">
        <v>0.83333333333333337</v>
      </c>
      <c r="L24" s="6">
        <v>0.54166666666666663</v>
      </c>
      <c r="M24" s="6">
        <v>0.54166666666666663</v>
      </c>
      <c r="P24" t="s">
        <v>155</v>
      </c>
      <c r="Q24" t="s">
        <v>156</v>
      </c>
      <c r="R24">
        <v>0</v>
      </c>
      <c r="S24" s="3">
        <v>44251</v>
      </c>
    </row>
    <row r="25" spans="3:19" x14ac:dyDescent="0.25">
      <c r="C25" s="3">
        <v>44232</v>
      </c>
      <c r="D25">
        <v>21</v>
      </c>
      <c r="E25">
        <v>19</v>
      </c>
      <c r="H25">
        <v>96</v>
      </c>
      <c r="I25">
        <v>36</v>
      </c>
      <c r="J25" s="6">
        <v>0.625</v>
      </c>
      <c r="K25" s="6">
        <v>0.75</v>
      </c>
      <c r="L25" s="6">
        <v>0.79166666666666663</v>
      </c>
      <c r="M25" s="6">
        <v>0.75</v>
      </c>
      <c r="P25" t="s">
        <v>155</v>
      </c>
      <c r="Q25" t="s">
        <v>156</v>
      </c>
      <c r="R25">
        <v>0</v>
      </c>
      <c r="S25" s="3">
        <v>44251</v>
      </c>
    </row>
    <row r="26" spans="3:19" x14ac:dyDescent="0.25">
      <c r="C26" s="3">
        <v>44233</v>
      </c>
      <c r="D26">
        <v>22</v>
      </c>
      <c r="E26">
        <v>20</v>
      </c>
      <c r="H26">
        <v>96</v>
      </c>
      <c r="I26">
        <v>48</v>
      </c>
      <c r="J26" s="6">
        <v>0.70833333333333337</v>
      </c>
      <c r="K26" s="6">
        <v>0.625</v>
      </c>
      <c r="L26" s="6">
        <v>0.66666666666666663</v>
      </c>
      <c r="M26" s="6">
        <v>0.625</v>
      </c>
      <c r="P26" t="s">
        <v>155</v>
      </c>
      <c r="Q26" t="s">
        <v>156</v>
      </c>
      <c r="R26">
        <v>0</v>
      </c>
      <c r="S26" s="3">
        <v>44251</v>
      </c>
    </row>
    <row r="27" spans="3:19" x14ac:dyDescent="0.25">
      <c r="C27" s="3">
        <v>44235</v>
      </c>
      <c r="D27">
        <v>23</v>
      </c>
      <c r="E27">
        <v>21</v>
      </c>
      <c r="H27">
        <v>96</v>
      </c>
      <c r="I27">
        <v>44</v>
      </c>
      <c r="J27" s="6">
        <v>0.79166666666666663</v>
      </c>
      <c r="K27" s="6">
        <v>0.83333333333333337</v>
      </c>
      <c r="L27" s="6">
        <v>0.70833333333333337</v>
      </c>
      <c r="M27" s="6">
        <v>0.625</v>
      </c>
      <c r="P27" t="s">
        <v>155</v>
      </c>
      <c r="Q27" t="s">
        <v>156</v>
      </c>
      <c r="R27">
        <v>0</v>
      </c>
      <c r="S27" s="3">
        <v>44251</v>
      </c>
    </row>
    <row r="28" spans="3:19" x14ac:dyDescent="0.25">
      <c r="C28" s="3">
        <v>44236</v>
      </c>
      <c r="D28">
        <v>24</v>
      </c>
      <c r="E28">
        <v>22</v>
      </c>
      <c r="H28">
        <v>96</v>
      </c>
      <c r="I28">
        <v>42</v>
      </c>
      <c r="J28" s="6">
        <v>0.83333333333333337</v>
      </c>
      <c r="K28" s="6">
        <v>0.83333333333333337</v>
      </c>
      <c r="L28" s="6">
        <v>0.70833333333333337</v>
      </c>
      <c r="M28" s="6">
        <v>0.79166666666666663</v>
      </c>
      <c r="P28" t="s">
        <v>155</v>
      </c>
      <c r="Q28" t="s">
        <v>156</v>
      </c>
      <c r="R28">
        <v>0</v>
      </c>
      <c r="S28" s="3">
        <v>44252</v>
      </c>
    </row>
    <row r="29" spans="3:19" x14ac:dyDescent="0.25">
      <c r="C29" s="3">
        <v>44237</v>
      </c>
      <c r="D29">
        <v>25</v>
      </c>
      <c r="E29">
        <v>23</v>
      </c>
      <c r="H29">
        <v>96</v>
      </c>
      <c r="I29">
        <v>41</v>
      </c>
      <c r="J29" s="6">
        <v>0.58333333333333337</v>
      </c>
      <c r="K29" s="6">
        <v>0.70833333333333337</v>
      </c>
      <c r="L29" s="6">
        <v>0.875</v>
      </c>
      <c r="M29" s="6">
        <v>0.58333333333333337</v>
      </c>
      <c r="P29" t="s">
        <v>155</v>
      </c>
      <c r="Q29" t="s">
        <v>156</v>
      </c>
      <c r="R29">
        <v>0</v>
      </c>
      <c r="S29" s="3">
        <v>44252</v>
      </c>
    </row>
    <row r="30" spans="3:19" x14ac:dyDescent="0.25">
      <c r="C30" s="3">
        <v>44238</v>
      </c>
      <c r="D30">
        <v>26</v>
      </c>
      <c r="E30">
        <v>24</v>
      </c>
      <c r="H30">
        <v>96</v>
      </c>
      <c r="I30">
        <v>50</v>
      </c>
      <c r="J30" s="6">
        <v>0.83333333333333337</v>
      </c>
      <c r="K30" s="6">
        <v>0.66666666666666663</v>
      </c>
      <c r="L30" s="6">
        <v>0.75</v>
      </c>
      <c r="M30" s="6">
        <v>0.54166666666666663</v>
      </c>
      <c r="P30" t="s">
        <v>155</v>
      </c>
      <c r="Q30" t="s">
        <v>156</v>
      </c>
      <c r="R30">
        <v>0</v>
      </c>
      <c r="S30" s="3">
        <v>44252</v>
      </c>
    </row>
    <row r="31" spans="3:19" x14ac:dyDescent="0.25">
      <c r="C31" s="3">
        <v>44239</v>
      </c>
      <c r="D31">
        <v>27</v>
      </c>
      <c r="E31">
        <v>25</v>
      </c>
      <c r="H31">
        <v>96</v>
      </c>
      <c r="I31">
        <v>35</v>
      </c>
      <c r="J31" s="6">
        <v>0.91666666666666663</v>
      </c>
      <c r="K31" s="6">
        <v>0.75</v>
      </c>
      <c r="L31" s="6">
        <v>0.70833333333333337</v>
      </c>
      <c r="M31" s="6">
        <v>0.70833333333333337</v>
      </c>
      <c r="P31" t="s">
        <v>155</v>
      </c>
      <c r="Q31" t="s">
        <v>156</v>
      </c>
      <c r="R31">
        <v>0</v>
      </c>
      <c r="S31" s="3">
        <v>44252</v>
      </c>
    </row>
    <row r="32" spans="3:19" x14ac:dyDescent="0.25">
      <c r="C32" s="3">
        <v>44240</v>
      </c>
      <c r="D32">
        <v>28</v>
      </c>
      <c r="E32">
        <v>26</v>
      </c>
      <c r="H32">
        <v>96</v>
      </c>
      <c r="I32">
        <v>39</v>
      </c>
      <c r="J32" s="6">
        <v>0.83333333333333337</v>
      </c>
      <c r="K32" s="6">
        <v>0.625</v>
      </c>
      <c r="L32" s="6">
        <v>0.79166666666666663</v>
      </c>
      <c r="M32" s="6">
        <v>0.58333333333333337</v>
      </c>
      <c r="P32" t="s">
        <v>155</v>
      </c>
      <c r="Q32" t="s">
        <v>156</v>
      </c>
      <c r="R32">
        <v>0</v>
      </c>
      <c r="S32" s="3">
        <v>44252</v>
      </c>
    </row>
    <row r="33" spans="3:19" x14ac:dyDescent="0.25">
      <c r="C33" s="3">
        <v>44242</v>
      </c>
      <c r="D33">
        <v>29</v>
      </c>
      <c r="E33">
        <v>27</v>
      </c>
      <c r="H33">
        <v>96</v>
      </c>
      <c r="I33">
        <v>37</v>
      </c>
      <c r="J33" s="6">
        <v>0.83333333333333337</v>
      </c>
      <c r="K33" s="6">
        <v>0.83333333333333337</v>
      </c>
      <c r="L33" s="6">
        <v>0.79166666666666663</v>
      </c>
      <c r="M33" s="6">
        <v>0.5</v>
      </c>
      <c r="P33" t="s">
        <v>155</v>
      </c>
      <c r="Q33" t="s">
        <v>156</v>
      </c>
      <c r="R33">
        <v>0</v>
      </c>
      <c r="S33" s="3">
        <v>44252</v>
      </c>
    </row>
    <row r="34" spans="3:19" x14ac:dyDescent="0.25">
      <c r="C34" s="3">
        <v>44243</v>
      </c>
      <c r="D34">
        <v>30</v>
      </c>
      <c r="E34">
        <v>28</v>
      </c>
      <c r="H34">
        <v>96</v>
      </c>
      <c r="I34">
        <v>30</v>
      </c>
      <c r="J34" s="6">
        <v>0.875</v>
      </c>
      <c r="K34" s="6">
        <v>0.75</v>
      </c>
      <c r="L34" s="6">
        <v>0.83333333333333337</v>
      </c>
      <c r="M34" s="6">
        <v>0.625</v>
      </c>
      <c r="P34" t="s">
        <v>155</v>
      </c>
      <c r="Q34" t="s">
        <v>156</v>
      </c>
      <c r="R34">
        <v>0</v>
      </c>
      <c r="S34" s="3">
        <v>44252</v>
      </c>
    </row>
    <row r="35" spans="3:19" x14ac:dyDescent="0.25">
      <c r="C35" s="3">
        <v>44244</v>
      </c>
      <c r="D35">
        <v>31</v>
      </c>
      <c r="E35">
        <v>29</v>
      </c>
      <c r="H35">
        <v>96</v>
      </c>
      <c r="I35">
        <v>38</v>
      </c>
      <c r="J35" s="6">
        <v>0.70833333333333337</v>
      </c>
      <c r="K35" s="6">
        <v>0.66666666666666663</v>
      </c>
      <c r="L35" s="6">
        <v>0.79166666666666663</v>
      </c>
      <c r="M35" s="6">
        <v>0.75</v>
      </c>
      <c r="P35" t="s">
        <v>155</v>
      </c>
      <c r="Q35" t="s">
        <v>156</v>
      </c>
      <c r="R35">
        <v>1</v>
      </c>
      <c r="S35" s="3">
        <v>44251</v>
      </c>
    </row>
    <row r="36" spans="3:19" x14ac:dyDescent="0.25">
      <c r="C36" s="3">
        <v>44245</v>
      </c>
      <c r="D36">
        <v>32</v>
      </c>
      <c r="E36">
        <v>30</v>
      </c>
      <c r="H36">
        <v>96</v>
      </c>
      <c r="I36">
        <v>54</v>
      </c>
      <c r="J36" s="6">
        <v>0.75</v>
      </c>
      <c r="K36" s="6">
        <v>0.91666666666666663</v>
      </c>
      <c r="L36" s="6">
        <v>0.58333333333333337</v>
      </c>
      <c r="M36" s="6">
        <v>0.5</v>
      </c>
      <c r="P36" t="s">
        <v>155</v>
      </c>
      <c r="Q36" t="s">
        <v>156</v>
      </c>
      <c r="R36">
        <v>1</v>
      </c>
      <c r="S36" s="3">
        <v>44252</v>
      </c>
    </row>
    <row r="37" spans="3:19" x14ac:dyDescent="0.25">
      <c r="C37" s="3">
        <v>44246</v>
      </c>
      <c r="D37">
        <v>33</v>
      </c>
      <c r="E37">
        <v>31</v>
      </c>
      <c r="H37">
        <v>96</v>
      </c>
      <c r="I37">
        <v>35</v>
      </c>
      <c r="J37" s="6">
        <v>0.95833333333333337</v>
      </c>
      <c r="K37" s="6">
        <v>0.66666666666666663</v>
      </c>
      <c r="L37" s="6">
        <v>0.75</v>
      </c>
      <c r="M37" s="6">
        <v>0.66666666666666663</v>
      </c>
    </row>
    <row r="38" spans="3:19" x14ac:dyDescent="0.25">
      <c r="C38" s="3">
        <v>44247</v>
      </c>
      <c r="D38">
        <v>34</v>
      </c>
      <c r="E38">
        <v>32</v>
      </c>
      <c r="H38">
        <v>96</v>
      </c>
      <c r="I38">
        <v>31</v>
      </c>
      <c r="J38" s="6">
        <v>0.875</v>
      </c>
      <c r="K38" s="6">
        <v>0.66666666666666663</v>
      </c>
      <c r="L38" s="6">
        <v>0.75</v>
      </c>
      <c r="M38" s="6">
        <v>0.83333333333333337</v>
      </c>
    </row>
    <row r="39" spans="3:19" x14ac:dyDescent="0.25">
      <c r="C39" s="3">
        <v>44248</v>
      </c>
      <c r="D39">
        <v>35</v>
      </c>
      <c r="E39">
        <v>33</v>
      </c>
      <c r="H39">
        <v>96</v>
      </c>
      <c r="I39">
        <v>28</v>
      </c>
      <c r="J39" s="6">
        <v>1</v>
      </c>
      <c r="K39" s="6">
        <v>0.79166666666666663</v>
      </c>
      <c r="L39" s="6">
        <v>0.70833333333333337</v>
      </c>
      <c r="M39" s="6">
        <v>0.66666666666666663</v>
      </c>
    </row>
    <row r="40" spans="3:19" x14ac:dyDescent="0.25">
      <c r="C40" s="3">
        <v>44249</v>
      </c>
      <c r="D40">
        <v>36</v>
      </c>
      <c r="E40">
        <v>34</v>
      </c>
      <c r="H40">
        <v>96</v>
      </c>
      <c r="I40">
        <v>15</v>
      </c>
      <c r="J40" s="6">
        <v>0.875</v>
      </c>
      <c r="K40" s="6">
        <v>0.91666666666666663</v>
      </c>
      <c r="L40" s="6">
        <v>0.91666666666666663</v>
      </c>
      <c r="M40" s="6">
        <v>0.75</v>
      </c>
    </row>
    <row r="41" spans="3:19" x14ac:dyDescent="0.25">
      <c r="C41" s="3">
        <v>44250</v>
      </c>
      <c r="D41">
        <v>37</v>
      </c>
      <c r="E41">
        <v>35</v>
      </c>
      <c r="H41">
        <v>96</v>
      </c>
      <c r="I41">
        <v>28</v>
      </c>
      <c r="J41" s="6">
        <v>0.83333333333333337</v>
      </c>
      <c r="K41" s="6">
        <v>0.875</v>
      </c>
      <c r="L41" s="6">
        <v>0.95833333333333337</v>
      </c>
      <c r="M41" s="6">
        <v>0.54166666666666663</v>
      </c>
      <c r="N41" t="s">
        <v>168</v>
      </c>
    </row>
    <row r="42" spans="3:19" x14ac:dyDescent="0.25">
      <c r="C42" s="3">
        <v>44251</v>
      </c>
      <c r="D42">
        <v>38</v>
      </c>
      <c r="E42" t="s">
        <v>95</v>
      </c>
      <c r="H42">
        <v>104</v>
      </c>
      <c r="I42">
        <v>19</v>
      </c>
      <c r="J42" s="6">
        <v>0.79166666666666663</v>
      </c>
      <c r="K42" s="6">
        <v>0.83333333333333337</v>
      </c>
      <c r="L42" s="6">
        <v>0.875</v>
      </c>
      <c r="M42" s="6">
        <v>0.79166666666666663</v>
      </c>
      <c r="N42">
        <v>0.125</v>
      </c>
    </row>
    <row r="43" spans="3:19" x14ac:dyDescent="0.25">
      <c r="C43" s="3">
        <v>44252</v>
      </c>
      <c r="D43">
        <v>39</v>
      </c>
      <c r="E43" t="s">
        <v>95</v>
      </c>
      <c r="H43">
        <v>104</v>
      </c>
      <c r="I43">
        <v>17</v>
      </c>
      <c r="J43" s="6">
        <v>1</v>
      </c>
      <c r="K43" s="6">
        <v>0.83333333333333337</v>
      </c>
      <c r="L43" s="6">
        <v>0.91666666666666663</v>
      </c>
      <c r="M43" s="6">
        <v>0.79166666666666663</v>
      </c>
      <c r="N43" s="6">
        <v>0.125</v>
      </c>
    </row>
    <row r="44" spans="3:19" x14ac:dyDescent="0.25">
      <c r="J44" s="6"/>
      <c r="K44" s="6"/>
      <c r="L44" s="6"/>
      <c r="M44" s="6"/>
    </row>
    <row r="45" spans="3:19" x14ac:dyDescent="0.25">
      <c r="J45" s="6"/>
      <c r="K45" s="6"/>
      <c r="L45" s="6"/>
      <c r="M45" s="6"/>
    </row>
    <row r="46" spans="3:19" x14ac:dyDescent="0.25">
      <c r="J46" s="6"/>
      <c r="K46" s="6"/>
      <c r="L46" s="6"/>
      <c r="M46" s="6"/>
    </row>
    <row r="47" spans="3:19" x14ac:dyDescent="0.25">
      <c r="J47" s="6"/>
      <c r="K47" s="6"/>
      <c r="L47" s="6"/>
      <c r="M47" s="6"/>
    </row>
    <row r="48" spans="3:19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</sheetData>
  <sortState xmlns:xlrd2="http://schemas.microsoft.com/office/spreadsheetml/2017/richdata2" ref="P21:S36">
    <sortCondition ref="R21:R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40"/>
  <sheetViews>
    <sheetView topLeftCell="D51" zoomScaleNormal="100" workbookViewId="0">
      <selection activeCell="D58" sqref="D58"/>
    </sheetView>
  </sheetViews>
  <sheetFormatPr defaultRowHeight="13.2" x14ac:dyDescent="0.25"/>
  <cols>
    <col min="1" max="1" width="7.33203125" customWidth="1"/>
    <col min="2" max="2" width="7.5546875" customWidth="1"/>
    <col min="3" max="3" width="28.33203125" customWidth="1"/>
    <col min="4" max="6" width="14.6640625" customWidth="1"/>
    <col min="7" max="8" width="11.5546875"/>
    <col min="10" max="1028" width="11.554687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12</v>
      </c>
      <c r="J1" t="s">
        <v>5</v>
      </c>
      <c r="K1" t="s">
        <v>6</v>
      </c>
      <c r="L1" t="s">
        <v>13</v>
      </c>
      <c r="M1" t="s">
        <v>21</v>
      </c>
      <c r="N1" t="s">
        <v>22</v>
      </c>
    </row>
    <row r="2" spans="1:14" x14ac:dyDescent="0.25">
      <c r="A2" t="s">
        <v>11</v>
      </c>
      <c r="B2" t="s">
        <v>10</v>
      </c>
      <c r="C2">
        <v>2</v>
      </c>
      <c r="G2" s="4">
        <v>44000</v>
      </c>
      <c r="H2">
        <v>23</v>
      </c>
      <c r="J2">
        <v>1.625</v>
      </c>
      <c r="K2">
        <v>6.7826086956521738</v>
      </c>
    </row>
    <row r="3" spans="1:14" x14ac:dyDescent="0.25">
      <c r="A3" t="s">
        <v>11</v>
      </c>
      <c r="C3">
        <v>2</v>
      </c>
      <c r="G3" s="4">
        <v>44001</v>
      </c>
      <c r="H3">
        <v>25</v>
      </c>
      <c r="J3">
        <v>3.25</v>
      </c>
      <c r="K3">
        <v>12.48</v>
      </c>
    </row>
    <row r="4" spans="1:14" x14ac:dyDescent="0.25">
      <c r="C4">
        <v>2</v>
      </c>
      <c r="G4" s="4">
        <v>44005</v>
      </c>
      <c r="H4">
        <v>23</v>
      </c>
      <c r="J4">
        <v>1.52</v>
      </c>
      <c r="K4">
        <v>6.35</v>
      </c>
    </row>
    <row r="5" spans="1:14" x14ac:dyDescent="0.25">
      <c r="G5" s="4">
        <v>44006</v>
      </c>
      <c r="H5">
        <v>35</v>
      </c>
      <c r="J5">
        <v>2.25</v>
      </c>
      <c r="K5">
        <v>6.17</v>
      </c>
      <c r="L5">
        <v>78</v>
      </c>
      <c r="M5">
        <v>7.69</v>
      </c>
      <c r="N5">
        <v>6.25</v>
      </c>
    </row>
    <row r="6" spans="1:14" x14ac:dyDescent="0.25">
      <c r="G6" s="4">
        <v>44007</v>
      </c>
      <c r="H6">
        <v>35</v>
      </c>
      <c r="J6">
        <v>2.27</v>
      </c>
      <c r="K6">
        <v>7.54</v>
      </c>
      <c r="L6">
        <v>81</v>
      </c>
      <c r="M6">
        <v>12.3</v>
      </c>
      <c r="N6">
        <v>10.34</v>
      </c>
    </row>
    <row r="7" spans="1:14" x14ac:dyDescent="0.25">
      <c r="G7" s="4">
        <v>44008</v>
      </c>
      <c r="H7">
        <v>35</v>
      </c>
      <c r="L7">
        <v>70</v>
      </c>
    </row>
    <row r="8" spans="1:14" x14ac:dyDescent="0.25">
      <c r="G8" s="4">
        <v>44009</v>
      </c>
      <c r="H8">
        <v>0</v>
      </c>
      <c r="L8">
        <v>0</v>
      </c>
    </row>
    <row r="11" spans="1:14" x14ac:dyDescent="0.25">
      <c r="G11" s="3">
        <v>44013</v>
      </c>
      <c r="H11">
        <v>42</v>
      </c>
    </row>
    <row r="12" spans="1:14" x14ac:dyDescent="0.25">
      <c r="G12" s="3">
        <v>44014</v>
      </c>
    </row>
    <row r="13" spans="1:14" x14ac:dyDescent="0.25">
      <c r="G13" s="3">
        <v>44015</v>
      </c>
      <c r="H13">
        <v>28</v>
      </c>
    </row>
    <row r="15" spans="1:14" x14ac:dyDescent="0.25">
      <c r="D15" t="s">
        <v>30</v>
      </c>
      <c r="G15" s="3">
        <v>44020</v>
      </c>
      <c r="H15">
        <v>61</v>
      </c>
    </row>
    <row r="16" spans="1:14" x14ac:dyDescent="0.25">
      <c r="D16" t="s">
        <v>30</v>
      </c>
      <c r="G16" s="3">
        <v>44021</v>
      </c>
      <c r="H16">
        <v>59</v>
      </c>
    </row>
    <row r="17" spans="4:10" x14ac:dyDescent="0.25">
      <c r="D17" t="s">
        <v>30</v>
      </c>
      <c r="G17" s="3">
        <v>44025</v>
      </c>
      <c r="H17">
        <v>74</v>
      </c>
      <c r="I17">
        <f t="shared" ref="I17:I52" si="0">H17/96</f>
        <v>0.77083333333333337</v>
      </c>
    </row>
    <row r="18" spans="4:10" x14ac:dyDescent="0.25">
      <c r="D18" t="s">
        <v>30</v>
      </c>
      <c r="G18" s="3">
        <v>44026</v>
      </c>
      <c r="H18">
        <v>60</v>
      </c>
      <c r="I18">
        <f t="shared" si="0"/>
        <v>0.625</v>
      </c>
    </row>
    <row r="19" spans="4:10" x14ac:dyDescent="0.25">
      <c r="D19" t="s">
        <v>30</v>
      </c>
      <c r="G19" s="3">
        <v>44027</v>
      </c>
      <c r="H19">
        <v>58</v>
      </c>
      <c r="I19">
        <f t="shared" si="0"/>
        <v>0.60416666666666663</v>
      </c>
    </row>
    <row r="20" spans="4:10" x14ac:dyDescent="0.25">
      <c r="D20" t="s">
        <v>30</v>
      </c>
      <c r="G20" s="3">
        <v>44028</v>
      </c>
      <c r="H20">
        <v>62</v>
      </c>
      <c r="I20">
        <f t="shared" si="0"/>
        <v>0.64583333333333337</v>
      </c>
    </row>
    <row r="21" spans="4:10" x14ac:dyDescent="0.25">
      <c r="D21" t="s">
        <v>30</v>
      </c>
      <c r="G21" s="3">
        <v>44032</v>
      </c>
      <c r="H21">
        <v>57</v>
      </c>
      <c r="I21">
        <f t="shared" si="0"/>
        <v>0.59375</v>
      </c>
    </row>
    <row r="22" spans="4:10" x14ac:dyDescent="0.25">
      <c r="G22" s="3">
        <v>44033</v>
      </c>
      <c r="H22">
        <v>0</v>
      </c>
      <c r="I22">
        <f t="shared" si="0"/>
        <v>0</v>
      </c>
      <c r="J22" t="s">
        <v>37</v>
      </c>
    </row>
    <row r="23" spans="4:10" x14ac:dyDescent="0.25">
      <c r="G23" s="3">
        <v>44034</v>
      </c>
      <c r="H23">
        <v>0</v>
      </c>
      <c r="I23">
        <f t="shared" si="0"/>
        <v>0</v>
      </c>
      <c r="J23" t="s">
        <v>37</v>
      </c>
    </row>
    <row r="24" spans="4:10" x14ac:dyDescent="0.25">
      <c r="G24" s="3">
        <v>44035</v>
      </c>
      <c r="H24">
        <v>0</v>
      </c>
      <c r="I24">
        <f t="shared" si="0"/>
        <v>0</v>
      </c>
      <c r="J24" t="s">
        <v>37</v>
      </c>
    </row>
    <row r="25" spans="4:10" x14ac:dyDescent="0.25">
      <c r="G25" s="3">
        <v>44036</v>
      </c>
      <c r="H25">
        <v>79</v>
      </c>
      <c r="I25">
        <f t="shared" si="0"/>
        <v>0.82291666666666663</v>
      </c>
      <c r="J25" t="s">
        <v>38</v>
      </c>
    </row>
    <row r="26" spans="4:10" x14ac:dyDescent="0.25">
      <c r="G26" s="3">
        <v>44040</v>
      </c>
      <c r="H26">
        <v>44</v>
      </c>
      <c r="I26">
        <f t="shared" si="0"/>
        <v>0.45833333333333331</v>
      </c>
      <c r="J26" t="s">
        <v>38</v>
      </c>
    </row>
    <row r="27" spans="4:10" x14ac:dyDescent="0.25">
      <c r="G27" s="3">
        <v>44041</v>
      </c>
      <c r="H27">
        <v>62</v>
      </c>
      <c r="I27">
        <f t="shared" si="0"/>
        <v>0.64583333333333337</v>
      </c>
    </row>
    <row r="28" spans="4:10" x14ac:dyDescent="0.25">
      <c r="G28" s="3">
        <v>44042</v>
      </c>
      <c r="H28">
        <v>62</v>
      </c>
      <c r="I28">
        <f t="shared" si="0"/>
        <v>0.64583333333333337</v>
      </c>
    </row>
    <row r="29" spans="4:10" x14ac:dyDescent="0.25">
      <c r="G29" s="3">
        <v>44043</v>
      </c>
      <c r="H29">
        <v>79</v>
      </c>
      <c r="I29">
        <f t="shared" si="0"/>
        <v>0.82291666666666663</v>
      </c>
    </row>
    <row r="30" spans="4:10" x14ac:dyDescent="0.25">
      <c r="G30" s="3">
        <v>44047</v>
      </c>
      <c r="H30">
        <v>64</v>
      </c>
      <c r="I30">
        <f t="shared" si="0"/>
        <v>0.66666666666666663</v>
      </c>
    </row>
    <row r="31" spans="4:10" x14ac:dyDescent="0.25">
      <c r="G31" s="3">
        <v>44048</v>
      </c>
      <c r="H31">
        <v>82</v>
      </c>
      <c r="I31">
        <f t="shared" si="0"/>
        <v>0.85416666666666663</v>
      </c>
    </row>
    <row r="32" spans="4:10" x14ac:dyDescent="0.25">
      <c r="G32" s="3">
        <v>44049</v>
      </c>
      <c r="H32">
        <v>42</v>
      </c>
      <c r="I32">
        <f t="shared" si="0"/>
        <v>0.4375</v>
      </c>
    </row>
    <row r="33" spans="4:9" x14ac:dyDescent="0.25">
      <c r="G33" s="3">
        <v>44050</v>
      </c>
      <c r="H33">
        <v>83</v>
      </c>
      <c r="I33">
        <f t="shared" si="0"/>
        <v>0.86458333333333337</v>
      </c>
    </row>
    <row r="34" spans="4:9" x14ac:dyDescent="0.25">
      <c r="G34" s="3">
        <v>44054</v>
      </c>
      <c r="H34">
        <v>65</v>
      </c>
      <c r="I34">
        <f t="shared" si="0"/>
        <v>0.67708333333333337</v>
      </c>
    </row>
    <row r="35" spans="4:9" x14ac:dyDescent="0.25">
      <c r="G35" s="3">
        <v>44056</v>
      </c>
      <c r="H35">
        <v>38</v>
      </c>
      <c r="I35">
        <f t="shared" si="0"/>
        <v>0.39583333333333331</v>
      </c>
    </row>
    <row r="36" spans="4:9" x14ac:dyDescent="0.25">
      <c r="D36" t="s">
        <v>46</v>
      </c>
      <c r="G36" s="3">
        <v>44057</v>
      </c>
      <c r="H36">
        <v>54</v>
      </c>
      <c r="I36">
        <f t="shared" si="0"/>
        <v>0.5625</v>
      </c>
    </row>
    <row r="37" spans="4:9" x14ac:dyDescent="0.25">
      <c r="D37" t="s">
        <v>46</v>
      </c>
      <c r="G37" s="3">
        <v>44060</v>
      </c>
      <c r="H37">
        <v>92</v>
      </c>
      <c r="I37">
        <f t="shared" si="0"/>
        <v>0.95833333333333337</v>
      </c>
    </row>
    <row r="38" spans="4:9" x14ac:dyDescent="0.25">
      <c r="D38" t="s">
        <v>46</v>
      </c>
      <c r="G38" s="3">
        <v>44061</v>
      </c>
      <c r="H38">
        <v>51</v>
      </c>
      <c r="I38">
        <f t="shared" si="0"/>
        <v>0.53125</v>
      </c>
    </row>
    <row r="39" spans="4:9" x14ac:dyDescent="0.25">
      <c r="D39" t="s">
        <v>46</v>
      </c>
      <c r="G39" s="3">
        <v>44062</v>
      </c>
      <c r="H39">
        <v>94</v>
      </c>
      <c r="I39">
        <f t="shared" si="0"/>
        <v>0.97916666666666663</v>
      </c>
    </row>
    <row r="40" spans="4:9" x14ac:dyDescent="0.25">
      <c r="D40" t="s">
        <v>46</v>
      </c>
      <c r="G40" s="3">
        <v>44063</v>
      </c>
      <c r="H40">
        <v>94</v>
      </c>
      <c r="I40">
        <f t="shared" si="0"/>
        <v>0.97916666666666663</v>
      </c>
    </row>
    <row r="41" spans="4:9" x14ac:dyDescent="0.25">
      <c r="D41" t="s">
        <v>52</v>
      </c>
      <c r="F41" t="s">
        <v>70</v>
      </c>
      <c r="G41" s="3">
        <v>44064</v>
      </c>
      <c r="H41">
        <v>96</v>
      </c>
      <c r="I41">
        <f t="shared" si="0"/>
        <v>1</v>
      </c>
    </row>
    <row r="42" spans="4:9" x14ac:dyDescent="0.25">
      <c r="D42" t="s">
        <v>52</v>
      </c>
      <c r="F42" t="s">
        <v>70</v>
      </c>
      <c r="G42" s="3">
        <v>44067</v>
      </c>
      <c r="H42">
        <v>96</v>
      </c>
      <c r="I42">
        <f t="shared" si="0"/>
        <v>1</v>
      </c>
    </row>
    <row r="43" spans="4:9" x14ac:dyDescent="0.25">
      <c r="D43" t="s">
        <v>52</v>
      </c>
      <c r="F43" t="s">
        <v>70</v>
      </c>
      <c r="G43" s="3">
        <v>44068</v>
      </c>
      <c r="H43">
        <v>96</v>
      </c>
      <c r="I43">
        <f t="shared" si="0"/>
        <v>1</v>
      </c>
    </row>
    <row r="44" spans="4:9" x14ac:dyDescent="0.25">
      <c r="D44" t="s">
        <v>52</v>
      </c>
      <c r="F44" t="s">
        <v>70</v>
      </c>
      <c r="G44" s="3">
        <v>44069</v>
      </c>
      <c r="H44">
        <v>96</v>
      </c>
      <c r="I44">
        <f t="shared" si="0"/>
        <v>1</v>
      </c>
    </row>
    <row r="45" spans="4:9" x14ac:dyDescent="0.25">
      <c r="D45" t="s">
        <v>52</v>
      </c>
      <c r="F45" t="s">
        <v>70</v>
      </c>
      <c r="G45" s="3">
        <v>44070</v>
      </c>
      <c r="H45">
        <v>96</v>
      </c>
      <c r="I45">
        <f t="shared" si="0"/>
        <v>1</v>
      </c>
    </row>
    <row r="46" spans="4:9" x14ac:dyDescent="0.25">
      <c r="F46" t="s">
        <v>70</v>
      </c>
      <c r="G46" s="3">
        <v>44071</v>
      </c>
      <c r="H46">
        <v>96</v>
      </c>
      <c r="I46">
        <f t="shared" si="0"/>
        <v>1</v>
      </c>
    </row>
    <row r="47" spans="4:9" x14ac:dyDescent="0.25">
      <c r="F47" t="s">
        <v>71</v>
      </c>
      <c r="G47" s="3">
        <v>44074</v>
      </c>
      <c r="H47">
        <v>96</v>
      </c>
      <c r="I47">
        <f t="shared" si="0"/>
        <v>1</v>
      </c>
    </row>
    <row r="48" spans="4:9" x14ac:dyDescent="0.25">
      <c r="F48" t="s">
        <v>71</v>
      </c>
      <c r="G48" s="3">
        <v>44075</v>
      </c>
      <c r="H48">
        <v>96</v>
      </c>
      <c r="I48">
        <f t="shared" si="0"/>
        <v>1</v>
      </c>
    </row>
    <row r="49" spans="1:16" x14ac:dyDescent="0.25">
      <c r="F49" t="s">
        <v>72</v>
      </c>
      <c r="G49" s="3">
        <v>44076</v>
      </c>
      <c r="H49">
        <v>96</v>
      </c>
      <c r="I49">
        <f t="shared" si="0"/>
        <v>1</v>
      </c>
    </row>
    <row r="50" spans="1:16" x14ac:dyDescent="0.25">
      <c r="F50" t="s">
        <v>72</v>
      </c>
      <c r="G50" s="3">
        <v>44077</v>
      </c>
      <c r="H50">
        <v>96</v>
      </c>
      <c r="I50">
        <f t="shared" si="0"/>
        <v>1</v>
      </c>
    </row>
    <row r="51" spans="1:16" x14ac:dyDescent="0.25">
      <c r="F51" t="s">
        <v>73</v>
      </c>
      <c r="G51" s="3">
        <v>44078</v>
      </c>
      <c r="H51">
        <v>96</v>
      </c>
      <c r="I51">
        <f t="shared" si="0"/>
        <v>1</v>
      </c>
    </row>
    <row r="52" spans="1:16" x14ac:dyDescent="0.25">
      <c r="F52" t="s">
        <v>73</v>
      </c>
      <c r="G52" s="3">
        <v>44081</v>
      </c>
      <c r="H52">
        <v>96</v>
      </c>
      <c r="I52">
        <f t="shared" si="0"/>
        <v>1</v>
      </c>
    </row>
    <row r="53" spans="1:16" x14ac:dyDescent="0.25">
      <c r="G53" s="3"/>
      <c r="L53" t="s">
        <v>97</v>
      </c>
    </row>
    <row r="54" spans="1:16" x14ac:dyDescent="0.25">
      <c r="D54" s="3"/>
      <c r="E54" s="3"/>
      <c r="F54" t="s">
        <v>55</v>
      </c>
      <c r="G54" t="s">
        <v>56</v>
      </c>
      <c r="H54" t="s">
        <v>57</v>
      </c>
      <c r="I54" t="s">
        <v>59</v>
      </c>
      <c r="J54" t="s">
        <v>58</v>
      </c>
      <c r="K54" t="s">
        <v>60</v>
      </c>
      <c r="L54" t="s">
        <v>62</v>
      </c>
      <c r="M54" t="s">
        <v>63</v>
      </c>
      <c r="N54" t="s">
        <v>64</v>
      </c>
      <c r="O54" t="s">
        <v>61</v>
      </c>
    </row>
    <row r="55" spans="1:16" x14ac:dyDescent="0.25">
      <c r="A55" t="s">
        <v>54</v>
      </c>
      <c r="B55">
        <v>2</v>
      </c>
      <c r="C55" t="s">
        <v>79</v>
      </c>
      <c r="D55" s="3">
        <v>44082</v>
      </c>
      <c r="E55" s="5">
        <v>1</v>
      </c>
      <c r="F55">
        <v>96</v>
      </c>
      <c r="G55" s="5">
        <v>155</v>
      </c>
      <c r="H55" s="6">
        <v>0.375</v>
      </c>
      <c r="I55" s="6">
        <v>0.45833333333333331</v>
      </c>
      <c r="J55" s="6">
        <v>0.5</v>
      </c>
      <c r="K55" s="6">
        <v>0.41666666666666669</v>
      </c>
      <c r="L55" s="6">
        <v>0.4375</v>
      </c>
      <c r="M55" s="6">
        <v>0.5625</v>
      </c>
      <c r="N55" s="6">
        <v>0.96875</v>
      </c>
      <c r="O55" s="6">
        <v>0.4375</v>
      </c>
    </row>
    <row r="56" spans="1:16" x14ac:dyDescent="0.25">
      <c r="A56" t="s">
        <v>54</v>
      </c>
      <c r="B56">
        <v>2</v>
      </c>
      <c r="C56" t="s">
        <v>79</v>
      </c>
      <c r="D56" s="3">
        <v>44083</v>
      </c>
      <c r="E56" s="5">
        <v>2</v>
      </c>
      <c r="F56">
        <v>96</v>
      </c>
      <c r="G56" s="5">
        <v>106</v>
      </c>
      <c r="H56" s="6">
        <v>0.58333333333333337</v>
      </c>
      <c r="I56" s="6">
        <v>0.375</v>
      </c>
      <c r="J56" s="6">
        <v>0.54166666666666663</v>
      </c>
      <c r="K56" s="6">
        <v>0.54166666666666663</v>
      </c>
      <c r="L56" s="6">
        <v>0.40625</v>
      </c>
      <c r="M56" s="6">
        <v>0.59375</v>
      </c>
      <c r="N56" s="6">
        <v>0.67708333333333337</v>
      </c>
      <c r="O56" s="6">
        <v>0.51041666666666663</v>
      </c>
    </row>
    <row r="57" spans="1:16" x14ac:dyDescent="0.25">
      <c r="A57" t="s">
        <v>54</v>
      </c>
      <c r="B57">
        <v>2</v>
      </c>
      <c r="C57" t="s">
        <v>79</v>
      </c>
      <c r="D57" s="3">
        <v>44084</v>
      </c>
      <c r="E57" s="5">
        <v>3</v>
      </c>
      <c r="F57">
        <v>96</v>
      </c>
      <c r="G57" s="5">
        <v>90</v>
      </c>
      <c r="H57" s="6">
        <v>0.58333333333333337</v>
      </c>
      <c r="I57" s="6">
        <v>0.5</v>
      </c>
      <c r="J57" s="6">
        <v>0.5</v>
      </c>
      <c r="K57" s="6">
        <v>0.54166666666666663</v>
      </c>
      <c r="L57" s="6">
        <v>0.32291666666666669</v>
      </c>
      <c r="M57" s="6">
        <v>0.67708333333333337</v>
      </c>
      <c r="N57" s="6">
        <v>1.1875</v>
      </c>
      <c r="O57" s="6">
        <v>0.53125</v>
      </c>
    </row>
    <row r="58" spans="1:16" x14ac:dyDescent="0.25">
      <c r="A58" t="s">
        <v>54</v>
      </c>
      <c r="B58">
        <v>2</v>
      </c>
      <c r="C58" t="s">
        <v>79</v>
      </c>
      <c r="D58" s="3">
        <v>44085</v>
      </c>
      <c r="E58" s="5">
        <v>4</v>
      </c>
      <c r="F58">
        <v>96</v>
      </c>
      <c r="G58" s="5">
        <v>75</v>
      </c>
      <c r="H58" s="6">
        <v>0.5</v>
      </c>
      <c r="I58" s="6">
        <v>0.75</v>
      </c>
      <c r="J58" s="6">
        <v>0.625</v>
      </c>
      <c r="K58" s="6">
        <v>0.5</v>
      </c>
      <c r="L58" s="6">
        <v>0.44791666666666669</v>
      </c>
      <c r="M58" s="6">
        <v>0.55208333333333337</v>
      </c>
      <c r="N58" s="6">
        <v>1.125</v>
      </c>
      <c r="O58" s="6">
        <v>0.59375</v>
      </c>
    </row>
    <row r="59" spans="1:16" x14ac:dyDescent="0.25">
      <c r="A59" t="s">
        <v>54</v>
      </c>
      <c r="B59">
        <v>2</v>
      </c>
      <c r="C59" t="s">
        <v>79</v>
      </c>
      <c r="D59" s="3">
        <v>44088</v>
      </c>
      <c r="E59" s="5">
        <v>5</v>
      </c>
      <c r="F59">
        <v>96</v>
      </c>
      <c r="G59" s="5">
        <v>68</v>
      </c>
      <c r="H59" s="6">
        <v>0.58333333333333337</v>
      </c>
      <c r="I59" s="6">
        <v>0.54166666666666663</v>
      </c>
      <c r="J59" s="6">
        <v>0.625</v>
      </c>
      <c r="K59" s="6">
        <v>0.625</v>
      </c>
      <c r="L59" s="6">
        <v>0.42708333333333331</v>
      </c>
      <c r="M59" s="6">
        <v>0.57291666666666663</v>
      </c>
      <c r="N59" s="6">
        <v>0.63541666666666663</v>
      </c>
      <c r="O59" s="6">
        <v>0.59375</v>
      </c>
    </row>
    <row r="60" spans="1:16" x14ac:dyDescent="0.25">
      <c r="A60" t="s">
        <v>54</v>
      </c>
      <c r="B60">
        <v>2</v>
      </c>
      <c r="C60" t="s">
        <v>79</v>
      </c>
      <c r="D60" s="3">
        <v>44089</v>
      </c>
      <c r="E60" s="5">
        <v>6</v>
      </c>
      <c r="F60">
        <v>96</v>
      </c>
      <c r="G60" s="5">
        <v>81</v>
      </c>
      <c r="H60" s="6">
        <v>0.54166666666666663</v>
      </c>
      <c r="I60" s="6">
        <v>0.625</v>
      </c>
      <c r="J60" s="6">
        <v>0.58333333333333337</v>
      </c>
      <c r="K60" s="6">
        <v>0.625</v>
      </c>
      <c r="L60" s="6">
        <v>0.42708333333333331</v>
      </c>
      <c r="M60" s="6">
        <v>0.57291666666666663</v>
      </c>
      <c r="N60" s="6">
        <v>1.0625</v>
      </c>
      <c r="O60" s="6">
        <v>0.59375</v>
      </c>
    </row>
    <row r="61" spans="1:16" x14ac:dyDescent="0.25">
      <c r="A61" t="s">
        <v>54</v>
      </c>
      <c r="B61">
        <v>2</v>
      </c>
      <c r="C61" t="s">
        <v>79</v>
      </c>
      <c r="D61" s="3">
        <v>44090</v>
      </c>
      <c r="E61" s="5">
        <v>7</v>
      </c>
      <c r="F61">
        <v>96</v>
      </c>
      <c r="G61" s="5">
        <v>58</v>
      </c>
      <c r="H61" s="6">
        <v>0.45833333333333331</v>
      </c>
      <c r="I61" s="6">
        <v>0.625</v>
      </c>
      <c r="J61" s="6">
        <v>0.91666666666666663</v>
      </c>
      <c r="K61" s="6">
        <v>0.75</v>
      </c>
      <c r="L61" s="6">
        <v>0.52083333333333337</v>
      </c>
      <c r="M61" s="6">
        <v>0.47916666666666669</v>
      </c>
      <c r="N61" s="6">
        <v>0.79166666666666663</v>
      </c>
      <c r="O61" s="6">
        <v>0.6875</v>
      </c>
    </row>
    <row r="62" spans="1:16" x14ac:dyDescent="0.25">
      <c r="A62" t="s">
        <v>54</v>
      </c>
      <c r="B62">
        <v>2</v>
      </c>
      <c r="C62" t="s">
        <v>79</v>
      </c>
      <c r="D62" s="3">
        <v>44091</v>
      </c>
      <c r="E62" s="5">
        <v>8</v>
      </c>
      <c r="F62">
        <v>96</v>
      </c>
      <c r="G62" s="5">
        <v>12</v>
      </c>
      <c r="H62" s="6">
        <v>0.875</v>
      </c>
      <c r="I62" s="6">
        <v>0.83333333333333337</v>
      </c>
      <c r="J62" s="6">
        <v>0.95833333333333337</v>
      </c>
      <c r="K62" s="6">
        <v>0.95833333333333337</v>
      </c>
      <c r="L62" s="6">
        <v>0.44791666666666669</v>
      </c>
      <c r="M62" s="6">
        <v>0.55208333333333337</v>
      </c>
      <c r="N62" s="6">
        <v>0.79166666666666663</v>
      </c>
      <c r="O62" s="6">
        <v>0.90625</v>
      </c>
    </row>
    <row r="63" spans="1:16" x14ac:dyDescent="0.25">
      <c r="A63" t="s">
        <v>54</v>
      </c>
      <c r="B63">
        <v>2</v>
      </c>
      <c r="C63" t="s">
        <v>79</v>
      </c>
      <c r="D63" s="3">
        <v>44092</v>
      </c>
      <c r="E63" s="5">
        <v>9</v>
      </c>
      <c r="F63">
        <v>96</v>
      </c>
      <c r="G63" s="5">
        <v>37</v>
      </c>
      <c r="H63" s="6">
        <v>0.66666666666666663</v>
      </c>
      <c r="I63" s="6">
        <v>0.66666666666666663</v>
      </c>
      <c r="J63" s="6">
        <v>0.83333333333333337</v>
      </c>
      <c r="K63" s="6">
        <v>0.75</v>
      </c>
      <c r="L63" s="6">
        <v>0.47916666666666669</v>
      </c>
      <c r="M63" s="6">
        <v>0.52083333333333337</v>
      </c>
      <c r="N63" s="6">
        <v>0.95833333333333337</v>
      </c>
      <c r="O63" s="6">
        <v>0.72916666666666663</v>
      </c>
    </row>
    <row r="64" spans="1:16" x14ac:dyDescent="0.25">
      <c r="A64" t="s">
        <v>54</v>
      </c>
      <c r="B64">
        <v>2</v>
      </c>
      <c r="C64" t="s">
        <v>79</v>
      </c>
      <c r="D64" s="3">
        <v>44095</v>
      </c>
      <c r="E64" s="5">
        <v>10</v>
      </c>
      <c r="F64">
        <v>96</v>
      </c>
      <c r="G64" s="5">
        <v>16</v>
      </c>
      <c r="H64" s="6">
        <v>0.79166666666666663</v>
      </c>
      <c r="I64" s="6">
        <v>0.875</v>
      </c>
      <c r="J64" s="6">
        <v>0.875</v>
      </c>
      <c r="K64" s="6">
        <v>0.875</v>
      </c>
      <c r="L64" s="6">
        <v>0.47916666666666669</v>
      </c>
      <c r="M64" s="6">
        <v>0.52083333333333337</v>
      </c>
      <c r="N64" s="6">
        <v>0.55208333333333337</v>
      </c>
      <c r="O64" s="6">
        <v>0.85416666666666663</v>
      </c>
      <c r="P64" t="s">
        <v>92</v>
      </c>
    </row>
    <row r="65" spans="1:16" x14ac:dyDescent="0.25">
      <c r="A65" t="s">
        <v>54</v>
      </c>
      <c r="B65">
        <v>2</v>
      </c>
      <c r="C65" t="s">
        <v>91</v>
      </c>
      <c r="D65" s="3">
        <v>44096</v>
      </c>
      <c r="E65" s="5"/>
      <c r="F65">
        <v>96</v>
      </c>
      <c r="G65" s="5">
        <v>23</v>
      </c>
      <c r="H65" s="6">
        <v>0.70833333333333337</v>
      </c>
      <c r="I65" s="6">
        <v>0.79166666666666663</v>
      </c>
      <c r="J65" s="6">
        <v>0.79166666666666663</v>
      </c>
      <c r="K65" s="6">
        <v>0.91666666666666663</v>
      </c>
      <c r="L65" s="6">
        <v>0.46153846153846156</v>
      </c>
      <c r="M65" s="6">
        <v>0.53846153846153844</v>
      </c>
      <c r="N65" s="6">
        <v>0.75</v>
      </c>
      <c r="O65" s="6">
        <v>0.75</v>
      </c>
      <c r="P65" s="6">
        <v>0.125</v>
      </c>
    </row>
    <row r="66" spans="1:16" x14ac:dyDescent="0.25">
      <c r="A66" t="s">
        <v>54</v>
      </c>
      <c r="B66">
        <v>2</v>
      </c>
      <c r="C66" t="s">
        <v>91</v>
      </c>
      <c r="D66" s="3">
        <v>44097</v>
      </c>
      <c r="E66" s="5"/>
      <c r="F66">
        <v>96</v>
      </c>
      <c r="G66" s="5">
        <v>23</v>
      </c>
      <c r="H66" s="6">
        <v>0.79166666666666663</v>
      </c>
      <c r="I66" s="6">
        <v>0.79166666666666663</v>
      </c>
      <c r="J66" s="6">
        <v>0.875</v>
      </c>
      <c r="K66" s="6">
        <v>0.83333333333333337</v>
      </c>
      <c r="L66" s="6">
        <v>0.49038461538461536</v>
      </c>
      <c r="M66" s="6">
        <v>0.50961538461538458</v>
      </c>
      <c r="N66" s="6">
        <v>1.0192307692307692</v>
      </c>
      <c r="O66" s="6">
        <v>0.75961538461538458</v>
      </c>
      <c r="P66">
        <v>0</v>
      </c>
    </row>
    <row r="67" spans="1:16" x14ac:dyDescent="0.25">
      <c r="D67" s="3"/>
      <c r="E67" s="3"/>
      <c r="H67" s="6"/>
      <c r="I67" s="6"/>
      <c r="J67" s="6"/>
      <c r="K67" s="6"/>
      <c r="L67" s="6"/>
      <c r="M67" s="6"/>
      <c r="N67" s="6"/>
      <c r="O67" s="6"/>
    </row>
    <row r="68" spans="1:16" x14ac:dyDescent="0.25">
      <c r="D68" s="3"/>
      <c r="E68" s="3"/>
      <c r="H68" s="6"/>
      <c r="I68" s="6"/>
      <c r="J68" s="6"/>
      <c r="K68" s="6"/>
      <c r="L68" s="6"/>
      <c r="M68" s="6"/>
      <c r="N68" s="6"/>
      <c r="O68" s="6"/>
    </row>
    <row r="69" spans="1:16" x14ac:dyDescent="0.25">
      <c r="H69" s="6"/>
      <c r="I69" s="6"/>
      <c r="J69" s="6"/>
      <c r="K69" s="6"/>
      <c r="L69" s="6"/>
      <c r="M69" s="6"/>
      <c r="N69" s="6"/>
      <c r="O69" s="6"/>
      <c r="P69">
        <f>1/8</f>
        <v>0.125</v>
      </c>
    </row>
    <row r="70" spans="1:16" x14ac:dyDescent="0.25">
      <c r="H70" s="6"/>
      <c r="I70" s="6"/>
      <c r="J70" s="6"/>
      <c r="K70" s="6"/>
      <c r="L70" s="6"/>
      <c r="M70" s="6"/>
      <c r="N70" s="6"/>
      <c r="O70" s="6"/>
    </row>
    <row r="71" spans="1:16" x14ac:dyDescent="0.25">
      <c r="H71" s="6"/>
      <c r="I71" s="6"/>
      <c r="J71" s="6"/>
      <c r="K71" s="6"/>
      <c r="L71" s="6"/>
      <c r="M71" s="6"/>
      <c r="N71" s="6"/>
      <c r="O71" s="6"/>
    </row>
    <row r="72" spans="1:16" x14ac:dyDescent="0.25">
      <c r="H72" s="6"/>
      <c r="I72" s="6"/>
      <c r="J72" s="6"/>
      <c r="K72" s="6"/>
      <c r="L72" s="6"/>
      <c r="M72" s="6"/>
      <c r="N72" s="6"/>
      <c r="O72" s="6"/>
    </row>
    <row r="73" spans="1:16" x14ac:dyDescent="0.25">
      <c r="H73" s="6"/>
      <c r="I73" s="6"/>
      <c r="J73" s="6"/>
      <c r="K73" s="6"/>
      <c r="L73" s="6"/>
      <c r="M73" s="6"/>
      <c r="N73" s="6"/>
      <c r="O73" s="6"/>
    </row>
    <row r="74" spans="1:16" x14ac:dyDescent="0.25">
      <c r="H74" s="6"/>
      <c r="I74" s="6"/>
      <c r="J74" s="6"/>
      <c r="K74" s="6"/>
      <c r="L74" s="6"/>
      <c r="M74" s="6"/>
      <c r="N74" s="6"/>
      <c r="O74" s="6"/>
    </row>
    <row r="75" spans="1:16" x14ac:dyDescent="0.25">
      <c r="H75" s="6"/>
      <c r="I75" s="6"/>
      <c r="J75" s="6"/>
      <c r="K75" s="6"/>
      <c r="L75" s="6"/>
      <c r="M75" s="6"/>
      <c r="N75" s="6"/>
      <c r="O75" s="6"/>
    </row>
    <row r="76" spans="1:16" x14ac:dyDescent="0.25">
      <c r="H76" s="6"/>
      <c r="I76" s="6"/>
      <c r="J76" s="6"/>
      <c r="K76" s="6"/>
      <c r="L76" s="6"/>
      <c r="M76" s="6"/>
      <c r="N76" s="6"/>
      <c r="O76" s="6"/>
    </row>
    <row r="77" spans="1:16" x14ac:dyDescent="0.25">
      <c r="H77" s="6"/>
      <c r="I77" s="6"/>
      <c r="J77" s="6"/>
      <c r="K77" s="6"/>
      <c r="L77" s="6"/>
      <c r="M77" s="6"/>
      <c r="N77" s="6"/>
      <c r="O77" s="6"/>
    </row>
    <row r="78" spans="1:16" x14ac:dyDescent="0.25">
      <c r="H78" s="6"/>
      <c r="I78" s="6"/>
      <c r="J78" s="6"/>
      <c r="K78" s="6"/>
      <c r="L78" s="6"/>
      <c r="M78" s="6"/>
      <c r="N78" s="6"/>
      <c r="O78" s="6"/>
    </row>
    <row r="79" spans="1:16" x14ac:dyDescent="0.25">
      <c r="H79" s="6"/>
      <c r="I79" s="6"/>
      <c r="J79" s="6"/>
      <c r="K79" s="6"/>
      <c r="L79" s="6"/>
      <c r="M79" s="6"/>
      <c r="N79" s="6"/>
      <c r="O79" s="6"/>
    </row>
    <row r="80" spans="1:16" x14ac:dyDescent="0.25">
      <c r="H80" s="6"/>
      <c r="I80" s="6"/>
      <c r="J80" s="6"/>
      <c r="K80" s="6"/>
      <c r="L80" s="6"/>
      <c r="M80" s="6"/>
      <c r="N80" s="6"/>
      <c r="O80" s="6"/>
    </row>
    <row r="81" spans="8:15" x14ac:dyDescent="0.25">
      <c r="H81" s="6"/>
      <c r="I81" s="6"/>
      <c r="J81" s="6"/>
      <c r="K81" s="6"/>
      <c r="L81" s="6"/>
      <c r="M81" s="6"/>
      <c r="N81" s="6"/>
      <c r="O81" s="6"/>
    </row>
    <row r="82" spans="8:15" x14ac:dyDescent="0.25">
      <c r="H82" s="6"/>
      <c r="I82" s="6"/>
      <c r="J82" s="6"/>
      <c r="K82" s="6"/>
      <c r="L82" s="6"/>
      <c r="M82" s="6"/>
      <c r="N82" s="6"/>
      <c r="O82" s="6"/>
    </row>
    <row r="83" spans="8:15" x14ac:dyDescent="0.25">
      <c r="H83" s="6"/>
      <c r="I83" s="6"/>
      <c r="J83" s="6"/>
      <c r="K83" s="6"/>
      <c r="L83" s="6"/>
      <c r="M83" s="6"/>
      <c r="N83" s="6"/>
      <c r="O83" s="6"/>
    </row>
    <row r="84" spans="8:15" x14ac:dyDescent="0.25">
      <c r="H84" s="6"/>
      <c r="I84" s="6"/>
      <c r="J84" s="6"/>
      <c r="K84" s="6"/>
      <c r="L84" s="6"/>
      <c r="M84" s="6"/>
      <c r="N84" s="6"/>
      <c r="O84" s="6"/>
    </row>
    <row r="85" spans="8:15" x14ac:dyDescent="0.25">
      <c r="H85" s="6"/>
      <c r="I85" s="6"/>
      <c r="J85" s="6"/>
      <c r="K85" s="6"/>
      <c r="L85" s="6"/>
      <c r="M85" s="6"/>
      <c r="N85" s="6"/>
      <c r="O85" s="6"/>
    </row>
    <row r="86" spans="8:15" x14ac:dyDescent="0.25">
      <c r="H86" s="6"/>
      <c r="I86" s="6"/>
      <c r="J86" s="6"/>
      <c r="K86" s="6"/>
      <c r="L86" s="6"/>
      <c r="M86" s="6"/>
      <c r="N86" s="6"/>
      <c r="O86" s="6"/>
    </row>
    <row r="87" spans="8:15" x14ac:dyDescent="0.25">
      <c r="H87" s="6"/>
      <c r="I87" s="6"/>
      <c r="J87" s="6"/>
      <c r="K87" s="6"/>
      <c r="L87" s="6"/>
      <c r="M87" s="6"/>
      <c r="N87" s="6"/>
      <c r="O87" s="6"/>
    </row>
    <row r="88" spans="8:15" x14ac:dyDescent="0.25">
      <c r="H88" s="6"/>
      <c r="I88" s="6"/>
      <c r="J88" s="6"/>
      <c r="K88" s="6"/>
      <c r="L88" s="6"/>
      <c r="M88" s="6"/>
      <c r="N88" s="6"/>
      <c r="O88" s="6"/>
    </row>
    <row r="89" spans="8:15" x14ac:dyDescent="0.25">
      <c r="H89" s="6"/>
      <c r="I89" s="6"/>
      <c r="J89" s="6"/>
      <c r="K89" s="6"/>
      <c r="L89" s="6"/>
      <c r="M89" s="6"/>
      <c r="N89" s="6"/>
      <c r="O89" s="6"/>
    </row>
    <row r="90" spans="8:15" x14ac:dyDescent="0.25">
      <c r="H90" s="6"/>
      <c r="I90" s="6"/>
      <c r="J90" s="6"/>
      <c r="K90" s="6"/>
      <c r="L90" s="6"/>
      <c r="M90" s="6"/>
      <c r="N90" s="6"/>
      <c r="O90" s="6"/>
    </row>
    <row r="91" spans="8:15" x14ac:dyDescent="0.25">
      <c r="H91" s="6"/>
      <c r="I91" s="6"/>
      <c r="J91" s="6"/>
      <c r="K91" s="6"/>
      <c r="L91" s="6"/>
      <c r="M91" s="6"/>
      <c r="N91" s="6"/>
      <c r="O91" s="6"/>
    </row>
    <row r="92" spans="8:15" x14ac:dyDescent="0.25">
      <c r="H92" s="6"/>
      <c r="I92" s="6"/>
      <c r="J92" s="6"/>
      <c r="K92" s="6"/>
      <c r="L92" s="6"/>
      <c r="M92" s="6"/>
      <c r="N92" s="6"/>
      <c r="O92" s="6"/>
    </row>
    <row r="93" spans="8:15" x14ac:dyDescent="0.25">
      <c r="H93" s="6"/>
      <c r="I93" s="6"/>
      <c r="J93" s="6"/>
      <c r="K93" s="6"/>
      <c r="L93" s="6"/>
      <c r="M93" s="6"/>
      <c r="N93" s="6"/>
      <c r="O93" s="6"/>
    </row>
    <row r="94" spans="8:15" x14ac:dyDescent="0.25">
      <c r="H94" s="6"/>
      <c r="I94" s="6"/>
      <c r="J94" s="6"/>
      <c r="K94" s="6"/>
      <c r="L94" s="6"/>
      <c r="M94" s="6"/>
      <c r="N94" s="6"/>
      <c r="O94" s="6"/>
    </row>
    <row r="95" spans="8:15" x14ac:dyDescent="0.25">
      <c r="H95" s="6"/>
      <c r="I95" s="6"/>
      <c r="J95" s="6"/>
      <c r="K95" s="6"/>
      <c r="L95" s="6"/>
      <c r="M95" s="6"/>
      <c r="N95" s="6"/>
      <c r="O95" s="6"/>
    </row>
    <row r="96" spans="8:15" x14ac:dyDescent="0.25">
      <c r="H96" s="6"/>
      <c r="I96" s="6"/>
      <c r="J96" s="6"/>
      <c r="K96" s="6"/>
      <c r="L96" s="6"/>
      <c r="M96" s="6"/>
      <c r="N96" s="6"/>
      <c r="O96" s="6"/>
    </row>
    <row r="97" spans="8:15" x14ac:dyDescent="0.25">
      <c r="H97" s="6"/>
      <c r="I97" s="6"/>
      <c r="J97" s="6"/>
      <c r="K97" s="6"/>
      <c r="L97" s="6"/>
      <c r="M97" s="6"/>
      <c r="N97" s="6"/>
      <c r="O97" s="6"/>
    </row>
    <row r="98" spans="8:15" x14ac:dyDescent="0.25">
      <c r="H98" s="6"/>
      <c r="I98" s="6"/>
      <c r="J98" s="6"/>
      <c r="K98" s="6"/>
      <c r="L98" s="6"/>
      <c r="M98" s="6"/>
      <c r="N98" s="6"/>
      <c r="O98" s="6"/>
    </row>
    <row r="99" spans="8:15" x14ac:dyDescent="0.25">
      <c r="H99" s="6"/>
      <c r="I99" s="6"/>
      <c r="J99" s="6"/>
      <c r="K99" s="6"/>
      <c r="L99" s="6"/>
      <c r="M99" s="6"/>
      <c r="N99" s="6"/>
      <c r="O99" s="6"/>
    </row>
    <row r="100" spans="8:15" x14ac:dyDescent="0.25">
      <c r="H100" s="6"/>
      <c r="I100" s="6"/>
      <c r="J100" s="6"/>
      <c r="K100" s="6"/>
      <c r="L100" s="6"/>
      <c r="M100" s="6"/>
      <c r="N100" s="6"/>
      <c r="O100" s="6"/>
    </row>
    <row r="101" spans="8:15" x14ac:dyDescent="0.25">
      <c r="H101" s="6"/>
      <c r="I101" s="6"/>
      <c r="J101" s="6"/>
      <c r="K101" s="6"/>
      <c r="L101" s="6"/>
      <c r="M101" s="6"/>
      <c r="N101" s="6"/>
      <c r="O101" s="6"/>
    </row>
    <row r="102" spans="8:15" x14ac:dyDescent="0.25">
      <c r="H102" s="6"/>
      <c r="I102" s="6"/>
      <c r="J102" s="6"/>
      <c r="K102" s="6"/>
      <c r="L102" s="6"/>
      <c r="M102" s="6"/>
      <c r="N102" s="6"/>
      <c r="O102" s="6"/>
    </row>
    <row r="103" spans="8:15" x14ac:dyDescent="0.25">
      <c r="H103" s="6"/>
      <c r="I103" s="6"/>
      <c r="J103" s="6"/>
      <c r="K103" s="6"/>
      <c r="L103" s="6"/>
      <c r="M103" s="6"/>
      <c r="N103" s="6"/>
      <c r="O103" s="6"/>
    </row>
    <row r="104" spans="8:15" x14ac:dyDescent="0.25">
      <c r="H104" s="6"/>
      <c r="I104" s="6"/>
      <c r="J104" s="6"/>
      <c r="K104" s="6"/>
      <c r="L104" s="6"/>
      <c r="M104" s="6"/>
      <c r="N104" s="6"/>
      <c r="O104" s="6"/>
    </row>
    <row r="105" spans="8:15" x14ac:dyDescent="0.25">
      <c r="H105" s="6"/>
      <c r="I105" s="6"/>
      <c r="J105" s="6"/>
      <c r="K105" s="6"/>
      <c r="L105" s="6"/>
      <c r="M105" s="6"/>
      <c r="N105" s="6"/>
      <c r="O105" s="6"/>
    </row>
    <row r="106" spans="8:15" x14ac:dyDescent="0.25">
      <c r="H106" s="6"/>
      <c r="I106" s="6"/>
      <c r="J106" s="6"/>
      <c r="K106" s="6"/>
      <c r="L106" s="6"/>
      <c r="M106" s="6"/>
      <c r="N106" s="6"/>
      <c r="O106" s="6"/>
    </row>
    <row r="107" spans="8:15" x14ac:dyDescent="0.25">
      <c r="H107" s="6"/>
      <c r="I107" s="6"/>
      <c r="J107" s="6"/>
      <c r="K107" s="6"/>
      <c r="L107" s="6"/>
      <c r="M107" s="6"/>
      <c r="N107" s="6"/>
      <c r="O107" s="6"/>
    </row>
    <row r="108" spans="8:15" x14ac:dyDescent="0.25">
      <c r="H108" s="6"/>
      <c r="I108" s="6"/>
      <c r="J108" s="6"/>
      <c r="K108" s="6"/>
      <c r="L108" s="6"/>
      <c r="M108" s="6"/>
      <c r="N108" s="6"/>
      <c r="O108" s="6"/>
    </row>
    <row r="109" spans="8:15" x14ac:dyDescent="0.25">
      <c r="H109" s="6"/>
      <c r="I109" s="6"/>
      <c r="J109" s="6"/>
      <c r="K109" s="6"/>
      <c r="L109" s="6"/>
      <c r="M109" s="6"/>
      <c r="N109" s="6"/>
      <c r="O109" s="6"/>
    </row>
    <row r="110" spans="8:15" x14ac:dyDescent="0.25">
      <c r="H110" s="6"/>
      <c r="I110" s="6"/>
      <c r="J110" s="6"/>
      <c r="K110" s="6"/>
      <c r="L110" s="6"/>
      <c r="M110" s="6"/>
      <c r="N110" s="6"/>
      <c r="O110" s="6"/>
    </row>
    <row r="111" spans="8:15" x14ac:dyDescent="0.25">
      <c r="H111" s="6"/>
      <c r="I111" s="6"/>
      <c r="J111" s="6"/>
      <c r="K111" s="6"/>
      <c r="L111" s="6"/>
      <c r="M111" s="6"/>
      <c r="N111" s="6"/>
      <c r="O111" s="6"/>
    </row>
    <row r="112" spans="8:15" x14ac:dyDescent="0.25">
      <c r="H112" s="6"/>
      <c r="I112" s="6"/>
      <c r="J112" s="6"/>
      <c r="K112" s="6"/>
      <c r="L112" s="6"/>
      <c r="M112" s="6"/>
      <c r="N112" s="6"/>
      <c r="O112" s="6"/>
    </row>
    <row r="113" spans="8:15" x14ac:dyDescent="0.25">
      <c r="H113" s="6"/>
      <c r="I113" s="6"/>
      <c r="J113" s="6"/>
      <c r="K113" s="6"/>
      <c r="L113" s="6"/>
      <c r="M113" s="6"/>
      <c r="N113" s="6"/>
      <c r="O113" s="6"/>
    </row>
    <row r="114" spans="8:15" x14ac:dyDescent="0.25">
      <c r="H114" s="6"/>
      <c r="I114" s="6"/>
      <c r="J114" s="6"/>
      <c r="K114" s="6"/>
      <c r="L114" s="6"/>
      <c r="M114" s="6"/>
      <c r="N114" s="6"/>
      <c r="O114" s="6"/>
    </row>
    <row r="115" spans="8:15" x14ac:dyDescent="0.25">
      <c r="H115" s="6"/>
      <c r="I115" s="6"/>
      <c r="J115" s="6"/>
      <c r="K115" s="6"/>
      <c r="L115" s="6"/>
      <c r="M115" s="6"/>
      <c r="N115" s="6"/>
      <c r="O115" s="6"/>
    </row>
    <row r="116" spans="8:15" x14ac:dyDescent="0.25">
      <c r="H116" s="6"/>
      <c r="I116" s="6"/>
      <c r="J116" s="6"/>
      <c r="K116" s="6"/>
      <c r="L116" s="6"/>
      <c r="M116" s="6"/>
      <c r="N116" s="6"/>
      <c r="O116" s="6"/>
    </row>
    <row r="117" spans="8:15" x14ac:dyDescent="0.25">
      <c r="H117" s="6"/>
      <c r="I117" s="6"/>
      <c r="J117" s="6"/>
      <c r="K117" s="6"/>
      <c r="L117" s="6"/>
      <c r="M117" s="6"/>
      <c r="N117" s="6"/>
      <c r="O117" s="6"/>
    </row>
    <row r="118" spans="8:15" x14ac:dyDescent="0.25">
      <c r="H118" s="6"/>
      <c r="I118" s="6"/>
      <c r="J118" s="6"/>
      <c r="K118" s="6"/>
      <c r="L118" s="6"/>
      <c r="M118" s="6"/>
      <c r="N118" s="6"/>
      <c r="O118" s="6"/>
    </row>
    <row r="119" spans="8:15" x14ac:dyDescent="0.25">
      <c r="H119" s="6"/>
      <c r="I119" s="6"/>
      <c r="J119" s="6"/>
      <c r="K119" s="6"/>
      <c r="L119" s="6"/>
      <c r="M119" s="6"/>
      <c r="N119" s="6"/>
      <c r="O119" s="6"/>
    </row>
    <row r="120" spans="8:15" x14ac:dyDescent="0.25">
      <c r="H120" s="6"/>
      <c r="I120" s="6"/>
      <c r="J120" s="6"/>
      <c r="K120" s="6"/>
      <c r="L120" s="6"/>
      <c r="M120" s="6"/>
      <c r="N120" s="6"/>
      <c r="O120" s="6"/>
    </row>
    <row r="121" spans="8:15" x14ac:dyDescent="0.25">
      <c r="H121" s="6"/>
      <c r="I121" s="6"/>
      <c r="J121" s="6"/>
      <c r="K121" s="6"/>
      <c r="L121" s="6"/>
      <c r="M121" s="6"/>
      <c r="N121" s="6"/>
      <c r="O121" s="6"/>
    </row>
    <row r="122" spans="8:15" x14ac:dyDescent="0.25">
      <c r="H122" s="6"/>
      <c r="I122" s="6"/>
      <c r="J122" s="6"/>
      <c r="K122" s="6"/>
      <c r="L122" s="6"/>
      <c r="M122" s="6"/>
      <c r="N122" s="6"/>
      <c r="O122" s="6"/>
    </row>
    <row r="123" spans="8:15" x14ac:dyDescent="0.25">
      <c r="H123" s="6"/>
      <c r="I123" s="6"/>
      <c r="J123" s="6"/>
      <c r="K123" s="6"/>
      <c r="L123" s="6"/>
      <c r="M123" s="6"/>
      <c r="N123" s="6"/>
      <c r="O123" s="6"/>
    </row>
    <row r="124" spans="8:15" x14ac:dyDescent="0.25">
      <c r="H124" s="6"/>
      <c r="I124" s="6"/>
      <c r="J124" s="6"/>
      <c r="K124" s="6"/>
      <c r="L124" s="6"/>
      <c r="M124" s="6"/>
      <c r="N124" s="6"/>
      <c r="O124" s="6"/>
    </row>
    <row r="125" spans="8:15" x14ac:dyDescent="0.25">
      <c r="H125" s="6"/>
      <c r="I125" s="6"/>
      <c r="J125" s="6"/>
      <c r="K125" s="6"/>
      <c r="L125" s="6"/>
      <c r="M125" s="6"/>
      <c r="N125" s="6"/>
      <c r="O125" s="6"/>
    </row>
    <row r="126" spans="8:15" x14ac:dyDescent="0.25">
      <c r="H126" s="6"/>
      <c r="I126" s="6"/>
      <c r="J126" s="6"/>
      <c r="K126" s="6"/>
      <c r="L126" s="6"/>
      <c r="M126" s="6"/>
      <c r="N126" s="6"/>
      <c r="O126" s="6"/>
    </row>
    <row r="127" spans="8:15" x14ac:dyDescent="0.25">
      <c r="H127" s="6"/>
      <c r="I127" s="6"/>
      <c r="J127" s="6"/>
      <c r="K127" s="6"/>
      <c r="L127" s="6"/>
      <c r="M127" s="6"/>
      <c r="N127" s="6"/>
      <c r="O127" s="6"/>
    </row>
    <row r="128" spans="8:15" x14ac:dyDescent="0.25">
      <c r="H128" s="6"/>
      <c r="I128" s="6"/>
      <c r="J128" s="6"/>
      <c r="K128" s="6"/>
      <c r="L128" s="6"/>
      <c r="M128" s="6"/>
      <c r="N128" s="6"/>
      <c r="O128" s="6"/>
    </row>
    <row r="129" spans="8:15" x14ac:dyDescent="0.25">
      <c r="H129" s="6"/>
      <c r="I129" s="6"/>
      <c r="J129" s="6"/>
      <c r="K129" s="6"/>
      <c r="L129" s="6"/>
      <c r="M129" s="6"/>
      <c r="N129" s="6"/>
      <c r="O129" s="6"/>
    </row>
    <row r="130" spans="8:15" x14ac:dyDescent="0.25">
      <c r="H130" s="6"/>
      <c r="I130" s="6"/>
      <c r="J130" s="6"/>
      <c r="K130" s="6"/>
      <c r="L130" s="6"/>
      <c r="M130" s="6"/>
      <c r="N130" s="6"/>
      <c r="O130" s="6"/>
    </row>
    <row r="131" spans="8:15" x14ac:dyDescent="0.25">
      <c r="H131" s="6"/>
      <c r="I131" s="6"/>
      <c r="J131" s="6"/>
      <c r="K131" s="6"/>
      <c r="L131" s="6"/>
      <c r="M131" s="6"/>
      <c r="N131" s="6"/>
      <c r="O131" s="6"/>
    </row>
    <row r="132" spans="8:15" x14ac:dyDescent="0.25">
      <c r="H132" s="6"/>
      <c r="I132" s="6"/>
      <c r="J132" s="6"/>
      <c r="K132" s="6"/>
      <c r="L132" s="6"/>
      <c r="M132" s="6"/>
      <c r="N132" s="6"/>
      <c r="O132" s="6"/>
    </row>
    <row r="133" spans="8:15" x14ac:dyDescent="0.25">
      <c r="H133" s="6"/>
      <c r="I133" s="6"/>
      <c r="J133" s="6"/>
      <c r="K133" s="6"/>
      <c r="L133" s="6"/>
      <c r="M133" s="6"/>
      <c r="N133" s="6"/>
      <c r="O133" s="6"/>
    </row>
    <row r="134" spans="8:15" x14ac:dyDescent="0.25">
      <c r="H134" s="6"/>
      <c r="I134" s="6"/>
      <c r="J134" s="6"/>
      <c r="K134" s="6"/>
      <c r="L134" s="6"/>
      <c r="M134" s="6"/>
      <c r="N134" s="6"/>
      <c r="O134" s="6"/>
    </row>
    <row r="135" spans="8:15" x14ac:dyDescent="0.25">
      <c r="H135" s="6"/>
      <c r="I135" s="6"/>
      <c r="J135" s="6"/>
      <c r="K135" s="6"/>
      <c r="L135" s="6"/>
      <c r="M135" s="6"/>
      <c r="N135" s="6"/>
      <c r="O135" s="6"/>
    </row>
    <row r="136" spans="8:15" x14ac:dyDescent="0.25">
      <c r="H136" s="6"/>
      <c r="I136" s="6"/>
      <c r="J136" s="6"/>
      <c r="K136" s="6"/>
      <c r="L136" s="6"/>
      <c r="M136" s="6"/>
      <c r="N136" s="6"/>
      <c r="O136" s="6"/>
    </row>
    <row r="137" spans="8:15" x14ac:dyDescent="0.25">
      <c r="H137" s="6"/>
      <c r="I137" s="6"/>
      <c r="J137" s="6"/>
      <c r="K137" s="6"/>
      <c r="L137" s="6"/>
      <c r="M137" s="6"/>
      <c r="N137" s="6"/>
      <c r="O137" s="6"/>
    </row>
    <row r="138" spans="8:15" x14ac:dyDescent="0.25">
      <c r="H138" s="6"/>
      <c r="I138" s="6"/>
      <c r="J138" s="6"/>
      <c r="K138" s="6"/>
      <c r="L138" s="6"/>
      <c r="M138" s="6"/>
      <c r="N138" s="6"/>
      <c r="O138" s="6"/>
    </row>
    <row r="139" spans="8:15" x14ac:dyDescent="0.25">
      <c r="H139" s="6"/>
      <c r="I139" s="6"/>
      <c r="J139" s="6"/>
      <c r="K139" s="6"/>
      <c r="L139" s="6"/>
      <c r="M139" s="6"/>
      <c r="N139" s="6"/>
      <c r="O139" s="6"/>
    </row>
    <row r="140" spans="8:15" x14ac:dyDescent="0.25">
      <c r="H140" s="6"/>
      <c r="I140" s="6"/>
      <c r="J140" s="6"/>
      <c r="K140" s="6"/>
      <c r="L140" s="6"/>
      <c r="M140" s="6"/>
      <c r="N140" s="6"/>
      <c r="O140" s="6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B9CD7-9A0A-48FC-B52C-FFFCCA190B6B}">
  <dimension ref="A1:T35"/>
  <sheetViews>
    <sheetView workbookViewId="0">
      <selection activeCell="C15" sqref="C15"/>
    </sheetView>
  </sheetViews>
  <sheetFormatPr defaultRowHeight="13.2" x14ac:dyDescent="0.25"/>
  <sheetData>
    <row r="1" spans="1:20" x14ac:dyDescent="0.25">
      <c r="A1" t="s">
        <v>0</v>
      </c>
      <c r="B1" t="s">
        <v>121</v>
      </c>
      <c r="C1" t="s">
        <v>122</v>
      </c>
      <c r="D1" t="s">
        <v>123</v>
      </c>
      <c r="E1" t="s">
        <v>4</v>
      </c>
      <c r="F1" t="s">
        <v>1</v>
      </c>
      <c r="G1" t="s">
        <v>125</v>
      </c>
      <c r="H1" t="s">
        <v>126</v>
      </c>
      <c r="I1" t="s">
        <v>138</v>
      </c>
    </row>
    <row r="2" spans="1:20" x14ac:dyDescent="0.25">
      <c r="A2" t="s">
        <v>165</v>
      </c>
      <c r="B2">
        <v>2017</v>
      </c>
      <c r="C2" s="3">
        <v>44231</v>
      </c>
      <c r="F2" t="s">
        <v>73</v>
      </c>
      <c r="G2">
        <v>1</v>
      </c>
      <c r="H2" t="s">
        <v>80</v>
      </c>
    </row>
    <row r="3" spans="1:20" x14ac:dyDescent="0.25">
      <c r="A3" t="s">
        <v>165</v>
      </c>
      <c r="B3">
        <v>2017</v>
      </c>
      <c r="C3" s="3">
        <v>44232</v>
      </c>
      <c r="F3" t="s">
        <v>73</v>
      </c>
      <c r="G3">
        <v>1</v>
      </c>
      <c r="H3" t="s">
        <v>80</v>
      </c>
    </row>
    <row r="5" spans="1:20" x14ac:dyDescent="0.25">
      <c r="A5" t="s">
        <v>0</v>
      </c>
      <c r="B5" t="s">
        <v>121</v>
      </c>
      <c r="C5" t="s">
        <v>122</v>
      </c>
      <c r="D5" t="s">
        <v>123</v>
      </c>
      <c r="E5" t="s">
        <v>4</v>
      </c>
      <c r="F5" t="s">
        <v>1</v>
      </c>
      <c r="G5" t="s">
        <v>125</v>
      </c>
      <c r="H5" t="s">
        <v>126</v>
      </c>
      <c r="I5" t="s">
        <v>55</v>
      </c>
      <c r="J5" t="s">
        <v>56</v>
      </c>
      <c r="K5" t="s">
        <v>66</v>
      </c>
      <c r="L5" t="s">
        <v>67</v>
      </c>
      <c r="M5" t="s">
        <v>68</v>
      </c>
      <c r="N5" t="s">
        <v>69</v>
      </c>
      <c r="O5" t="s">
        <v>62</v>
      </c>
      <c r="P5" t="s">
        <v>63</v>
      </c>
      <c r="Q5" t="s">
        <v>64</v>
      </c>
      <c r="R5" t="s">
        <v>61</v>
      </c>
    </row>
    <row r="6" spans="1:20" x14ac:dyDescent="0.25">
      <c r="A6" t="s">
        <v>165</v>
      </c>
      <c r="B6">
        <v>2017</v>
      </c>
      <c r="C6" s="3">
        <v>44233</v>
      </c>
      <c r="D6">
        <v>3</v>
      </c>
      <c r="E6">
        <v>1</v>
      </c>
      <c r="F6" t="s">
        <v>54</v>
      </c>
      <c r="G6">
        <v>1</v>
      </c>
      <c r="H6" t="s">
        <v>80</v>
      </c>
      <c r="I6">
        <v>96</v>
      </c>
      <c r="J6">
        <v>95</v>
      </c>
      <c r="K6" s="6">
        <v>0.5</v>
      </c>
      <c r="L6" s="6">
        <v>0.625</v>
      </c>
      <c r="M6" s="6">
        <v>0.54166666666666663</v>
      </c>
      <c r="N6" s="6">
        <v>0.70833333333333337</v>
      </c>
    </row>
    <row r="7" spans="1:20" x14ac:dyDescent="0.25">
      <c r="A7" t="s">
        <v>165</v>
      </c>
      <c r="B7">
        <v>2017</v>
      </c>
      <c r="C7" s="3">
        <v>44235</v>
      </c>
      <c r="D7">
        <v>4</v>
      </c>
      <c r="E7">
        <v>2</v>
      </c>
      <c r="F7" t="s">
        <v>54</v>
      </c>
      <c r="G7">
        <v>1</v>
      </c>
      <c r="H7" t="s">
        <v>80</v>
      </c>
      <c r="I7">
        <v>96</v>
      </c>
      <c r="J7">
        <v>55</v>
      </c>
      <c r="K7" s="6">
        <v>0.75</v>
      </c>
      <c r="L7" s="6">
        <v>0.66666666666666663</v>
      </c>
      <c r="M7" s="6">
        <v>0.45833333333333331</v>
      </c>
      <c r="N7" s="6">
        <v>0.66666666666666663</v>
      </c>
      <c r="Q7" t="s">
        <v>156</v>
      </c>
      <c r="R7" t="s">
        <v>155</v>
      </c>
      <c r="S7">
        <v>0</v>
      </c>
      <c r="T7" s="3">
        <v>44245</v>
      </c>
    </row>
    <row r="8" spans="1:20" x14ac:dyDescent="0.25">
      <c r="A8" t="s">
        <v>165</v>
      </c>
      <c r="B8">
        <v>2017</v>
      </c>
      <c r="C8" s="3">
        <v>44236</v>
      </c>
      <c r="D8">
        <v>5</v>
      </c>
      <c r="E8">
        <v>3</v>
      </c>
      <c r="F8" t="s">
        <v>54</v>
      </c>
      <c r="G8">
        <v>1</v>
      </c>
      <c r="H8" t="s">
        <v>80</v>
      </c>
      <c r="I8">
        <v>96</v>
      </c>
      <c r="J8">
        <v>33</v>
      </c>
      <c r="K8" s="6">
        <v>0.70833333333333337</v>
      </c>
      <c r="L8" s="6">
        <v>0.875</v>
      </c>
      <c r="M8" s="6">
        <v>0.83333333333333337</v>
      </c>
      <c r="N8" s="6">
        <v>0.875</v>
      </c>
      <c r="Q8" t="s">
        <v>156</v>
      </c>
      <c r="R8" t="s">
        <v>155</v>
      </c>
      <c r="S8">
        <v>1</v>
      </c>
      <c r="T8" s="3">
        <v>44245</v>
      </c>
    </row>
    <row r="9" spans="1:20" x14ac:dyDescent="0.25">
      <c r="A9" t="s">
        <v>165</v>
      </c>
      <c r="B9">
        <v>2017</v>
      </c>
      <c r="C9" s="3">
        <v>44237</v>
      </c>
      <c r="D9">
        <v>6</v>
      </c>
      <c r="E9">
        <v>4</v>
      </c>
      <c r="F9" t="s">
        <v>54</v>
      </c>
      <c r="G9">
        <v>1</v>
      </c>
      <c r="H9" t="s">
        <v>80</v>
      </c>
      <c r="I9">
        <v>96</v>
      </c>
      <c r="J9">
        <v>35</v>
      </c>
      <c r="K9" s="6">
        <v>0.83333333333333337</v>
      </c>
      <c r="L9" s="6">
        <v>0.66666666666666663</v>
      </c>
      <c r="M9" s="6">
        <v>0.875</v>
      </c>
      <c r="N9" s="6">
        <v>0.70833333333333337</v>
      </c>
      <c r="Q9" t="s">
        <v>156</v>
      </c>
      <c r="R9" t="s">
        <v>155</v>
      </c>
      <c r="S9">
        <v>0</v>
      </c>
      <c r="T9" s="3">
        <v>44245</v>
      </c>
    </row>
    <row r="10" spans="1:20" x14ac:dyDescent="0.25">
      <c r="A10" t="s">
        <v>165</v>
      </c>
      <c r="B10">
        <v>2017</v>
      </c>
      <c r="C10" s="3">
        <v>44238</v>
      </c>
      <c r="D10">
        <v>7</v>
      </c>
      <c r="E10">
        <v>5</v>
      </c>
      <c r="F10" t="s">
        <v>54</v>
      </c>
      <c r="G10">
        <v>1</v>
      </c>
      <c r="H10" t="s">
        <v>80</v>
      </c>
      <c r="I10">
        <v>96</v>
      </c>
      <c r="J10">
        <v>34</v>
      </c>
      <c r="K10" s="6">
        <v>0.83333333333333337</v>
      </c>
      <c r="L10" s="6">
        <v>0.79166666666666663</v>
      </c>
      <c r="M10" s="6">
        <v>0.70833333333333337</v>
      </c>
      <c r="N10" s="6">
        <v>0.625</v>
      </c>
      <c r="Q10" t="s">
        <v>156</v>
      </c>
      <c r="R10" t="s">
        <v>155</v>
      </c>
      <c r="S10">
        <v>0</v>
      </c>
      <c r="T10" s="3">
        <v>44245</v>
      </c>
    </row>
    <row r="11" spans="1:20" x14ac:dyDescent="0.25">
      <c r="A11" t="s">
        <v>165</v>
      </c>
      <c r="B11">
        <v>2017</v>
      </c>
      <c r="C11" s="3">
        <v>44239</v>
      </c>
      <c r="D11">
        <v>8</v>
      </c>
      <c r="E11">
        <v>6</v>
      </c>
      <c r="F11" t="s">
        <v>54</v>
      </c>
      <c r="G11">
        <v>1</v>
      </c>
      <c r="H11" t="s">
        <v>80</v>
      </c>
      <c r="I11">
        <v>96</v>
      </c>
      <c r="J11">
        <v>28</v>
      </c>
      <c r="K11" s="6">
        <v>0.70833333333333337</v>
      </c>
      <c r="L11" s="6">
        <v>0.91666666666666663</v>
      </c>
      <c r="M11" s="6">
        <v>0.75</v>
      </c>
      <c r="N11" s="6">
        <v>0.875</v>
      </c>
      <c r="Q11" t="s">
        <v>156</v>
      </c>
      <c r="R11" t="s">
        <v>155</v>
      </c>
      <c r="S11">
        <v>0</v>
      </c>
      <c r="T11" s="3">
        <v>44245</v>
      </c>
    </row>
    <row r="12" spans="1:20" x14ac:dyDescent="0.25">
      <c r="A12" t="s">
        <v>165</v>
      </c>
      <c r="B12">
        <v>2017</v>
      </c>
      <c r="C12" s="3">
        <v>44240</v>
      </c>
      <c r="D12">
        <v>9</v>
      </c>
      <c r="E12">
        <v>7</v>
      </c>
      <c r="F12" t="s">
        <v>54</v>
      </c>
      <c r="G12">
        <v>1</v>
      </c>
      <c r="H12" t="s">
        <v>80</v>
      </c>
      <c r="I12">
        <v>96</v>
      </c>
      <c r="J12">
        <v>24</v>
      </c>
      <c r="K12" s="6">
        <v>0.83333333333333337</v>
      </c>
      <c r="L12" s="6">
        <v>0.66666666666666663</v>
      </c>
      <c r="M12" s="6">
        <v>0.79166666666666663</v>
      </c>
      <c r="N12" s="6">
        <v>0.875</v>
      </c>
      <c r="Q12" t="s">
        <v>156</v>
      </c>
      <c r="R12" t="s">
        <v>155</v>
      </c>
      <c r="S12">
        <v>0</v>
      </c>
      <c r="T12" s="3">
        <v>44245</v>
      </c>
    </row>
    <row r="13" spans="1:20" x14ac:dyDescent="0.25">
      <c r="A13" t="s">
        <v>165</v>
      </c>
      <c r="B13">
        <v>2017</v>
      </c>
      <c r="C13" s="3">
        <v>44242</v>
      </c>
      <c r="D13">
        <v>10</v>
      </c>
      <c r="E13">
        <v>8</v>
      </c>
      <c r="F13" t="s">
        <v>54</v>
      </c>
      <c r="G13">
        <v>1</v>
      </c>
      <c r="H13" t="s">
        <v>80</v>
      </c>
      <c r="I13">
        <v>96</v>
      </c>
      <c r="J13">
        <v>18</v>
      </c>
      <c r="K13" s="6">
        <v>0.91666666666666663</v>
      </c>
      <c r="L13" s="6">
        <v>0.83333333333333337</v>
      </c>
      <c r="M13" s="6">
        <v>0.875</v>
      </c>
      <c r="N13" s="6">
        <v>0.79166666666666663</v>
      </c>
      <c r="Q13" t="s">
        <v>156</v>
      </c>
      <c r="R13" t="s">
        <v>155</v>
      </c>
      <c r="S13">
        <v>0</v>
      </c>
      <c r="T13" s="3">
        <v>44245</v>
      </c>
    </row>
    <row r="14" spans="1:20" x14ac:dyDescent="0.25">
      <c r="A14" t="s">
        <v>165</v>
      </c>
      <c r="B14">
        <v>2017</v>
      </c>
      <c r="C14" s="3">
        <v>44243</v>
      </c>
      <c r="D14">
        <v>11</v>
      </c>
      <c r="E14">
        <v>9</v>
      </c>
      <c r="F14" t="s">
        <v>54</v>
      </c>
      <c r="G14">
        <v>1</v>
      </c>
      <c r="H14" t="s">
        <v>80</v>
      </c>
      <c r="I14">
        <v>96</v>
      </c>
      <c r="J14">
        <v>31</v>
      </c>
      <c r="K14" s="6">
        <v>0.91666666666666663</v>
      </c>
      <c r="L14" s="6">
        <v>0.79166666666666663</v>
      </c>
      <c r="M14" s="6">
        <v>0.625</v>
      </c>
      <c r="N14" s="6">
        <v>0.66666666666666663</v>
      </c>
      <c r="Q14" t="s">
        <v>156</v>
      </c>
      <c r="R14" t="s">
        <v>155</v>
      </c>
      <c r="S14">
        <v>0</v>
      </c>
      <c r="T14" s="3">
        <v>44245</v>
      </c>
    </row>
    <row r="15" spans="1:20" x14ac:dyDescent="0.25">
      <c r="A15" t="s">
        <v>165</v>
      </c>
      <c r="B15">
        <v>2017</v>
      </c>
      <c r="C15" s="3">
        <v>44244</v>
      </c>
      <c r="D15">
        <v>12</v>
      </c>
      <c r="E15">
        <v>10</v>
      </c>
      <c r="F15" t="s">
        <v>54</v>
      </c>
      <c r="G15">
        <v>1</v>
      </c>
      <c r="H15" t="s">
        <v>80</v>
      </c>
      <c r="I15">
        <v>96</v>
      </c>
      <c r="J15">
        <v>17</v>
      </c>
      <c r="K15" s="6">
        <v>0.91666666666666663</v>
      </c>
      <c r="L15" s="6">
        <v>0.875</v>
      </c>
      <c r="M15" s="6">
        <v>0.83333333333333337</v>
      </c>
      <c r="N15" s="6">
        <v>0.83333333333333337</v>
      </c>
      <c r="O15" t="s">
        <v>167</v>
      </c>
      <c r="Q15" t="s">
        <v>156</v>
      </c>
      <c r="R15" t="s">
        <v>155</v>
      </c>
      <c r="S15">
        <v>0</v>
      </c>
      <c r="T15" s="3">
        <v>44246</v>
      </c>
    </row>
    <row r="16" spans="1:20" x14ac:dyDescent="0.25">
      <c r="A16" t="s">
        <v>165</v>
      </c>
      <c r="B16">
        <v>2017</v>
      </c>
      <c r="C16" s="3">
        <v>44245</v>
      </c>
      <c r="D16">
        <v>13</v>
      </c>
      <c r="E16">
        <v>11</v>
      </c>
      <c r="F16" t="s">
        <v>95</v>
      </c>
      <c r="G16">
        <v>1</v>
      </c>
      <c r="H16" t="s">
        <v>80</v>
      </c>
      <c r="I16">
        <v>104</v>
      </c>
      <c r="J16">
        <v>10</v>
      </c>
      <c r="K16" s="6">
        <v>0.95833333333333337</v>
      </c>
      <c r="L16" s="6">
        <v>0.875</v>
      </c>
      <c r="M16" s="6">
        <v>0.95833333333333337</v>
      </c>
      <c r="N16" s="6">
        <v>0.91666666666666663</v>
      </c>
      <c r="O16">
        <v>0.125</v>
      </c>
      <c r="Q16" t="s">
        <v>156</v>
      </c>
      <c r="R16" t="s">
        <v>155</v>
      </c>
      <c r="S16">
        <v>0</v>
      </c>
      <c r="T16" s="3">
        <v>44246</v>
      </c>
    </row>
    <row r="17" spans="1:20" x14ac:dyDescent="0.25">
      <c r="A17" t="s">
        <v>165</v>
      </c>
      <c r="B17">
        <v>2017</v>
      </c>
      <c r="C17" s="3">
        <v>44246</v>
      </c>
      <c r="D17">
        <v>14</v>
      </c>
      <c r="E17">
        <v>12</v>
      </c>
      <c r="F17" t="s">
        <v>95</v>
      </c>
      <c r="G17">
        <v>1</v>
      </c>
      <c r="H17" t="s">
        <v>80</v>
      </c>
      <c r="I17">
        <v>104</v>
      </c>
      <c r="J17">
        <v>13</v>
      </c>
      <c r="K17" s="6">
        <v>1</v>
      </c>
      <c r="L17" s="6">
        <v>0.79166666666666663</v>
      </c>
      <c r="M17" s="6">
        <v>0.875</v>
      </c>
      <c r="N17" s="6">
        <v>0.875</v>
      </c>
      <c r="O17">
        <v>0.125</v>
      </c>
      <c r="Q17" t="s">
        <v>156</v>
      </c>
      <c r="R17" t="s">
        <v>155</v>
      </c>
      <c r="S17">
        <v>0</v>
      </c>
      <c r="T17" s="3">
        <v>44246</v>
      </c>
    </row>
    <row r="18" spans="1:20" x14ac:dyDescent="0.25">
      <c r="C18" s="3"/>
      <c r="K18" s="6"/>
      <c r="L18" s="6"/>
      <c r="M18" s="6"/>
      <c r="N18" s="6"/>
      <c r="Q18" t="s">
        <v>156</v>
      </c>
      <c r="R18" t="s">
        <v>155</v>
      </c>
      <c r="S18">
        <v>1</v>
      </c>
      <c r="T18" s="3">
        <v>44246</v>
      </c>
    </row>
    <row r="19" spans="1:20" x14ac:dyDescent="0.25">
      <c r="C19" s="3"/>
      <c r="K19" s="6"/>
      <c r="L19" s="6"/>
      <c r="M19" s="6"/>
      <c r="N19" s="6"/>
      <c r="Q19" t="s">
        <v>156</v>
      </c>
      <c r="R19" t="s">
        <v>155</v>
      </c>
      <c r="S19">
        <v>0</v>
      </c>
      <c r="T19" s="3">
        <v>44246</v>
      </c>
    </row>
    <row r="20" spans="1:20" x14ac:dyDescent="0.25">
      <c r="K20" s="6"/>
      <c r="L20" s="6"/>
      <c r="M20" s="6"/>
      <c r="N20" s="6"/>
      <c r="Q20" t="s">
        <v>156</v>
      </c>
      <c r="R20" t="s">
        <v>155</v>
      </c>
      <c r="S20">
        <v>0</v>
      </c>
      <c r="T20" s="3">
        <v>44246</v>
      </c>
    </row>
    <row r="21" spans="1:20" x14ac:dyDescent="0.25">
      <c r="K21" s="6"/>
      <c r="L21" s="6"/>
      <c r="M21" s="6"/>
      <c r="N21" s="6"/>
      <c r="Q21" t="s">
        <v>156</v>
      </c>
      <c r="R21" t="s">
        <v>155</v>
      </c>
      <c r="S21">
        <v>0</v>
      </c>
      <c r="T21" s="3">
        <v>44246</v>
      </c>
    </row>
    <row r="22" spans="1:20" x14ac:dyDescent="0.25">
      <c r="K22" s="6"/>
      <c r="L22" s="6"/>
      <c r="M22" s="6"/>
      <c r="N22" s="6"/>
      <c r="Q22" t="s">
        <v>156</v>
      </c>
      <c r="R22" t="s">
        <v>155</v>
      </c>
      <c r="S22">
        <v>0</v>
      </c>
      <c r="T22" s="3">
        <v>44246</v>
      </c>
    </row>
    <row r="23" spans="1:20" x14ac:dyDescent="0.25">
      <c r="K23" s="6"/>
      <c r="L23" s="6"/>
      <c r="M23" s="6"/>
      <c r="N23" s="6"/>
      <c r="S23">
        <f>AVERAGE(S7:S22)</f>
        <v>0.125</v>
      </c>
    </row>
    <row r="24" spans="1:20" x14ac:dyDescent="0.25">
      <c r="K24" s="6"/>
      <c r="L24" s="6"/>
      <c r="M24" s="6"/>
      <c r="N24" s="6"/>
    </row>
    <row r="25" spans="1:20" x14ac:dyDescent="0.25">
      <c r="K25" s="6"/>
      <c r="L25" s="6"/>
      <c r="M25" s="6"/>
      <c r="N25" s="6"/>
    </row>
    <row r="26" spans="1:20" x14ac:dyDescent="0.25">
      <c r="K26" s="6"/>
      <c r="L26" s="6"/>
      <c r="M26" s="6"/>
      <c r="N26" s="6"/>
    </row>
    <row r="27" spans="1:20" x14ac:dyDescent="0.25">
      <c r="K27" s="6"/>
      <c r="L27" s="6"/>
      <c r="M27" s="6"/>
      <c r="N27" s="6"/>
    </row>
    <row r="28" spans="1:20" x14ac:dyDescent="0.25">
      <c r="K28" s="6"/>
      <c r="L28" s="6"/>
      <c r="M28" s="6"/>
      <c r="N28" s="6"/>
    </row>
    <row r="29" spans="1:20" x14ac:dyDescent="0.25">
      <c r="K29" s="6"/>
      <c r="L29" s="6"/>
      <c r="M29" s="6"/>
      <c r="N29" s="6"/>
    </row>
    <row r="30" spans="1:20" x14ac:dyDescent="0.25">
      <c r="K30" s="6"/>
      <c r="L30" s="6"/>
      <c r="M30" s="6"/>
      <c r="N30" s="6"/>
    </row>
    <row r="31" spans="1:20" x14ac:dyDescent="0.25">
      <c r="K31" s="6"/>
      <c r="L31" s="6"/>
      <c r="M31" s="6"/>
      <c r="N31" s="6"/>
    </row>
    <row r="32" spans="1:20" x14ac:dyDescent="0.25">
      <c r="K32" s="6"/>
      <c r="L32" s="6"/>
      <c r="M32" s="6"/>
      <c r="N32" s="6"/>
    </row>
    <row r="33" spans="11:14" x14ac:dyDescent="0.25">
      <c r="K33" s="6"/>
      <c r="L33" s="6"/>
      <c r="M33" s="6"/>
      <c r="N33" s="6"/>
    </row>
    <row r="34" spans="11:14" x14ac:dyDescent="0.25">
      <c r="K34" s="6"/>
      <c r="L34" s="6"/>
      <c r="M34" s="6"/>
      <c r="N34" s="6"/>
    </row>
    <row r="35" spans="11:14" x14ac:dyDescent="0.25">
      <c r="K35" s="6"/>
      <c r="L35" s="6"/>
      <c r="M35" s="6"/>
      <c r="N35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6450B-2872-4C90-8B53-3A129016FE20}">
  <dimension ref="A1:S44"/>
  <sheetViews>
    <sheetView workbookViewId="0">
      <selection activeCell="C19" sqref="C19"/>
    </sheetView>
  </sheetViews>
  <sheetFormatPr defaultRowHeight="13.2" x14ac:dyDescent="0.25"/>
  <cols>
    <col min="6" max="7" width="0" hidden="1" customWidth="1"/>
  </cols>
  <sheetData>
    <row r="1" spans="1:17" x14ac:dyDescent="0.25">
      <c r="A1" t="s">
        <v>0</v>
      </c>
      <c r="B1" t="s">
        <v>121</v>
      </c>
      <c r="C1" t="s">
        <v>122</v>
      </c>
      <c r="D1" t="s">
        <v>123</v>
      </c>
      <c r="E1" t="s">
        <v>4</v>
      </c>
      <c r="F1" t="s">
        <v>1</v>
      </c>
      <c r="G1" t="s">
        <v>125</v>
      </c>
      <c r="H1" t="s">
        <v>126</v>
      </c>
      <c r="I1" t="s">
        <v>125</v>
      </c>
    </row>
    <row r="2" spans="1:17" x14ac:dyDescent="0.25">
      <c r="A2" t="s">
        <v>135</v>
      </c>
      <c r="B2">
        <v>2017</v>
      </c>
      <c r="C2" s="3">
        <v>44209</v>
      </c>
      <c r="D2">
        <v>1</v>
      </c>
      <c r="E2">
        <v>1</v>
      </c>
      <c r="F2" t="s">
        <v>73</v>
      </c>
      <c r="G2" t="s">
        <v>81</v>
      </c>
      <c r="H2" t="s">
        <v>80</v>
      </c>
      <c r="I2" t="s">
        <v>81</v>
      </c>
    </row>
    <row r="3" spans="1:17" x14ac:dyDescent="0.25">
      <c r="A3" t="s">
        <v>135</v>
      </c>
      <c r="B3">
        <v>2017</v>
      </c>
      <c r="C3" s="3">
        <v>44210</v>
      </c>
      <c r="D3">
        <v>2</v>
      </c>
      <c r="E3">
        <v>2</v>
      </c>
      <c r="F3" t="s">
        <v>73</v>
      </c>
      <c r="G3" t="s">
        <v>81</v>
      </c>
      <c r="H3" t="s">
        <v>80</v>
      </c>
      <c r="I3" t="s">
        <v>81</v>
      </c>
    </row>
    <row r="5" spans="1:17" x14ac:dyDescent="0.25">
      <c r="H5" t="s">
        <v>55</v>
      </c>
      <c r="I5" t="s">
        <v>56</v>
      </c>
      <c r="J5" t="s">
        <v>66</v>
      </c>
      <c r="K5" t="s">
        <v>67</v>
      </c>
      <c r="L5" t="s">
        <v>68</v>
      </c>
      <c r="M5" t="s">
        <v>69</v>
      </c>
      <c r="N5" t="s">
        <v>62</v>
      </c>
      <c r="O5" t="s">
        <v>63</v>
      </c>
      <c r="P5" t="s">
        <v>64</v>
      </c>
      <c r="Q5" t="s">
        <v>61</v>
      </c>
    </row>
    <row r="6" spans="1:17" x14ac:dyDescent="0.25">
      <c r="C6" s="3">
        <v>44211</v>
      </c>
      <c r="D6">
        <v>3</v>
      </c>
      <c r="E6">
        <v>1</v>
      </c>
      <c r="H6">
        <v>96</v>
      </c>
      <c r="I6">
        <v>146</v>
      </c>
      <c r="J6" s="6">
        <v>0.54166666666666663</v>
      </c>
      <c r="K6" s="6">
        <v>0.66666666666666663</v>
      </c>
      <c r="L6" s="6">
        <v>0.29166666666666669</v>
      </c>
      <c r="M6" s="6">
        <v>0.5</v>
      </c>
    </row>
    <row r="7" spans="1:17" x14ac:dyDescent="0.25">
      <c r="C7" s="3">
        <v>44212</v>
      </c>
      <c r="D7">
        <v>4</v>
      </c>
      <c r="E7">
        <v>2</v>
      </c>
      <c r="H7">
        <v>96</v>
      </c>
      <c r="I7">
        <v>86</v>
      </c>
      <c r="J7" s="6">
        <v>0.70833333333333337</v>
      </c>
      <c r="K7" s="6">
        <v>0.5</v>
      </c>
      <c r="L7" s="6">
        <v>0.41666666666666669</v>
      </c>
      <c r="M7" s="6">
        <v>0.41666666666666669</v>
      </c>
    </row>
    <row r="8" spans="1:17" x14ac:dyDescent="0.25">
      <c r="C8" s="3">
        <v>44214</v>
      </c>
      <c r="D8">
        <v>5</v>
      </c>
      <c r="E8">
        <v>3</v>
      </c>
      <c r="H8">
        <v>96</v>
      </c>
      <c r="I8">
        <v>92</v>
      </c>
      <c r="J8" s="6">
        <v>0.75</v>
      </c>
      <c r="K8" s="6">
        <v>0.33333333333333331</v>
      </c>
      <c r="L8" s="6">
        <v>0.41666666666666669</v>
      </c>
      <c r="M8" s="6">
        <v>0.58333333333333337</v>
      </c>
    </row>
    <row r="9" spans="1:17" x14ac:dyDescent="0.25">
      <c r="C9" s="3">
        <v>44215</v>
      </c>
      <c r="D9">
        <v>6</v>
      </c>
      <c r="E9">
        <v>4</v>
      </c>
      <c r="H9">
        <v>96</v>
      </c>
      <c r="I9">
        <v>74</v>
      </c>
      <c r="J9" s="6">
        <v>0.95833333333333337</v>
      </c>
      <c r="K9" s="6">
        <v>0.45833333333333331</v>
      </c>
      <c r="L9" s="6">
        <v>0.625</v>
      </c>
      <c r="M9" s="6">
        <v>0.54166666666666663</v>
      </c>
    </row>
    <row r="10" spans="1:17" x14ac:dyDescent="0.25">
      <c r="C10" s="3">
        <v>44216</v>
      </c>
      <c r="D10" t="s">
        <v>146</v>
      </c>
      <c r="J10" s="6"/>
      <c r="K10" s="6"/>
      <c r="L10" s="6"/>
      <c r="M10" s="6"/>
    </row>
    <row r="11" spans="1:17" x14ac:dyDescent="0.25">
      <c r="C11" s="3">
        <v>44217</v>
      </c>
      <c r="D11">
        <v>7</v>
      </c>
      <c r="E11">
        <v>5</v>
      </c>
      <c r="H11">
        <v>96</v>
      </c>
      <c r="I11">
        <v>47</v>
      </c>
      <c r="J11" s="6">
        <v>0.75</v>
      </c>
      <c r="K11" s="6">
        <v>0.625</v>
      </c>
      <c r="L11" s="6">
        <v>0.45833333333333331</v>
      </c>
      <c r="M11" s="6">
        <v>0.75</v>
      </c>
    </row>
    <row r="12" spans="1:17" x14ac:dyDescent="0.25">
      <c r="C12" s="3">
        <v>44218</v>
      </c>
      <c r="D12">
        <v>8</v>
      </c>
      <c r="E12">
        <v>6</v>
      </c>
      <c r="H12">
        <v>96</v>
      </c>
      <c r="I12">
        <v>64</v>
      </c>
      <c r="J12" s="6">
        <v>0.58333333333333337</v>
      </c>
      <c r="K12" s="6">
        <v>0.54166666666666663</v>
      </c>
      <c r="L12" s="6">
        <v>0.5</v>
      </c>
      <c r="M12" s="6">
        <v>0.70833333333333337</v>
      </c>
    </row>
    <row r="13" spans="1:17" x14ac:dyDescent="0.25">
      <c r="C13" s="3">
        <v>44219</v>
      </c>
      <c r="D13">
        <v>9</v>
      </c>
      <c r="E13">
        <v>7</v>
      </c>
      <c r="H13">
        <v>96</v>
      </c>
      <c r="I13">
        <v>50</v>
      </c>
      <c r="J13" s="6">
        <v>0.70833333333333337</v>
      </c>
      <c r="K13" s="6">
        <v>0.66666666666666663</v>
      </c>
      <c r="L13" s="6">
        <v>0.79166666666666663</v>
      </c>
      <c r="M13" s="6">
        <v>0.45833333333333331</v>
      </c>
    </row>
    <row r="14" spans="1:17" x14ac:dyDescent="0.25">
      <c r="C14" s="3">
        <v>44221</v>
      </c>
      <c r="D14">
        <v>10</v>
      </c>
      <c r="E14">
        <v>8</v>
      </c>
      <c r="H14">
        <v>96</v>
      </c>
      <c r="I14">
        <v>49</v>
      </c>
      <c r="J14" s="6">
        <v>0.79166666666666663</v>
      </c>
      <c r="K14" s="6">
        <v>0.79166666666666663</v>
      </c>
      <c r="L14" s="6">
        <v>0.66666666666666663</v>
      </c>
      <c r="M14" s="6">
        <v>0.54166666666666663</v>
      </c>
    </row>
    <row r="15" spans="1:17" x14ac:dyDescent="0.25">
      <c r="C15" s="3">
        <v>44222</v>
      </c>
      <c r="D15">
        <v>11</v>
      </c>
      <c r="E15">
        <v>9</v>
      </c>
      <c r="H15">
        <v>96</v>
      </c>
      <c r="I15">
        <v>45</v>
      </c>
      <c r="J15" s="6">
        <v>0.66666666666666663</v>
      </c>
      <c r="K15" s="6">
        <v>0.79166666666666663</v>
      </c>
      <c r="L15" s="6">
        <v>0.79166666666666663</v>
      </c>
      <c r="M15" s="6">
        <v>0.54166666666666663</v>
      </c>
    </row>
    <row r="16" spans="1:17" x14ac:dyDescent="0.25">
      <c r="C16" s="3">
        <v>44223</v>
      </c>
      <c r="D16">
        <v>12</v>
      </c>
      <c r="E16">
        <v>10</v>
      </c>
      <c r="H16">
        <v>96</v>
      </c>
      <c r="I16">
        <v>37</v>
      </c>
      <c r="J16" s="6">
        <v>0.66666666666666663</v>
      </c>
      <c r="K16" s="6">
        <v>0.75</v>
      </c>
      <c r="L16" s="6">
        <v>0.66666666666666663</v>
      </c>
      <c r="M16" s="6">
        <v>0.875</v>
      </c>
    </row>
    <row r="17" spans="3:19" x14ac:dyDescent="0.25">
      <c r="C17" s="3">
        <v>44224</v>
      </c>
      <c r="D17">
        <v>13</v>
      </c>
      <c r="E17">
        <v>11</v>
      </c>
      <c r="H17">
        <v>96</v>
      </c>
      <c r="I17">
        <v>37</v>
      </c>
      <c r="J17" s="6">
        <v>0.75</v>
      </c>
      <c r="K17" s="6">
        <v>0.66666666666666663</v>
      </c>
      <c r="L17" s="6">
        <v>0.66666666666666663</v>
      </c>
      <c r="M17" s="6">
        <v>0.70833333333333337</v>
      </c>
    </row>
    <row r="18" spans="3:19" x14ac:dyDescent="0.25">
      <c r="C18" s="3">
        <v>44225</v>
      </c>
      <c r="D18">
        <v>14</v>
      </c>
      <c r="E18">
        <v>12</v>
      </c>
      <c r="H18">
        <v>96</v>
      </c>
      <c r="I18">
        <v>38</v>
      </c>
      <c r="J18" s="6">
        <v>0.91666666666666663</v>
      </c>
      <c r="K18" s="6">
        <v>0.625</v>
      </c>
      <c r="L18" s="6">
        <v>0.66666666666666663</v>
      </c>
      <c r="M18" s="6">
        <v>0.58333333333333337</v>
      </c>
    </row>
    <row r="19" spans="3:19" x14ac:dyDescent="0.25">
      <c r="C19" s="3">
        <v>44226</v>
      </c>
      <c r="D19">
        <v>15</v>
      </c>
      <c r="E19">
        <v>13</v>
      </c>
      <c r="H19">
        <v>96</v>
      </c>
      <c r="I19">
        <v>52</v>
      </c>
      <c r="J19" s="6">
        <v>0.79166666666666663</v>
      </c>
      <c r="K19" s="6">
        <v>0.66666666666666663</v>
      </c>
      <c r="L19" s="6">
        <v>0.5</v>
      </c>
      <c r="M19" s="6">
        <v>0.5</v>
      </c>
    </row>
    <row r="20" spans="3:19" x14ac:dyDescent="0.25">
      <c r="C20" s="3">
        <v>44228</v>
      </c>
      <c r="D20">
        <v>16</v>
      </c>
      <c r="E20">
        <v>14</v>
      </c>
      <c r="H20">
        <v>96</v>
      </c>
      <c r="I20">
        <v>40</v>
      </c>
      <c r="J20" s="6">
        <v>0.79166666666666663</v>
      </c>
      <c r="K20" s="6">
        <v>0.75</v>
      </c>
      <c r="L20" s="6">
        <v>0.66666666666666663</v>
      </c>
      <c r="M20" s="6">
        <v>0.625</v>
      </c>
    </row>
    <row r="21" spans="3:19" x14ac:dyDescent="0.25">
      <c r="C21" s="3">
        <v>44229</v>
      </c>
      <c r="D21">
        <v>17</v>
      </c>
      <c r="E21">
        <v>15</v>
      </c>
      <c r="H21">
        <v>96</v>
      </c>
      <c r="I21">
        <v>33</v>
      </c>
      <c r="J21" s="6">
        <v>0.79166666666666663</v>
      </c>
      <c r="K21" s="6">
        <v>0.83333333333333337</v>
      </c>
      <c r="L21" s="6">
        <v>0.625</v>
      </c>
      <c r="M21" s="6">
        <v>0.79166666666666663</v>
      </c>
      <c r="P21" t="s">
        <v>156</v>
      </c>
      <c r="Q21" t="s">
        <v>155</v>
      </c>
      <c r="R21">
        <v>0</v>
      </c>
      <c r="S21" s="3">
        <v>44248</v>
      </c>
    </row>
    <row r="22" spans="3:19" x14ac:dyDescent="0.25">
      <c r="C22" s="3">
        <v>44230</v>
      </c>
      <c r="D22">
        <v>18</v>
      </c>
      <c r="E22">
        <v>16</v>
      </c>
      <c r="H22">
        <v>96</v>
      </c>
      <c r="I22">
        <v>35</v>
      </c>
      <c r="J22" s="6">
        <v>0.625</v>
      </c>
      <c r="K22" s="6">
        <v>0.66666666666666663</v>
      </c>
      <c r="L22" s="6">
        <v>0.625</v>
      </c>
      <c r="M22" s="6">
        <v>0.79166666666666663</v>
      </c>
      <c r="P22" t="s">
        <v>156</v>
      </c>
      <c r="Q22" t="s">
        <v>155</v>
      </c>
      <c r="R22">
        <v>0</v>
      </c>
      <c r="S22" s="3">
        <v>44248</v>
      </c>
    </row>
    <row r="23" spans="3:19" x14ac:dyDescent="0.25">
      <c r="C23" s="3">
        <v>44231</v>
      </c>
      <c r="D23">
        <v>19</v>
      </c>
      <c r="E23">
        <v>17</v>
      </c>
      <c r="H23">
        <v>96</v>
      </c>
      <c r="I23">
        <v>26</v>
      </c>
      <c r="J23" s="6">
        <v>0.95833333333333337</v>
      </c>
      <c r="K23" s="6">
        <v>0.91666666666666663</v>
      </c>
      <c r="L23" s="6">
        <v>0.75</v>
      </c>
      <c r="M23" s="6">
        <v>0.66666666666666663</v>
      </c>
      <c r="P23" t="s">
        <v>156</v>
      </c>
      <c r="Q23" t="s">
        <v>155</v>
      </c>
      <c r="R23">
        <v>0</v>
      </c>
      <c r="S23" s="3">
        <v>44248</v>
      </c>
    </row>
    <row r="24" spans="3:19" x14ac:dyDescent="0.25">
      <c r="C24" s="3">
        <v>44232</v>
      </c>
      <c r="D24">
        <v>20</v>
      </c>
      <c r="E24">
        <v>18</v>
      </c>
      <c r="H24">
        <v>96</v>
      </c>
      <c r="I24">
        <v>23</v>
      </c>
      <c r="J24" s="6">
        <v>0.75</v>
      </c>
      <c r="K24" s="6">
        <v>0.83333333333333337</v>
      </c>
      <c r="L24" s="6">
        <v>0.75</v>
      </c>
      <c r="M24" s="6">
        <v>0.83333333333333337</v>
      </c>
      <c r="P24" t="s">
        <v>156</v>
      </c>
      <c r="Q24" t="s">
        <v>155</v>
      </c>
      <c r="R24">
        <v>0</v>
      </c>
      <c r="S24" s="3">
        <v>44248</v>
      </c>
    </row>
    <row r="25" spans="3:19" x14ac:dyDescent="0.25">
      <c r="C25" s="3">
        <v>44233</v>
      </c>
      <c r="D25">
        <v>21</v>
      </c>
      <c r="E25">
        <v>19</v>
      </c>
      <c r="H25">
        <v>96</v>
      </c>
      <c r="I25">
        <v>36</v>
      </c>
      <c r="J25" s="6">
        <v>0.875</v>
      </c>
      <c r="K25" s="6">
        <v>0.83333333333333337</v>
      </c>
      <c r="L25" s="6">
        <v>0.75</v>
      </c>
      <c r="M25" s="6">
        <v>0.5</v>
      </c>
      <c r="P25" t="s">
        <v>156</v>
      </c>
      <c r="Q25" t="s">
        <v>155</v>
      </c>
      <c r="R25">
        <v>0</v>
      </c>
      <c r="S25" s="3">
        <v>44248</v>
      </c>
    </row>
    <row r="26" spans="3:19" x14ac:dyDescent="0.25">
      <c r="C26" s="3">
        <v>44235</v>
      </c>
      <c r="D26">
        <v>22</v>
      </c>
      <c r="E26">
        <v>20</v>
      </c>
      <c r="H26">
        <v>96</v>
      </c>
      <c r="I26">
        <v>13</v>
      </c>
      <c r="J26" s="6">
        <v>0.91666666666666663</v>
      </c>
      <c r="K26" s="6">
        <v>0.83333333333333337</v>
      </c>
      <c r="L26" s="6">
        <v>0.79166666666666663</v>
      </c>
      <c r="M26" s="6">
        <v>0.95833333333333337</v>
      </c>
      <c r="P26" t="s">
        <v>156</v>
      </c>
      <c r="Q26" t="s">
        <v>155</v>
      </c>
      <c r="R26">
        <v>0</v>
      </c>
      <c r="S26" s="3">
        <v>44248</v>
      </c>
    </row>
    <row r="27" spans="3:19" x14ac:dyDescent="0.25">
      <c r="C27" s="3">
        <v>44236</v>
      </c>
      <c r="D27">
        <v>23</v>
      </c>
      <c r="E27">
        <v>21</v>
      </c>
      <c r="H27">
        <v>96</v>
      </c>
      <c r="I27">
        <v>22</v>
      </c>
      <c r="J27" s="6">
        <v>0.83333333333333337</v>
      </c>
      <c r="K27" s="6">
        <v>0.79166666666666663</v>
      </c>
      <c r="L27" s="6">
        <v>0.70833333333333337</v>
      </c>
      <c r="M27" s="6">
        <v>0.875</v>
      </c>
      <c r="P27" t="s">
        <v>156</v>
      </c>
      <c r="Q27" t="s">
        <v>155</v>
      </c>
      <c r="R27">
        <v>0</v>
      </c>
      <c r="S27" s="3">
        <v>44248</v>
      </c>
    </row>
    <row r="28" spans="3:19" x14ac:dyDescent="0.25">
      <c r="C28" s="3">
        <v>44237</v>
      </c>
      <c r="D28">
        <v>24</v>
      </c>
      <c r="E28">
        <v>22</v>
      </c>
      <c r="H28">
        <v>96</v>
      </c>
      <c r="I28">
        <v>21</v>
      </c>
      <c r="J28" s="6">
        <v>0.875</v>
      </c>
      <c r="K28" s="6">
        <v>0.75</v>
      </c>
      <c r="L28" s="6">
        <v>0.79166666666666663</v>
      </c>
      <c r="M28" s="6">
        <v>0.875</v>
      </c>
      <c r="P28" t="s">
        <v>156</v>
      </c>
      <c r="Q28" t="s">
        <v>155</v>
      </c>
      <c r="R28">
        <v>0</v>
      </c>
      <c r="S28" s="3">
        <v>44249</v>
      </c>
    </row>
    <row r="29" spans="3:19" x14ac:dyDescent="0.25">
      <c r="C29" s="3">
        <v>44238</v>
      </c>
      <c r="D29">
        <v>25</v>
      </c>
      <c r="E29">
        <v>23</v>
      </c>
      <c r="H29">
        <v>96</v>
      </c>
      <c r="I29">
        <v>20</v>
      </c>
      <c r="J29" s="6">
        <v>0.875</v>
      </c>
      <c r="K29" s="6">
        <v>0.66666666666666663</v>
      </c>
      <c r="L29" s="6">
        <v>0.875</v>
      </c>
      <c r="M29" s="6">
        <v>0.91666666666666663</v>
      </c>
      <c r="P29" t="s">
        <v>156</v>
      </c>
      <c r="Q29" t="s">
        <v>155</v>
      </c>
      <c r="R29">
        <v>0</v>
      </c>
      <c r="S29" s="3">
        <v>44249</v>
      </c>
    </row>
    <row r="30" spans="3:19" x14ac:dyDescent="0.25">
      <c r="C30" s="3">
        <v>44239</v>
      </c>
      <c r="D30">
        <v>26</v>
      </c>
      <c r="E30">
        <v>24</v>
      </c>
      <c r="H30">
        <v>96</v>
      </c>
      <c r="I30">
        <v>23</v>
      </c>
      <c r="J30" s="6">
        <v>1</v>
      </c>
      <c r="K30" s="6">
        <v>0.79166666666666663</v>
      </c>
      <c r="L30" s="6">
        <v>0.70833333333333337</v>
      </c>
      <c r="M30" s="6">
        <v>0.79166666666666663</v>
      </c>
      <c r="P30" t="s">
        <v>156</v>
      </c>
      <c r="Q30" t="s">
        <v>155</v>
      </c>
      <c r="R30">
        <v>0</v>
      </c>
      <c r="S30" s="3">
        <v>44249</v>
      </c>
    </row>
    <row r="31" spans="3:19" x14ac:dyDescent="0.25">
      <c r="C31" s="3">
        <v>44240</v>
      </c>
      <c r="D31">
        <v>27</v>
      </c>
      <c r="E31">
        <v>25</v>
      </c>
      <c r="H31">
        <v>96</v>
      </c>
      <c r="I31">
        <v>23</v>
      </c>
      <c r="J31" s="6">
        <v>0.91666666666666663</v>
      </c>
      <c r="K31" s="6">
        <v>0.83333333333333337</v>
      </c>
      <c r="L31" s="6">
        <v>0.66666666666666663</v>
      </c>
      <c r="M31" s="6">
        <v>0.79166666666666663</v>
      </c>
      <c r="P31" t="s">
        <v>156</v>
      </c>
      <c r="Q31" t="s">
        <v>155</v>
      </c>
      <c r="R31">
        <v>0</v>
      </c>
      <c r="S31" s="3">
        <v>44249</v>
      </c>
    </row>
    <row r="32" spans="3:19" x14ac:dyDescent="0.25">
      <c r="C32" s="3">
        <v>44242</v>
      </c>
      <c r="D32">
        <v>28</v>
      </c>
      <c r="E32">
        <v>26</v>
      </c>
      <c r="H32">
        <v>96</v>
      </c>
      <c r="I32">
        <v>18</v>
      </c>
      <c r="J32" s="6">
        <v>0.91666666666666663</v>
      </c>
      <c r="K32" s="6">
        <v>0.91666666666666663</v>
      </c>
      <c r="L32" s="6">
        <v>0.83333333333333337</v>
      </c>
      <c r="M32" s="6">
        <v>0.79166666666666663</v>
      </c>
      <c r="P32" t="s">
        <v>156</v>
      </c>
      <c r="Q32" t="s">
        <v>155</v>
      </c>
      <c r="R32">
        <v>0</v>
      </c>
      <c r="S32" s="3">
        <v>44249</v>
      </c>
    </row>
    <row r="33" spans="3:19" x14ac:dyDescent="0.25">
      <c r="C33" s="3">
        <v>44243</v>
      </c>
      <c r="D33">
        <v>29</v>
      </c>
      <c r="E33">
        <v>27</v>
      </c>
      <c r="H33">
        <v>96</v>
      </c>
      <c r="I33">
        <v>25</v>
      </c>
      <c r="J33" s="6">
        <v>0.91666666666666663</v>
      </c>
      <c r="K33" s="6">
        <v>0.70833333333333337</v>
      </c>
      <c r="L33" s="6">
        <v>0.875</v>
      </c>
      <c r="M33" s="6">
        <v>0.75</v>
      </c>
      <c r="P33" t="s">
        <v>156</v>
      </c>
      <c r="Q33" t="s">
        <v>155</v>
      </c>
      <c r="R33">
        <v>1</v>
      </c>
      <c r="S33" s="3">
        <v>44248</v>
      </c>
    </row>
    <row r="34" spans="3:19" x14ac:dyDescent="0.25">
      <c r="C34" s="3">
        <v>44244</v>
      </c>
      <c r="D34">
        <v>30</v>
      </c>
      <c r="E34">
        <v>28</v>
      </c>
      <c r="H34">
        <v>96</v>
      </c>
      <c r="I34">
        <v>23</v>
      </c>
      <c r="J34" s="6">
        <v>0.91666666666666663</v>
      </c>
      <c r="K34" s="6">
        <v>0.91666666666666663</v>
      </c>
      <c r="L34" s="6">
        <v>0.83333333333333337</v>
      </c>
      <c r="M34" s="6">
        <v>0.75</v>
      </c>
      <c r="P34" t="s">
        <v>156</v>
      </c>
      <c r="Q34" t="s">
        <v>155</v>
      </c>
      <c r="R34">
        <v>1</v>
      </c>
      <c r="S34" s="3">
        <v>44249</v>
      </c>
    </row>
    <row r="35" spans="3:19" x14ac:dyDescent="0.25">
      <c r="C35" s="3">
        <v>44245</v>
      </c>
      <c r="D35">
        <v>31</v>
      </c>
      <c r="E35">
        <v>29</v>
      </c>
      <c r="H35">
        <v>96</v>
      </c>
      <c r="I35">
        <v>22</v>
      </c>
      <c r="J35" s="6">
        <v>0.95833333333333337</v>
      </c>
      <c r="K35" s="6">
        <v>0.79166666666666663</v>
      </c>
      <c r="L35" s="6">
        <v>0.625</v>
      </c>
      <c r="M35" s="6">
        <v>0.79166666666666663</v>
      </c>
      <c r="P35" t="s">
        <v>156</v>
      </c>
      <c r="Q35" t="s">
        <v>155</v>
      </c>
      <c r="R35">
        <v>1</v>
      </c>
      <c r="S35" s="3">
        <v>44249</v>
      </c>
    </row>
    <row r="36" spans="3:19" x14ac:dyDescent="0.25">
      <c r="C36" s="3">
        <v>44246</v>
      </c>
      <c r="D36">
        <v>32</v>
      </c>
      <c r="E36">
        <v>30</v>
      </c>
      <c r="H36">
        <v>96</v>
      </c>
      <c r="I36">
        <v>31</v>
      </c>
      <c r="J36" s="6">
        <v>0.70833333333333337</v>
      </c>
      <c r="K36" s="6">
        <v>0.79166666666666663</v>
      </c>
      <c r="L36" s="6">
        <v>0.70833333333333337</v>
      </c>
      <c r="M36" s="6">
        <v>0.66666666666666663</v>
      </c>
      <c r="P36" t="s">
        <v>156</v>
      </c>
      <c r="Q36" t="s">
        <v>155</v>
      </c>
      <c r="R36">
        <v>1</v>
      </c>
      <c r="S36" s="3">
        <v>44249</v>
      </c>
    </row>
    <row r="37" spans="3:19" x14ac:dyDescent="0.25">
      <c r="C37" s="3">
        <v>44247</v>
      </c>
      <c r="D37">
        <v>33</v>
      </c>
      <c r="E37">
        <v>31</v>
      </c>
      <c r="H37">
        <v>96</v>
      </c>
      <c r="I37">
        <v>20</v>
      </c>
      <c r="J37" s="6">
        <v>0.83333333333333337</v>
      </c>
      <c r="K37" s="6">
        <v>0.875</v>
      </c>
      <c r="L37" s="6">
        <v>0.83333333333333337</v>
      </c>
      <c r="M37" s="6">
        <v>0.83333333333333337</v>
      </c>
      <c r="N37" t="s">
        <v>168</v>
      </c>
    </row>
    <row r="38" spans="3:19" x14ac:dyDescent="0.25">
      <c r="C38" s="3">
        <v>44248</v>
      </c>
      <c r="D38">
        <v>34</v>
      </c>
      <c r="E38" t="s">
        <v>149</v>
      </c>
      <c r="H38">
        <v>104</v>
      </c>
      <c r="I38">
        <v>26</v>
      </c>
      <c r="J38" s="6">
        <v>0.83333333333333337</v>
      </c>
      <c r="K38" s="6">
        <v>0.79166666666666663</v>
      </c>
      <c r="L38" s="6">
        <v>0.79166666666666663</v>
      </c>
      <c r="M38" s="6">
        <v>0.79166666666666663</v>
      </c>
      <c r="N38">
        <v>0.125</v>
      </c>
    </row>
    <row r="39" spans="3:19" x14ac:dyDescent="0.25">
      <c r="C39" s="3">
        <v>44249</v>
      </c>
      <c r="D39">
        <v>35</v>
      </c>
      <c r="E39" t="s">
        <v>149</v>
      </c>
      <c r="H39">
        <v>104</v>
      </c>
      <c r="I39">
        <v>19</v>
      </c>
      <c r="J39" s="6">
        <v>0.91666666666666663</v>
      </c>
      <c r="K39" s="6">
        <v>0.875</v>
      </c>
      <c r="L39" s="6">
        <v>0.75</v>
      </c>
      <c r="M39" s="6">
        <v>0.79166666666666663</v>
      </c>
      <c r="N39">
        <v>0.375</v>
      </c>
      <c r="R39">
        <f>AVERAGE(R21:R36)</f>
        <v>0.25</v>
      </c>
    </row>
    <row r="40" spans="3:19" x14ac:dyDescent="0.25">
      <c r="C40" s="3"/>
      <c r="J40" s="6"/>
      <c r="K40" s="6"/>
      <c r="L40" s="6"/>
      <c r="M40" s="6"/>
    </row>
    <row r="41" spans="3:19" x14ac:dyDescent="0.25">
      <c r="C41" s="3"/>
      <c r="J41" s="6"/>
      <c r="K41" s="6"/>
      <c r="L41" s="6"/>
      <c r="M41" s="6"/>
    </row>
    <row r="42" spans="3:19" x14ac:dyDescent="0.25">
      <c r="C42" s="3"/>
      <c r="J42" s="6"/>
      <c r="K42" s="6"/>
      <c r="L42" s="6"/>
      <c r="M42" s="6"/>
    </row>
    <row r="43" spans="3:19" x14ac:dyDescent="0.25">
      <c r="C43" s="3"/>
      <c r="J43" s="6"/>
      <c r="K43" s="6"/>
      <c r="L43" s="6"/>
      <c r="M43" s="6"/>
    </row>
    <row r="44" spans="3:19" x14ac:dyDescent="0.25">
      <c r="C44" s="3"/>
    </row>
  </sheetData>
  <sortState xmlns:xlrd2="http://schemas.microsoft.com/office/spreadsheetml/2017/richdata2" ref="P21:S36">
    <sortCondition ref="R21:R36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B5C1B-783E-4F6A-B7C6-CE8152C157CA}">
  <dimension ref="A1:I9"/>
  <sheetViews>
    <sheetView workbookViewId="0">
      <selection activeCell="C10" sqref="C10"/>
    </sheetView>
  </sheetViews>
  <sheetFormatPr defaultRowHeight="13.2" x14ac:dyDescent="0.25"/>
  <sheetData>
    <row r="1" spans="1:9" x14ac:dyDescent="0.25">
      <c r="A1" t="s">
        <v>0</v>
      </c>
      <c r="B1" t="s">
        <v>121</v>
      </c>
      <c r="C1" t="s">
        <v>122</v>
      </c>
      <c r="D1" t="s">
        <v>123</v>
      </c>
      <c r="E1" t="s">
        <v>4</v>
      </c>
      <c r="F1" t="s">
        <v>1</v>
      </c>
      <c r="G1" t="s">
        <v>125</v>
      </c>
      <c r="H1" t="s">
        <v>126</v>
      </c>
    </row>
    <row r="2" spans="1:9" x14ac:dyDescent="0.25">
      <c r="A2" t="s">
        <v>150</v>
      </c>
      <c r="B2">
        <v>2019</v>
      </c>
      <c r="C2" s="3">
        <v>44214</v>
      </c>
      <c r="F2" t="s">
        <v>73</v>
      </c>
      <c r="G2" t="s">
        <v>81</v>
      </c>
      <c r="H2" t="s">
        <v>151</v>
      </c>
    </row>
    <row r="3" spans="1:9" x14ac:dyDescent="0.25">
      <c r="C3" s="3">
        <v>44215</v>
      </c>
      <c r="F3" t="s">
        <v>73</v>
      </c>
    </row>
    <row r="6" spans="1:9" x14ac:dyDescent="0.25">
      <c r="C6" s="3">
        <v>44217</v>
      </c>
      <c r="F6" t="s">
        <v>54</v>
      </c>
      <c r="H6" t="s">
        <v>154</v>
      </c>
    </row>
    <row r="7" spans="1:9" x14ac:dyDescent="0.25">
      <c r="C7" s="3">
        <v>44218</v>
      </c>
      <c r="F7" t="s">
        <v>54</v>
      </c>
      <c r="H7" t="s">
        <v>152</v>
      </c>
      <c r="I7" t="s">
        <v>153</v>
      </c>
    </row>
    <row r="9" spans="1:9" x14ac:dyDescent="0.25">
      <c r="C9" s="3">
        <v>44219</v>
      </c>
      <c r="F9" t="s">
        <v>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A608A-1706-4984-BFB8-2D1A8D1CDE47}">
  <dimension ref="A1:S9"/>
  <sheetViews>
    <sheetView workbookViewId="0">
      <selection activeCell="K9" sqref="K9"/>
    </sheetView>
  </sheetViews>
  <sheetFormatPr defaultRowHeight="13.2" x14ac:dyDescent="0.25"/>
  <sheetData>
    <row r="1" spans="1:19" x14ac:dyDescent="0.25">
      <c r="A1" t="s">
        <v>0</v>
      </c>
      <c r="B1" t="s">
        <v>121</v>
      </c>
      <c r="C1" t="s">
        <v>122</v>
      </c>
      <c r="D1" t="s">
        <v>123</v>
      </c>
      <c r="E1" t="s">
        <v>4</v>
      </c>
      <c r="F1" t="s">
        <v>1</v>
      </c>
      <c r="G1" t="s">
        <v>125</v>
      </c>
      <c r="H1" t="s">
        <v>126</v>
      </c>
      <c r="I1" t="s">
        <v>138</v>
      </c>
    </row>
    <row r="2" spans="1:19" x14ac:dyDescent="0.25">
      <c r="A2" t="s">
        <v>140</v>
      </c>
      <c r="B2">
        <v>2008</v>
      </c>
      <c r="C2" s="3">
        <v>44209</v>
      </c>
      <c r="D2">
        <v>1</v>
      </c>
      <c r="E2">
        <v>1</v>
      </c>
      <c r="F2" t="s">
        <v>73</v>
      </c>
      <c r="G2" t="s">
        <v>132</v>
      </c>
      <c r="H2" t="s">
        <v>141</v>
      </c>
      <c r="I2" t="s">
        <v>139</v>
      </c>
    </row>
    <row r="3" spans="1:19" x14ac:dyDescent="0.25">
      <c r="C3" s="3">
        <v>44210</v>
      </c>
      <c r="D3">
        <v>2</v>
      </c>
      <c r="E3">
        <v>2</v>
      </c>
      <c r="F3" t="s">
        <v>73</v>
      </c>
      <c r="G3" t="s">
        <v>132</v>
      </c>
      <c r="H3" t="s">
        <v>141</v>
      </c>
    </row>
    <row r="5" spans="1:19" x14ac:dyDescent="0.25">
      <c r="A5" t="s">
        <v>0</v>
      </c>
      <c r="B5" t="s">
        <v>121</v>
      </c>
      <c r="C5" t="s">
        <v>122</v>
      </c>
      <c r="D5" t="s">
        <v>123</v>
      </c>
      <c r="E5" t="s">
        <v>4</v>
      </c>
      <c r="F5" t="s">
        <v>1</v>
      </c>
      <c r="G5" t="s">
        <v>125</v>
      </c>
      <c r="H5" t="s">
        <v>126</v>
      </c>
      <c r="I5" t="s">
        <v>55</v>
      </c>
      <c r="J5" t="s">
        <v>56</v>
      </c>
      <c r="K5" t="s">
        <v>57</v>
      </c>
      <c r="L5" t="s">
        <v>59</v>
      </c>
      <c r="M5" t="s">
        <v>58</v>
      </c>
      <c r="N5" t="s">
        <v>60</v>
      </c>
      <c r="O5" t="s">
        <v>62</v>
      </c>
      <c r="P5" t="s">
        <v>63</v>
      </c>
      <c r="Q5" t="s">
        <v>64</v>
      </c>
      <c r="R5" t="s">
        <v>61</v>
      </c>
    </row>
    <row r="6" spans="1:19" x14ac:dyDescent="0.25">
      <c r="A6" t="s">
        <v>140</v>
      </c>
      <c r="B6">
        <v>2008</v>
      </c>
      <c r="C6" s="3">
        <v>44211</v>
      </c>
      <c r="D6">
        <v>3</v>
      </c>
      <c r="E6">
        <v>1</v>
      </c>
      <c r="F6" t="s">
        <v>144</v>
      </c>
      <c r="G6" t="s">
        <v>132</v>
      </c>
      <c r="H6" t="s">
        <v>80</v>
      </c>
      <c r="I6">
        <v>40</v>
      </c>
      <c r="J6">
        <v>46</v>
      </c>
      <c r="S6" t="s">
        <v>145</v>
      </c>
    </row>
    <row r="7" spans="1:19" x14ac:dyDescent="0.25">
      <c r="I7">
        <v>74</v>
      </c>
      <c r="J7">
        <v>103</v>
      </c>
      <c r="S7" t="s">
        <v>38</v>
      </c>
    </row>
    <row r="8" spans="1:19" x14ac:dyDescent="0.25">
      <c r="C8" s="3">
        <v>44217</v>
      </c>
      <c r="I8">
        <v>19</v>
      </c>
      <c r="J8">
        <v>35</v>
      </c>
    </row>
    <row r="9" spans="1:19" x14ac:dyDescent="0.25">
      <c r="C9" s="3">
        <v>44224</v>
      </c>
      <c r="I9">
        <v>25</v>
      </c>
      <c r="J9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EAAD4-4D5A-4BBB-9BF2-4049299C0D5F}">
  <dimension ref="A1:Q150"/>
  <sheetViews>
    <sheetView workbookViewId="0">
      <selection activeCell="E23" sqref="E23"/>
    </sheetView>
  </sheetViews>
  <sheetFormatPr defaultRowHeight="13.2" x14ac:dyDescent="0.25"/>
  <cols>
    <col min="4" max="4" width="21.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</row>
    <row r="2" spans="1:17" x14ac:dyDescent="0.25">
      <c r="A2" t="s">
        <v>76</v>
      </c>
      <c r="B2" t="s">
        <v>77</v>
      </c>
      <c r="C2">
        <v>1</v>
      </c>
      <c r="E2" s="3">
        <v>44075</v>
      </c>
      <c r="F2">
        <v>96</v>
      </c>
    </row>
    <row r="3" spans="1:17" x14ac:dyDescent="0.25">
      <c r="B3" t="s">
        <v>74</v>
      </c>
      <c r="E3" s="3">
        <v>44076</v>
      </c>
      <c r="F3">
        <v>96</v>
      </c>
    </row>
    <row r="4" spans="1:17" x14ac:dyDescent="0.25">
      <c r="B4" t="s">
        <v>74</v>
      </c>
      <c r="E4" s="3">
        <v>44077</v>
      </c>
      <c r="F4">
        <v>96</v>
      </c>
    </row>
    <row r="5" spans="1:17" x14ac:dyDescent="0.25">
      <c r="B5" t="s">
        <v>75</v>
      </c>
      <c r="E5" s="3">
        <v>44078</v>
      </c>
      <c r="F5">
        <v>96</v>
      </c>
    </row>
    <row r="6" spans="1:17" x14ac:dyDescent="0.25">
      <c r="B6" t="s">
        <v>75</v>
      </c>
      <c r="E6" s="3">
        <v>44081</v>
      </c>
      <c r="F6">
        <v>96</v>
      </c>
    </row>
    <row r="7" spans="1:17" x14ac:dyDescent="0.25">
      <c r="B7" t="s">
        <v>78</v>
      </c>
      <c r="E7" s="3">
        <v>44082</v>
      </c>
      <c r="F7">
        <v>96</v>
      </c>
    </row>
    <row r="8" spans="1:17" x14ac:dyDescent="0.25">
      <c r="B8" t="s">
        <v>78</v>
      </c>
      <c r="E8" s="3">
        <v>44083</v>
      </c>
      <c r="F8">
        <v>96</v>
      </c>
    </row>
    <row r="9" spans="1:17" x14ac:dyDescent="0.25">
      <c r="B9" t="s">
        <v>73</v>
      </c>
      <c r="E9" s="3">
        <v>44084</v>
      </c>
      <c r="F9">
        <v>96</v>
      </c>
    </row>
    <row r="10" spans="1:17" x14ac:dyDescent="0.25">
      <c r="B10" t="s">
        <v>73</v>
      </c>
      <c r="E10" s="3">
        <v>44085</v>
      </c>
      <c r="F10">
        <v>96</v>
      </c>
    </row>
    <row r="11" spans="1:17" x14ac:dyDescent="0.25">
      <c r="B11" t="s">
        <v>73</v>
      </c>
      <c r="E11" s="3">
        <v>44088</v>
      </c>
      <c r="F11">
        <v>96</v>
      </c>
    </row>
    <row r="13" spans="1:17" x14ac:dyDescent="0.25">
      <c r="F13" t="s">
        <v>82</v>
      </c>
      <c r="G13" t="s">
        <v>83</v>
      </c>
      <c r="H13" t="s">
        <v>66</v>
      </c>
      <c r="I13" t="s">
        <v>67</v>
      </c>
      <c r="J13" t="s">
        <v>68</v>
      </c>
      <c r="K13" t="s">
        <v>69</v>
      </c>
      <c r="L13" t="s">
        <v>62</v>
      </c>
      <c r="M13" t="s">
        <v>63</v>
      </c>
      <c r="N13" t="s">
        <v>64</v>
      </c>
      <c r="O13" t="s">
        <v>61</v>
      </c>
    </row>
    <row r="14" spans="1:17" x14ac:dyDescent="0.25">
      <c r="B14" t="s">
        <v>54</v>
      </c>
      <c r="C14">
        <v>1</v>
      </c>
      <c r="D14" t="s">
        <v>84</v>
      </c>
      <c r="E14" s="3">
        <v>44089</v>
      </c>
      <c r="F14">
        <v>96</v>
      </c>
      <c r="G14">
        <v>204</v>
      </c>
      <c r="H14" s="6">
        <v>0.375</v>
      </c>
      <c r="I14" s="6">
        <v>0.5</v>
      </c>
      <c r="J14" s="6">
        <v>0.25</v>
      </c>
      <c r="K14" s="6">
        <v>0.41666666666666669</v>
      </c>
      <c r="L14" s="6">
        <v>0.44791666666666669</v>
      </c>
      <c r="M14" s="6">
        <v>0.55208333333333337</v>
      </c>
      <c r="N14" s="6">
        <v>1.8645833333333333</v>
      </c>
      <c r="O14" s="6">
        <v>0.38541666666666669</v>
      </c>
      <c r="Q14" s="6">
        <v>1</v>
      </c>
    </row>
    <row r="15" spans="1:17" x14ac:dyDescent="0.25">
      <c r="B15" t="s">
        <v>54</v>
      </c>
      <c r="C15">
        <v>1</v>
      </c>
      <c r="D15" t="s">
        <v>84</v>
      </c>
      <c r="E15" s="3">
        <v>44090</v>
      </c>
      <c r="F15">
        <v>96</v>
      </c>
      <c r="G15">
        <v>95</v>
      </c>
      <c r="H15" s="6">
        <v>0.41666666666666669</v>
      </c>
      <c r="I15" s="6">
        <v>0.45833333333333331</v>
      </c>
      <c r="J15" s="6">
        <v>0.5</v>
      </c>
      <c r="K15" s="6">
        <v>0.33333333333333331</v>
      </c>
      <c r="L15" s="6">
        <v>0.51041666666666663</v>
      </c>
      <c r="M15" s="6">
        <v>0.48958333333333331</v>
      </c>
      <c r="N15" s="6">
        <v>0.97916666666666663</v>
      </c>
      <c r="O15" s="6">
        <v>0.42708333333333331</v>
      </c>
      <c r="Q15" s="6">
        <v>2</v>
      </c>
    </row>
    <row r="16" spans="1:17" x14ac:dyDescent="0.25">
      <c r="B16" t="s">
        <v>54</v>
      </c>
      <c r="C16">
        <v>1</v>
      </c>
      <c r="D16" t="s">
        <v>84</v>
      </c>
      <c r="E16" s="3">
        <v>44091</v>
      </c>
      <c r="F16">
        <v>96</v>
      </c>
      <c r="G16">
        <v>62</v>
      </c>
      <c r="H16" s="6">
        <v>0.70833333333333337</v>
      </c>
      <c r="I16" s="6">
        <v>0.58333333333333337</v>
      </c>
      <c r="J16" s="6">
        <v>0.54166666666666663</v>
      </c>
      <c r="K16" s="6">
        <v>0.625</v>
      </c>
      <c r="L16" s="6">
        <v>0.44791666666666669</v>
      </c>
      <c r="M16" s="6">
        <v>0.55208333333333337</v>
      </c>
      <c r="N16" s="6">
        <v>1.3020833333333333</v>
      </c>
      <c r="O16" s="6">
        <v>0.61458333333333337</v>
      </c>
      <c r="Q16" s="6">
        <v>3</v>
      </c>
    </row>
    <row r="17" spans="2:17" x14ac:dyDescent="0.25">
      <c r="B17" t="s">
        <v>54</v>
      </c>
      <c r="C17">
        <v>1</v>
      </c>
      <c r="D17" t="s">
        <v>84</v>
      </c>
      <c r="E17" s="3">
        <v>44092</v>
      </c>
      <c r="F17">
        <v>96</v>
      </c>
      <c r="G17">
        <v>57</v>
      </c>
      <c r="H17" s="6">
        <v>0.70833333333333337</v>
      </c>
      <c r="I17" s="6">
        <v>0.66666666666666663</v>
      </c>
      <c r="J17" s="6">
        <v>0.54166666666666663</v>
      </c>
      <c r="K17" s="6">
        <v>0.5</v>
      </c>
      <c r="L17" s="6">
        <v>0.33333333333333331</v>
      </c>
      <c r="M17" s="6">
        <v>0.66666666666666663</v>
      </c>
      <c r="N17" s="6">
        <v>0.95833333333333337</v>
      </c>
      <c r="O17" s="6">
        <v>0.60416666666666663</v>
      </c>
      <c r="Q17" s="6">
        <v>4</v>
      </c>
    </row>
    <row r="18" spans="2:17" x14ac:dyDescent="0.25">
      <c r="B18" t="s">
        <v>54</v>
      </c>
      <c r="C18">
        <v>1</v>
      </c>
      <c r="D18" t="s">
        <v>84</v>
      </c>
      <c r="E18" s="3">
        <v>44095</v>
      </c>
      <c r="F18">
        <v>96</v>
      </c>
      <c r="G18">
        <v>47</v>
      </c>
      <c r="H18" s="6">
        <v>0.66666666666666663</v>
      </c>
      <c r="I18" s="6">
        <v>0.66666666666666663</v>
      </c>
      <c r="J18" s="6">
        <v>0.66666666666666663</v>
      </c>
      <c r="K18" s="6">
        <v>0.54166666666666663</v>
      </c>
      <c r="L18" s="6">
        <v>0.38541666666666669</v>
      </c>
      <c r="M18" s="6">
        <v>0.61458333333333337</v>
      </c>
      <c r="N18" s="6">
        <v>1.28125</v>
      </c>
      <c r="O18" s="6">
        <v>0.63541666666666663</v>
      </c>
      <c r="Q18" s="6">
        <v>5</v>
      </c>
    </row>
    <row r="19" spans="2:17" x14ac:dyDescent="0.25">
      <c r="B19" t="s">
        <v>54</v>
      </c>
      <c r="C19">
        <v>1</v>
      </c>
      <c r="D19" t="s">
        <v>84</v>
      </c>
      <c r="E19" s="3">
        <v>44096</v>
      </c>
      <c r="F19">
        <v>96</v>
      </c>
      <c r="G19">
        <v>37</v>
      </c>
      <c r="H19" s="6">
        <v>0.83333333333333337</v>
      </c>
      <c r="I19" s="6">
        <v>0.70833333333333337</v>
      </c>
      <c r="J19" s="6">
        <v>0.54166666666666663</v>
      </c>
      <c r="K19" s="6">
        <v>0.875</v>
      </c>
      <c r="L19" s="6">
        <v>0.51041666666666663</v>
      </c>
      <c r="M19" s="6">
        <v>0.48958333333333331</v>
      </c>
      <c r="N19" s="6">
        <v>1.3020833333333333</v>
      </c>
      <c r="O19" s="6">
        <v>0.73958333333333337</v>
      </c>
      <c r="Q19" s="6">
        <v>6</v>
      </c>
    </row>
    <row r="20" spans="2:17" x14ac:dyDescent="0.25">
      <c r="B20" t="s">
        <v>54</v>
      </c>
      <c r="C20">
        <v>1</v>
      </c>
      <c r="D20" t="s">
        <v>84</v>
      </c>
      <c r="E20" s="3">
        <v>44097</v>
      </c>
      <c r="F20">
        <v>96</v>
      </c>
      <c r="G20">
        <v>25</v>
      </c>
      <c r="H20" s="6">
        <v>0.91666666666666663</v>
      </c>
      <c r="I20" s="6">
        <v>0.875</v>
      </c>
      <c r="J20" s="6">
        <v>0.70833333333333337</v>
      </c>
      <c r="K20" s="6">
        <v>0.75</v>
      </c>
      <c r="L20" s="6">
        <v>0.47916666666666669</v>
      </c>
      <c r="M20" s="6">
        <v>0.52083333333333337</v>
      </c>
      <c r="N20" s="6">
        <v>1.4583333333333333</v>
      </c>
      <c r="O20" s="6">
        <v>0.8125</v>
      </c>
      <c r="Q20" s="6">
        <v>7</v>
      </c>
    </row>
    <row r="21" spans="2:17" x14ac:dyDescent="0.25">
      <c r="B21" t="s">
        <v>54</v>
      </c>
      <c r="C21">
        <v>1</v>
      </c>
      <c r="D21" t="s">
        <v>84</v>
      </c>
      <c r="E21" s="3">
        <v>44098</v>
      </c>
      <c r="F21">
        <v>96</v>
      </c>
      <c r="G21">
        <v>25</v>
      </c>
      <c r="H21" s="6">
        <v>0.79166666666666663</v>
      </c>
      <c r="I21" s="6">
        <v>0.79166666666666663</v>
      </c>
      <c r="J21" s="6">
        <v>0.83333333333333337</v>
      </c>
      <c r="K21" s="6">
        <v>0.70833333333333337</v>
      </c>
      <c r="L21" s="6">
        <v>0.44791666666666669</v>
      </c>
      <c r="M21" s="6">
        <v>0.55208333333333337</v>
      </c>
      <c r="N21" s="6">
        <v>1.8854166666666667</v>
      </c>
      <c r="O21" s="6">
        <v>0.78125</v>
      </c>
      <c r="Q21" s="6">
        <v>8</v>
      </c>
    </row>
    <row r="22" spans="2:17" x14ac:dyDescent="0.25">
      <c r="B22" t="s">
        <v>54</v>
      </c>
      <c r="C22">
        <v>1</v>
      </c>
      <c r="D22" t="s">
        <v>84</v>
      </c>
      <c r="E22" s="3">
        <v>44099</v>
      </c>
      <c r="F22">
        <v>96</v>
      </c>
      <c r="G22">
        <v>10</v>
      </c>
      <c r="H22" s="6">
        <v>0.91666666666666663</v>
      </c>
      <c r="I22" s="6">
        <v>1</v>
      </c>
      <c r="J22" s="6">
        <v>0.83333333333333337</v>
      </c>
      <c r="K22" s="6">
        <v>0.91666666666666663</v>
      </c>
      <c r="L22" s="6"/>
      <c r="M22" s="6"/>
      <c r="N22" s="6"/>
      <c r="O22" s="6"/>
      <c r="P22" t="s">
        <v>110</v>
      </c>
      <c r="Q22" s="6">
        <v>9</v>
      </c>
    </row>
    <row r="23" spans="2:17" x14ac:dyDescent="0.25">
      <c r="B23" t="s">
        <v>54</v>
      </c>
      <c r="C23">
        <v>1</v>
      </c>
      <c r="D23" t="s">
        <v>109</v>
      </c>
      <c r="E23" s="3">
        <v>44102</v>
      </c>
      <c r="F23">
        <v>96</v>
      </c>
      <c r="G23">
        <v>11</v>
      </c>
      <c r="H23" s="6">
        <v>0.95833333333333337</v>
      </c>
      <c r="I23" s="6">
        <v>0.95833333333333337</v>
      </c>
      <c r="J23" s="6">
        <v>0.79166666666666663</v>
      </c>
      <c r="K23" s="6">
        <v>0.875</v>
      </c>
      <c r="L23" s="6">
        <v>0.50961538461538458</v>
      </c>
      <c r="M23" s="6">
        <v>0.49038461538461536</v>
      </c>
      <c r="N23" s="6">
        <v>1.1826923076923077</v>
      </c>
      <c r="O23" s="6">
        <v>0.84615384615384615</v>
      </c>
      <c r="P23">
        <v>0.25</v>
      </c>
    </row>
    <row r="24" spans="2:17" x14ac:dyDescent="0.25">
      <c r="B24" t="s">
        <v>54</v>
      </c>
      <c r="C24">
        <v>1</v>
      </c>
      <c r="D24" t="s">
        <v>109</v>
      </c>
      <c r="E24" s="3">
        <v>44103</v>
      </c>
      <c r="F24">
        <v>96</v>
      </c>
      <c r="G24">
        <v>12</v>
      </c>
      <c r="H24" s="6">
        <v>0.79166666666666663</v>
      </c>
      <c r="I24" s="6">
        <v>0.95833333333333337</v>
      </c>
      <c r="J24" s="6">
        <v>0.875</v>
      </c>
      <c r="K24" s="6">
        <v>0.91666666666666663</v>
      </c>
      <c r="L24" s="6">
        <v>0.5</v>
      </c>
      <c r="M24" s="6">
        <v>0.5</v>
      </c>
      <c r="N24" s="6">
        <v>1.6057692307692308</v>
      </c>
      <c r="O24" s="6">
        <v>0.82692307692307687</v>
      </c>
      <c r="P24">
        <v>0.125</v>
      </c>
    </row>
    <row r="25" spans="2:17" x14ac:dyDescent="0.25">
      <c r="H25" s="6"/>
      <c r="I25" s="6"/>
      <c r="J25" s="6"/>
      <c r="K25" s="6"/>
      <c r="L25" s="6"/>
      <c r="M25" s="6"/>
      <c r="N25" s="6"/>
      <c r="O25" s="6"/>
    </row>
    <row r="26" spans="2:17" x14ac:dyDescent="0.25">
      <c r="H26" s="6"/>
      <c r="I26" s="6"/>
      <c r="J26" s="6"/>
      <c r="K26" s="6"/>
      <c r="L26" s="6"/>
      <c r="M26" s="6"/>
      <c r="N26" s="6"/>
      <c r="O26" s="6"/>
    </row>
    <row r="27" spans="2:17" x14ac:dyDescent="0.25">
      <c r="H27" s="6"/>
      <c r="I27" s="6"/>
      <c r="J27" s="6"/>
      <c r="K27" s="6"/>
      <c r="L27" s="6"/>
      <c r="M27" s="6"/>
      <c r="N27" s="6"/>
      <c r="O27" s="6"/>
    </row>
    <row r="28" spans="2:17" x14ac:dyDescent="0.25">
      <c r="H28" s="6"/>
      <c r="I28" s="6"/>
      <c r="J28" s="6"/>
      <c r="K28" s="6"/>
      <c r="L28" s="6"/>
      <c r="M28" s="6"/>
      <c r="N28" s="6"/>
      <c r="O28" s="6"/>
    </row>
    <row r="29" spans="2:17" x14ac:dyDescent="0.25">
      <c r="H29" s="6"/>
      <c r="I29" s="6"/>
      <c r="J29" s="6"/>
      <c r="K29" s="6"/>
      <c r="L29" s="6"/>
      <c r="M29" s="6"/>
      <c r="N29" s="6"/>
      <c r="O29" s="6"/>
    </row>
    <row r="30" spans="2:17" x14ac:dyDescent="0.25">
      <c r="H30" s="6"/>
      <c r="I30" s="6"/>
      <c r="J30" s="6"/>
      <c r="K30" s="6"/>
      <c r="L30" s="6"/>
      <c r="M30" s="6"/>
      <c r="N30" s="6"/>
      <c r="O30" s="6"/>
    </row>
    <row r="31" spans="2:17" x14ac:dyDescent="0.25">
      <c r="H31" s="6"/>
      <c r="I31" s="6"/>
      <c r="J31" s="6"/>
      <c r="K31" s="6"/>
      <c r="L31" s="6"/>
      <c r="M31" s="6"/>
      <c r="N31" s="6"/>
      <c r="O31" s="6"/>
    </row>
    <row r="32" spans="2:17" x14ac:dyDescent="0.25">
      <c r="H32" s="6"/>
      <c r="I32" s="6"/>
      <c r="J32" s="6"/>
      <c r="K32" s="6"/>
      <c r="L32" s="6"/>
      <c r="M32" s="6"/>
      <c r="N32" s="6"/>
      <c r="O32" s="6"/>
    </row>
    <row r="33" spans="8:15" x14ac:dyDescent="0.25">
      <c r="H33" s="6"/>
      <c r="I33" s="6"/>
      <c r="J33" s="6"/>
      <c r="K33" s="6"/>
      <c r="L33" s="6"/>
      <c r="M33" s="6"/>
      <c r="N33" s="6"/>
      <c r="O33" s="6"/>
    </row>
    <row r="34" spans="8:15" x14ac:dyDescent="0.25">
      <c r="H34" s="6"/>
      <c r="I34" s="6"/>
      <c r="J34" s="6"/>
      <c r="K34" s="6"/>
      <c r="L34" s="6"/>
      <c r="M34" s="6"/>
      <c r="N34" s="6"/>
      <c r="O34" s="6"/>
    </row>
    <row r="35" spans="8:15" x14ac:dyDescent="0.25">
      <c r="H35" s="6"/>
      <c r="I35" s="6"/>
      <c r="J35" s="6"/>
      <c r="K35" s="6"/>
      <c r="L35" s="6"/>
      <c r="M35" s="6"/>
      <c r="N35" s="6"/>
      <c r="O35" s="6"/>
    </row>
    <row r="36" spans="8:15" x14ac:dyDescent="0.25">
      <c r="H36" s="6"/>
      <c r="I36" s="6"/>
      <c r="J36" s="6"/>
      <c r="K36" s="6"/>
      <c r="L36" s="6"/>
      <c r="M36" s="6"/>
      <c r="N36" s="6"/>
      <c r="O36" s="6"/>
    </row>
    <row r="37" spans="8:15" x14ac:dyDescent="0.25">
      <c r="H37" s="6"/>
      <c r="I37" s="6"/>
      <c r="J37" s="6"/>
      <c r="K37" s="6"/>
      <c r="L37" s="6"/>
      <c r="M37" s="6"/>
      <c r="N37" s="6"/>
      <c r="O37" s="6"/>
    </row>
    <row r="38" spans="8:15" x14ac:dyDescent="0.25">
      <c r="H38" s="6"/>
      <c r="I38" s="6"/>
      <c r="J38" s="6"/>
      <c r="K38" s="6"/>
      <c r="L38" s="6"/>
      <c r="M38" s="6"/>
      <c r="N38" s="6"/>
      <c r="O38" s="6"/>
    </row>
    <row r="39" spans="8:15" x14ac:dyDescent="0.25">
      <c r="H39" s="6"/>
      <c r="I39" s="6"/>
      <c r="J39" s="6"/>
      <c r="K39" s="6"/>
      <c r="L39" s="6"/>
      <c r="M39" s="6"/>
      <c r="N39" s="6"/>
      <c r="O39" s="6"/>
    </row>
    <row r="40" spans="8:15" x14ac:dyDescent="0.25">
      <c r="H40" s="6"/>
      <c r="I40" s="6"/>
      <c r="J40" s="6"/>
      <c r="K40" s="6"/>
      <c r="L40" s="6"/>
      <c r="M40" s="6"/>
      <c r="N40" s="6"/>
      <c r="O40" s="6"/>
    </row>
    <row r="41" spans="8:15" x14ac:dyDescent="0.25">
      <c r="H41" s="6"/>
      <c r="I41" s="6"/>
      <c r="J41" s="6"/>
      <c r="K41" s="6"/>
      <c r="L41" s="6"/>
      <c r="M41" s="6"/>
      <c r="N41" s="6"/>
      <c r="O41" s="6"/>
    </row>
    <row r="42" spans="8:15" x14ac:dyDescent="0.25">
      <c r="H42" s="6"/>
      <c r="I42" s="6"/>
      <c r="J42" s="6"/>
      <c r="K42" s="6"/>
      <c r="L42" s="6"/>
      <c r="M42" s="6"/>
      <c r="N42" s="6"/>
      <c r="O42" s="6"/>
    </row>
    <row r="43" spans="8:15" x14ac:dyDescent="0.25">
      <c r="H43" s="6"/>
      <c r="I43" s="6"/>
      <c r="J43" s="6"/>
      <c r="K43" s="6"/>
      <c r="L43" s="6"/>
      <c r="M43" s="6"/>
      <c r="N43" s="6"/>
      <c r="O43" s="6"/>
    </row>
    <row r="44" spans="8:15" x14ac:dyDescent="0.25">
      <c r="H44" s="6"/>
      <c r="I44" s="6"/>
      <c r="J44" s="6"/>
      <c r="K44" s="6"/>
      <c r="L44" s="6"/>
      <c r="M44" s="6"/>
      <c r="N44" s="6"/>
      <c r="O44" s="6"/>
    </row>
    <row r="45" spans="8:15" x14ac:dyDescent="0.25">
      <c r="H45" s="6"/>
      <c r="I45" s="6"/>
      <c r="J45" s="6"/>
      <c r="K45" s="6"/>
      <c r="L45" s="6"/>
      <c r="M45" s="6"/>
      <c r="N45" s="6"/>
      <c r="O45" s="6"/>
    </row>
    <row r="46" spans="8:15" x14ac:dyDescent="0.25">
      <c r="H46" s="6"/>
      <c r="I46" s="6"/>
      <c r="J46" s="6"/>
      <c r="K46" s="6"/>
      <c r="L46" s="6"/>
      <c r="M46" s="6"/>
      <c r="N46" s="6"/>
      <c r="O46" s="6"/>
    </row>
    <row r="47" spans="8:15" x14ac:dyDescent="0.25">
      <c r="H47" s="6"/>
      <c r="I47" s="6"/>
      <c r="J47" s="6"/>
      <c r="K47" s="6"/>
      <c r="L47" s="6"/>
      <c r="M47" s="6"/>
      <c r="N47" s="6"/>
      <c r="O47" s="6"/>
    </row>
    <row r="48" spans="8:15" x14ac:dyDescent="0.25">
      <c r="H48" s="6"/>
      <c r="I48" s="6"/>
      <c r="J48" s="6"/>
      <c r="K48" s="6"/>
      <c r="L48" s="6"/>
      <c r="M48" s="6"/>
      <c r="N48" s="6"/>
      <c r="O48" s="6"/>
    </row>
    <row r="49" spans="8:15" x14ac:dyDescent="0.25">
      <c r="H49" s="6"/>
      <c r="I49" s="6"/>
      <c r="J49" s="6"/>
      <c r="K49" s="6"/>
      <c r="L49" s="6"/>
      <c r="M49" s="6"/>
      <c r="N49" s="6"/>
      <c r="O49" s="6"/>
    </row>
    <row r="50" spans="8:15" x14ac:dyDescent="0.25">
      <c r="H50" s="6"/>
      <c r="I50" s="6"/>
      <c r="J50" s="6"/>
      <c r="K50" s="6"/>
      <c r="L50" s="6"/>
      <c r="M50" s="6"/>
      <c r="N50" s="6"/>
      <c r="O50" s="6"/>
    </row>
    <row r="51" spans="8:15" x14ac:dyDescent="0.25">
      <c r="H51" s="6"/>
      <c r="I51" s="6"/>
      <c r="J51" s="6"/>
      <c r="K51" s="6"/>
      <c r="L51" s="6"/>
      <c r="M51" s="6"/>
      <c r="N51" s="6"/>
      <c r="O51" s="6"/>
    </row>
    <row r="52" spans="8:15" x14ac:dyDescent="0.25">
      <c r="H52" s="6"/>
      <c r="I52" s="6"/>
      <c r="J52" s="6"/>
      <c r="K52" s="6"/>
      <c r="L52" s="6"/>
      <c r="M52" s="6"/>
      <c r="N52" s="6"/>
      <c r="O52" s="6"/>
    </row>
    <row r="53" spans="8:15" x14ac:dyDescent="0.25">
      <c r="H53" s="6"/>
      <c r="I53" s="6"/>
      <c r="J53" s="6"/>
      <c r="K53" s="6"/>
      <c r="L53" s="6"/>
      <c r="M53" s="6"/>
      <c r="N53" s="6"/>
      <c r="O53" s="6"/>
    </row>
    <row r="54" spans="8:15" x14ac:dyDescent="0.25">
      <c r="H54" s="6"/>
      <c r="I54" s="6"/>
      <c r="J54" s="6"/>
      <c r="K54" s="6"/>
      <c r="L54" s="6"/>
      <c r="M54" s="6"/>
      <c r="N54" s="6"/>
      <c r="O54" s="6"/>
    </row>
    <row r="55" spans="8:15" x14ac:dyDescent="0.25">
      <c r="H55" s="6"/>
      <c r="I55" s="6"/>
      <c r="J55" s="6"/>
      <c r="K55" s="6"/>
      <c r="L55" s="6"/>
      <c r="M55" s="6"/>
      <c r="N55" s="6"/>
      <c r="O55" s="6"/>
    </row>
    <row r="56" spans="8:15" x14ac:dyDescent="0.25">
      <c r="H56" s="6"/>
      <c r="I56" s="6"/>
      <c r="J56" s="6"/>
      <c r="K56" s="6"/>
      <c r="L56" s="6"/>
      <c r="M56" s="6"/>
      <c r="N56" s="6"/>
      <c r="O56" s="6"/>
    </row>
    <row r="57" spans="8:15" x14ac:dyDescent="0.25">
      <c r="H57" s="6"/>
      <c r="I57" s="6"/>
      <c r="J57" s="6"/>
      <c r="K57" s="6"/>
      <c r="L57" s="6"/>
      <c r="M57" s="6"/>
      <c r="N57" s="6"/>
      <c r="O57" s="6"/>
    </row>
    <row r="58" spans="8:15" x14ac:dyDescent="0.25">
      <c r="H58" s="6"/>
      <c r="I58" s="6"/>
      <c r="J58" s="6"/>
      <c r="K58" s="6"/>
      <c r="L58" s="6"/>
      <c r="M58" s="6"/>
      <c r="N58" s="6"/>
      <c r="O58" s="6"/>
    </row>
    <row r="59" spans="8:15" x14ac:dyDescent="0.25">
      <c r="H59" s="6"/>
      <c r="I59" s="6"/>
      <c r="J59" s="6"/>
      <c r="K59" s="6"/>
      <c r="L59" s="6"/>
      <c r="M59" s="6"/>
      <c r="N59" s="6"/>
      <c r="O59" s="6"/>
    </row>
    <row r="60" spans="8:15" x14ac:dyDescent="0.25">
      <c r="H60" s="6"/>
      <c r="I60" s="6"/>
      <c r="J60" s="6"/>
      <c r="K60" s="6"/>
      <c r="L60" s="6"/>
      <c r="M60" s="6"/>
      <c r="N60" s="6"/>
      <c r="O60" s="6"/>
    </row>
    <row r="61" spans="8:15" x14ac:dyDescent="0.25">
      <c r="H61" s="6"/>
      <c r="I61" s="6"/>
      <c r="J61" s="6"/>
      <c r="K61" s="6"/>
      <c r="L61" s="6"/>
      <c r="M61" s="6"/>
      <c r="N61" s="6"/>
      <c r="O61" s="6"/>
    </row>
    <row r="62" spans="8:15" x14ac:dyDescent="0.25">
      <c r="H62" s="6"/>
      <c r="I62" s="6"/>
      <c r="J62" s="6"/>
      <c r="K62" s="6"/>
      <c r="L62" s="6"/>
      <c r="M62" s="6"/>
      <c r="N62" s="6"/>
      <c r="O62" s="6"/>
    </row>
    <row r="63" spans="8:15" x14ac:dyDescent="0.25">
      <c r="H63" s="6"/>
      <c r="I63" s="6"/>
      <c r="J63" s="6"/>
      <c r="K63" s="6"/>
      <c r="L63" s="6"/>
      <c r="M63" s="6"/>
      <c r="N63" s="6"/>
      <c r="O63" s="6"/>
    </row>
    <row r="64" spans="8:15" x14ac:dyDescent="0.25">
      <c r="H64" s="6"/>
      <c r="I64" s="6"/>
      <c r="J64" s="6"/>
      <c r="K64" s="6"/>
      <c r="L64" s="6"/>
      <c r="M64" s="6"/>
      <c r="N64" s="6"/>
      <c r="O64" s="6"/>
    </row>
    <row r="65" spans="8:15" x14ac:dyDescent="0.25">
      <c r="H65" s="6"/>
      <c r="I65" s="6"/>
      <c r="J65" s="6"/>
      <c r="K65" s="6"/>
      <c r="L65" s="6"/>
      <c r="M65" s="6"/>
      <c r="N65" s="6"/>
      <c r="O65" s="6"/>
    </row>
    <row r="66" spans="8:15" x14ac:dyDescent="0.25">
      <c r="H66" s="6"/>
      <c r="I66" s="6"/>
      <c r="J66" s="6"/>
      <c r="K66" s="6"/>
      <c r="L66" s="6"/>
      <c r="M66" s="6"/>
      <c r="N66" s="6"/>
      <c r="O66" s="6"/>
    </row>
    <row r="67" spans="8:15" x14ac:dyDescent="0.25">
      <c r="H67" s="6"/>
      <c r="I67" s="6"/>
      <c r="J67" s="6"/>
      <c r="K67" s="6"/>
      <c r="L67" s="6"/>
      <c r="M67" s="6"/>
      <c r="N67" s="6"/>
      <c r="O67" s="6"/>
    </row>
    <row r="68" spans="8:15" x14ac:dyDescent="0.25">
      <c r="H68" s="6"/>
      <c r="I68" s="6"/>
      <c r="J68" s="6"/>
      <c r="K68" s="6"/>
      <c r="L68" s="6"/>
      <c r="M68" s="6"/>
      <c r="N68" s="6"/>
      <c r="O68" s="6"/>
    </row>
    <row r="69" spans="8:15" x14ac:dyDescent="0.25">
      <c r="H69" s="6"/>
      <c r="I69" s="6"/>
      <c r="J69" s="6"/>
      <c r="K69" s="6"/>
      <c r="L69" s="6"/>
      <c r="M69" s="6"/>
      <c r="N69" s="6"/>
      <c r="O69" s="6"/>
    </row>
    <row r="70" spans="8:15" x14ac:dyDescent="0.25">
      <c r="H70" s="6"/>
      <c r="I70" s="6"/>
      <c r="J70" s="6"/>
      <c r="K70" s="6"/>
      <c r="L70" s="6"/>
      <c r="M70" s="6"/>
      <c r="N70" s="6"/>
      <c r="O70" s="6"/>
    </row>
    <row r="71" spans="8:15" x14ac:dyDescent="0.25">
      <c r="H71" s="6"/>
      <c r="I71" s="6"/>
      <c r="J71" s="6"/>
      <c r="K71" s="6"/>
      <c r="L71" s="6"/>
      <c r="M71" s="6"/>
      <c r="N71" s="6"/>
      <c r="O71" s="6"/>
    </row>
    <row r="72" spans="8:15" x14ac:dyDescent="0.25">
      <c r="H72" s="6"/>
      <c r="I72" s="6"/>
      <c r="J72" s="6"/>
      <c r="K72" s="6"/>
      <c r="L72" s="6"/>
      <c r="M72" s="6"/>
      <c r="N72" s="6"/>
      <c r="O72" s="6"/>
    </row>
    <row r="73" spans="8:15" x14ac:dyDescent="0.25">
      <c r="H73" s="6"/>
      <c r="I73" s="6"/>
      <c r="J73" s="6"/>
      <c r="K73" s="6"/>
      <c r="L73" s="6"/>
      <c r="M73" s="6"/>
      <c r="N73" s="6"/>
      <c r="O73" s="6"/>
    </row>
    <row r="74" spans="8:15" x14ac:dyDescent="0.25">
      <c r="H74" s="6"/>
      <c r="I74" s="6"/>
      <c r="J74" s="6"/>
      <c r="K74" s="6"/>
      <c r="L74" s="6"/>
      <c r="M74" s="6"/>
      <c r="N74" s="6"/>
      <c r="O74" s="6"/>
    </row>
    <row r="75" spans="8:15" x14ac:dyDescent="0.25">
      <c r="H75" s="6"/>
      <c r="I75" s="6"/>
      <c r="J75" s="6"/>
      <c r="K75" s="6"/>
      <c r="L75" s="6"/>
      <c r="M75" s="6"/>
      <c r="N75" s="6"/>
      <c r="O75" s="6"/>
    </row>
    <row r="76" spans="8:15" x14ac:dyDescent="0.25">
      <c r="H76" s="6"/>
      <c r="I76" s="6"/>
      <c r="J76" s="6"/>
      <c r="K76" s="6"/>
      <c r="L76" s="6"/>
      <c r="M76" s="6"/>
      <c r="N76" s="6"/>
      <c r="O76" s="6"/>
    </row>
    <row r="77" spans="8:15" x14ac:dyDescent="0.25">
      <c r="H77" s="6"/>
      <c r="I77" s="6"/>
      <c r="J77" s="6"/>
      <c r="K77" s="6"/>
      <c r="L77" s="6"/>
      <c r="M77" s="6"/>
      <c r="N77" s="6"/>
      <c r="O77" s="6"/>
    </row>
    <row r="78" spans="8:15" x14ac:dyDescent="0.25">
      <c r="H78" s="6"/>
      <c r="I78" s="6"/>
      <c r="J78" s="6"/>
      <c r="K78" s="6"/>
      <c r="L78" s="6"/>
      <c r="M78" s="6"/>
      <c r="N78" s="6"/>
      <c r="O78" s="6"/>
    </row>
    <row r="79" spans="8:15" x14ac:dyDescent="0.25">
      <c r="H79" s="6"/>
      <c r="I79" s="6"/>
      <c r="J79" s="6"/>
      <c r="K79" s="6"/>
      <c r="L79" s="6"/>
      <c r="M79" s="6"/>
      <c r="N79" s="6"/>
      <c r="O79" s="6"/>
    </row>
    <row r="80" spans="8:15" x14ac:dyDescent="0.25">
      <c r="H80" s="6"/>
      <c r="I80" s="6"/>
      <c r="J80" s="6"/>
      <c r="K80" s="6"/>
      <c r="L80" s="6"/>
      <c r="M80" s="6"/>
      <c r="N80" s="6"/>
      <c r="O80" s="6"/>
    </row>
    <row r="81" spans="8:15" x14ac:dyDescent="0.25">
      <c r="H81" s="6"/>
      <c r="I81" s="6"/>
      <c r="J81" s="6"/>
      <c r="K81" s="6"/>
      <c r="L81" s="6"/>
      <c r="M81" s="6"/>
      <c r="N81" s="6"/>
      <c r="O81" s="6"/>
    </row>
    <row r="82" spans="8:15" x14ac:dyDescent="0.25">
      <c r="H82" s="6"/>
      <c r="I82" s="6"/>
      <c r="J82" s="6"/>
      <c r="K82" s="6"/>
      <c r="L82" s="6"/>
      <c r="M82" s="6"/>
      <c r="N82" s="6"/>
      <c r="O82" s="6"/>
    </row>
    <row r="83" spans="8:15" x14ac:dyDescent="0.25">
      <c r="H83" s="6"/>
      <c r="I83" s="6"/>
      <c r="J83" s="6"/>
      <c r="K83" s="6"/>
      <c r="L83" s="6"/>
      <c r="M83" s="6"/>
      <c r="N83" s="6"/>
      <c r="O83" s="6"/>
    </row>
    <row r="84" spans="8:15" x14ac:dyDescent="0.25">
      <c r="H84" s="6"/>
      <c r="I84" s="6"/>
      <c r="J84" s="6"/>
      <c r="K84" s="6"/>
      <c r="L84" s="6"/>
      <c r="M84" s="6"/>
      <c r="N84" s="6"/>
      <c r="O84" s="6"/>
    </row>
    <row r="85" spans="8:15" x14ac:dyDescent="0.25">
      <c r="H85" s="6"/>
      <c r="I85" s="6"/>
      <c r="J85" s="6"/>
      <c r="K85" s="6"/>
      <c r="L85" s="6"/>
      <c r="M85" s="6"/>
      <c r="N85" s="6"/>
      <c r="O85" s="6"/>
    </row>
    <row r="86" spans="8:15" x14ac:dyDescent="0.25">
      <c r="H86" s="6"/>
      <c r="I86" s="6"/>
      <c r="J86" s="6"/>
      <c r="K86" s="6"/>
      <c r="L86" s="6"/>
      <c r="M86" s="6"/>
      <c r="N86" s="6"/>
      <c r="O86" s="6"/>
    </row>
    <row r="87" spans="8:15" x14ac:dyDescent="0.25">
      <c r="H87" s="6"/>
      <c r="I87" s="6"/>
      <c r="J87" s="6"/>
      <c r="K87" s="6"/>
      <c r="L87" s="6"/>
      <c r="M87" s="6"/>
      <c r="N87" s="6"/>
      <c r="O87" s="6"/>
    </row>
    <row r="88" spans="8:15" x14ac:dyDescent="0.25">
      <c r="H88" s="6"/>
      <c r="I88" s="6"/>
      <c r="J88" s="6"/>
      <c r="K88" s="6"/>
      <c r="L88" s="6"/>
      <c r="M88" s="6"/>
      <c r="N88" s="6"/>
      <c r="O88" s="6"/>
    </row>
    <row r="89" spans="8:15" x14ac:dyDescent="0.25">
      <c r="H89" s="6"/>
      <c r="I89" s="6"/>
      <c r="J89" s="6"/>
      <c r="K89" s="6"/>
      <c r="L89" s="6"/>
      <c r="M89" s="6"/>
      <c r="N89" s="6"/>
      <c r="O89" s="6"/>
    </row>
    <row r="90" spans="8:15" x14ac:dyDescent="0.25">
      <c r="H90" s="6"/>
      <c r="I90" s="6"/>
      <c r="J90" s="6"/>
      <c r="K90" s="6"/>
      <c r="L90" s="6"/>
      <c r="M90" s="6"/>
      <c r="N90" s="6"/>
      <c r="O90" s="6"/>
    </row>
    <row r="91" spans="8:15" x14ac:dyDescent="0.25">
      <c r="H91" s="6"/>
      <c r="I91" s="6"/>
      <c r="J91" s="6"/>
      <c r="K91" s="6"/>
      <c r="L91" s="6"/>
      <c r="M91" s="6"/>
      <c r="N91" s="6"/>
      <c r="O91" s="6"/>
    </row>
    <row r="92" spans="8:15" x14ac:dyDescent="0.25">
      <c r="H92" s="6"/>
      <c r="I92" s="6"/>
      <c r="J92" s="6"/>
      <c r="K92" s="6"/>
      <c r="L92" s="6"/>
      <c r="M92" s="6"/>
      <c r="N92" s="6"/>
      <c r="O92" s="6"/>
    </row>
    <row r="93" spans="8:15" x14ac:dyDescent="0.25">
      <c r="H93" s="6"/>
      <c r="I93" s="6"/>
      <c r="J93" s="6"/>
      <c r="K93" s="6"/>
      <c r="L93" s="6"/>
      <c r="M93" s="6"/>
      <c r="N93" s="6"/>
      <c r="O93" s="6"/>
    </row>
    <row r="94" spans="8:15" x14ac:dyDescent="0.25">
      <c r="H94" s="6"/>
      <c r="I94" s="6"/>
      <c r="J94" s="6"/>
      <c r="K94" s="6"/>
      <c r="L94" s="6"/>
      <c r="M94" s="6"/>
      <c r="N94" s="6"/>
      <c r="O94" s="6"/>
    </row>
    <row r="95" spans="8:15" x14ac:dyDescent="0.25">
      <c r="H95" s="6"/>
      <c r="I95" s="6"/>
      <c r="J95" s="6"/>
      <c r="K95" s="6"/>
      <c r="L95" s="6"/>
      <c r="M95" s="6"/>
      <c r="N95" s="6"/>
      <c r="O95" s="6"/>
    </row>
    <row r="96" spans="8:15" x14ac:dyDescent="0.25">
      <c r="H96" s="6"/>
      <c r="I96" s="6"/>
      <c r="J96" s="6"/>
      <c r="K96" s="6"/>
      <c r="L96" s="6"/>
      <c r="M96" s="6"/>
      <c r="N96" s="6"/>
      <c r="O96" s="6"/>
    </row>
    <row r="97" spans="8:15" x14ac:dyDescent="0.25">
      <c r="H97" s="6"/>
      <c r="I97" s="6"/>
      <c r="J97" s="6"/>
      <c r="K97" s="6"/>
      <c r="L97" s="6"/>
      <c r="M97" s="6"/>
      <c r="N97" s="6"/>
      <c r="O97" s="6"/>
    </row>
    <row r="98" spans="8:15" x14ac:dyDescent="0.25">
      <c r="H98" s="6"/>
      <c r="I98" s="6"/>
      <c r="J98" s="6"/>
      <c r="K98" s="6"/>
      <c r="L98" s="6"/>
      <c r="M98" s="6"/>
      <c r="N98" s="6"/>
      <c r="O98" s="6"/>
    </row>
    <row r="99" spans="8:15" x14ac:dyDescent="0.25">
      <c r="H99" s="6"/>
      <c r="I99" s="6"/>
      <c r="J99" s="6"/>
      <c r="K99" s="6"/>
      <c r="L99" s="6"/>
      <c r="M99" s="6"/>
      <c r="N99" s="6"/>
      <c r="O99" s="6"/>
    </row>
    <row r="100" spans="8:15" x14ac:dyDescent="0.25">
      <c r="H100" s="6"/>
      <c r="I100" s="6"/>
      <c r="J100" s="6"/>
      <c r="K100" s="6"/>
      <c r="L100" s="6"/>
      <c r="M100" s="6"/>
      <c r="N100" s="6"/>
      <c r="O100" s="6"/>
    </row>
    <row r="101" spans="8:15" x14ac:dyDescent="0.25">
      <c r="H101" s="6"/>
      <c r="I101" s="6"/>
      <c r="J101" s="6"/>
      <c r="K101" s="6"/>
      <c r="L101" s="6"/>
      <c r="M101" s="6"/>
      <c r="N101" s="6"/>
      <c r="O101" s="6"/>
    </row>
    <row r="102" spans="8:15" x14ac:dyDescent="0.25">
      <c r="H102" s="6"/>
      <c r="I102" s="6"/>
      <c r="J102" s="6"/>
      <c r="K102" s="6"/>
      <c r="L102" s="6"/>
      <c r="M102" s="6"/>
      <c r="N102" s="6"/>
      <c r="O102" s="6"/>
    </row>
    <row r="103" spans="8:15" x14ac:dyDescent="0.25">
      <c r="H103" s="6"/>
      <c r="I103" s="6"/>
      <c r="J103" s="6"/>
      <c r="K103" s="6"/>
      <c r="L103" s="6"/>
      <c r="M103" s="6"/>
      <c r="N103" s="6"/>
      <c r="O103" s="6"/>
    </row>
    <row r="104" spans="8:15" x14ac:dyDescent="0.25">
      <c r="H104" s="6"/>
      <c r="I104" s="6"/>
      <c r="J104" s="6"/>
      <c r="K104" s="6"/>
      <c r="L104" s="6"/>
      <c r="M104" s="6"/>
      <c r="N104" s="6"/>
      <c r="O104" s="6"/>
    </row>
    <row r="105" spans="8:15" x14ac:dyDescent="0.25">
      <c r="H105" s="6"/>
      <c r="I105" s="6"/>
      <c r="J105" s="6"/>
      <c r="K105" s="6"/>
      <c r="L105" s="6"/>
      <c r="M105" s="6"/>
      <c r="N105" s="6"/>
      <c r="O105" s="6"/>
    </row>
    <row r="106" spans="8:15" x14ac:dyDescent="0.25">
      <c r="H106" s="6"/>
      <c r="I106" s="6"/>
      <c r="J106" s="6"/>
      <c r="K106" s="6"/>
      <c r="L106" s="6"/>
      <c r="M106" s="6"/>
      <c r="N106" s="6"/>
      <c r="O106" s="6"/>
    </row>
    <row r="107" spans="8:15" x14ac:dyDescent="0.25">
      <c r="H107" s="6"/>
      <c r="I107" s="6"/>
      <c r="J107" s="6"/>
      <c r="K107" s="6"/>
      <c r="L107" s="6"/>
      <c r="M107" s="6"/>
      <c r="N107" s="6"/>
      <c r="O107" s="6"/>
    </row>
    <row r="108" spans="8:15" x14ac:dyDescent="0.25">
      <c r="H108" s="6"/>
      <c r="I108" s="6"/>
      <c r="J108" s="6"/>
      <c r="K108" s="6"/>
      <c r="L108" s="6"/>
      <c r="M108" s="6"/>
      <c r="N108" s="6"/>
      <c r="O108" s="6"/>
    </row>
    <row r="109" spans="8:15" x14ac:dyDescent="0.25">
      <c r="H109" s="6"/>
      <c r="I109" s="6"/>
      <c r="J109" s="6"/>
      <c r="K109" s="6"/>
      <c r="L109" s="6"/>
      <c r="M109" s="6"/>
      <c r="N109" s="6"/>
      <c r="O109" s="6"/>
    </row>
    <row r="110" spans="8:15" x14ac:dyDescent="0.25">
      <c r="H110" s="6"/>
      <c r="I110" s="6"/>
      <c r="J110" s="6"/>
      <c r="K110" s="6"/>
      <c r="L110" s="6"/>
      <c r="M110" s="6"/>
      <c r="N110" s="6"/>
      <c r="O110" s="6"/>
    </row>
    <row r="111" spans="8:15" x14ac:dyDescent="0.25">
      <c r="H111" s="6"/>
      <c r="I111" s="6"/>
      <c r="J111" s="6"/>
      <c r="K111" s="6"/>
      <c r="L111" s="6"/>
      <c r="M111" s="6"/>
      <c r="N111" s="6"/>
      <c r="O111" s="6"/>
    </row>
    <row r="112" spans="8:15" x14ac:dyDescent="0.25">
      <c r="H112" s="6"/>
      <c r="I112" s="6"/>
      <c r="J112" s="6"/>
      <c r="K112" s="6"/>
      <c r="L112" s="6"/>
      <c r="M112" s="6"/>
      <c r="N112" s="6"/>
      <c r="O112" s="6"/>
    </row>
    <row r="113" spans="8:15" x14ac:dyDescent="0.25">
      <c r="H113" s="6"/>
      <c r="I113" s="6"/>
      <c r="J113" s="6"/>
      <c r="K113" s="6"/>
      <c r="L113" s="6"/>
      <c r="M113" s="6"/>
      <c r="N113" s="6"/>
      <c r="O113" s="6"/>
    </row>
    <row r="114" spans="8:15" x14ac:dyDescent="0.25">
      <c r="H114" s="6"/>
      <c r="I114" s="6"/>
      <c r="J114" s="6"/>
      <c r="K114" s="6"/>
      <c r="L114" s="6"/>
      <c r="M114" s="6"/>
      <c r="N114" s="6"/>
      <c r="O114" s="6"/>
    </row>
    <row r="115" spans="8:15" x14ac:dyDescent="0.25">
      <c r="H115" s="6"/>
      <c r="I115" s="6"/>
      <c r="J115" s="6"/>
      <c r="K115" s="6"/>
      <c r="L115" s="6"/>
      <c r="M115" s="6"/>
      <c r="N115" s="6"/>
      <c r="O115" s="6"/>
    </row>
    <row r="116" spans="8:15" x14ac:dyDescent="0.25">
      <c r="H116" s="6"/>
      <c r="I116" s="6"/>
      <c r="J116" s="6"/>
      <c r="K116" s="6"/>
      <c r="L116" s="6"/>
      <c r="M116" s="6"/>
      <c r="N116" s="6"/>
      <c r="O116" s="6"/>
    </row>
    <row r="117" spans="8:15" x14ac:dyDescent="0.25">
      <c r="H117" s="6"/>
      <c r="I117" s="6"/>
      <c r="J117" s="6"/>
      <c r="K117" s="6"/>
      <c r="L117" s="6"/>
      <c r="M117" s="6"/>
      <c r="N117" s="6"/>
      <c r="O117" s="6"/>
    </row>
    <row r="118" spans="8:15" x14ac:dyDescent="0.25">
      <c r="H118" s="6"/>
      <c r="I118" s="6"/>
      <c r="J118" s="6"/>
      <c r="K118" s="6"/>
      <c r="L118" s="6"/>
      <c r="M118" s="6"/>
      <c r="N118" s="6"/>
      <c r="O118" s="6"/>
    </row>
    <row r="119" spans="8:15" x14ac:dyDescent="0.25">
      <c r="H119" s="6"/>
      <c r="I119" s="6"/>
      <c r="J119" s="6"/>
      <c r="K119" s="6"/>
      <c r="L119" s="6"/>
      <c r="M119" s="6"/>
      <c r="N119" s="6"/>
      <c r="O119" s="6"/>
    </row>
    <row r="120" spans="8:15" x14ac:dyDescent="0.25">
      <c r="H120" s="6"/>
      <c r="I120" s="6"/>
      <c r="J120" s="6"/>
      <c r="K120" s="6"/>
      <c r="L120" s="6"/>
      <c r="M120" s="6"/>
      <c r="N120" s="6"/>
      <c r="O120" s="6"/>
    </row>
    <row r="121" spans="8:15" x14ac:dyDescent="0.25">
      <c r="H121" s="6"/>
      <c r="I121" s="6"/>
      <c r="J121" s="6"/>
      <c r="K121" s="6"/>
      <c r="L121" s="6"/>
      <c r="M121" s="6"/>
      <c r="N121" s="6"/>
      <c r="O121" s="6"/>
    </row>
    <row r="122" spans="8:15" x14ac:dyDescent="0.25">
      <c r="H122" s="6"/>
      <c r="I122" s="6"/>
      <c r="J122" s="6"/>
      <c r="K122" s="6"/>
      <c r="L122" s="6"/>
      <c r="M122" s="6"/>
      <c r="N122" s="6"/>
      <c r="O122" s="6"/>
    </row>
    <row r="123" spans="8:15" x14ac:dyDescent="0.25">
      <c r="H123" s="6"/>
      <c r="I123" s="6"/>
      <c r="J123" s="6"/>
      <c r="K123" s="6"/>
      <c r="L123" s="6"/>
      <c r="M123" s="6"/>
      <c r="N123" s="6"/>
      <c r="O123" s="6"/>
    </row>
    <row r="124" spans="8:15" x14ac:dyDescent="0.25">
      <c r="H124" s="6"/>
      <c r="I124" s="6"/>
      <c r="J124" s="6"/>
      <c r="K124" s="6"/>
      <c r="L124" s="6"/>
      <c r="M124" s="6"/>
      <c r="N124" s="6"/>
      <c r="O124" s="6"/>
    </row>
    <row r="125" spans="8:15" x14ac:dyDescent="0.25">
      <c r="H125" s="6"/>
      <c r="I125" s="6"/>
      <c r="J125" s="6"/>
      <c r="K125" s="6"/>
      <c r="L125" s="6"/>
      <c r="M125" s="6"/>
      <c r="N125" s="6"/>
      <c r="O125" s="6"/>
    </row>
    <row r="126" spans="8:15" x14ac:dyDescent="0.25">
      <c r="H126" s="6"/>
      <c r="I126" s="6"/>
      <c r="J126" s="6"/>
      <c r="K126" s="6"/>
      <c r="L126" s="6"/>
      <c r="M126" s="6"/>
      <c r="N126" s="6"/>
      <c r="O126" s="6"/>
    </row>
    <row r="127" spans="8:15" x14ac:dyDescent="0.25">
      <c r="H127" s="6"/>
      <c r="I127" s="6"/>
      <c r="J127" s="6"/>
      <c r="K127" s="6"/>
      <c r="L127" s="6"/>
      <c r="M127" s="6"/>
      <c r="N127" s="6"/>
      <c r="O127" s="6"/>
    </row>
    <row r="128" spans="8:15" x14ac:dyDescent="0.25">
      <c r="H128" s="6"/>
      <c r="I128" s="6"/>
      <c r="J128" s="6"/>
      <c r="K128" s="6"/>
      <c r="L128" s="6"/>
      <c r="M128" s="6"/>
      <c r="N128" s="6"/>
      <c r="O128" s="6"/>
    </row>
    <row r="129" spans="8:15" x14ac:dyDescent="0.25">
      <c r="H129" s="6"/>
      <c r="I129" s="6"/>
      <c r="J129" s="6"/>
      <c r="K129" s="6"/>
      <c r="L129" s="6"/>
      <c r="M129" s="6"/>
      <c r="N129" s="6"/>
      <c r="O129" s="6"/>
    </row>
    <row r="130" spans="8:15" x14ac:dyDescent="0.25">
      <c r="H130" s="6"/>
      <c r="I130" s="6"/>
      <c r="J130" s="6"/>
      <c r="K130" s="6"/>
      <c r="L130" s="6"/>
      <c r="M130" s="6"/>
      <c r="N130" s="6"/>
      <c r="O130" s="6"/>
    </row>
    <row r="131" spans="8:15" x14ac:dyDescent="0.25">
      <c r="H131" s="6"/>
      <c r="I131" s="6"/>
      <c r="J131" s="6"/>
      <c r="K131" s="6"/>
      <c r="L131" s="6"/>
      <c r="M131" s="6"/>
      <c r="N131" s="6"/>
      <c r="O131" s="6"/>
    </row>
    <row r="132" spans="8:15" x14ac:dyDescent="0.25">
      <c r="H132" s="6"/>
      <c r="I132" s="6"/>
      <c r="J132" s="6"/>
      <c r="K132" s="6"/>
      <c r="L132" s="6"/>
      <c r="M132" s="6"/>
      <c r="N132" s="6"/>
      <c r="O132" s="6"/>
    </row>
    <row r="133" spans="8:15" x14ac:dyDescent="0.25">
      <c r="H133" s="6"/>
      <c r="I133" s="6"/>
      <c r="J133" s="6"/>
      <c r="K133" s="6"/>
      <c r="L133" s="6"/>
      <c r="M133" s="6"/>
      <c r="N133" s="6"/>
      <c r="O133" s="6"/>
    </row>
    <row r="134" spans="8:15" x14ac:dyDescent="0.25">
      <c r="H134" s="6"/>
      <c r="I134" s="6"/>
      <c r="J134" s="6"/>
      <c r="K134" s="6"/>
      <c r="L134" s="6"/>
      <c r="M134" s="6"/>
      <c r="N134" s="6"/>
      <c r="O134" s="6"/>
    </row>
    <row r="135" spans="8:15" x14ac:dyDescent="0.25">
      <c r="H135" s="6"/>
      <c r="I135" s="6"/>
      <c r="J135" s="6"/>
      <c r="K135" s="6"/>
      <c r="L135" s="6"/>
      <c r="M135" s="6"/>
      <c r="N135" s="6"/>
      <c r="O135" s="6"/>
    </row>
    <row r="136" spans="8:15" x14ac:dyDescent="0.25">
      <c r="H136" s="6"/>
      <c r="I136" s="6"/>
      <c r="J136" s="6"/>
      <c r="K136" s="6"/>
      <c r="L136" s="6"/>
      <c r="M136" s="6"/>
      <c r="N136" s="6"/>
      <c r="O136" s="6"/>
    </row>
    <row r="137" spans="8:15" x14ac:dyDescent="0.25">
      <c r="H137" s="6"/>
      <c r="I137" s="6"/>
      <c r="J137" s="6"/>
      <c r="K137" s="6"/>
      <c r="L137" s="6"/>
      <c r="M137" s="6"/>
      <c r="N137" s="6"/>
      <c r="O137" s="6"/>
    </row>
    <row r="138" spans="8:15" x14ac:dyDescent="0.25">
      <c r="H138" s="6"/>
      <c r="I138" s="6"/>
      <c r="J138" s="6"/>
      <c r="K138" s="6"/>
      <c r="L138" s="6"/>
      <c r="M138" s="6"/>
      <c r="N138" s="6"/>
      <c r="O138" s="6"/>
    </row>
    <row r="139" spans="8:15" x14ac:dyDescent="0.25">
      <c r="H139" s="6"/>
      <c r="I139" s="6"/>
      <c r="J139" s="6"/>
      <c r="K139" s="6"/>
      <c r="L139" s="6"/>
      <c r="M139" s="6"/>
      <c r="N139" s="6"/>
      <c r="O139" s="6"/>
    </row>
    <row r="140" spans="8:15" x14ac:dyDescent="0.25">
      <c r="H140" s="6"/>
      <c r="I140" s="6"/>
      <c r="J140" s="6"/>
      <c r="K140" s="6"/>
      <c r="L140" s="6"/>
      <c r="M140" s="6"/>
      <c r="N140" s="6"/>
      <c r="O140" s="6"/>
    </row>
    <row r="141" spans="8:15" x14ac:dyDescent="0.25">
      <c r="H141" s="6"/>
      <c r="I141" s="6"/>
      <c r="J141" s="6"/>
      <c r="K141" s="6"/>
      <c r="L141" s="6"/>
      <c r="M141" s="6"/>
      <c r="N141" s="6"/>
      <c r="O141" s="6"/>
    </row>
    <row r="142" spans="8:15" x14ac:dyDescent="0.25">
      <c r="H142" s="6"/>
      <c r="I142" s="6"/>
      <c r="J142" s="6"/>
      <c r="K142" s="6"/>
      <c r="L142" s="6"/>
      <c r="M142" s="6"/>
      <c r="N142" s="6"/>
      <c r="O142" s="6"/>
    </row>
    <row r="143" spans="8:15" x14ac:dyDescent="0.25">
      <c r="H143" s="6"/>
      <c r="I143" s="6"/>
      <c r="J143" s="6"/>
      <c r="K143" s="6"/>
      <c r="L143" s="6"/>
      <c r="M143" s="6"/>
      <c r="N143" s="6"/>
      <c r="O143" s="6"/>
    </row>
    <row r="144" spans="8:15" x14ac:dyDescent="0.25">
      <c r="H144" s="6"/>
      <c r="I144" s="6"/>
      <c r="J144" s="6"/>
      <c r="K144" s="6"/>
      <c r="L144" s="6"/>
      <c r="M144" s="6"/>
      <c r="N144" s="6"/>
      <c r="O144" s="6"/>
    </row>
    <row r="145" spans="8:15" x14ac:dyDescent="0.25">
      <c r="H145" s="6"/>
      <c r="I145" s="6"/>
      <c r="J145" s="6"/>
      <c r="K145" s="6"/>
      <c r="L145" s="6"/>
      <c r="M145" s="6"/>
      <c r="N145" s="6"/>
      <c r="O145" s="6"/>
    </row>
    <row r="146" spans="8:15" x14ac:dyDescent="0.25">
      <c r="H146" s="6"/>
      <c r="I146" s="6"/>
      <c r="J146" s="6"/>
      <c r="K146" s="6"/>
      <c r="L146" s="6"/>
      <c r="M146" s="6"/>
      <c r="N146" s="6"/>
      <c r="O146" s="6"/>
    </row>
    <row r="147" spans="8:15" x14ac:dyDescent="0.25">
      <c r="H147" s="6"/>
      <c r="I147" s="6"/>
      <c r="J147" s="6"/>
      <c r="K147" s="6"/>
      <c r="L147" s="6"/>
      <c r="M147" s="6"/>
      <c r="N147" s="6"/>
      <c r="O147" s="6"/>
    </row>
    <row r="148" spans="8:15" x14ac:dyDescent="0.25">
      <c r="H148" s="6"/>
      <c r="I148" s="6"/>
      <c r="J148" s="6"/>
      <c r="K148" s="6"/>
      <c r="L148" s="6"/>
      <c r="M148" s="6"/>
      <c r="N148" s="6"/>
      <c r="O148" s="6"/>
    </row>
    <row r="149" spans="8:15" x14ac:dyDescent="0.25">
      <c r="H149" s="6"/>
      <c r="I149" s="6"/>
      <c r="J149" s="6"/>
      <c r="K149" s="6"/>
      <c r="L149" s="6"/>
      <c r="M149" s="6"/>
      <c r="N149" s="6"/>
      <c r="O149" s="6"/>
    </row>
    <row r="150" spans="8:15" x14ac:dyDescent="0.25">
      <c r="H150" s="6"/>
      <c r="I150" s="6"/>
      <c r="J150" s="6"/>
      <c r="K150" s="6"/>
      <c r="L150" s="6"/>
      <c r="M150" s="6"/>
      <c r="N150" s="6"/>
      <c r="O15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B81E7-5AFB-42F5-9CA2-A3206F741B50}">
  <dimension ref="A1:O104"/>
  <sheetViews>
    <sheetView topLeftCell="A21" workbookViewId="0">
      <selection activeCell="G23" sqref="G23:J23"/>
    </sheetView>
  </sheetViews>
  <sheetFormatPr defaultRowHeight="13.2" x14ac:dyDescent="0.25"/>
  <cols>
    <col min="5" max="5" width="9.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H1" t="s">
        <v>16</v>
      </c>
      <c r="I1" t="s">
        <v>17</v>
      </c>
      <c r="J1" t="s">
        <v>13</v>
      </c>
      <c r="K1" t="s">
        <v>14</v>
      </c>
    </row>
    <row r="2" spans="1:13" x14ac:dyDescent="0.25">
      <c r="A2" t="s">
        <v>18</v>
      </c>
      <c r="B2" t="s">
        <v>35</v>
      </c>
      <c r="C2">
        <v>1</v>
      </c>
      <c r="E2" s="4">
        <v>44005</v>
      </c>
      <c r="F2">
        <v>4</v>
      </c>
      <c r="J2">
        <v>8</v>
      </c>
    </row>
    <row r="3" spans="1:13" x14ac:dyDescent="0.25">
      <c r="B3" t="s">
        <v>35</v>
      </c>
      <c r="C3">
        <v>1</v>
      </c>
      <c r="E3" s="4">
        <v>44006</v>
      </c>
      <c r="F3">
        <v>4</v>
      </c>
      <c r="J3">
        <v>8</v>
      </c>
    </row>
    <row r="4" spans="1:13" x14ac:dyDescent="0.25">
      <c r="B4" t="s">
        <v>35</v>
      </c>
      <c r="C4">
        <v>1</v>
      </c>
      <c r="E4" s="4">
        <v>44007</v>
      </c>
      <c r="F4">
        <v>51</v>
      </c>
      <c r="H4">
        <v>3.6</v>
      </c>
      <c r="I4">
        <v>6.76</v>
      </c>
      <c r="J4">
        <v>51</v>
      </c>
      <c r="K4">
        <v>2.88</v>
      </c>
      <c r="L4">
        <v>5.43</v>
      </c>
    </row>
    <row r="5" spans="1:13" x14ac:dyDescent="0.25">
      <c r="B5" t="s">
        <v>35</v>
      </c>
      <c r="C5">
        <v>1</v>
      </c>
      <c r="E5" s="4">
        <v>44008</v>
      </c>
      <c r="F5">
        <v>19</v>
      </c>
      <c r="J5">
        <v>15</v>
      </c>
    </row>
    <row r="6" spans="1:13" x14ac:dyDescent="0.25">
      <c r="B6" t="s">
        <v>35</v>
      </c>
      <c r="C6">
        <v>1</v>
      </c>
      <c r="E6" s="4">
        <v>44009</v>
      </c>
      <c r="F6">
        <v>5</v>
      </c>
      <c r="J6">
        <v>6</v>
      </c>
    </row>
    <row r="7" spans="1:13" x14ac:dyDescent="0.25">
      <c r="B7" t="s">
        <v>35</v>
      </c>
      <c r="C7">
        <v>1</v>
      </c>
      <c r="E7" s="4">
        <v>44011</v>
      </c>
      <c r="F7">
        <v>16</v>
      </c>
      <c r="J7">
        <v>14</v>
      </c>
    </row>
    <row r="8" spans="1:13" x14ac:dyDescent="0.25">
      <c r="B8" t="s">
        <v>35</v>
      </c>
      <c r="C8">
        <v>1</v>
      </c>
      <c r="E8" s="3">
        <v>44012</v>
      </c>
    </row>
    <row r="9" spans="1:13" x14ac:dyDescent="0.25">
      <c r="B9" t="s">
        <v>35</v>
      </c>
      <c r="C9">
        <v>1</v>
      </c>
      <c r="E9" s="3">
        <v>44013</v>
      </c>
    </row>
    <row r="10" spans="1:13" x14ac:dyDescent="0.25">
      <c r="B10" t="s">
        <v>35</v>
      </c>
      <c r="C10">
        <v>1</v>
      </c>
      <c r="E10" s="3">
        <v>44014</v>
      </c>
      <c r="F10">
        <v>2</v>
      </c>
    </row>
    <row r="11" spans="1:13" x14ac:dyDescent="0.25">
      <c r="B11" t="s">
        <v>35</v>
      </c>
      <c r="C11">
        <v>1</v>
      </c>
      <c r="E11" s="3">
        <v>44015</v>
      </c>
      <c r="F11">
        <v>1</v>
      </c>
    </row>
    <row r="12" spans="1:13" x14ac:dyDescent="0.25">
      <c r="B12" t="s">
        <v>35</v>
      </c>
      <c r="C12">
        <v>1</v>
      </c>
      <c r="E12" s="3">
        <v>44018</v>
      </c>
      <c r="F12">
        <v>7</v>
      </c>
    </row>
    <row r="13" spans="1:13" x14ac:dyDescent="0.25">
      <c r="B13" t="s">
        <v>23</v>
      </c>
      <c r="C13">
        <v>1</v>
      </c>
      <c r="E13" s="3">
        <v>44019</v>
      </c>
      <c r="F13" t="s">
        <v>26</v>
      </c>
      <c r="M13" t="s">
        <v>23</v>
      </c>
    </row>
    <row r="14" spans="1:13" x14ac:dyDescent="0.25">
      <c r="B14" t="s">
        <v>23</v>
      </c>
      <c r="C14">
        <v>1</v>
      </c>
      <c r="E14" s="3">
        <v>44020</v>
      </c>
      <c r="F14">
        <v>53</v>
      </c>
      <c r="G14">
        <f t="shared" ref="G14:G20" si="0">F14/96</f>
        <v>0.55208333333333337</v>
      </c>
    </row>
    <row r="15" spans="1:13" x14ac:dyDescent="0.25">
      <c r="B15" t="s">
        <v>23</v>
      </c>
      <c r="C15">
        <v>1</v>
      </c>
      <c r="E15" s="3">
        <v>44021</v>
      </c>
      <c r="F15">
        <v>24</v>
      </c>
      <c r="G15">
        <f t="shared" si="0"/>
        <v>0.25</v>
      </c>
    </row>
    <row r="16" spans="1:13" x14ac:dyDescent="0.25">
      <c r="B16" t="s">
        <v>23</v>
      </c>
      <c r="C16">
        <v>1</v>
      </c>
      <c r="E16" s="3">
        <v>44025</v>
      </c>
      <c r="F16">
        <v>46</v>
      </c>
      <c r="G16">
        <f t="shared" si="0"/>
        <v>0.47916666666666669</v>
      </c>
    </row>
    <row r="17" spans="1:15" x14ac:dyDescent="0.25">
      <c r="B17" t="s">
        <v>23</v>
      </c>
      <c r="C17">
        <v>1</v>
      </c>
      <c r="E17" s="3">
        <v>44027</v>
      </c>
      <c r="F17">
        <v>27</v>
      </c>
      <c r="G17">
        <f t="shared" si="0"/>
        <v>0.28125</v>
      </c>
    </row>
    <row r="18" spans="1:15" x14ac:dyDescent="0.25">
      <c r="B18" t="s">
        <v>23</v>
      </c>
      <c r="C18">
        <v>1</v>
      </c>
      <c r="E18" s="3">
        <v>44028</v>
      </c>
      <c r="F18">
        <v>57</v>
      </c>
      <c r="G18">
        <f t="shared" si="0"/>
        <v>0.59375</v>
      </c>
    </row>
    <row r="19" spans="1:15" x14ac:dyDescent="0.25">
      <c r="B19" t="s">
        <v>23</v>
      </c>
      <c r="C19">
        <v>1</v>
      </c>
      <c r="E19" s="3">
        <v>44033</v>
      </c>
      <c r="F19">
        <v>46</v>
      </c>
      <c r="G19">
        <f t="shared" si="0"/>
        <v>0.47916666666666669</v>
      </c>
    </row>
    <row r="20" spans="1:15" x14ac:dyDescent="0.25">
      <c r="B20" t="s">
        <v>23</v>
      </c>
      <c r="C20">
        <v>1</v>
      </c>
      <c r="E20" s="3">
        <v>44034</v>
      </c>
      <c r="F20">
        <v>19</v>
      </c>
      <c r="G20">
        <f t="shared" si="0"/>
        <v>0.19791666666666666</v>
      </c>
    </row>
    <row r="23" spans="1:15" x14ac:dyDescent="0.25">
      <c r="D23" s="3"/>
      <c r="E23" t="s">
        <v>55</v>
      </c>
      <c r="F23" t="s">
        <v>56</v>
      </c>
      <c r="G23" t="s">
        <v>66</v>
      </c>
      <c r="H23" t="s">
        <v>67</v>
      </c>
      <c r="I23" t="s">
        <v>68</v>
      </c>
      <c r="J23" t="s">
        <v>69</v>
      </c>
      <c r="K23" t="s">
        <v>62</v>
      </c>
      <c r="L23" t="s">
        <v>63</v>
      </c>
      <c r="M23" t="s">
        <v>64</v>
      </c>
      <c r="N23" t="s">
        <v>61</v>
      </c>
    </row>
    <row r="24" spans="1:15" x14ac:dyDescent="0.25">
      <c r="A24" s="3">
        <v>44097</v>
      </c>
      <c r="B24" t="s">
        <v>54</v>
      </c>
      <c r="C24">
        <v>1</v>
      </c>
      <c r="D24" t="s">
        <v>101</v>
      </c>
      <c r="E24">
        <v>69</v>
      </c>
      <c r="F24">
        <v>91</v>
      </c>
      <c r="G24" s="6"/>
      <c r="H24" s="6"/>
      <c r="I24" s="6"/>
      <c r="J24" s="6"/>
      <c r="K24" s="6"/>
      <c r="L24" s="6"/>
      <c r="M24" s="6"/>
      <c r="N24" s="6"/>
    </row>
    <row r="25" spans="1:15" x14ac:dyDescent="0.25">
      <c r="A25" s="3">
        <v>44098</v>
      </c>
      <c r="B25" t="s">
        <v>54</v>
      </c>
      <c r="C25">
        <v>1</v>
      </c>
      <c r="D25" t="s">
        <v>101</v>
      </c>
      <c r="E25">
        <v>96</v>
      </c>
      <c r="F25">
        <v>121</v>
      </c>
      <c r="G25" s="6">
        <v>0.45833333333333331</v>
      </c>
      <c r="H25" s="6">
        <v>0.54166666666666663</v>
      </c>
      <c r="I25" s="6">
        <v>0.20833333333333334</v>
      </c>
      <c r="J25" s="6">
        <v>0.54166666666666663</v>
      </c>
      <c r="K25" s="6">
        <v>0.41666666666666669</v>
      </c>
      <c r="L25" s="6">
        <v>0.58333333333333337</v>
      </c>
      <c r="M25" s="6">
        <v>0.27083333333333331</v>
      </c>
      <c r="N25" s="6">
        <v>0.4375</v>
      </c>
      <c r="O25" s="6">
        <v>1</v>
      </c>
    </row>
    <row r="26" spans="1:15" x14ac:dyDescent="0.25">
      <c r="A26" s="3">
        <v>44102</v>
      </c>
      <c r="B26" t="s">
        <v>54</v>
      </c>
      <c r="C26">
        <v>1</v>
      </c>
      <c r="D26" t="s">
        <v>101</v>
      </c>
      <c r="E26">
        <v>92</v>
      </c>
      <c r="F26">
        <v>81</v>
      </c>
      <c r="G26" s="6"/>
      <c r="H26" s="6"/>
      <c r="I26" s="6"/>
      <c r="J26" s="6"/>
      <c r="K26" s="6"/>
      <c r="L26" s="6"/>
      <c r="M26" s="6"/>
      <c r="N26" s="6"/>
    </row>
    <row r="27" spans="1:15" x14ac:dyDescent="0.25">
      <c r="A27" s="3">
        <v>44103</v>
      </c>
      <c r="B27" t="s">
        <v>54</v>
      </c>
      <c r="C27">
        <v>1</v>
      </c>
      <c r="D27" t="s">
        <v>101</v>
      </c>
      <c r="E27">
        <v>96</v>
      </c>
      <c r="F27">
        <v>76</v>
      </c>
      <c r="G27" s="6">
        <v>0.70833333333333337</v>
      </c>
      <c r="H27" s="6">
        <v>0.5</v>
      </c>
      <c r="I27" s="6">
        <v>0.625</v>
      </c>
      <c r="J27" s="6">
        <v>0.45833333333333331</v>
      </c>
      <c r="K27" s="6">
        <v>0.42708333333333331</v>
      </c>
      <c r="L27" s="6">
        <v>0.57291666666666663</v>
      </c>
      <c r="M27" s="6">
        <v>0.17708333333333334</v>
      </c>
      <c r="N27" s="6">
        <v>0.57291666666666663</v>
      </c>
      <c r="O27" s="6">
        <v>2</v>
      </c>
    </row>
    <row r="28" spans="1:15" x14ac:dyDescent="0.25">
      <c r="A28" s="3">
        <v>44104</v>
      </c>
      <c r="B28" t="s">
        <v>54</v>
      </c>
      <c r="C28">
        <v>1</v>
      </c>
      <c r="D28" t="s">
        <v>101</v>
      </c>
      <c r="E28">
        <v>96</v>
      </c>
      <c r="F28">
        <v>50</v>
      </c>
      <c r="G28" s="6">
        <v>0.625</v>
      </c>
      <c r="H28" s="6">
        <v>0.625</v>
      </c>
      <c r="I28" s="6">
        <v>0.75</v>
      </c>
      <c r="J28" s="6">
        <v>0.54166666666666663</v>
      </c>
      <c r="K28" s="6">
        <v>0.42708333333333331</v>
      </c>
      <c r="L28" s="6">
        <v>0.57291666666666663</v>
      </c>
      <c r="M28" s="6">
        <v>0.10416666666666667</v>
      </c>
      <c r="N28" s="6">
        <v>0.63541666666666663</v>
      </c>
      <c r="O28" s="6">
        <v>3</v>
      </c>
    </row>
    <row r="29" spans="1:15" x14ac:dyDescent="0.25">
      <c r="A29" s="3">
        <v>44105</v>
      </c>
      <c r="B29" t="s">
        <v>54</v>
      </c>
      <c r="C29">
        <v>1</v>
      </c>
      <c r="D29" t="s">
        <v>101</v>
      </c>
      <c r="E29">
        <v>96</v>
      </c>
      <c r="F29">
        <v>54</v>
      </c>
      <c r="G29" s="6">
        <v>0.66666666666666663</v>
      </c>
      <c r="H29" s="6">
        <v>0.83333333333333337</v>
      </c>
      <c r="I29" s="6">
        <v>0.75</v>
      </c>
      <c r="J29" s="6">
        <v>0.70833333333333337</v>
      </c>
      <c r="K29" s="6">
        <v>0.47916666666666669</v>
      </c>
      <c r="L29" s="6">
        <v>0.52083333333333337</v>
      </c>
      <c r="M29" s="6">
        <v>0.125</v>
      </c>
      <c r="N29" s="6">
        <v>0.73958333333333337</v>
      </c>
      <c r="O29" s="6">
        <v>4</v>
      </c>
    </row>
    <row r="30" spans="1:15" x14ac:dyDescent="0.25">
      <c r="A30" s="3">
        <v>44106</v>
      </c>
      <c r="B30" t="s">
        <v>54</v>
      </c>
      <c r="C30">
        <v>1</v>
      </c>
      <c r="D30" t="s">
        <v>101</v>
      </c>
      <c r="E30">
        <v>96</v>
      </c>
      <c r="F30">
        <v>52</v>
      </c>
      <c r="G30" s="6">
        <v>0.5</v>
      </c>
      <c r="H30" s="6">
        <v>0.70833333333333337</v>
      </c>
      <c r="I30" s="6">
        <v>0.70833333333333337</v>
      </c>
      <c r="J30" s="6">
        <v>0.58333333333333337</v>
      </c>
      <c r="K30" s="6">
        <v>0.44791666666666669</v>
      </c>
      <c r="L30" s="6">
        <v>0.55208333333333337</v>
      </c>
      <c r="M30" s="6">
        <v>0.21875</v>
      </c>
      <c r="N30" s="6">
        <v>0.625</v>
      </c>
      <c r="O30" s="6">
        <v>5</v>
      </c>
    </row>
    <row r="31" spans="1:15" x14ac:dyDescent="0.25">
      <c r="A31" s="3">
        <v>44109</v>
      </c>
      <c r="B31" t="s">
        <v>54</v>
      </c>
      <c r="C31">
        <v>1</v>
      </c>
      <c r="D31" t="s">
        <v>101</v>
      </c>
      <c r="E31">
        <v>96</v>
      </c>
      <c r="F31">
        <v>34</v>
      </c>
      <c r="G31" s="6">
        <v>0.75</v>
      </c>
      <c r="H31" s="6">
        <v>0.66666666666666663</v>
      </c>
      <c r="I31" s="6">
        <v>0.75</v>
      </c>
      <c r="J31" s="6">
        <v>0.79166666666666663</v>
      </c>
      <c r="K31" s="6">
        <v>0.42708333333333331</v>
      </c>
      <c r="L31" s="6">
        <v>0.57291666666666663</v>
      </c>
      <c r="M31" s="6">
        <v>0.15625</v>
      </c>
      <c r="N31" s="6">
        <v>0.73958333333333337</v>
      </c>
      <c r="O31" s="6">
        <v>6</v>
      </c>
    </row>
    <row r="32" spans="1:15" x14ac:dyDescent="0.25">
      <c r="A32" s="3">
        <v>44110</v>
      </c>
      <c r="B32" t="s">
        <v>54</v>
      </c>
      <c r="C32">
        <v>1</v>
      </c>
      <c r="D32" t="s">
        <v>101</v>
      </c>
      <c r="E32">
        <v>96</v>
      </c>
      <c r="F32">
        <v>32</v>
      </c>
      <c r="G32" s="6">
        <v>0.83333333333333337</v>
      </c>
      <c r="H32" s="6">
        <v>0.83333333333333337</v>
      </c>
      <c r="I32" s="6">
        <v>0.75</v>
      </c>
      <c r="J32" s="6">
        <v>0.66666666666666663</v>
      </c>
      <c r="K32" s="6">
        <v>0.4375</v>
      </c>
      <c r="L32" s="6">
        <v>0.5625</v>
      </c>
      <c r="M32" s="6">
        <v>0.10416666666666667</v>
      </c>
      <c r="N32" s="6">
        <v>0.77083333333333337</v>
      </c>
      <c r="O32" s="6">
        <v>7</v>
      </c>
    </row>
    <row r="33" spans="1:15" x14ac:dyDescent="0.25">
      <c r="A33" s="3">
        <v>44111</v>
      </c>
      <c r="B33" t="s">
        <v>54</v>
      </c>
      <c r="C33">
        <v>1</v>
      </c>
      <c r="D33" t="s">
        <v>101</v>
      </c>
      <c r="E33">
        <v>96</v>
      </c>
      <c r="F33">
        <v>31</v>
      </c>
      <c r="G33" s="6">
        <v>0.91666666666666663</v>
      </c>
      <c r="H33" s="6">
        <v>0.79166666666666663</v>
      </c>
      <c r="I33" s="6">
        <v>0.54166666666666663</v>
      </c>
      <c r="J33" s="6">
        <v>0.66666666666666663</v>
      </c>
      <c r="K33" s="6">
        <v>0.52083333333333337</v>
      </c>
      <c r="L33" s="6">
        <v>0.47916666666666669</v>
      </c>
      <c r="M33" s="6">
        <v>0.21875</v>
      </c>
      <c r="N33" s="6">
        <v>0.72916666666666663</v>
      </c>
      <c r="O33" s="6">
        <v>8</v>
      </c>
    </row>
    <row r="34" spans="1:15" x14ac:dyDescent="0.25">
      <c r="A34" s="3">
        <v>44112</v>
      </c>
      <c r="B34" t="s">
        <v>54</v>
      </c>
      <c r="C34">
        <v>1</v>
      </c>
      <c r="D34" t="s">
        <v>101</v>
      </c>
      <c r="E34">
        <v>96</v>
      </c>
      <c r="F34">
        <v>29</v>
      </c>
      <c r="G34" s="6">
        <v>0.75</v>
      </c>
      <c r="H34" s="6">
        <v>0.83333333333333337</v>
      </c>
      <c r="I34" s="6">
        <v>0.625</v>
      </c>
      <c r="J34" s="6">
        <v>0.875</v>
      </c>
      <c r="K34" s="6">
        <v>0.4375</v>
      </c>
      <c r="L34" s="6">
        <v>0.5625</v>
      </c>
      <c r="M34" s="6">
        <v>0.14583333333333334</v>
      </c>
      <c r="N34" s="6">
        <v>0.77083333333333337</v>
      </c>
      <c r="O34" s="6">
        <v>9</v>
      </c>
    </row>
    <row r="35" spans="1:15" x14ac:dyDescent="0.25">
      <c r="A35" s="3">
        <v>44113</v>
      </c>
      <c r="B35" t="s">
        <v>54</v>
      </c>
      <c r="C35">
        <v>1</v>
      </c>
      <c r="D35" t="s">
        <v>101</v>
      </c>
      <c r="E35">
        <v>96</v>
      </c>
      <c r="F35">
        <v>36</v>
      </c>
      <c r="G35" s="6">
        <v>0.875</v>
      </c>
      <c r="H35" s="6">
        <v>0.75</v>
      </c>
      <c r="I35" s="6">
        <v>0.625</v>
      </c>
      <c r="J35" s="6">
        <v>0.54166666666666663</v>
      </c>
      <c r="K35" s="6">
        <v>0.40625</v>
      </c>
      <c r="L35" s="6">
        <v>0.59375</v>
      </c>
      <c r="M35" s="6">
        <v>7.2916666666666671E-2</v>
      </c>
      <c r="N35" s="6">
        <v>0.69791666666666663</v>
      </c>
      <c r="O35" s="6">
        <v>10</v>
      </c>
    </row>
    <row r="36" spans="1:15" x14ac:dyDescent="0.25">
      <c r="A36" s="3">
        <v>44115</v>
      </c>
      <c r="B36" t="s">
        <v>54</v>
      </c>
      <c r="C36">
        <v>1</v>
      </c>
      <c r="D36" t="s">
        <v>101</v>
      </c>
      <c r="E36">
        <v>96</v>
      </c>
      <c r="F36">
        <v>39</v>
      </c>
      <c r="G36" s="6">
        <v>0.75</v>
      </c>
      <c r="H36" s="6">
        <v>0.75</v>
      </c>
      <c r="I36" s="6">
        <v>0.79166666666666663</v>
      </c>
      <c r="J36" s="6">
        <v>0.625</v>
      </c>
      <c r="K36" s="6">
        <v>0.375</v>
      </c>
      <c r="L36" s="6">
        <v>0.625</v>
      </c>
      <c r="M36" s="6">
        <v>0.11458333333333333</v>
      </c>
      <c r="N36" s="6">
        <v>0.72916666666666663</v>
      </c>
      <c r="O36" s="6">
        <v>11</v>
      </c>
    </row>
    <row r="37" spans="1:15" x14ac:dyDescent="0.25">
      <c r="A37" s="3">
        <v>44116</v>
      </c>
      <c r="B37" t="s">
        <v>54</v>
      </c>
      <c r="C37">
        <v>1</v>
      </c>
      <c r="D37" t="s">
        <v>101</v>
      </c>
      <c r="E37">
        <v>96</v>
      </c>
      <c r="F37">
        <v>33</v>
      </c>
      <c r="G37" s="6">
        <v>0.66666666666666663</v>
      </c>
      <c r="H37" s="6">
        <v>0.66666666666666663</v>
      </c>
      <c r="I37" s="6">
        <v>0.70833333333333337</v>
      </c>
      <c r="J37" s="6">
        <v>0.83333333333333337</v>
      </c>
      <c r="K37" s="6">
        <v>0.51041666666666663</v>
      </c>
      <c r="L37" s="6">
        <v>0.48958333333333331</v>
      </c>
      <c r="M37" s="6">
        <v>0.19791666666666666</v>
      </c>
      <c r="N37" s="6">
        <v>0.71875</v>
      </c>
      <c r="O37" s="6">
        <v>12</v>
      </c>
    </row>
    <row r="38" spans="1:15" x14ac:dyDescent="0.25">
      <c r="A38" s="3">
        <v>44117</v>
      </c>
      <c r="B38" t="s">
        <v>54</v>
      </c>
      <c r="C38">
        <v>1</v>
      </c>
      <c r="D38" t="s">
        <v>101</v>
      </c>
      <c r="E38">
        <v>96</v>
      </c>
      <c r="F38">
        <v>20</v>
      </c>
      <c r="G38" s="6">
        <v>0.70833333333333337</v>
      </c>
      <c r="H38" s="6">
        <v>0.875</v>
      </c>
      <c r="I38" s="6">
        <v>0.95833333333333337</v>
      </c>
      <c r="J38" s="6">
        <v>0.75</v>
      </c>
      <c r="K38" s="6">
        <v>0.46875</v>
      </c>
      <c r="L38" s="6">
        <v>0.53125</v>
      </c>
      <c r="M38" s="6">
        <v>0.19791666666666666</v>
      </c>
      <c r="N38" s="6">
        <v>0.82291666666666663</v>
      </c>
      <c r="O38" s="6">
        <v>13</v>
      </c>
    </row>
    <row r="39" spans="1:15" x14ac:dyDescent="0.25">
      <c r="A39" s="3">
        <v>44118</v>
      </c>
      <c r="B39" t="s">
        <v>54</v>
      </c>
      <c r="C39">
        <v>1</v>
      </c>
      <c r="D39" t="s">
        <v>101</v>
      </c>
      <c r="E39">
        <v>96</v>
      </c>
      <c r="F39">
        <v>20</v>
      </c>
      <c r="G39" s="6">
        <v>0.70833333333333337</v>
      </c>
      <c r="H39" s="6">
        <v>0.875</v>
      </c>
      <c r="I39" s="6">
        <v>0.875</v>
      </c>
      <c r="J39" s="6">
        <v>0.79166666666666663</v>
      </c>
      <c r="K39" s="6">
        <v>0.52083333333333337</v>
      </c>
      <c r="L39" s="6">
        <v>0.47916666666666669</v>
      </c>
      <c r="M39" s="6">
        <v>9.375E-2</v>
      </c>
      <c r="N39" s="6">
        <v>0.8125</v>
      </c>
      <c r="O39" s="6">
        <v>14</v>
      </c>
    </row>
    <row r="40" spans="1:15" x14ac:dyDescent="0.25">
      <c r="A40" s="3">
        <v>44119</v>
      </c>
      <c r="B40" t="s">
        <v>54</v>
      </c>
      <c r="C40">
        <v>1</v>
      </c>
      <c r="D40" t="s">
        <v>101</v>
      </c>
      <c r="E40">
        <v>96</v>
      </c>
      <c r="F40">
        <v>16</v>
      </c>
      <c r="G40" s="6">
        <v>0.70833333333333337</v>
      </c>
      <c r="H40" s="6">
        <v>0.91666666666666663</v>
      </c>
      <c r="I40" s="6">
        <v>0.83333333333333337</v>
      </c>
      <c r="J40" s="6">
        <v>0.91666666666666663</v>
      </c>
      <c r="K40" s="6">
        <v>0.53125</v>
      </c>
      <c r="L40" s="6">
        <v>0.46875</v>
      </c>
      <c r="M40" s="6">
        <v>8.3333333333333329E-2</v>
      </c>
      <c r="N40" s="6">
        <v>0.84375</v>
      </c>
      <c r="O40" s="6">
        <v>15</v>
      </c>
    </row>
    <row r="41" spans="1:15" x14ac:dyDescent="0.25">
      <c r="A41" s="3">
        <v>44120</v>
      </c>
      <c r="B41" t="s">
        <v>54</v>
      </c>
      <c r="C41">
        <v>1</v>
      </c>
      <c r="D41" t="s">
        <v>101</v>
      </c>
      <c r="E41">
        <v>96</v>
      </c>
      <c r="F41">
        <v>23</v>
      </c>
      <c r="G41" s="6">
        <v>0.75</v>
      </c>
      <c r="H41" s="6">
        <v>0.70833333333333337</v>
      </c>
      <c r="I41" s="6">
        <v>0.875</v>
      </c>
      <c r="J41" s="6">
        <v>0.75</v>
      </c>
      <c r="K41" s="6">
        <v>0.41666666666666669</v>
      </c>
      <c r="L41" s="6">
        <v>0.58333333333333337</v>
      </c>
      <c r="M41" s="6">
        <v>6.25E-2</v>
      </c>
      <c r="N41" s="6">
        <v>0.77083333333333337</v>
      </c>
      <c r="O41" s="6">
        <v>16</v>
      </c>
    </row>
    <row r="42" spans="1:15" x14ac:dyDescent="0.25">
      <c r="A42" s="3">
        <v>44122</v>
      </c>
      <c r="B42" t="s">
        <v>119</v>
      </c>
      <c r="G42" s="6"/>
      <c r="H42" s="6"/>
      <c r="I42" s="6"/>
      <c r="J42" s="6"/>
      <c r="K42" s="6"/>
      <c r="L42" s="6"/>
      <c r="M42" s="6"/>
      <c r="N42" s="6"/>
    </row>
    <row r="43" spans="1:15" x14ac:dyDescent="0.25">
      <c r="A43" s="3">
        <v>44123</v>
      </c>
      <c r="B43" t="s">
        <v>54</v>
      </c>
      <c r="C43">
        <v>1</v>
      </c>
      <c r="D43" t="s">
        <v>101</v>
      </c>
      <c r="E43">
        <v>96</v>
      </c>
      <c r="F43">
        <v>22</v>
      </c>
      <c r="G43" s="6">
        <v>0.66666666666666663</v>
      </c>
      <c r="H43" s="6">
        <v>0.83333333333333337</v>
      </c>
      <c r="I43" s="6">
        <v>0.79166666666666663</v>
      </c>
      <c r="J43" s="6">
        <v>0.875</v>
      </c>
      <c r="O43" s="6">
        <v>17</v>
      </c>
    </row>
    <row r="44" spans="1:15" x14ac:dyDescent="0.25">
      <c r="A44" s="3">
        <v>44124</v>
      </c>
      <c r="B44" t="s">
        <v>54</v>
      </c>
      <c r="C44">
        <v>1</v>
      </c>
      <c r="D44" t="s">
        <v>101</v>
      </c>
      <c r="E44">
        <v>96</v>
      </c>
      <c r="F44">
        <v>30</v>
      </c>
      <c r="G44" s="6">
        <v>0.79166666666666663</v>
      </c>
      <c r="H44" s="6">
        <v>0.75</v>
      </c>
      <c r="I44" s="6">
        <v>0.79166666666666663</v>
      </c>
      <c r="J44" s="6">
        <v>0.70833333333333337</v>
      </c>
      <c r="K44" s="6"/>
      <c r="L44" s="6"/>
      <c r="M44" s="6"/>
      <c r="N44" s="6"/>
      <c r="O44" s="6">
        <v>18</v>
      </c>
    </row>
    <row r="45" spans="1:15" x14ac:dyDescent="0.25">
      <c r="A45" s="3">
        <v>44125</v>
      </c>
      <c r="B45" t="s">
        <v>54</v>
      </c>
      <c r="C45">
        <v>1</v>
      </c>
      <c r="D45" t="s">
        <v>101</v>
      </c>
      <c r="E45">
        <v>96</v>
      </c>
      <c r="F45">
        <v>28</v>
      </c>
      <c r="G45" s="6">
        <v>0.70833333333333337</v>
      </c>
      <c r="H45" s="6">
        <v>0.79166666666666663</v>
      </c>
      <c r="I45" s="6">
        <v>0.875</v>
      </c>
      <c r="J45" s="6">
        <v>0.70833333333333337</v>
      </c>
      <c r="K45" s="6"/>
      <c r="L45" s="6"/>
      <c r="M45" s="6"/>
      <c r="N45" s="6"/>
      <c r="O45" s="6">
        <v>19</v>
      </c>
    </row>
    <row r="46" spans="1:15" x14ac:dyDescent="0.25">
      <c r="A46" s="3">
        <v>44126</v>
      </c>
      <c r="B46" t="s">
        <v>54</v>
      </c>
      <c r="C46">
        <v>1</v>
      </c>
      <c r="D46" t="s">
        <v>101</v>
      </c>
      <c r="E46">
        <v>96</v>
      </c>
      <c r="F46">
        <v>20</v>
      </c>
      <c r="G46" s="6">
        <v>0.83333333333333337</v>
      </c>
      <c r="H46" s="6">
        <v>0.83333333333333337</v>
      </c>
      <c r="I46" s="6">
        <v>0.75</v>
      </c>
      <c r="J46" s="6">
        <v>0.79166666666666663</v>
      </c>
      <c r="K46" s="6"/>
      <c r="L46" s="6"/>
      <c r="M46" s="6"/>
      <c r="N46" s="6"/>
      <c r="O46" s="6">
        <v>20</v>
      </c>
    </row>
    <row r="47" spans="1:15" x14ac:dyDescent="0.25">
      <c r="A47" s="3">
        <v>44127</v>
      </c>
      <c r="B47" t="s">
        <v>54</v>
      </c>
      <c r="C47">
        <v>1</v>
      </c>
      <c r="D47" t="s">
        <v>101</v>
      </c>
      <c r="E47">
        <v>96</v>
      </c>
      <c r="F47">
        <v>22</v>
      </c>
      <c r="G47" s="6">
        <v>0.91666666666666663</v>
      </c>
      <c r="H47" s="6">
        <v>0.91666666666666663</v>
      </c>
      <c r="I47" s="6">
        <v>0.70833333333333337</v>
      </c>
      <c r="J47" s="6">
        <v>0.79166666666666663</v>
      </c>
      <c r="K47" s="6"/>
      <c r="L47" s="6"/>
      <c r="M47" s="6"/>
      <c r="N47" s="6"/>
      <c r="O47" s="6">
        <v>21</v>
      </c>
    </row>
    <row r="48" spans="1:15" x14ac:dyDescent="0.25">
      <c r="A48" s="3">
        <v>44130</v>
      </c>
      <c r="B48" t="s">
        <v>54</v>
      </c>
      <c r="C48">
        <v>1</v>
      </c>
      <c r="D48" t="s">
        <v>101</v>
      </c>
      <c r="E48">
        <v>96</v>
      </c>
      <c r="F48">
        <v>27</v>
      </c>
      <c r="G48" s="6">
        <v>0.79166666666666663</v>
      </c>
      <c r="H48" s="6">
        <v>0.875</v>
      </c>
      <c r="I48" s="6">
        <v>0.75</v>
      </c>
      <c r="J48" s="6">
        <v>0.79166666666666663</v>
      </c>
      <c r="K48" s="6"/>
      <c r="L48" s="6"/>
      <c r="M48" s="6"/>
      <c r="N48" s="6"/>
      <c r="O48" s="6">
        <v>22</v>
      </c>
    </row>
    <row r="49" spans="1:15" x14ac:dyDescent="0.25">
      <c r="A49" s="3">
        <v>44131</v>
      </c>
      <c r="B49" t="s">
        <v>54</v>
      </c>
      <c r="C49">
        <v>1</v>
      </c>
      <c r="D49" t="s">
        <v>101</v>
      </c>
      <c r="E49">
        <v>96</v>
      </c>
      <c r="F49">
        <v>20</v>
      </c>
      <c r="G49" s="6">
        <v>0.79166666666666663</v>
      </c>
      <c r="H49" s="6">
        <v>0.91666666666666663</v>
      </c>
      <c r="I49" s="6">
        <v>0.95833333333333337</v>
      </c>
      <c r="J49" s="6">
        <v>0.75</v>
      </c>
      <c r="K49" s="6"/>
      <c r="L49" s="6"/>
      <c r="M49" s="6"/>
      <c r="N49" s="6"/>
      <c r="O49" s="6">
        <v>23</v>
      </c>
    </row>
    <row r="50" spans="1:15" x14ac:dyDescent="0.25">
      <c r="A50" s="3">
        <v>44133</v>
      </c>
      <c r="B50" t="s">
        <v>54</v>
      </c>
      <c r="C50">
        <v>1</v>
      </c>
      <c r="D50" t="s">
        <v>101</v>
      </c>
      <c r="E50">
        <v>96</v>
      </c>
      <c r="F50">
        <v>23</v>
      </c>
      <c r="G50" s="6">
        <v>0.875</v>
      </c>
      <c r="H50" s="6">
        <v>0.91666666666666663</v>
      </c>
      <c r="I50" s="6">
        <v>0.75</v>
      </c>
      <c r="J50" s="6">
        <v>0.66666666666666663</v>
      </c>
      <c r="K50" s="6"/>
      <c r="L50" s="6"/>
      <c r="M50" s="6"/>
      <c r="N50" s="6"/>
      <c r="O50" s="6">
        <v>24</v>
      </c>
    </row>
    <row r="51" spans="1:15" x14ac:dyDescent="0.25">
      <c r="A51" s="3">
        <v>44134</v>
      </c>
      <c r="B51" t="s">
        <v>54</v>
      </c>
      <c r="C51">
        <v>1</v>
      </c>
      <c r="D51" t="s">
        <v>101</v>
      </c>
      <c r="E51">
        <v>96</v>
      </c>
      <c r="F51">
        <v>24</v>
      </c>
      <c r="G51" s="6">
        <v>0.75</v>
      </c>
      <c r="H51" s="6">
        <v>0.83333333333333337</v>
      </c>
      <c r="I51" s="6">
        <v>0.75</v>
      </c>
      <c r="J51" s="6">
        <v>0.875</v>
      </c>
      <c r="K51" s="6"/>
      <c r="L51" s="6"/>
      <c r="M51" s="6"/>
      <c r="N51" s="6"/>
      <c r="O51" s="6">
        <v>25</v>
      </c>
    </row>
    <row r="52" spans="1:15" x14ac:dyDescent="0.25">
      <c r="A52" s="3">
        <v>44136</v>
      </c>
      <c r="B52" t="s">
        <v>54</v>
      </c>
      <c r="C52">
        <v>1</v>
      </c>
      <c r="D52" t="s">
        <v>101</v>
      </c>
      <c r="E52">
        <v>96</v>
      </c>
      <c r="F52">
        <v>19</v>
      </c>
      <c r="G52" s="6">
        <v>0.83333333333333337</v>
      </c>
      <c r="H52" s="6">
        <v>0.83333333333333337</v>
      </c>
      <c r="I52" s="6">
        <v>0.75</v>
      </c>
      <c r="J52" s="6">
        <v>0.91666666666666663</v>
      </c>
      <c r="K52" s="6"/>
      <c r="L52" s="6"/>
      <c r="M52" s="6"/>
      <c r="N52" s="6"/>
      <c r="O52" s="6">
        <v>26</v>
      </c>
    </row>
    <row r="53" spans="1:15" x14ac:dyDescent="0.25">
      <c r="A53" s="3">
        <v>44138</v>
      </c>
      <c r="B53" t="s">
        <v>54</v>
      </c>
      <c r="C53">
        <v>1</v>
      </c>
      <c r="D53" t="s">
        <v>101</v>
      </c>
      <c r="E53">
        <v>96</v>
      </c>
      <c r="F53">
        <v>22</v>
      </c>
      <c r="G53" s="6">
        <v>0.75</v>
      </c>
      <c r="H53" s="6">
        <v>0.83333333333333337</v>
      </c>
      <c r="I53" s="6">
        <v>0.83333333333333337</v>
      </c>
      <c r="J53" s="6">
        <v>0.75</v>
      </c>
      <c r="K53" s="6"/>
      <c r="L53" s="6"/>
      <c r="M53" s="6"/>
      <c r="N53" s="6"/>
      <c r="O53" s="6">
        <v>27</v>
      </c>
    </row>
    <row r="54" spans="1:15" x14ac:dyDescent="0.25">
      <c r="A54" s="3">
        <v>44139</v>
      </c>
      <c r="B54" t="s">
        <v>54</v>
      </c>
      <c r="C54">
        <v>1</v>
      </c>
      <c r="D54" t="s">
        <v>101</v>
      </c>
      <c r="E54">
        <v>96</v>
      </c>
      <c r="F54">
        <v>22</v>
      </c>
      <c r="G54" s="6">
        <v>0.91666666666666663</v>
      </c>
      <c r="H54" s="6">
        <v>0.875</v>
      </c>
      <c r="I54" s="6">
        <v>0.70833333333333337</v>
      </c>
      <c r="J54" s="6">
        <v>0.75</v>
      </c>
      <c r="K54" s="6"/>
      <c r="L54" s="6"/>
      <c r="M54" s="6"/>
      <c r="N54" s="6"/>
      <c r="O54" s="6">
        <v>28</v>
      </c>
    </row>
    <row r="55" spans="1:15" x14ac:dyDescent="0.25">
      <c r="A55" s="3">
        <v>44140</v>
      </c>
      <c r="B55" t="s">
        <v>54</v>
      </c>
      <c r="C55">
        <v>1</v>
      </c>
      <c r="D55" t="s">
        <v>101</v>
      </c>
      <c r="E55">
        <v>96</v>
      </c>
      <c r="F55">
        <v>18</v>
      </c>
      <c r="G55" s="6">
        <v>0.91666666666666663</v>
      </c>
      <c r="H55" s="6">
        <v>0.79166666666666663</v>
      </c>
      <c r="I55" s="6">
        <v>0.83333333333333337</v>
      </c>
      <c r="J55" s="6">
        <v>0.79166666666666663</v>
      </c>
      <c r="K55" s="6"/>
      <c r="L55" s="6"/>
      <c r="M55" s="6"/>
      <c r="N55" s="6"/>
      <c r="O55" s="6">
        <v>29</v>
      </c>
    </row>
    <row r="56" spans="1:15" x14ac:dyDescent="0.25">
      <c r="A56" s="3">
        <v>44141</v>
      </c>
      <c r="B56" t="s">
        <v>54</v>
      </c>
      <c r="C56">
        <v>1</v>
      </c>
      <c r="D56" t="s">
        <v>101</v>
      </c>
      <c r="E56">
        <v>96</v>
      </c>
      <c r="F56">
        <v>16</v>
      </c>
      <c r="G56" s="6">
        <v>1</v>
      </c>
      <c r="H56" s="6">
        <v>0.875</v>
      </c>
      <c r="I56" s="6">
        <v>0.79166666666666663</v>
      </c>
      <c r="J56" s="6">
        <v>0.79166666666666663</v>
      </c>
      <c r="K56" s="6"/>
      <c r="L56" s="6"/>
      <c r="M56" s="6"/>
      <c r="N56" s="6"/>
      <c r="O56" s="6">
        <v>30</v>
      </c>
    </row>
    <row r="57" spans="1:15" x14ac:dyDescent="0.25">
      <c r="A57" s="3">
        <v>44143</v>
      </c>
      <c r="B57" t="s">
        <v>54</v>
      </c>
      <c r="C57">
        <v>1</v>
      </c>
      <c r="D57" t="s">
        <v>101</v>
      </c>
      <c r="E57">
        <v>96</v>
      </c>
      <c r="F57">
        <v>18</v>
      </c>
      <c r="G57" s="6">
        <v>0.875</v>
      </c>
      <c r="H57" s="6">
        <v>0.70833333333333337</v>
      </c>
      <c r="I57" s="6">
        <v>0.91666666666666663</v>
      </c>
      <c r="J57" s="6">
        <v>0.83333333333333337</v>
      </c>
      <c r="K57" s="6"/>
      <c r="L57" s="6"/>
      <c r="M57" s="6"/>
      <c r="N57" s="6"/>
      <c r="O57" s="6">
        <v>31</v>
      </c>
    </row>
    <row r="58" spans="1:15" x14ac:dyDescent="0.25">
      <c r="A58" s="3">
        <v>44145</v>
      </c>
      <c r="B58" t="s">
        <v>54</v>
      </c>
      <c r="C58">
        <v>1</v>
      </c>
      <c r="D58" t="s">
        <v>101</v>
      </c>
      <c r="E58">
        <v>96</v>
      </c>
      <c r="F58">
        <v>19</v>
      </c>
      <c r="G58" s="6">
        <v>0.83333333333333337</v>
      </c>
      <c r="H58" s="6">
        <v>0.83333333333333337</v>
      </c>
      <c r="I58" s="6">
        <v>0.70833333333333337</v>
      </c>
      <c r="J58" s="6">
        <v>0.95833333333333337</v>
      </c>
      <c r="K58" s="6"/>
      <c r="L58" s="6"/>
      <c r="M58" s="6"/>
      <c r="N58" s="6"/>
      <c r="O58" s="6">
        <v>32</v>
      </c>
    </row>
    <row r="59" spans="1:15" x14ac:dyDescent="0.25">
      <c r="A59" s="3">
        <v>44146</v>
      </c>
      <c r="B59" t="s">
        <v>54</v>
      </c>
      <c r="C59">
        <v>1</v>
      </c>
      <c r="D59" t="s">
        <v>101</v>
      </c>
      <c r="E59">
        <v>96</v>
      </c>
      <c r="F59">
        <v>25</v>
      </c>
      <c r="G59" s="6">
        <v>0.91666666666666663</v>
      </c>
      <c r="H59" s="6">
        <v>0.79166666666666663</v>
      </c>
      <c r="I59" s="6">
        <v>0.79166666666666663</v>
      </c>
      <c r="J59" s="6">
        <v>0.75</v>
      </c>
      <c r="K59" s="6"/>
      <c r="L59" s="6"/>
      <c r="M59" s="6"/>
      <c r="N59" s="6"/>
      <c r="O59" s="6">
        <v>33</v>
      </c>
    </row>
    <row r="60" spans="1:15" x14ac:dyDescent="0.25">
      <c r="A60" s="3">
        <v>44147</v>
      </c>
      <c r="B60" t="s">
        <v>54</v>
      </c>
      <c r="C60">
        <v>1</v>
      </c>
      <c r="D60" t="s">
        <v>101</v>
      </c>
      <c r="E60">
        <v>96</v>
      </c>
      <c r="F60">
        <v>21</v>
      </c>
      <c r="G60" s="6">
        <v>0.75</v>
      </c>
      <c r="H60" s="6">
        <v>0.79166666666666663</v>
      </c>
      <c r="I60" s="6">
        <v>0.875</v>
      </c>
      <c r="J60" s="6">
        <v>0.79166666666666663</v>
      </c>
      <c r="K60" s="6"/>
      <c r="L60" s="6"/>
      <c r="M60" s="6"/>
      <c r="N60" s="6"/>
      <c r="O60" s="6">
        <v>34</v>
      </c>
    </row>
    <row r="61" spans="1:15" x14ac:dyDescent="0.25">
      <c r="A61" s="3">
        <v>44148</v>
      </c>
      <c r="B61" t="s">
        <v>54</v>
      </c>
      <c r="C61">
        <v>1</v>
      </c>
      <c r="D61" t="s">
        <v>101</v>
      </c>
      <c r="E61">
        <v>96</v>
      </c>
      <c r="F61">
        <v>17</v>
      </c>
      <c r="G61" s="6">
        <v>0.875</v>
      </c>
      <c r="H61" s="6">
        <v>0.91666666666666663</v>
      </c>
      <c r="I61" s="6">
        <v>0.70833333333333337</v>
      </c>
      <c r="J61" s="6">
        <v>0.875</v>
      </c>
      <c r="K61" s="6"/>
      <c r="L61" s="6"/>
      <c r="M61" s="6"/>
      <c r="N61" s="6"/>
      <c r="O61" s="6">
        <v>35</v>
      </c>
    </row>
    <row r="62" spans="1:15" x14ac:dyDescent="0.25">
      <c r="A62" s="3">
        <v>44152</v>
      </c>
      <c r="B62" t="s">
        <v>54</v>
      </c>
      <c r="C62">
        <v>1</v>
      </c>
      <c r="D62" t="s">
        <v>101</v>
      </c>
      <c r="E62">
        <v>96</v>
      </c>
      <c r="F62">
        <v>36</v>
      </c>
      <c r="G62" s="6">
        <v>0.70833333333333337</v>
      </c>
      <c r="H62" s="6">
        <v>0.83333333333333337</v>
      </c>
      <c r="I62" s="6">
        <v>0.79166666666666663</v>
      </c>
      <c r="J62" s="6">
        <v>0.83333333333333337</v>
      </c>
      <c r="K62" s="6">
        <v>0.375</v>
      </c>
      <c r="L62" s="6"/>
      <c r="M62" s="6"/>
      <c r="N62" s="6"/>
    </row>
    <row r="63" spans="1:15" x14ac:dyDescent="0.25">
      <c r="A63" s="3">
        <v>44153</v>
      </c>
      <c r="B63" t="s">
        <v>54</v>
      </c>
      <c r="C63">
        <v>1</v>
      </c>
      <c r="D63" t="s">
        <v>101</v>
      </c>
      <c r="E63">
        <v>96</v>
      </c>
      <c r="F63">
        <v>21</v>
      </c>
      <c r="G63" s="6">
        <v>0.70833333333333337</v>
      </c>
      <c r="H63" s="6">
        <v>0.91666666666666663</v>
      </c>
      <c r="I63" s="6">
        <v>0.83333333333333337</v>
      </c>
      <c r="J63" s="6">
        <v>0.79166666666666663</v>
      </c>
      <c r="K63">
        <v>0.125</v>
      </c>
      <c r="L63" s="6"/>
      <c r="M63" s="6"/>
      <c r="N63" s="6"/>
    </row>
    <row r="64" spans="1:15" x14ac:dyDescent="0.25">
      <c r="G64" s="6"/>
      <c r="H64" s="6"/>
      <c r="I64" s="6"/>
      <c r="J64" s="6"/>
      <c r="K64" s="6"/>
      <c r="L64" s="6"/>
      <c r="M64" s="6"/>
      <c r="N64" s="6"/>
    </row>
    <row r="65" spans="7:14" x14ac:dyDescent="0.25">
      <c r="G65" s="6"/>
      <c r="H65" s="6"/>
      <c r="I65" s="6"/>
      <c r="J65" s="6"/>
      <c r="K65" s="6"/>
      <c r="L65" s="6"/>
      <c r="M65" s="6"/>
      <c r="N65" s="6"/>
    </row>
    <row r="66" spans="7:14" x14ac:dyDescent="0.25">
      <c r="G66" s="6"/>
      <c r="H66" s="6"/>
      <c r="I66" s="6"/>
      <c r="J66" s="6"/>
      <c r="K66" s="6">
        <f>3/8</f>
        <v>0.375</v>
      </c>
      <c r="L66" s="6"/>
      <c r="M66" s="6"/>
      <c r="N66" s="6"/>
    </row>
    <row r="67" spans="7:14" x14ac:dyDescent="0.25">
      <c r="G67" s="6"/>
      <c r="H67" s="6"/>
      <c r="I67" s="6"/>
      <c r="J67" s="6"/>
      <c r="K67" s="6"/>
      <c r="L67" s="6"/>
      <c r="M67" s="6"/>
      <c r="N67" s="6"/>
    </row>
    <row r="68" spans="7:14" x14ac:dyDescent="0.25">
      <c r="G68" s="6"/>
      <c r="H68" s="6"/>
      <c r="I68" s="6"/>
      <c r="J68" s="6"/>
      <c r="K68" s="6"/>
      <c r="L68" s="6"/>
      <c r="M68" s="6"/>
      <c r="N68" s="6"/>
    </row>
    <row r="69" spans="7:14" x14ac:dyDescent="0.25">
      <c r="G69" s="6"/>
      <c r="H69" s="6"/>
      <c r="I69" s="6"/>
      <c r="J69" s="6"/>
      <c r="K69" s="6"/>
      <c r="L69" s="6"/>
      <c r="M69" s="6"/>
      <c r="N69" s="6"/>
    </row>
    <row r="70" spans="7:14" x14ac:dyDescent="0.25">
      <c r="G70" s="6"/>
      <c r="H70" s="6"/>
      <c r="I70" s="6"/>
      <c r="J70" s="6"/>
      <c r="K70" s="6"/>
      <c r="L70" s="6"/>
      <c r="M70" s="6"/>
      <c r="N70" s="6"/>
    </row>
    <row r="71" spans="7:14" x14ac:dyDescent="0.25">
      <c r="G71" s="6"/>
      <c r="H71" s="6"/>
      <c r="I71" s="6"/>
      <c r="J71" s="6"/>
      <c r="K71" s="6"/>
      <c r="L71" s="6"/>
      <c r="M71" s="6"/>
      <c r="N71" s="6"/>
    </row>
    <row r="72" spans="7:14" x14ac:dyDescent="0.25">
      <c r="G72" s="6"/>
      <c r="H72" s="6"/>
      <c r="I72" s="6"/>
      <c r="J72" s="6"/>
      <c r="K72" s="6"/>
      <c r="L72" s="6"/>
      <c r="M72" s="6"/>
      <c r="N72" s="6"/>
    </row>
    <row r="73" spans="7:14" x14ac:dyDescent="0.25">
      <c r="G73" s="6"/>
      <c r="H73" s="6"/>
      <c r="I73" s="6"/>
      <c r="J73" s="6"/>
      <c r="K73" s="6"/>
      <c r="L73" s="6"/>
      <c r="M73" s="6"/>
      <c r="N73" s="6"/>
    </row>
    <row r="74" spans="7:14" x14ac:dyDescent="0.25">
      <c r="G74" s="6"/>
      <c r="H74" s="6"/>
      <c r="I74" s="6"/>
      <c r="J74" s="6"/>
      <c r="K74" s="6"/>
      <c r="L74" s="6"/>
      <c r="M74" s="6"/>
      <c r="N74" s="6"/>
    </row>
    <row r="75" spans="7:14" x14ac:dyDescent="0.25">
      <c r="G75" s="6"/>
      <c r="H75" s="6"/>
      <c r="I75" s="6"/>
      <c r="J75" s="6"/>
      <c r="K75" s="6"/>
      <c r="L75" s="6"/>
      <c r="M75" s="6"/>
      <c r="N75" s="6"/>
    </row>
    <row r="76" spans="7:14" x14ac:dyDescent="0.25">
      <c r="G76" s="6"/>
      <c r="H76" s="6"/>
      <c r="I76" s="6"/>
      <c r="J76" s="6"/>
      <c r="K76" s="6"/>
      <c r="L76" s="6"/>
      <c r="M76" s="6"/>
      <c r="N76" s="6"/>
    </row>
    <row r="77" spans="7:14" x14ac:dyDescent="0.25">
      <c r="G77" s="6"/>
      <c r="H77" s="6"/>
      <c r="I77" s="6"/>
      <c r="J77" s="6"/>
      <c r="K77" s="6"/>
      <c r="L77" s="6"/>
      <c r="M77" s="6"/>
      <c r="N77" s="6"/>
    </row>
    <row r="78" spans="7:14" x14ac:dyDescent="0.25">
      <c r="G78" s="6"/>
      <c r="H78" s="6"/>
      <c r="I78" s="6"/>
      <c r="J78" s="6"/>
      <c r="K78" s="6"/>
      <c r="L78" s="6"/>
      <c r="M78" s="6"/>
      <c r="N78" s="6"/>
    </row>
    <row r="79" spans="7:14" x14ac:dyDescent="0.25">
      <c r="G79" s="6"/>
      <c r="H79" s="6"/>
      <c r="I79" s="6"/>
      <c r="J79" s="6"/>
      <c r="K79" s="6"/>
      <c r="L79" s="6"/>
      <c r="M79" s="6"/>
      <c r="N79" s="6"/>
    </row>
    <row r="80" spans="7:14" x14ac:dyDescent="0.25">
      <c r="G80" s="6"/>
      <c r="H80" s="6"/>
      <c r="I80" s="6"/>
      <c r="J80" s="6"/>
      <c r="K80" s="6"/>
      <c r="L80" s="6"/>
      <c r="M80" s="6"/>
      <c r="N80" s="6"/>
    </row>
    <row r="81" spans="7:14" x14ac:dyDescent="0.25">
      <c r="G81" s="6"/>
      <c r="H81" s="6"/>
      <c r="I81" s="6"/>
      <c r="J81" s="6"/>
      <c r="K81" s="6"/>
      <c r="L81" s="6"/>
      <c r="M81" s="6"/>
      <c r="N81" s="6"/>
    </row>
    <row r="82" spans="7:14" x14ac:dyDescent="0.25">
      <c r="G82" s="6"/>
      <c r="H82" s="6"/>
      <c r="I82" s="6"/>
      <c r="J82" s="6"/>
      <c r="K82" s="6"/>
      <c r="L82" s="6"/>
      <c r="M82" s="6"/>
      <c r="N82" s="6"/>
    </row>
    <row r="83" spans="7:14" x14ac:dyDescent="0.25">
      <c r="G83" s="6"/>
      <c r="H83" s="6"/>
      <c r="I83" s="6"/>
      <c r="J83" s="6"/>
      <c r="K83" s="6"/>
      <c r="L83" s="6"/>
      <c r="M83" s="6"/>
      <c r="N83" s="6"/>
    </row>
    <row r="84" spans="7:14" x14ac:dyDescent="0.25">
      <c r="G84" s="6"/>
      <c r="H84" s="6"/>
      <c r="I84" s="6"/>
      <c r="J84" s="6"/>
      <c r="K84" s="6"/>
      <c r="L84" s="6"/>
      <c r="M84" s="6"/>
      <c r="N84" s="6"/>
    </row>
    <row r="85" spans="7:14" x14ac:dyDescent="0.25">
      <c r="G85" s="6"/>
      <c r="H85" s="6"/>
      <c r="I85" s="6"/>
      <c r="J85" s="6"/>
      <c r="K85" s="6"/>
      <c r="L85" s="6"/>
      <c r="M85" s="6"/>
      <c r="N85" s="6"/>
    </row>
    <row r="86" spans="7:14" x14ac:dyDescent="0.25">
      <c r="G86" s="6"/>
      <c r="H86" s="6"/>
      <c r="I86" s="6"/>
      <c r="J86" s="6"/>
      <c r="K86" s="6"/>
      <c r="L86" s="6"/>
      <c r="M86" s="6"/>
      <c r="N86" s="6"/>
    </row>
    <row r="87" spans="7:14" x14ac:dyDescent="0.25">
      <c r="G87" s="6"/>
      <c r="H87" s="6"/>
      <c r="I87" s="6"/>
      <c r="J87" s="6"/>
      <c r="K87" s="6"/>
      <c r="L87" s="6"/>
      <c r="M87" s="6"/>
      <c r="N87" s="6"/>
    </row>
    <row r="88" spans="7:14" x14ac:dyDescent="0.25">
      <c r="G88" s="6"/>
      <c r="H88" s="6"/>
      <c r="I88" s="6"/>
      <c r="J88" s="6"/>
      <c r="K88" s="6"/>
      <c r="L88" s="6"/>
      <c r="M88" s="6"/>
      <c r="N88" s="6"/>
    </row>
    <row r="89" spans="7:14" x14ac:dyDescent="0.25">
      <c r="G89" s="6"/>
      <c r="H89" s="6"/>
      <c r="I89" s="6"/>
      <c r="J89" s="6"/>
      <c r="K89" s="6"/>
      <c r="L89" s="6"/>
      <c r="M89" s="6"/>
      <c r="N89" s="6"/>
    </row>
    <row r="90" spans="7:14" x14ac:dyDescent="0.25">
      <c r="G90" s="6"/>
      <c r="H90" s="6"/>
      <c r="I90" s="6"/>
      <c r="J90" s="6"/>
      <c r="K90" s="6"/>
      <c r="L90" s="6"/>
      <c r="M90" s="6"/>
      <c r="N90" s="6"/>
    </row>
    <row r="91" spans="7:14" x14ac:dyDescent="0.25">
      <c r="G91" s="6"/>
      <c r="H91" s="6"/>
      <c r="I91" s="6"/>
      <c r="J91" s="6"/>
      <c r="K91" s="6"/>
      <c r="L91" s="6"/>
      <c r="M91" s="6"/>
      <c r="N91" s="6"/>
    </row>
    <row r="92" spans="7:14" x14ac:dyDescent="0.25">
      <c r="G92" s="6"/>
      <c r="H92" s="6"/>
      <c r="I92" s="6"/>
      <c r="J92" s="6"/>
      <c r="K92" s="6"/>
      <c r="L92" s="6"/>
      <c r="M92" s="6"/>
      <c r="N92" s="6"/>
    </row>
    <row r="93" spans="7:14" x14ac:dyDescent="0.25">
      <c r="G93" s="6"/>
      <c r="H93" s="6"/>
      <c r="I93" s="6"/>
      <c r="J93" s="6"/>
      <c r="K93" s="6"/>
      <c r="L93" s="6"/>
      <c r="M93" s="6"/>
      <c r="N93" s="6"/>
    </row>
    <row r="94" spans="7:14" x14ac:dyDescent="0.25">
      <c r="G94" s="6"/>
      <c r="H94" s="6"/>
      <c r="I94" s="6"/>
      <c r="J94" s="6"/>
      <c r="K94" s="6"/>
      <c r="L94" s="6"/>
      <c r="M94" s="6"/>
      <c r="N94" s="6"/>
    </row>
    <row r="95" spans="7:14" x14ac:dyDescent="0.25">
      <c r="G95" s="6"/>
      <c r="H95" s="6"/>
      <c r="I95" s="6"/>
      <c r="J95" s="6"/>
      <c r="K95" s="6"/>
      <c r="L95" s="6"/>
      <c r="M95" s="6"/>
      <c r="N95" s="6"/>
    </row>
    <row r="96" spans="7:14" x14ac:dyDescent="0.25">
      <c r="G96" s="6"/>
      <c r="H96" s="6"/>
      <c r="I96" s="6"/>
      <c r="J96" s="6"/>
      <c r="K96" s="6"/>
      <c r="L96" s="6"/>
      <c r="M96" s="6"/>
      <c r="N96" s="6"/>
    </row>
    <row r="97" spans="7:14" x14ac:dyDescent="0.25">
      <c r="G97" s="6"/>
      <c r="H97" s="6"/>
      <c r="I97" s="6"/>
      <c r="J97" s="6"/>
      <c r="K97" s="6"/>
      <c r="L97" s="6"/>
      <c r="M97" s="6"/>
      <c r="N97" s="6"/>
    </row>
    <row r="98" spans="7:14" x14ac:dyDescent="0.25">
      <c r="G98" s="6"/>
      <c r="H98" s="6"/>
      <c r="I98" s="6"/>
      <c r="J98" s="6"/>
      <c r="K98" s="6"/>
      <c r="L98" s="6"/>
      <c r="M98" s="6"/>
      <c r="N98" s="6"/>
    </row>
    <row r="99" spans="7:14" x14ac:dyDescent="0.25">
      <c r="G99" s="6"/>
      <c r="H99" s="6"/>
      <c r="I99" s="6"/>
      <c r="J99" s="6"/>
      <c r="K99" s="6"/>
      <c r="L99" s="6"/>
      <c r="M99" s="6"/>
      <c r="N99" s="6"/>
    </row>
    <row r="100" spans="7:14" x14ac:dyDescent="0.25">
      <c r="G100" s="6"/>
      <c r="H100" s="6"/>
      <c r="I100" s="6"/>
      <c r="J100" s="6"/>
      <c r="K100" s="6"/>
      <c r="L100" s="6"/>
      <c r="M100" s="6"/>
      <c r="N100" s="6"/>
    </row>
    <row r="101" spans="7:14" x14ac:dyDescent="0.25">
      <c r="G101" s="6"/>
      <c r="H101" s="6"/>
      <c r="I101" s="6"/>
      <c r="J101" s="6"/>
      <c r="K101" s="6"/>
      <c r="L101" s="6"/>
      <c r="M101" s="6"/>
      <c r="N101" s="6"/>
    </row>
    <row r="102" spans="7:14" x14ac:dyDescent="0.25">
      <c r="G102" s="6"/>
      <c r="H102" s="6"/>
      <c r="I102" s="6"/>
      <c r="J102" s="6"/>
      <c r="K102" s="6"/>
      <c r="L102" s="6"/>
      <c r="M102" s="6"/>
      <c r="N102" s="6"/>
    </row>
    <row r="103" spans="7:14" x14ac:dyDescent="0.25">
      <c r="G103" s="6"/>
      <c r="H103" s="6"/>
      <c r="I103" s="6"/>
      <c r="J103" s="6"/>
      <c r="K103" s="6"/>
      <c r="L103" s="6"/>
      <c r="M103" s="6"/>
      <c r="N103" s="6"/>
    </row>
    <row r="104" spans="7:14" x14ac:dyDescent="0.25">
      <c r="G104" s="6"/>
      <c r="H104" s="6"/>
      <c r="I104" s="6"/>
      <c r="J104" s="6"/>
      <c r="K104" s="6"/>
      <c r="L104" s="6"/>
      <c r="M104" s="6"/>
      <c r="N104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4"/>
  <sheetViews>
    <sheetView topLeftCell="A42" zoomScaleNormal="100" workbookViewId="0">
      <selection activeCell="H42" sqref="H42:K42"/>
    </sheetView>
  </sheetViews>
  <sheetFormatPr defaultRowHeight="13.2" x14ac:dyDescent="0.25"/>
  <cols>
    <col min="1" max="6" width="11.5546875"/>
    <col min="8" max="1025" width="11.5546875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H1" t="s">
        <v>17</v>
      </c>
      <c r="I1" t="s">
        <v>13</v>
      </c>
      <c r="J1" t="s">
        <v>14</v>
      </c>
      <c r="K1" t="s">
        <v>22</v>
      </c>
    </row>
    <row r="2" spans="1:11" x14ac:dyDescent="0.25">
      <c r="A2" t="s">
        <v>7</v>
      </c>
      <c r="B2" t="s">
        <v>8</v>
      </c>
      <c r="C2">
        <v>2</v>
      </c>
      <c r="E2" s="1">
        <v>44000</v>
      </c>
      <c r="F2" s="2">
        <v>44</v>
      </c>
      <c r="G2" s="2"/>
      <c r="H2">
        <v>7.54</v>
      </c>
    </row>
    <row r="3" spans="1:11" x14ac:dyDescent="0.25">
      <c r="F3">
        <v>73</v>
      </c>
      <c r="H3">
        <v>8.9</v>
      </c>
    </row>
    <row r="4" spans="1:11" x14ac:dyDescent="0.25">
      <c r="F4">
        <v>57</v>
      </c>
      <c r="H4">
        <v>13.23</v>
      </c>
      <c r="I4">
        <v>38</v>
      </c>
      <c r="J4">
        <v>6.37</v>
      </c>
    </row>
    <row r="5" spans="1:11" x14ac:dyDescent="0.25">
      <c r="E5" s="4">
        <v>44006</v>
      </c>
      <c r="F5">
        <v>64</v>
      </c>
      <c r="H5">
        <v>10.15</v>
      </c>
      <c r="I5">
        <v>58</v>
      </c>
      <c r="J5">
        <v>7.91</v>
      </c>
      <c r="K5">
        <v>4.78</v>
      </c>
    </row>
    <row r="6" spans="1:11" x14ac:dyDescent="0.25">
      <c r="E6" s="4">
        <v>44007</v>
      </c>
      <c r="F6">
        <v>55</v>
      </c>
      <c r="H6">
        <v>14</v>
      </c>
      <c r="I6" s="5">
        <v>67</v>
      </c>
      <c r="J6">
        <v>8.74</v>
      </c>
      <c r="K6">
        <v>12.52</v>
      </c>
    </row>
    <row r="7" spans="1:11" x14ac:dyDescent="0.25">
      <c r="E7" s="4">
        <v>44008</v>
      </c>
      <c r="F7">
        <v>50</v>
      </c>
      <c r="I7" s="5">
        <v>67</v>
      </c>
    </row>
    <row r="8" spans="1:11" x14ac:dyDescent="0.25">
      <c r="E8" s="4">
        <v>44009</v>
      </c>
      <c r="F8">
        <v>47</v>
      </c>
      <c r="I8" s="5">
        <v>72</v>
      </c>
    </row>
    <row r="9" spans="1:11" x14ac:dyDescent="0.25">
      <c r="E9" s="4">
        <v>44011</v>
      </c>
      <c r="F9">
        <v>40</v>
      </c>
      <c r="I9" s="5">
        <v>68</v>
      </c>
    </row>
    <row r="10" spans="1:11" x14ac:dyDescent="0.25">
      <c r="E10" s="3">
        <v>44012</v>
      </c>
    </row>
    <row r="11" spans="1:11" x14ac:dyDescent="0.25">
      <c r="E11" s="3">
        <v>44013</v>
      </c>
      <c r="F11">
        <v>44</v>
      </c>
    </row>
    <row r="12" spans="1:11" x14ac:dyDescent="0.25">
      <c r="E12" s="3">
        <v>44014</v>
      </c>
      <c r="F12">
        <v>58</v>
      </c>
    </row>
    <row r="13" spans="1:11" x14ac:dyDescent="0.25">
      <c r="E13" s="3">
        <v>44015</v>
      </c>
      <c r="F13">
        <v>49</v>
      </c>
    </row>
    <row r="15" spans="1:11" x14ac:dyDescent="0.25">
      <c r="E15" s="3">
        <v>44020</v>
      </c>
      <c r="F15">
        <v>67</v>
      </c>
    </row>
    <row r="16" spans="1:11" x14ac:dyDescent="0.25">
      <c r="B16" t="s">
        <v>28</v>
      </c>
      <c r="E16" s="3">
        <v>44021</v>
      </c>
      <c r="F16">
        <v>79</v>
      </c>
      <c r="G16">
        <f>F16/96</f>
        <v>0.82291666666666663</v>
      </c>
    </row>
    <row r="17" spans="2:7" x14ac:dyDescent="0.25">
      <c r="B17" t="s">
        <v>28</v>
      </c>
      <c r="E17" s="3">
        <v>44025</v>
      </c>
      <c r="F17">
        <v>85</v>
      </c>
      <c r="G17">
        <f>F17/96</f>
        <v>0.88541666666666663</v>
      </c>
    </row>
    <row r="18" spans="2:7" x14ac:dyDescent="0.25">
      <c r="B18" t="s">
        <v>28</v>
      </c>
      <c r="E18" s="3">
        <v>44026</v>
      </c>
      <c r="F18">
        <v>81</v>
      </c>
      <c r="G18">
        <f>F18/96</f>
        <v>0.84375</v>
      </c>
    </row>
    <row r="19" spans="2:7" x14ac:dyDescent="0.25">
      <c r="B19" t="s">
        <v>29</v>
      </c>
      <c r="E19" s="3">
        <v>44027</v>
      </c>
    </row>
    <row r="20" spans="2:7" x14ac:dyDescent="0.25">
      <c r="B20" t="s">
        <v>34</v>
      </c>
      <c r="E20" s="3">
        <v>44028</v>
      </c>
      <c r="F20">
        <v>66</v>
      </c>
      <c r="G20">
        <f t="shared" ref="G20:G39" si="0">F20/96</f>
        <v>0.6875</v>
      </c>
    </row>
    <row r="21" spans="2:7" x14ac:dyDescent="0.25">
      <c r="B21" t="s">
        <v>34</v>
      </c>
      <c r="E21" s="3">
        <v>44033</v>
      </c>
      <c r="F21">
        <v>75</v>
      </c>
      <c r="G21">
        <f t="shared" si="0"/>
        <v>0.78125</v>
      </c>
    </row>
    <row r="22" spans="2:7" x14ac:dyDescent="0.25">
      <c r="E22" s="3">
        <v>44034</v>
      </c>
      <c r="F22">
        <v>75</v>
      </c>
      <c r="G22">
        <f t="shared" si="0"/>
        <v>0.78125</v>
      </c>
    </row>
    <row r="23" spans="2:7" x14ac:dyDescent="0.25">
      <c r="E23" s="3">
        <v>44035</v>
      </c>
      <c r="F23">
        <v>67</v>
      </c>
      <c r="G23">
        <f t="shared" si="0"/>
        <v>0.69791666666666663</v>
      </c>
    </row>
    <row r="24" spans="2:7" x14ac:dyDescent="0.25">
      <c r="B24" t="s">
        <v>36</v>
      </c>
      <c r="E24" s="3">
        <v>44036</v>
      </c>
      <c r="F24">
        <v>72</v>
      </c>
      <c r="G24">
        <f t="shared" si="0"/>
        <v>0.75</v>
      </c>
    </row>
    <row r="25" spans="2:7" x14ac:dyDescent="0.25">
      <c r="E25" s="3">
        <v>44039</v>
      </c>
      <c r="F25">
        <v>65</v>
      </c>
      <c r="G25">
        <f t="shared" si="0"/>
        <v>0.67708333333333337</v>
      </c>
    </row>
    <row r="26" spans="2:7" x14ac:dyDescent="0.25">
      <c r="E26" s="3">
        <v>44040</v>
      </c>
      <c r="F26">
        <v>66</v>
      </c>
      <c r="G26">
        <f t="shared" si="0"/>
        <v>0.6875</v>
      </c>
    </row>
    <row r="27" spans="2:7" x14ac:dyDescent="0.25">
      <c r="E27" s="3">
        <v>44041</v>
      </c>
      <c r="F27">
        <v>66</v>
      </c>
      <c r="G27">
        <f t="shared" si="0"/>
        <v>0.6875</v>
      </c>
    </row>
    <row r="28" spans="2:7" x14ac:dyDescent="0.25">
      <c r="E28" s="3">
        <v>44042</v>
      </c>
      <c r="F28">
        <v>63</v>
      </c>
      <c r="G28">
        <f t="shared" si="0"/>
        <v>0.65625</v>
      </c>
    </row>
    <row r="29" spans="2:7" x14ac:dyDescent="0.25">
      <c r="E29" s="3">
        <v>44043</v>
      </c>
      <c r="F29">
        <v>62</v>
      </c>
      <c r="G29">
        <f t="shared" si="0"/>
        <v>0.64583333333333337</v>
      </c>
    </row>
    <row r="30" spans="2:7" x14ac:dyDescent="0.25">
      <c r="E30" s="3">
        <v>44047</v>
      </c>
      <c r="F30">
        <v>64</v>
      </c>
      <c r="G30">
        <f t="shared" si="0"/>
        <v>0.66666666666666663</v>
      </c>
    </row>
    <row r="31" spans="2:7" x14ac:dyDescent="0.25">
      <c r="E31" s="3">
        <v>44048</v>
      </c>
      <c r="F31">
        <v>56</v>
      </c>
      <c r="G31">
        <f t="shared" si="0"/>
        <v>0.58333333333333337</v>
      </c>
    </row>
    <row r="32" spans="2:7" x14ac:dyDescent="0.25">
      <c r="E32" s="3">
        <v>44049</v>
      </c>
      <c r="F32">
        <v>51</v>
      </c>
      <c r="G32">
        <f t="shared" si="0"/>
        <v>0.53125</v>
      </c>
    </row>
    <row r="33" spans="2:17" x14ac:dyDescent="0.25">
      <c r="E33" s="3">
        <v>44050</v>
      </c>
      <c r="F33">
        <v>54</v>
      </c>
      <c r="G33">
        <f t="shared" si="0"/>
        <v>0.5625</v>
      </c>
    </row>
    <row r="34" spans="2:17" x14ac:dyDescent="0.25">
      <c r="E34" s="3">
        <v>44054</v>
      </c>
      <c r="F34">
        <v>56</v>
      </c>
      <c r="G34">
        <f t="shared" si="0"/>
        <v>0.58333333333333337</v>
      </c>
    </row>
    <row r="35" spans="2:17" x14ac:dyDescent="0.25">
      <c r="E35" s="3">
        <v>44056</v>
      </c>
      <c r="F35">
        <v>57</v>
      </c>
      <c r="G35">
        <f t="shared" si="0"/>
        <v>0.59375</v>
      </c>
    </row>
    <row r="36" spans="2:17" x14ac:dyDescent="0.25">
      <c r="B36" t="s">
        <v>45</v>
      </c>
      <c r="E36" s="3">
        <v>44057</v>
      </c>
      <c r="F36">
        <v>82</v>
      </c>
      <c r="G36">
        <f t="shared" si="0"/>
        <v>0.85416666666666663</v>
      </c>
    </row>
    <row r="37" spans="2:17" x14ac:dyDescent="0.25">
      <c r="B37" t="s">
        <v>45</v>
      </c>
      <c r="E37" s="3">
        <v>44060</v>
      </c>
      <c r="F37">
        <v>94</v>
      </c>
      <c r="G37">
        <f t="shared" si="0"/>
        <v>0.97916666666666663</v>
      </c>
    </row>
    <row r="38" spans="2:17" x14ac:dyDescent="0.25">
      <c r="B38" t="s">
        <v>48</v>
      </c>
      <c r="E38" s="3">
        <v>44061</v>
      </c>
    </row>
    <row r="39" spans="2:17" x14ac:dyDescent="0.25">
      <c r="B39" t="s">
        <v>48</v>
      </c>
      <c r="E39" s="3">
        <v>44062</v>
      </c>
      <c r="F39">
        <v>96</v>
      </c>
      <c r="G39">
        <f t="shared" si="0"/>
        <v>1</v>
      </c>
    </row>
    <row r="40" spans="2:17" x14ac:dyDescent="0.25">
      <c r="B40" t="s">
        <v>51</v>
      </c>
      <c r="E40" s="3">
        <v>44063</v>
      </c>
      <c r="G40" t="s">
        <v>89</v>
      </c>
    </row>
    <row r="42" spans="2:17" x14ac:dyDescent="0.25">
      <c r="F42" t="s">
        <v>55</v>
      </c>
      <c r="G42" t="s">
        <v>56</v>
      </c>
      <c r="H42" t="s">
        <v>57</v>
      </c>
      <c r="I42" t="s">
        <v>59</v>
      </c>
      <c r="J42" t="s">
        <v>58</v>
      </c>
      <c r="K42" t="s">
        <v>60</v>
      </c>
      <c r="L42" t="s">
        <v>62</v>
      </c>
      <c r="M42" t="s">
        <v>63</v>
      </c>
      <c r="N42" t="s">
        <v>64</v>
      </c>
      <c r="O42" t="s">
        <v>61</v>
      </c>
    </row>
    <row r="43" spans="2:17" x14ac:dyDescent="0.25">
      <c r="B43" t="s">
        <v>54</v>
      </c>
      <c r="C43">
        <v>2</v>
      </c>
      <c r="D43" t="s">
        <v>53</v>
      </c>
      <c r="E43" s="3">
        <v>44070</v>
      </c>
      <c r="F43" t="s">
        <v>26</v>
      </c>
    </row>
    <row r="44" spans="2:17" x14ac:dyDescent="0.25">
      <c r="B44" t="s">
        <v>54</v>
      </c>
      <c r="C44">
        <v>2</v>
      </c>
      <c r="D44" t="s">
        <v>53</v>
      </c>
      <c r="E44" s="3">
        <v>44071</v>
      </c>
      <c r="F44">
        <v>96</v>
      </c>
      <c r="G44">
        <v>114</v>
      </c>
      <c r="H44" s="6">
        <v>0.54166666666666663</v>
      </c>
      <c r="I44" s="6">
        <v>0.58333333333333337</v>
      </c>
      <c r="J44" s="6">
        <v>0.5</v>
      </c>
      <c r="K44" s="6">
        <v>0.125</v>
      </c>
      <c r="L44" s="6">
        <v>0.58333333333333337</v>
      </c>
      <c r="M44" s="6">
        <v>0.41666666666666669</v>
      </c>
      <c r="N44" s="6">
        <v>0.58333333333333337</v>
      </c>
      <c r="O44" s="6">
        <v>0.4375</v>
      </c>
      <c r="Q44" s="6">
        <v>1</v>
      </c>
    </row>
    <row r="45" spans="2:17" x14ac:dyDescent="0.25">
      <c r="B45" t="s">
        <v>54</v>
      </c>
      <c r="C45">
        <v>2</v>
      </c>
      <c r="D45" t="s">
        <v>53</v>
      </c>
      <c r="E45" s="3">
        <v>44075</v>
      </c>
      <c r="F45">
        <v>96</v>
      </c>
      <c r="G45">
        <v>82</v>
      </c>
      <c r="H45" s="6">
        <v>0.58333333333333337</v>
      </c>
      <c r="I45" s="6">
        <v>0.66666666666666663</v>
      </c>
      <c r="J45" s="6">
        <v>0.58333333333333337</v>
      </c>
      <c r="K45" s="6">
        <v>0.375</v>
      </c>
      <c r="L45" s="6">
        <v>0.53125</v>
      </c>
      <c r="M45" s="6">
        <v>0.46875</v>
      </c>
      <c r="N45" s="6">
        <v>0.48958333333333331</v>
      </c>
      <c r="O45" s="6">
        <v>0.55208333333333337</v>
      </c>
      <c r="Q45" s="6">
        <v>2</v>
      </c>
    </row>
    <row r="46" spans="2:17" x14ac:dyDescent="0.25">
      <c r="B46" t="s">
        <v>54</v>
      </c>
      <c r="C46">
        <v>2</v>
      </c>
      <c r="D46" t="s">
        <v>53</v>
      </c>
      <c r="E46" s="3">
        <v>44076</v>
      </c>
      <c r="F46">
        <v>96</v>
      </c>
      <c r="G46">
        <v>88</v>
      </c>
      <c r="H46" s="6">
        <v>0.70833333333333337</v>
      </c>
      <c r="I46" s="6">
        <v>0.75</v>
      </c>
      <c r="J46" s="6">
        <v>0.5</v>
      </c>
      <c r="K46" s="6">
        <v>0.5</v>
      </c>
      <c r="L46" s="6">
        <v>0.47916666666666669</v>
      </c>
      <c r="M46" s="6">
        <v>0.52083333333333337</v>
      </c>
      <c r="N46" s="6">
        <v>0.65625</v>
      </c>
      <c r="O46" s="6">
        <v>0.61458333333333337</v>
      </c>
      <c r="Q46" s="6">
        <v>3</v>
      </c>
    </row>
    <row r="47" spans="2:17" x14ac:dyDescent="0.25">
      <c r="B47" t="s">
        <v>54</v>
      </c>
      <c r="C47">
        <v>2</v>
      </c>
      <c r="D47" t="s">
        <v>53</v>
      </c>
      <c r="E47" s="3">
        <v>44077</v>
      </c>
      <c r="F47">
        <v>96</v>
      </c>
      <c r="G47">
        <v>88</v>
      </c>
      <c r="H47" s="6">
        <v>0.41666666666666669</v>
      </c>
      <c r="I47" s="6">
        <v>0.70833333333333337</v>
      </c>
      <c r="J47" s="6">
        <v>0.41666666666666669</v>
      </c>
      <c r="K47" s="6">
        <v>0.54166666666666663</v>
      </c>
      <c r="L47" s="6">
        <v>0.59375</v>
      </c>
      <c r="M47" s="6">
        <v>0.40625</v>
      </c>
      <c r="N47" s="6">
        <v>0.32291666666666669</v>
      </c>
      <c r="O47" s="6">
        <v>0.52083333333333337</v>
      </c>
      <c r="Q47" s="6">
        <v>4</v>
      </c>
    </row>
    <row r="48" spans="2:17" x14ac:dyDescent="0.25">
      <c r="B48" t="s">
        <v>54</v>
      </c>
      <c r="C48">
        <v>2</v>
      </c>
      <c r="D48" t="s">
        <v>53</v>
      </c>
      <c r="E48" s="3">
        <v>44078</v>
      </c>
      <c r="F48">
        <v>96</v>
      </c>
      <c r="G48">
        <v>67</v>
      </c>
      <c r="H48" s="6">
        <v>0.66666666666666663</v>
      </c>
      <c r="I48" s="6">
        <v>0.83333333333333337</v>
      </c>
      <c r="J48" s="6">
        <v>0.375</v>
      </c>
      <c r="K48" s="6">
        <v>0.58333333333333337</v>
      </c>
      <c r="L48" s="6">
        <v>0.55208333333333337</v>
      </c>
      <c r="M48" s="6">
        <v>0.44791666666666669</v>
      </c>
      <c r="N48" s="6">
        <v>0.4375</v>
      </c>
      <c r="O48" s="6">
        <v>0.61458333333333337</v>
      </c>
      <c r="Q48" s="6">
        <v>5</v>
      </c>
    </row>
    <row r="49" spans="2:17" x14ac:dyDescent="0.25">
      <c r="B49" t="s">
        <v>54</v>
      </c>
      <c r="C49">
        <v>2</v>
      </c>
      <c r="D49" t="s">
        <v>53</v>
      </c>
      <c r="E49" s="3">
        <v>44081</v>
      </c>
      <c r="F49">
        <v>96</v>
      </c>
      <c r="G49">
        <v>89</v>
      </c>
      <c r="H49" s="6">
        <v>0.54166666666666663</v>
      </c>
      <c r="I49" s="6">
        <v>0.41666666666666669</v>
      </c>
      <c r="J49" s="6">
        <v>0.54166666666666663</v>
      </c>
      <c r="K49" s="6">
        <v>0.45833333333333331</v>
      </c>
      <c r="L49" s="6">
        <v>0.53125</v>
      </c>
      <c r="M49" s="6">
        <v>0.46875</v>
      </c>
      <c r="N49" s="6">
        <v>0.26041666666666669</v>
      </c>
      <c r="O49" s="6">
        <v>0.48958333333333331</v>
      </c>
      <c r="Q49" s="6">
        <v>6</v>
      </c>
    </row>
    <row r="50" spans="2:17" x14ac:dyDescent="0.25">
      <c r="B50" t="s">
        <v>54</v>
      </c>
      <c r="C50">
        <v>2</v>
      </c>
      <c r="D50" t="s">
        <v>53</v>
      </c>
      <c r="E50" s="3">
        <v>44082</v>
      </c>
      <c r="F50">
        <v>96</v>
      </c>
      <c r="G50">
        <v>71</v>
      </c>
      <c r="H50" s="6">
        <v>0.54166666666666663</v>
      </c>
      <c r="I50" s="6">
        <v>0.41666666666666669</v>
      </c>
      <c r="J50" s="6">
        <v>0.625</v>
      </c>
      <c r="K50" s="6">
        <v>0.5</v>
      </c>
      <c r="L50" s="6">
        <v>0.55208333333333337</v>
      </c>
      <c r="M50" s="6">
        <v>0.44791666666666669</v>
      </c>
      <c r="N50" s="6">
        <v>0.375</v>
      </c>
      <c r="O50" s="6">
        <v>0.52083333333333337</v>
      </c>
      <c r="Q50" s="6">
        <v>7</v>
      </c>
    </row>
    <row r="51" spans="2:17" x14ac:dyDescent="0.25">
      <c r="B51" t="s">
        <v>54</v>
      </c>
      <c r="C51">
        <v>2</v>
      </c>
      <c r="D51" t="s">
        <v>53</v>
      </c>
      <c r="E51" s="3">
        <v>44083</v>
      </c>
      <c r="F51">
        <v>96</v>
      </c>
      <c r="G51">
        <v>67</v>
      </c>
      <c r="H51" s="6">
        <v>0.41666666666666669</v>
      </c>
      <c r="I51" s="6">
        <v>0.5</v>
      </c>
      <c r="J51" s="6">
        <v>0.625</v>
      </c>
      <c r="K51" s="6">
        <v>0.66666666666666663</v>
      </c>
      <c r="L51" s="6">
        <v>0.53125</v>
      </c>
      <c r="M51" s="6">
        <v>0.46875</v>
      </c>
      <c r="N51" s="6">
        <v>0.20833333333333334</v>
      </c>
      <c r="O51" s="6">
        <v>0.55208333333333337</v>
      </c>
      <c r="Q51" s="6">
        <v>8</v>
      </c>
    </row>
    <row r="52" spans="2:17" x14ac:dyDescent="0.25">
      <c r="B52" t="s">
        <v>54</v>
      </c>
      <c r="C52">
        <v>2</v>
      </c>
      <c r="D52" t="s">
        <v>53</v>
      </c>
      <c r="E52" s="3">
        <v>44084</v>
      </c>
      <c r="F52">
        <v>96</v>
      </c>
      <c r="G52">
        <v>77</v>
      </c>
      <c r="H52" s="6">
        <v>0.625</v>
      </c>
      <c r="I52" s="6">
        <v>0.41666666666666669</v>
      </c>
      <c r="J52" s="6">
        <v>0.54166666666666663</v>
      </c>
      <c r="K52" s="6">
        <v>0.66666666666666663</v>
      </c>
      <c r="L52" s="6">
        <v>0.5</v>
      </c>
      <c r="M52" s="6">
        <v>0.5</v>
      </c>
      <c r="N52" s="6">
        <v>0.20833333333333334</v>
      </c>
      <c r="O52" s="6">
        <v>0.5625</v>
      </c>
      <c r="Q52" s="6">
        <v>9</v>
      </c>
    </row>
    <row r="53" spans="2:17" x14ac:dyDescent="0.25">
      <c r="B53" t="s">
        <v>54</v>
      </c>
      <c r="C53">
        <v>2</v>
      </c>
      <c r="D53" t="s">
        <v>53</v>
      </c>
      <c r="E53" s="3">
        <v>44085</v>
      </c>
      <c r="F53">
        <v>96</v>
      </c>
      <c r="G53">
        <v>40</v>
      </c>
      <c r="H53" s="6">
        <v>0.45833333333333331</v>
      </c>
      <c r="I53" s="6">
        <v>0.625</v>
      </c>
      <c r="J53" s="6">
        <v>0.79166666666666663</v>
      </c>
      <c r="K53" s="6">
        <v>0.83333333333333337</v>
      </c>
      <c r="L53" s="6">
        <v>0.48958333333333331</v>
      </c>
      <c r="M53" s="6">
        <v>0.51041666666666663</v>
      </c>
      <c r="N53" s="6">
        <v>0.33333333333333331</v>
      </c>
      <c r="O53" s="6">
        <v>0.67708333333333337</v>
      </c>
      <c r="Q53" s="6">
        <v>10</v>
      </c>
    </row>
    <row r="54" spans="2:17" x14ac:dyDescent="0.25">
      <c r="B54" t="s">
        <v>54</v>
      </c>
      <c r="C54">
        <v>2</v>
      </c>
      <c r="D54" t="s">
        <v>53</v>
      </c>
      <c r="E54" s="3">
        <v>44089</v>
      </c>
      <c r="F54">
        <v>96</v>
      </c>
      <c r="G54">
        <v>49</v>
      </c>
      <c r="H54" s="6">
        <v>0.75</v>
      </c>
      <c r="I54" s="6">
        <v>0.70833333333333337</v>
      </c>
      <c r="J54" s="6">
        <v>0.625</v>
      </c>
      <c r="K54" s="6">
        <v>0.625</v>
      </c>
      <c r="L54" s="6">
        <v>0.48958333333333331</v>
      </c>
      <c r="M54" s="6">
        <v>0.51041666666666663</v>
      </c>
      <c r="N54" s="6">
        <v>0.15625</v>
      </c>
      <c r="O54" s="6">
        <v>0.67708333333333337</v>
      </c>
      <c r="Q54" s="6">
        <v>11</v>
      </c>
    </row>
    <row r="55" spans="2:17" x14ac:dyDescent="0.25">
      <c r="B55" t="s">
        <v>54</v>
      </c>
      <c r="C55">
        <v>2</v>
      </c>
      <c r="D55" t="s">
        <v>53</v>
      </c>
      <c r="E55" s="3">
        <v>44090</v>
      </c>
      <c r="G55" t="s">
        <v>90</v>
      </c>
      <c r="L55" s="6"/>
      <c r="M55" s="6"/>
      <c r="N55" s="6"/>
      <c r="O55" s="6"/>
      <c r="Q55" s="6"/>
    </row>
    <row r="56" spans="2:17" x14ac:dyDescent="0.25">
      <c r="B56" t="s">
        <v>54</v>
      </c>
      <c r="C56">
        <v>2</v>
      </c>
      <c r="D56" t="s">
        <v>53</v>
      </c>
      <c r="E56" s="3">
        <v>44091</v>
      </c>
      <c r="F56">
        <v>96</v>
      </c>
      <c r="G56">
        <v>21</v>
      </c>
      <c r="H56" s="6">
        <v>0.79166666666666663</v>
      </c>
      <c r="I56" s="6">
        <v>0.83333333333333337</v>
      </c>
      <c r="J56" s="6">
        <v>0.83333333333333337</v>
      </c>
      <c r="K56" s="6">
        <v>0.75</v>
      </c>
      <c r="L56" s="6">
        <v>0.46875</v>
      </c>
      <c r="M56" s="6">
        <v>0.53125</v>
      </c>
      <c r="N56" s="6">
        <v>0.11458333333333333</v>
      </c>
      <c r="O56" s="6">
        <v>0.80208333333333337</v>
      </c>
      <c r="Q56" s="6">
        <v>12</v>
      </c>
    </row>
    <row r="57" spans="2:17" x14ac:dyDescent="0.25">
      <c r="B57" t="s">
        <v>54</v>
      </c>
      <c r="C57">
        <v>2</v>
      </c>
      <c r="D57" t="s">
        <v>53</v>
      </c>
      <c r="E57" s="3">
        <v>44092</v>
      </c>
      <c r="F57">
        <v>96</v>
      </c>
      <c r="G57">
        <v>34</v>
      </c>
      <c r="H57" s="6">
        <v>0.66666666666666663</v>
      </c>
      <c r="I57" s="6">
        <v>0.79166666666666663</v>
      </c>
      <c r="J57" s="6">
        <v>0.70833333333333337</v>
      </c>
      <c r="K57" s="6">
        <v>0.83333333333333337</v>
      </c>
      <c r="L57" s="6">
        <v>0.4375</v>
      </c>
      <c r="M57" s="6">
        <v>0.5625</v>
      </c>
      <c r="N57" s="6">
        <v>0.26041666666666669</v>
      </c>
      <c r="O57" s="6">
        <v>0.75</v>
      </c>
      <c r="Q57" s="6">
        <v>13</v>
      </c>
    </row>
    <row r="58" spans="2:17" x14ac:dyDescent="0.25">
      <c r="B58" t="s">
        <v>54</v>
      </c>
      <c r="C58">
        <v>2</v>
      </c>
      <c r="D58" t="s">
        <v>53</v>
      </c>
      <c r="E58" s="3">
        <v>44095</v>
      </c>
      <c r="F58">
        <v>96</v>
      </c>
      <c r="G58">
        <v>37</v>
      </c>
      <c r="H58" s="6">
        <v>0.75</v>
      </c>
      <c r="I58" s="6">
        <v>0.79166666666666663</v>
      </c>
      <c r="J58" s="6">
        <v>0.83333333333333337</v>
      </c>
      <c r="K58" s="6">
        <v>0.75</v>
      </c>
      <c r="L58" s="6">
        <v>0.42708333333333331</v>
      </c>
      <c r="M58" s="6">
        <v>0.57291666666666663</v>
      </c>
      <c r="N58" s="6">
        <v>0.16666666666666666</v>
      </c>
      <c r="O58" s="6">
        <v>0.78125</v>
      </c>
      <c r="Q58" s="6">
        <v>14</v>
      </c>
    </row>
    <row r="59" spans="2:17" x14ac:dyDescent="0.25">
      <c r="B59" t="s">
        <v>54</v>
      </c>
      <c r="C59">
        <v>2</v>
      </c>
      <c r="D59" t="s">
        <v>53</v>
      </c>
      <c r="E59" s="3">
        <v>44096</v>
      </c>
      <c r="F59">
        <v>96</v>
      </c>
      <c r="G59">
        <v>20</v>
      </c>
      <c r="H59" s="6">
        <v>0.75</v>
      </c>
      <c r="I59" s="6">
        <v>0.91666666666666663</v>
      </c>
      <c r="J59" s="6">
        <v>0.875</v>
      </c>
      <c r="K59" s="6">
        <v>0.83333333333333337</v>
      </c>
      <c r="L59" s="6">
        <v>0.5</v>
      </c>
      <c r="M59" s="6">
        <v>0.5</v>
      </c>
      <c r="N59" s="6">
        <v>0.15625</v>
      </c>
      <c r="O59" s="6">
        <v>0.84375</v>
      </c>
      <c r="Q59" s="6">
        <v>15</v>
      </c>
    </row>
    <row r="60" spans="2:17" x14ac:dyDescent="0.25">
      <c r="B60" t="s">
        <v>54</v>
      </c>
      <c r="C60">
        <v>2</v>
      </c>
      <c r="D60" t="s">
        <v>53</v>
      </c>
      <c r="E60" s="3">
        <v>44097</v>
      </c>
      <c r="F60">
        <v>96</v>
      </c>
      <c r="G60">
        <v>20</v>
      </c>
      <c r="H60" s="6">
        <v>0.70833333333333337</v>
      </c>
      <c r="I60" s="6">
        <v>1</v>
      </c>
      <c r="J60" s="6">
        <v>0.75</v>
      </c>
      <c r="K60" s="6">
        <v>0.91666666666666663</v>
      </c>
      <c r="L60" s="6">
        <v>0.44791666666666669</v>
      </c>
      <c r="M60" s="6">
        <v>0.55208333333333337</v>
      </c>
      <c r="N60" s="6">
        <v>0.125</v>
      </c>
      <c r="O60" s="6">
        <v>0.84375</v>
      </c>
      <c r="Q60" s="6">
        <v>16</v>
      </c>
    </row>
    <row r="61" spans="2:17" x14ac:dyDescent="0.25">
      <c r="B61" t="s">
        <v>54</v>
      </c>
      <c r="C61">
        <v>2</v>
      </c>
      <c r="D61" t="s">
        <v>53</v>
      </c>
      <c r="E61" s="3">
        <v>44098</v>
      </c>
      <c r="F61">
        <v>96</v>
      </c>
      <c r="G61">
        <v>16</v>
      </c>
      <c r="H61" s="6">
        <v>0.75</v>
      </c>
      <c r="I61" s="6">
        <v>0.91666666666666663</v>
      </c>
      <c r="J61" s="6">
        <v>0.83333333333333337</v>
      </c>
      <c r="K61" s="6">
        <v>0.875</v>
      </c>
      <c r="L61" s="6">
        <v>0.46875</v>
      </c>
      <c r="M61" s="6">
        <v>0.53125</v>
      </c>
      <c r="N61" s="6">
        <v>0.125</v>
      </c>
      <c r="O61" s="6">
        <v>0.84375</v>
      </c>
      <c r="Q61" s="6">
        <v>17</v>
      </c>
    </row>
    <row r="62" spans="2:17" x14ac:dyDescent="0.25">
      <c r="B62" t="s">
        <v>54</v>
      </c>
      <c r="C62">
        <v>2</v>
      </c>
      <c r="D62" t="s">
        <v>53</v>
      </c>
      <c r="E62" s="3">
        <v>44099</v>
      </c>
      <c r="F62">
        <v>96</v>
      </c>
      <c r="G62">
        <v>13</v>
      </c>
      <c r="H62" s="6">
        <v>1</v>
      </c>
      <c r="I62" s="6">
        <v>0.79166666666666663</v>
      </c>
      <c r="J62" s="6">
        <v>1</v>
      </c>
      <c r="K62" s="6">
        <v>0.79166666666666663</v>
      </c>
      <c r="L62" s="6"/>
      <c r="M62" s="6"/>
      <c r="N62" s="6"/>
      <c r="O62" s="6"/>
      <c r="Q62" s="6">
        <v>18</v>
      </c>
    </row>
    <row r="63" spans="2:17" x14ac:dyDescent="0.25">
      <c r="B63" t="s">
        <v>54</v>
      </c>
      <c r="C63">
        <v>2</v>
      </c>
      <c r="D63" t="s">
        <v>53</v>
      </c>
      <c r="E63" s="3">
        <v>44102</v>
      </c>
      <c r="F63">
        <v>96</v>
      </c>
      <c r="G63">
        <v>28</v>
      </c>
      <c r="H63" s="6">
        <v>0.66666666666666663</v>
      </c>
      <c r="I63" s="6">
        <v>0.79166666666666663</v>
      </c>
      <c r="J63" s="6">
        <v>0.75</v>
      </c>
      <c r="K63" s="6">
        <v>0.91666666666666663</v>
      </c>
      <c r="L63" s="6">
        <v>0.47916666666666669</v>
      </c>
      <c r="M63" s="6">
        <v>0.52083333333333337</v>
      </c>
      <c r="N63" s="6">
        <v>0.10416666666666667</v>
      </c>
      <c r="O63" s="6">
        <v>0.78125</v>
      </c>
      <c r="Q63" s="6">
        <v>19</v>
      </c>
    </row>
    <row r="64" spans="2:17" x14ac:dyDescent="0.25">
      <c r="B64" t="s">
        <v>54</v>
      </c>
      <c r="C64">
        <v>2</v>
      </c>
      <c r="D64" t="s">
        <v>53</v>
      </c>
      <c r="E64" s="3">
        <v>44103</v>
      </c>
      <c r="F64">
        <v>96</v>
      </c>
      <c r="G64">
        <v>24</v>
      </c>
      <c r="H64" s="6">
        <v>0.58333333333333337</v>
      </c>
      <c r="I64" s="6">
        <v>0.875</v>
      </c>
      <c r="J64" s="6">
        <v>0.91666666666666663</v>
      </c>
      <c r="K64" s="6">
        <v>0.79166666666666663</v>
      </c>
      <c r="L64" s="6">
        <v>0.52083333333333337</v>
      </c>
      <c r="M64" s="6">
        <v>0.47916666666666669</v>
      </c>
      <c r="N64" s="6">
        <v>0.23958333333333334</v>
      </c>
      <c r="O64" s="6">
        <v>0.79166666666666663</v>
      </c>
      <c r="Q64" s="6">
        <v>20</v>
      </c>
    </row>
    <row r="65" spans="2:17" x14ac:dyDescent="0.25">
      <c r="B65" t="s">
        <v>54</v>
      </c>
      <c r="C65">
        <v>2</v>
      </c>
      <c r="D65" t="s">
        <v>53</v>
      </c>
      <c r="E65" s="3">
        <v>44104</v>
      </c>
      <c r="F65">
        <v>96</v>
      </c>
      <c r="G65">
        <v>10</v>
      </c>
      <c r="H65" s="6">
        <v>0.83333333333333337</v>
      </c>
      <c r="I65" s="6">
        <v>0.95833333333333337</v>
      </c>
      <c r="J65" s="6">
        <v>1</v>
      </c>
      <c r="K65" s="6">
        <v>0.875</v>
      </c>
      <c r="L65" s="6">
        <v>0.5</v>
      </c>
      <c r="M65" s="6">
        <v>0.5</v>
      </c>
      <c r="N65" s="6">
        <v>0.15625</v>
      </c>
      <c r="O65" s="6">
        <v>0.91666666666666663</v>
      </c>
      <c r="Q65" s="6">
        <v>21</v>
      </c>
    </row>
    <row r="66" spans="2:17" x14ac:dyDescent="0.25">
      <c r="B66" t="s">
        <v>54</v>
      </c>
      <c r="C66">
        <v>2</v>
      </c>
      <c r="D66" t="s">
        <v>114</v>
      </c>
      <c r="E66" s="3">
        <v>44105</v>
      </c>
      <c r="F66">
        <v>104</v>
      </c>
      <c r="G66">
        <v>8</v>
      </c>
      <c r="H66" s="6">
        <v>0.875</v>
      </c>
      <c r="I66" s="6">
        <v>0.83333333333333337</v>
      </c>
      <c r="J66" s="6">
        <v>0.95833333333333337</v>
      </c>
      <c r="K66" s="6">
        <v>1</v>
      </c>
      <c r="L66">
        <v>0.57692307692307687</v>
      </c>
      <c r="M66" s="6">
        <v>0.42307692307692307</v>
      </c>
      <c r="N66" s="6">
        <v>0.49038461538461536</v>
      </c>
      <c r="O66" s="6">
        <v>0.86538461538461542</v>
      </c>
      <c r="P66" s="6">
        <v>0.25</v>
      </c>
      <c r="Q66" s="6"/>
    </row>
    <row r="67" spans="2:17" x14ac:dyDescent="0.25">
      <c r="B67" t="s">
        <v>54</v>
      </c>
      <c r="C67">
        <v>2</v>
      </c>
      <c r="D67" t="s">
        <v>114</v>
      </c>
      <c r="E67" s="3">
        <v>44106</v>
      </c>
      <c r="F67">
        <v>104</v>
      </c>
      <c r="G67">
        <v>10</v>
      </c>
      <c r="H67">
        <v>0.91666666666666663</v>
      </c>
      <c r="I67" s="6">
        <v>0.75</v>
      </c>
      <c r="J67" s="6">
        <v>1</v>
      </c>
      <c r="K67" s="6">
        <v>0.95833333333333337</v>
      </c>
      <c r="L67" s="6">
        <v>0.42307692307692307</v>
      </c>
      <c r="M67" s="6">
        <v>0.57692307692307687</v>
      </c>
      <c r="N67" s="6">
        <v>0.21153846153846154</v>
      </c>
      <c r="O67" s="6">
        <v>0.86538461538461542</v>
      </c>
      <c r="P67">
        <v>0.375</v>
      </c>
    </row>
    <row r="68" spans="2:17" x14ac:dyDescent="0.25">
      <c r="H68" s="6"/>
      <c r="I68" s="6"/>
      <c r="J68" s="6"/>
      <c r="K68" s="6"/>
      <c r="L68" s="6"/>
      <c r="M68" s="6"/>
      <c r="N68" s="6"/>
      <c r="O68" s="6"/>
    </row>
    <row r="69" spans="2:17" x14ac:dyDescent="0.25">
      <c r="H69" s="6"/>
      <c r="I69" s="6"/>
      <c r="J69" s="6"/>
      <c r="K69" s="6"/>
      <c r="L69" s="6"/>
      <c r="M69" s="6"/>
      <c r="N69" s="6"/>
      <c r="O69" s="6"/>
    </row>
    <row r="70" spans="2:17" x14ac:dyDescent="0.25">
      <c r="H70" s="6"/>
      <c r="I70" s="6"/>
      <c r="J70" s="6"/>
      <c r="K70" s="6"/>
      <c r="L70" s="6"/>
      <c r="M70" s="6"/>
      <c r="N70" s="6"/>
      <c r="O70" s="6"/>
      <c r="P70">
        <f>2/8</f>
        <v>0.25</v>
      </c>
    </row>
    <row r="71" spans="2:17" x14ac:dyDescent="0.25">
      <c r="H71" s="6"/>
      <c r="I71" s="6"/>
      <c r="J71" s="6"/>
      <c r="K71" s="6"/>
      <c r="L71" s="6"/>
      <c r="M71" s="6"/>
      <c r="N71" s="6"/>
      <c r="O71" s="6"/>
      <c r="P71">
        <f>3/8</f>
        <v>0.375</v>
      </c>
    </row>
    <row r="72" spans="2:17" x14ac:dyDescent="0.25">
      <c r="H72" s="6"/>
      <c r="I72" s="6"/>
      <c r="J72" s="6"/>
      <c r="K72" s="6"/>
      <c r="L72" s="6"/>
      <c r="M72" s="6"/>
      <c r="N72" s="6"/>
      <c r="O72" s="6"/>
    </row>
    <row r="73" spans="2:17" x14ac:dyDescent="0.25">
      <c r="H73" s="6"/>
      <c r="I73" s="6"/>
      <c r="J73" s="6"/>
      <c r="K73" s="6"/>
      <c r="L73" s="6"/>
      <c r="M73" s="6"/>
      <c r="N73" s="6"/>
      <c r="O73" s="6"/>
    </row>
    <row r="74" spans="2:17" x14ac:dyDescent="0.25">
      <c r="H74" s="6"/>
      <c r="I74" s="6"/>
      <c r="J74" s="6"/>
      <c r="K74" s="6"/>
      <c r="L74" s="6"/>
      <c r="M74" s="6"/>
      <c r="N74" s="6"/>
      <c r="O74" s="6"/>
    </row>
    <row r="75" spans="2:17" x14ac:dyDescent="0.25">
      <c r="H75" s="6"/>
      <c r="I75" s="6"/>
      <c r="J75" s="6"/>
      <c r="K75" s="6"/>
      <c r="L75" s="6"/>
      <c r="M75" s="6"/>
      <c r="N75" s="6"/>
      <c r="O75" s="6"/>
    </row>
    <row r="76" spans="2:17" x14ac:dyDescent="0.25">
      <c r="H76" s="6"/>
      <c r="I76" s="6"/>
      <c r="J76" s="6"/>
      <c r="K76" s="6"/>
      <c r="L76" s="6"/>
      <c r="M76" s="6"/>
      <c r="N76" s="6"/>
      <c r="O76" s="6"/>
    </row>
    <row r="77" spans="2:17" x14ac:dyDescent="0.25">
      <c r="H77" s="6"/>
      <c r="I77" s="6"/>
      <c r="J77" s="6"/>
      <c r="K77" s="6"/>
      <c r="L77" s="6"/>
      <c r="M77" s="6"/>
      <c r="N77" s="6"/>
      <c r="O77" s="6"/>
    </row>
    <row r="78" spans="2:17" x14ac:dyDescent="0.25">
      <c r="H78" s="6"/>
      <c r="I78" s="6"/>
      <c r="J78" s="6"/>
      <c r="K78" s="6"/>
      <c r="L78" s="6"/>
      <c r="M78" s="6"/>
      <c r="N78" s="6"/>
      <c r="O78" s="6"/>
    </row>
    <row r="79" spans="2:17" x14ac:dyDescent="0.25">
      <c r="H79" s="6"/>
      <c r="I79" s="6"/>
      <c r="J79" s="6"/>
      <c r="K79" s="6"/>
      <c r="L79" s="6"/>
      <c r="M79" s="6"/>
      <c r="N79" s="6"/>
      <c r="O79" s="6"/>
    </row>
    <row r="80" spans="2:17" x14ac:dyDescent="0.25">
      <c r="H80" s="6"/>
      <c r="I80" s="6"/>
      <c r="J80" s="6"/>
      <c r="K80" s="6"/>
      <c r="L80" s="6"/>
      <c r="M80" s="6"/>
      <c r="N80" s="6"/>
      <c r="O80" s="6"/>
    </row>
    <row r="81" spans="8:15" x14ac:dyDescent="0.25">
      <c r="H81" s="6"/>
      <c r="I81" s="6"/>
      <c r="J81" s="6"/>
      <c r="K81" s="6"/>
      <c r="L81" s="6"/>
      <c r="M81" s="6"/>
      <c r="N81" s="6"/>
      <c r="O81" s="6"/>
    </row>
    <row r="82" spans="8:15" x14ac:dyDescent="0.25">
      <c r="H82" s="6"/>
      <c r="I82" s="6"/>
      <c r="J82" s="6"/>
      <c r="K82" s="6"/>
      <c r="L82" s="6"/>
      <c r="M82" s="6"/>
      <c r="N82" s="6"/>
      <c r="O82" s="6"/>
    </row>
    <row r="83" spans="8:15" x14ac:dyDescent="0.25">
      <c r="H83" s="6"/>
      <c r="I83" s="6"/>
      <c r="J83" s="6"/>
      <c r="K83" s="6"/>
      <c r="L83" s="6"/>
      <c r="M83" s="6"/>
      <c r="N83" s="6"/>
      <c r="O83" s="6"/>
    </row>
    <row r="84" spans="8:15" x14ac:dyDescent="0.25">
      <c r="H84" s="6"/>
      <c r="I84" s="6"/>
      <c r="J84" s="6"/>
      <c r="K84" s="6"/>
      <c r="L84" s="6"/>
      <c r="M84" s="6"/>
      <c r="N84" s="6"/>
      <c r="O84" s="6"/>
    </row>
    <row r="85" spans="8:15" x14ac:dyDescent="0.25">
      <c r="H85" s="6"/>
      <c r="I85" s="6"/>
      <c r="J85" s="6"/>
      <c r="K85" s="6"/>
      <c r="L85" s="6"/>
      <c r="M85" s="6"/>
      <c r="N85" s="6"/>
      <c r="O85" s="6"/>
    </row>
    <row r="86" spans="8:15" x14ac:dyDescent="0.25">
      <c r="H86" s="6"/>
      <c r="I86" s="6"/>
      <c r="J86" s="6"/>
      <c r="K86" s="6"/>
      <c r="L86" s="6"/>
      <c r="M86" s="6"/>
      <c r="N86" s="6"/>
      <c r="O86" s="6"/>
    </row>
    <row r="87" spans="8:15" x14ac:dyDescent="0.25">
      <c r="H87" s="6"/>
      <c r="I87" s="6"/>
      <c r="J87" s="6"/>
      <c r="K87" s="6"/>
      <c r="L87" s="6"/>
      <c r="M87" s="6"/>
      <c r="N87" s="6"/>
      <c r="O87" s="6"/>
    </row>
    <row r="88" spans="8:15" x14ac:dyDescent="0.25">
      <c r="H88" s="6"/>
      <c r="I88" s="6"/>
      <c r="J88" s="6"/>
      <c r="K88" s="6"/>
      <c r="L88" s="6"/>
      <c r="M88" s="6"/>
      <c r="N88" s="6"/>
      <c r="O88" s="6"/>
    </row>
    <row r="89" spans="8:15" x14ac:dyDescent="0.25">
      <c r="H89" s="6"/>
      <c r="I89" s="6"/>
      <c r="J89" s="6"/>
      <c r="K89" s="6"/>
      <c r="L89" s="6"/>
      <c r="M89" s="6"/>
      <c r="N89" s="6"/>
      <c r="O89" s="6"/>
    </row>
    <row r="90" spans="8:15" x14ac:dyDescent="0.25">
      <c r="H90" s="6"/>
      <c r="I90" s="6"/>
      <c r="J90" s="6"/>
      <c r="K90" s="6"/>
      <c r="L90" s="6"/>
      <c r="M90" s="6"/>
      <c r="N90" s="6"/>
      <c r="O90" s="6"/>
    </row>
    <row r="91" spans="8:15" x14ac:dyDescent="0.25">
      <c r="H91" s="6"/>
      <c r="I91" s="6"/>
      <c r="J91" s="6"/>
      <c r="K91" s="6"/>
      <c r="L91" s="6"/>
      <c r="M91" s="6"/>
      <c r="N91" s="6"/>
      <c r="O91" s="6"/>
    </row>
    <row r="92" spans="8:15" x14ac:dyDescent="0.25">
      <c r="H92" s="6"/>
      <c r="I92" s="6"/>
      <c r="J92" s="6"/>
      <c r="K92" s="6"/>
      <c r="L92" s="6"/>
      <c r="M92" s="6"/>
      <c r="N92" s="6"/>
      <c r="O92" s="6"/>
    </row>
    <row r="93" spans="8:15" x14ac:dyDescent="0.25">
      <c r="H93" s="6"/>
      <c r="I93" s="6"/>
      <c r="J93" s="6"/>
      <c r="K93" s="6"/>
      <c r="L93" s="6"/>
      <c r="M93" s="6"/>
      <c r="N93" s="6"/>
      <c r="O93" s="6"/>
    </row>
    <row r="94" spans="8:15" x14ac:dyDescent="0.25">
      <c r="H94" s="6"/>
      <c r="I94" s="6"/>
      <c r="J94" s="6"/>
      <c r="K94" s="6"/>
      <c r="L94" s="6"/>
      <c r="M94" s="6"/>
      <c r="N94" s="6"/>
      <c r="O94" s="6"/>
    </row>
    <row r="95" spans="8:15" x14ac:dyDescent="0.25">
      <c r="H95" s="6"/>
      <c r="I95" s="6"/>
      <c r="J95" s="6"/>
      <c r="K95" s="6"/>
      <c r="L95" s="6"/>
      <c r="M95" s="6"/>
      <c r="N95" s="6"/>
      <c r="O95" s="6"/>
    </row>
    <row r="96" spans="8:15" x14ac:dyDescent="0.25">
      <c r="H96" s="6"/>
      <c r="I96" s="6"/>
      <c r="J96" s="6"/>
      <c r="K96" s="6"/>
      <c r="L96" s="6"/>
      <c r="M96" s="6"/>
      <c r="N96" s="6"/>
      <c r="O96" s="6"/>
    </row>
    <row r="97" spans="8:15" x14ac:dyDescent="0.25">
      <c r="H97" s="6"/>
      <c r="I97" s="6"/>
      <c r="J97" s="6"/>
      <c r="K97" s="6"/>
      <c r="L97" s="6"/>
      <c r="M97" s="6"/>
      <c r="N97" s="6"/>
      <c r="O97" s="6"/>
    </row>
    <row r="98" spans="8:15" x14ac:dyDescent="0.25">
      <c r="H98" s="6"/>
      <c r="I98" s="6"/>
      <c r="J98" s="6"/>
      <c r="K98" s="6"/>
      <c r="L98" s="6"/>
      <c r="M98" s="6"/>
      <c r="N98" s="6"/>
      <c r="O98" s="6"/>
    </row>
    <row r="99" spans="8:15" x14ac:dyDescent="0.25">
      <c r="H99" s="6"/>
      <c r="I99" s="6"/>
      <c r="J99" s="6"/>
      <c r="K99" s="6"/>
      <c r="L99" s="6"/>
      <c r="M99" s="6"/>
      <c r="N99" s="6"/>
      <c r="O99" s="6"/>
    </row>
    <row r="100" spans="8:15" x14ac:dyDescent="0.25">
      <c r="H100" s="6"/>
      <c r="I100" s="6"/>
      <c r="J100" s="6"/>
      <c r="K100" s="6"/>
      <c r="L100" s="6"/>
      <c r="M100" s="6"/>
      <c r="N100" s="6"/>
      <c r="O100" s="6"/>
    </row>
    <row r="101" spans="8:15" x14ac:dyDescent="0.25">
      <c r="H101" s="6"/>
      <c r="I101" s="6"/>
      <c r="J101" s="6"/>
      <c r="K101" s="6"/>
      <c r="L101" s="6"/>
      <c r="M101" s="6"/>
      <c r="N101" s="6"/>
      <c r="O101" s="6"/>
    </row>
    <row r="102" spans="8:15" x14ac:dyDescent="0.25">
      <c r="H102" s="6"/>
      <c r="I102" s="6"/>
      <c r="J102" s="6"/>
      <c r="K102" s="6"/>
      <c r="L102" s="6"/>
      <c r="M102" s="6"/>
      <c r="N102" s="6"/>
      <c r="O102" s="6"/>
    </row>
    <row r="103" spans="8:15" x14ac:dyDescent="0.25">
      <c r="H103" s="6"/>
      <c r="I103" s="6"/>
      <c r="J103" s="6"/>
      <c r="K103" s="6"/>
      <c r="L103" s="6"/>
      <c r="M103" s="6"/>
      <c r="N103" s="6"/>
      <c r="O103" s="6"/>
    </row>
    <row r="104" spans="8:15" x14ac:dyDescent="0.25">
      <c r="H104" s="6"/>
      <c r="I104" s="6"/>
      <c r="J104" s="6"/>
      <c r="K104" s="6"/>
      <c r="L104" s="6"/>
      <c r="M104" s="6"/>
      <c r="N104" s="6"/>
      <c r="O104" s="6"/>
    </row>
    <row r="105" spans="8:15" x14ac:dyDescent="0.25">
      <c r="H105" s="6"/>
      <c r="I105" s="6"/>
      <c r="J105" s="6"/>
      <c r="K105" s="6"/>
      <c r="L105" s="6"/>
      <c r="M105" s="6"/>
      <c r="N105" s="6"/>
      <c r="O105" s="6"/>
    </row>
    <row r="106" spans="8:15" x14ac:dyDescent="0.25">
      <c r="H106" s="6"/>
      <c r="I106" s="6"/>
      <c r="J106" s="6"/>
      <c r="K106" s="6"/>
      <c r="L106" s="6"/>
      <c r="M106" s="6"/>
      <c r="N106" s="6"/>
      <c r="O106" s="6"/>
    </row>
    <row r="107" spans="8:15" x14ac:dyDescent="0.25">
      <c r="H107" s="6"/>
      <c r="I107" s="6"/>
      <c r="J107" s="6"/>
      <c r="K107" s="6"/>
      <c r="L107" s="6"/>
      <c r="M107" s="6"/>
      <c r="N107" s="6"/>
      <c r="O107" s="6"/>
    </row>
    <row r="108" spans="8:15" x14ac:dyDescent="0.25">
      <c r="H108" s="6"/>
      <c r="I108" s="6"/>
      <c r="J108" s="6"/>
      <c r="K108" s="6"/>
      <c r="L108" s="6"/>
      <c r="M108" s="6"/>
      <c r="N108" s="6"/>
      <c r="O108" s="6"/>
    </row>
    <row r="109" spans="8:15" x14ac:dyDescent="0.25">
      <c r="H109" s="6"/>
      <c r="I109" s="6"/>
      <c r="J109" s="6"/>
      <c r="K109" s="6"/>
      <c r="L109" s="6"/>
      <c r="M109" s="6"/>
      <c r="N109" s="6"/>
      <c r="O109" s="6"/>
    </row>
    <row r="110" spans="8:15" x14ac:dyDescent="0.25">
      <c r="H110" s="6"/>
      <c r="I110" s="6"/>
      <c r="J110" s="6"/>
      <c r="K110" s="6"/>
      <c r="L110" s="6"/>
      <c r="M110" s="6"/>
      <c r="N110" s="6"/>
      <c r="O110" s="6"/>
    </row>
    <row r="111" spans="8:15" x14ac:dyDescent="0.25">
      <c r="H111" s="6"/>
      <c r="I111" s="6"/>
      <c r="J111" s="6"/>
      <c r="K111" s="6"/>
      <c r="L111" s="6"/>
      <c r="M111" s="6"/>
      <c r="N111" s="6"/>
      <c r="O111" s="6"/>
    </row>
    <row r="112" spans="8:15" x14ac:dyDescent="0.25">
      <c r="H112" s="6"/>
      <c r="I112" s="6"/>
      <c r="J112" s="6"/>
      <c r="K112" s="6"/>
      <c r="L112" s="6"/>
      <c r="M112" s="6"/>
      <c r="N112" s="6"/>
      <c r="O112" s="6"/>
    </row>
    <row r="113" spans="8:15" x14ac:dyDescent="0.25">
      <c r="H113" s="6"/>
      <c r="I113" s="6"/>
      <c r="J113" s="6"/>
      <c r="K113" s="6"/>
      <c r="L113" s="6"/>
      <c r="M113" s="6"/>
      <c r="N113" s="6"/>
      <c r="O113" s="6"/>
    </row>
    <row r="114" spans="8:15" x14ac:dyDescent="0.25">
      <c r="H114" s="6"/>
      <c r="I114" s="6"/>
      <c r="J114" s="6"/>
      <c r="K114" s="6"/>
      <c r="L114" s="6"/>
      <c r="M114" s="6"/>
      <c r="N114" s="6"/>
      <c r="O114" s="6"/>
    </row>
    <row r="115" spans="8:15" x14ac:dyDescent="0.25">
      <c r="H115" s="6"/>
      <c r="I115" s="6"/>
      <c r="J115" s="6"/>
      <c r="K115" s="6"/>
      <c r="L115" s="6"/>
      <c r="M115" s="6"/>
      <c r="N115" s="6"/>
      <c r="O115" s="6"/>
    </row>
    <row r="116" spans="8:15" x14ac:dyDescent="0.25">
      <c r="H116" s="6"/>
      <c r="I116" s="6"/>
      <c r="J116" s="6"/>
      <c r="K116" s="6"/>
      <c r="L116" s="6"/>
      <c r="M116" s="6"/>
      <c r="N116" s="6"/>
      <c r="O116" s="6"/>
    </row>
    <row r="117" spans="8:15" x14ac:dyDescent="0.25">
      <c r="H117" s="6"/>
      <c r="I117" s="6"/>
      <c r="J117" s="6"/>
      <c r="K117" s="6"/>
      <c r="L117" s="6"/>
      <c r="M117" s="6"/>
      <c r="N117" s="6"/>
      <c r="O117" s="6"/>
    </row>
    <row r="118" spans="8:15" x14ac:dyDescent="0.25">
      <c r="H118" s="6"/>
      <c r="I118" s="6"/>
      <c r="J118" s="6"/>
      <c r="K118" s="6"/>
      <c r="L118" s="6"/>
      <c r="M118" s="6"/>
      <c r="N118" s="6"/>
      <c r="O118" s="6"/>
    </row>
    <row r="119" spans="8:15" x14ac:dyDescent="0.25">
      <c r="H119" s="6"/>
      <c r="I119" s="6"/>
      <c r="J119" s="6"/>
      <c r="K119" s="6"/>
      <c r="L119" s="6"/>
      <c r="M119" s="6"/>
      <c r="N119" s="6"/>
      <c r="O119" s="6"/>
    </row>
    <row r="120" spans="8:15" x14ac:dyDescent="0.25">
      <c r="H120" s="6"/>
      <c r="I120" s="6"/>
      <c r="J120" s="6"/>
      <c r="K120" s="6"/>
      <c r="L120" s="6"/>
      <c r="M120" s="6"/>
      <c r="N120" s="6"/>
      <c r="O120" s="6"/>
    </row>
    <row r="121" spans="8:15" x14ac:dyDescent="0.25">
      <c r="H121" s="6"/>
      <c r="I121" s="6"/>
      <c r="J121" s="6"/>
      <c r="K121" s="6"/>
      <c r="L121" s="6"/>
      <c r="M121" s="6"/>
      <c r="N121" s="6"/>
      <c r="O121" s="6"/>
    </row>
    <row r="122" spans="8:15" x14ac:dyDescent="0.25">
      <c r="H122" s="6"/>
      <c r="I122" s="6"/>
      <c r="J122" s="6"/>
      <c r="K122" s="6"/>
      <c r="L122" s="6"/>
      <c r="M122" s="6"/>
      <c r="N122" s="6"/>
      <c r="O122" s="6"/>
    </row>
    <row r="123" spans="8:15" x14ac:dyDescent="0.25">
      <c r="H123" s="6"/>
      <c r="I123" s="6"/>
      <c r="J123" s="6"/>
      <c r="K123" s="6"/>
      <c r="L123" s="6"/>
      <c r="M123" s="6"/>
      <c r="N123" s="6"/>
      <c r="O123" s="6"/>
    </row>
    <row r="124" spans="8:15" x14ac:dyDescent="0.25">
      <c r="H124" s="6"/>
      <c r="I124" s="6"/>
      <c r="J124" s="6"/>
      <c r="K124" s="6"/>
      <c r="L124" s="6"/>
      <c r="M124" s="6"/>
      <c r="N124" s="6"/>
      <c r="O124" s="6"/>
    </row>
    <row r="125" spans="8:15" x14ac:dyDescent="0.25">
      <c r="H125" s="6"/>
      <c r="I125" s="6"/>
      <c r="J125" s="6"/>
      <c r="K125" s="6"/>
      <c r="L125" s="6"/>
      <c r="M125" s="6"/>
      <c r="N125" s="6"/>
      <c r="O125" s="6"/>
    </row>
    <row r="126" spans="8:15" x14ac:dyDescent="0.25">
      <c r="H126" s="6"/>
      <c r="I126" s="6"/>
      <c r="J126" s="6"/>
      <c r="K126" s="6"/>
      <c r="L126" s="6"/>
      <c r="M126" s="6"/>
      <c r="N126" s="6"/>
      <c r="O126" s="6"/>
    </row>
    <row r="127" spans="8:15" x14ac:dyDescent="0.25">
      <c r="H127" s="6"/>
      <c r="I127" s="6"/>
      <c r="J127" s="6"/>
      <c r="K127" s="6"/>
      <c r="L127" s="6"/>
      <c r="M127" s="6"/>
      <c r="N127" s="6"/>
      <c r="O127" s="6"/>
    </row>
    <row r="128" spans="8:15" x14ac:dyDescent="0.25">
      <c r="H128" s="6"/>
      <c r="I128" s="6"/>
      <c r="J128" s="6"/>
      <c r="K128" s="6"/>
      <c r="L128" s="6"/>
      <c r="M128" s="6"/>
      <c r="N128" s="6"/>
      <c r="O128" s="6"/>
    </row>
    <row r="129" spans="8:15" x14ac:dyDescent="0.25">
      <c r="H129" s="6"/>
      <c r="I129" s="6"/>
      <c r="J129" s="6"/>
      <c r="K129" s="6"/>
      <c r="L129" s="6"/>
      <c r="M129" s="6"/>
      <c r="N129" s="6"/>
      <c r="O129" s="6"/>
    </row>
    <row r="130" spans="8:15" x14ac:dyDescent="0.25">
      <c r="H130" s="6"/>
      <c r="I130" s="6"/>
      <c r="J130" s="6"/>
      <c r="K130" s="6"/>
      <c r="L130" s="6"/>
      <c r="M130" s="6"/>
      <c r="N130" s="6"/>
      <c r="O130" s="6"/>
    </row>
    <row r="131" spans="8:15" x14ac:dyDescent="0.25">
      <c r="H131" s="6"/>
      <c r="I131" s="6"/>
      <c r="J131" s="6"/>
      <c r="K131" s="6"/>
      <c r="L131" s="6"/>
      <c r="M131" s="6"/>
      <c r="N131" s="6"/>
      <c r="O131" s="6"/>
    </row>
    <row r="132" spans="8:15" x14ac:dyDescent="0.25">
      <c r="H132" s="6"/>
      <c r="I132" s="6"/>
      <c r="J132" s="6"/>
      <c r="K132" s="6"/>
      <c r="L132" s="6"/>
      <c r="M132" s="6"/>
      <c r="N132" s="6"/>
      <c r="O132" s="6"/>
    </row>
    <row r="133" spans="8:15" x14ac:dyDescent="0.25">
      <c r="H133" s="6"/>
      <c r="I133" s="6"/>
      <c r="J133" s="6"/>
      <c r="K133" s="6"/>
      <c r="L133" s="6"/>
      <c r="M133" s="6"/>
      <c r="N133" s="6"/>
      <c r="O133" s="6"/>
    </row>
    <row r="134" spans="8:15" x14ac:dyDescent="0.25">
      <c r="H134" s="6"/>
      <c r="I134" s="6"/>
      <c r="J134" s="6"/>
      <c r="K134" s="6"/>
      <c r="L134" s="6"/>
      <c r="M134" s="6"/>
      <c r="N134" s="6"/>
      <c r="O134" s="6"/>
    </row>
    <row r="135" spans="8:15" x14ac:dyDescent="0.25">
      <c r="H135" s="6"/>
      <c r="I135" s="6"/>
      <c r="J135" s="6"/>
      <c r="K135" s="6"/>
      <c r="L135" s="6"/>
      <c r="M135" s="6"/>
      <c r="N135" s="6"/>
      <c r="O135" s="6"/>
    </row>
    <row r="136" spans="8:15" x14ac:dyDescent="0.25">
      <c r="H136" s="6"/>
      <c r="I136" s="6"/>
      <c r="J136" s="6"/>
      <c r="K136" s="6"/>
      <c r="L136" s="6"/>
      <c r="M136" s="6"/>
      <c r="N136" s="6"/>
      <c r="O136" s="6"/>
    </row>
    <row r="137" spans="8:15" x14ac:dyDescent="0.25">
      <c r="H137" s="6"/>
      <c r="I137" s="6"/>
      <c r="J137" s="6"/>
      <c r="K137" s="6"/>
      <c r="L137" s="6"/>
      <c r="M137" s="6"/>
      <c r="N137" s="6"/>
      <c r="O137" s="6"/>
    </row>
    <row r="138" spans="8:15" x14ac:dyDescent="0.25">
      <c r="H138" s="6"/>
      <c r="I138" s="6"/>
      <c r="J138" s="6"/>
      <c r="K138" s="6"/>
      <c r="L138" s="6"/>
      <c r="M138" s="6"/>
      <c r="N138" s="6"/>
      <c r="O138" s="6"/>
    </row>
    <row r="139" spans="8:15" x14ac:dyDescent="0.25">
      <c r="H139" s="6"/>
      <c r="I139" s="6"/>
      <c r="J139" s="6"/>
      <c r="K139" s="6"/>
      <c r="L139" s="6"/>
      <c r="M139" s="6"/>
      <c r="N139" s="6"/>
      <c r="O139" s="6"/>
    </row>
    <row r="140" spans="8:15" x14ac:dyDescent="0.25">
      <c r="H140" s="6"/>
      <c r="I140" s="6"/>
      <c r="J140" s="6"/>
      <c r="K140" s="6"/>
      <c r="L140" s="6"/>
      <c r="M140" s="6"/>
      <c r="N140" s="6"/>
      <c r="O140" s="6"/>
    </row>
    <row r="141" spans="8:15" x14ac:dyDescent="0.25">
      <c r="H141" s="6"/>
      <c r="I141" s="6"/>
      <c r="J141" s="6"/>
      <c r="K141" s="6"/>
      <c r="L141" s="6"/>
      <c r="M141" s="6"/>
      <c r="N141" s="6"/>
      <c r="O141" s="6"/>
    </row>
    <row r="142" spans="8:15" x14ac:dyDescent="0.25">
      <c r="H142" s="6"/>
      <c r="I142" s="6"/>
      <c r="J142" s="6"/>
      <c r="K142" s="6"/>
      <c r="L142" s="6"/>
      <c r="M142" s="6"/>
      <c r="N142" s="6"/>
      <c r="O142" s="6"/>
    </row>
    <row r="143" spans="8:15" x14ac:dyDescent="0.25">
      <c r="H143" s="6"/>
      <c r="I143" s="6"/>
      <c r="J143" s="6"/>
      <c r="K143" s="6"/>
      <c r="L143" s="6"/>
      <c r="M143" s="6"/>
      <c r="N143" s="6"/>
      <c r="O143" s="6"/>
    </row>
    <row r="144" spans="8:15" x14ac:dyDescent="0.25">
      <c r="H144" s="6"/>
      <c r="I144" s="6"/>
      <c r="J144" s="6"/>
      <c r="K144" s="6"/>
      <c r="L144" s="6"/>
      <c r="M144" s="6"/>
      <c r="N144" s="6"/>
      <c r="O144" s="6"/>
    </row>
    <row r="145" spans="8:15" x14ac:dyDescent="0.25">
      <c r="H145" s="6"/>
      <c r="I145" s="6"/>
      <c r="J145" s="6"/>
      <c r="K145" s="6"/>
      <c r="L145" s="6"/>
      <c r="M145" s="6"/>
      <c r="N145" s="6"/>
      <c r="O145" s="6"/>
    </row>
    <row r="146" spans="8:15" x14ac:dyDescent="0.25">
      <c r="H146" s="6"/>
      <c r="I146" s="6"/>
      <c r="J146" s="6"/>
      <c r="K146" s="6"/>
      <c r="L146" s="6"/>
      <c r="M146" s="6"/>
      <c r="N146" s="6"/>
      <c r="O146" s="6"/>
    </row>
    <row r="147" spans="8:15" x14ac:dyDescent="0.25">
      <c r="H147" s="6"/>
      <c r="I147" s="6"/>
      <c r="J147" s="6"/>
      <c r="K147" s="6"/>
      <c r="L147" s="6"/>
      <c r="M147" s="6"/>
      <c r="N147" s="6"/>
      <c r="O147" s="6"/>
    </row>
    <row r="148" spans="8:15" x14ac:dyDescent="0.25">
      <c r="H148" s="6"/>
      <c r="I148" s="6"/>
      <c r="J148" s="6"/>
      <c r="K148" s="6"/>
      <c r="L148" s="6"/>
      <c r="M148" s="6"/>
      <c r="N148" s="6"/>
      <c r="O148" s="6"/>
    </row>
    <row r="149" spans="8:15" x14ac:dyDescent="0.25">
      <c r="H149" s="6"/>
      <c r="I149" s="6"/>
      <c r="J149" s="6"/>
      <c r="K149" s="6"/>
      <c r="L149" s="6"/>
      <c r="M149" s="6"/>
      <c r="N149" s="6"/>
      <c r="O149" s="6"/>
    </row>
    <row r="150" spans="8:15" x14ac:dyDescent="0.25">
      <c r="H150" s="6"/>
      <c r="I150" s="6"/>
      <c r="J150" s="6"/>
      <c r="K150" s="6"/>
      <c r="L150" s="6"/>
      <c r="M150" s="6"/>
      <c r="N150" s="6"/>
      <c r="O150" s="6"/>
    </row>
    <row r="151" spans="8:15" x14ac:dyDescent="0.25">
      <c r="H151" s="6"/>
      <c r="I151" s="6"/>
      <c r="J151" s="6"/>
      <c r="K151" s="6"/>
      <c r="L151" s="6"/>
      <c r="M151" s="6"/>
      <c r="N151" s="6"/>
      <c r="O151" s="6"/>
    </row>
    <row r="152" spans="8:15" x14ac:dyDescent="0.25">
      <c r="H152" s="6"/>
      <c r="I152" s="6"/>
      <c r="J152" s="6"/>
      <c r="K152" s="6"/>
      <c r="L152" s="6"/>
      <c r="M152" s="6"/>
      <c r="N152" s="6"/>
      <c r="O152" s="6"/>
    </row>
    <row r="153" spans="8:15" x14ac:dyDescent="0.25">
      <c r="H153" s="6"/>
      <c r="I153" s="6"/>
      <c r="J153" s="6"/>
      <c r="K153" s="6"/>
      <c r="L153" s="6"/>
      <c r="M153" s="6"/>
      <c r="N153" s="6"/>
      <c r="O153" s="6"/>
    </row>
    <row r="154" spans="8:15" x14ac:dyDescent="0.25">
      <c r="H154" s="6"/>
      <c r="I154" s="6"/>
      <c r="J154" s="6"/>
      <c r="K154" s="6"/>
      <c r="L154" s="6"/>
      <c r="M154" s="6"/>
      <c r="N154" s="6"/>
      <c r="O154" s="6"/>
    </row>
    <row r="155" spans="8:15" x14ac:dyDescent="0.25">
      <c r="H155" s="6"/>
      <c r="I155" s="6"/>
      <c r="J155" s="6"/>
      <c r="K155" s="6"/>
      <c r="L155" s="6"/>
      <c r="M155" s="6"/>
      <c r="N155" s="6"/>
      <c r="O155" s="6"/>
    </row>
    <row r="156" spans="8:15" x14ac:dyDescent="0.25">
      <c r="H156" s="6"/>
      <c r="I156" s="6"/>
      <c r="J156" s="6"/>
      <c r="K156" s="6"/>
      <c r="L156" s="6"/>
      <c r="M156" s="6"/>
      <c r="N156" s="6"/>
      <c r="O156" s="6"/>
    </row>
    <row r="157" spans="8:15" x14ac:dyDescent="0.25">
      <c r="H157" s="6"/>
      <c r="I157" s="6"/>
      <c r="J157" s="6"/>
      <c r="K157" s="6"/>
      <c r="L157" s="6"/>
      <c r="M157" s="6"/>
      <c r="N157" s="6"/>
      <c r="O157" s="6"/>
    </row>
    <row r="158" spans="8:15" x14ac:dyDescent="0.25">
      <c r="H158" s="6"/>
      <c r="I158" s="6"/>
      <c r="J158" s="6"/>
      <c r="K158" s="6"/>
      <c r="L158" s="6"/>
      <c r="M158" s="6"/>
      <c r="N158" s="6"/>
      <c r="O158" s="6"/>
    </row>
    <row r="159" spans="8:15" x14ac:dyDescent="0.25">
      <c r="H159" s="6"/>
      <c r="I159" s="6"/>
      <c r="J159" s="6"/>
      <c r="K159" s="6"/>
      <c r="L159" s="6"/>
      <c r="M159" s="6"/>
      <c r="N159" s="6"/>
      <c r="O159" s="6"/>
    </row>
    <row r="160" spans="8:15" x14ac:dyDescent="0.25">
      <c r="H160" s="6"/>
      <c r="I160" s="6"/>
      <c r="J160" s="6"/>
      <c r="K160" s="6"/>
      <c r="L160" s="6"/>
      <c r="M160" s="6"/>
      <c r="N160" s="6"/>
      <c r="O160" s="6"/>
    </row>
    <row r="161" spans="8:15" x14ac:dyDescent="0.25">
      <c r="H161" s="6"/>
      <c r="I161" s="6"/>
      <c r="J161" s="6"/>
      <c r="K161" s="6"/>
      <c r="L161" s="6"/>
      <c r="M161" s="6"/>
      <c r="N161" s="6"/>
      <c r="O161" s="6"/>
    </row>
    <row r="162" spans="8:15" x14ac:dyDescent="0.25">
      <c r="H162" s="6"/>
      <c r="I162" s="6"/>
      <c r="J162" s="6"/>
      <c r="K162" s="6"/>
      <c r="L162" s="6"/>
      <c r="M162" s="6"/>
      <c r="N162" s="6"/>
      <c r="O162" s="6"/>
    </row>
    <row r="163" spans="8:15" x14ac:dyDescent="0.25">
      <c r="H163" s="6"/>
      <c r="I163" s="6"/>
      <c r="J163" s="6"/>
      <c r="K163" s="6"/>
      <c r="L163" s="6"/>
      <c r="M163" s="6"/>
      <c r="N163" s="6"/>
      <c r="O163" s="6"/>
    </row>
    <row r="164" spans="8:15" x14ac:dyDescent="0.25">
      <c r="H164" s="6"/>
      <c r="I164" s="6"/>
      <c r="J164" s="6"/>
      <c r="K164" s="6"/>
      <c r="L164" s="6"/>
      <c r="M164" s="6"/>
      <c r="N164" s="6"/>
      <c r="O164" s="6"/>
    </row>
    <row r="165" spans="8:15" x14ac:dyDescent="0.25">
      <c r="H165" s="6"/>
      <c r="I165" s="6"/>
      <c r="J165" s="6"/>
      <c r="K165" s="6"/>
      <c r="L165" s="6"/>
      <c r="M165" s="6"/>
      <c r="N165" s="6"/>
      <c r="O165" s="6"/>
    </row>
    <row r="166" spans="8:15" x14ac:dyDescent="0.25">
      <c r="H166" s="6"/>
      <c r="I166" s="6"/>
      <c r="J166" s="6"/>
      <c r="K166" s="6"/>
      <c r="L166" s="6"/>
      <c r="M166" s="6"/>
      <c r="N166" s="6"/>
      <c r="O166" s="6"/>
    </row>
    <row r="167" spans="8:15" x14ac:dyDescent="0.25">
      <c r="H167" s="6"/>
      <c r="I167" s="6"/>
      <c r="J167" s="6"/>
      <c r="K167" s="6"/>
      <c r="L167" s="6"/>
      <c r="M167" s="6"/>
      <c r="N167" s="6"/>
      <c r="O167" s="6"/>
    </row>
    <row r="168" spans="8:15" x14ac:dyDescent="0.25">
      <c r="H168" s="6"/>
      <c r="I168" s="6"/>
      <c r="J168" s="6"/>
      <c r="K168" s="6"/>
      <c r="L168" s="6"/>
      <c r="M168" s="6"/>
      <c r="N168" s="6"/>
      <c r="O168" s="6"/>
    </row>
    <row r="169" spans="8:15" x14ac:dyDescent="0.25">
      <c r="H169" s="6"/>
      <c r="I169" s="6"/>
      <c r="J169" s="6"/>
      <c r="K169" s="6"/>
      <c r="L169" s="6"/>
      <c r="M169" s="6"/>
      <c r="N169" s="6"/>
      <c r="O169" s="6"/>
    </row>
    <row r="170" spans="8:15" x14ac:dyDescent="0.25">
      <c r="H170" s="6"/>
      <c r="I170" s="6"/>
      <c r="J170" s="6"/>
      <c r="K170" s="6"/>
      <c r="L170" s="6"/>
      <c r="M170" s="6"/>
      <c r="N170" s="6"/>
      <c r="O170" s="6"/>
    </row>
    <row r="171" spans="8:15" x14ac:dyDescent="0.25">
      <c r="H171" s="6"/>
      <c r="I171" s="6"/>
      <c r="J171" s="6"/>
      <c r="K171" s="6"/>
      <c r="L171" s="6"/>
      <c r="M171" s="6"/>
      <c r="N171" s="6"/>
      <c r="O171" s="6"/>
    </row>
    <row r="172" spans="8:15" x14ac:dyDescent="0.25">
      <c r="H172" s="6"/>
      <c r="I172" s="6"/>
      <c r="J172" s="6"/>
      <c r="K172" s="6"/>
      <c r="L172" s="6"/>
      <c r="M172" s="6"/>
      <c r="N172" s="6"/>
      <c r="O172" s="6"/>
    </row>
    <row r="173" spans="8:15" x14ac:dyDescent="0.25">
      <c r="H173" s="6"/>
      <c r="I173" s="6"/>
      <c r="J173" s="6"/>
      <c r="K173" s="6"/>
      <c r="L173" s="6"/>
      <c r="M173" s="6"/>
      <c r="N173" s="6"/>
      <c r="O173" s="6"/>
    </row>
    <row r="174" spans="8:15" x14ac:dyDescent="0.25">
      <c r="H174" s="6"/>
      <c r="I174" s="6"/>
      <c r="J174" s="6"/>
      <c r="K174" s="6"/>
      <c r="L174" s="6"/>
      <c r="M174" s="6"/>
      <c r="N174" s="6"/>
      <c r="O174" s="6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2A7EA-7B79-445D-AEAA-F870DC2778DC}">
  <dimension ref="A1:BD128"/>
  <sheetViews>
    <sheetView tabSelected="1" topLeftCell="AA72" zoomScale="60" zoomScaleNormal="60" workbookViewId="0">
      <selection activeCell="AV50" sqref="AV50:BD68"/>
    </sheetView>
  </sheetViews>
  <sheetFormatPr defaultRowHeight="13.2" x14ac:dyDescent="0.25"/>
  <cols>
    <col min="39" max="39" width="12.33203125" customWidth="1"/>
    <col min="40" max="40" width="5.33203125" customWidth="1"/>
  </cols>
  <sheetData>
    <row r="1" spans="1:10" x14ac:dyDescent="0.25">
      <c r="A1" s="8" t="s">
        <v>170</v>
      </c>
      <c r="B1" s="8" t="s">
        <v>185</v>
      </c>
      <c r="C1" s="8" t="s">
        <v>126</v>
      </c>
      <c r="D1" s="8" t="s">
        <v>171</v>
      </c>
      <c r="E1" s="8" t="s">
        <v>183</v>
      </c>
      <c r="F1" s="8" t="s">
        <v>184</v>
      </c>
    </row>
    <row r="2" spans="1:10" x14ac:dyDescent="0.25">
      <c r="A2" s="8">
        <v>2003</v>
      </c>
      <c r="B2" s="8">
        <v>2</v>
      </c>
      <c r="C2" s="8" t="s">
        <v>53</v>
      </c>
      <c r="D2" s="8" t="s">
        <v>7</v>
      </c>
      <c r="E2" s="8">
        <v>21</v>
      </c>
      <c r="F2" s="8">
        <v>5</v>
      </c>
    </row>
    <row r="3" spans="1:10" x14ac:dyDescent="0.25">
      <c r="A3" s="8">
        <v>2003</v>
      </c>
      <c r="B3" s="8">
        <v>1</v>
      </c>
      <c r="C3" s="8" t="s">
        <v>205</v>
      </c>
      <c r="D3" s="8" t="s">
        <v>173</v>
      </c>
      <c r="E3" s="8">
        <v>35</v>
      </c>
      <c r="F3" s="8">
        <v>2</v>
      </c>
    </row>
    <row r="4" spans="1:10" x14ac:dyDescent="0.25">
      <c r="A4" s="8">
        <v>2004</v>
      </c>
      <c r="B4" s="8">
        <v>2</v>
      </c>
      <c r="C4" s="8" t="s">
        <v>206</v>
      </c>
      <c r="D4" s="8" t="s">
        <v>137</v>
      </c>
      <c r="E4" s="8">
        <v>35</v>
      </c>
      <c r="F4" s="8" t="s">
        <v>24</v>
      </c>
    </row>
    <row r="5" spans="1:10" x14ac:dyDescent="0.25">
      <c r="A5" s="8">
        <v>2004</v>
      </c>
      <c r="B5" s="8"/>
      <c r="C5" s="8" t="s">
        <v>93</v>
      </c>
      <c r="D5" s="8" t="s">
        <v>174</v>
      </c>
      <c r="E5" s="8">
        <v>14</v>
      </c>
      <c r="F5" s="8">
        <v>0</v>
      </c>
      <c r="G5" t="s">
        <v>187</v>
      </c>
      <c r="J5" t="s">
        <v>188</v>
      </c>
    </row>
    <row r="6" spans="1:10" x14ac:dyDescent="0.25">
      <c r="A6" s="8">
        <v>2009</v>
      </c>
      <c r="B6" s="8">
        <v>2</v>
      </c>
      <c r="C6" s="8" t="s">
        <v>204</v>
      </c>
      <c r="D6" s="8" t="s">
        <v>175</v>
      </c>
      <c r="E6" s="8">
        <v>17</v>
      </c>
      <c r="F6" s="8">
        <v>4</v>
      </c>
    </row>
    <row r="7" spans="1:10" x14ac:dyDescent="0.25">
      <c r="A7" s="8">
        <v>2008</v>
      </c>
      <c r="B7" s="8">
        <v>1</v>
      </c>
      <c r="C7" s="8" t="s">
        <v>206</v>
      </c>
      <c r="D7" s="8" t="s">
        <v>176</v>
      </c>
      <c r="E7" s="8">
        <v>16</v>
      </c>
      <c r="F7" s="8" t="s">
        <v>186</v>
      </c>
    </row>
    <row r="8" spans="1:10" x14ac:dyDescent="0.25">
      <c r="A8" s="8">
        <v>2003</v>
      </c>
      <c r="B8" s="8">
        <v>2</v>
      </c>
      <c r="C8" s="8" t="s">
        <v>206</v>
      </c>
      <c r="D8" s="8" t="s">
        <v>177</v>
      </c>
      <c r="E8" s="8">
        <v>30</v>
      </c>
      <c r="F8" s="8">
        <v>3</v>
      </c>
    </row>
    <row r="9" spans="1:10" x14ac:dyDescent="0.25">
      <c r="A9" s="8">
        <v>2009</v>
      </c>
      <c r="B9" s="8">
        <v>1</v>
      </c>
      <c r="C9" s="8" t="s">
        <v>205</v>
      </c>
      <c r="D9" s="8" t="s">
        <v>76</v>
      </c>
      <c r="E9" s="8">
        <v>9</v>
      </c>
      <c r="F9" s="8">
        <v>3</v>
      </c>
    </row>
    <row r="10" spans="1:10" x14ac:dyDescent="0.25">
      <c r="A10" s="8">
        <v>2003</v>
      </c>
      <c r="B10" s="8">
        <v>1</v>
      </c>
      <c r="C10" s="8" t="s">
        <v>101</v>
      </c>
      <c r="D10" s="8" t="s">
        <v>18</v>
      </c>
      <c r="E10" s="8">
        <v>35</v>
      </c>
      <c r="F10" s="8">
        <v>4</v>
      </c>
    </row>
    <row r="11" spans="1:10" x14ac:dyDescent="0.25">
      <c r="A11" s="8">
        <v>2017</v>
      </c>
      <c r="B11" s="8">
        <v>1</v>
      </c>
      <c r="C11" s="8" t="s">
        <v>205</v>
      </c>
      <c r="D11" s="8" t="s">
        <v>124</v>
      </c>
      <c r="E11" s="8">
        <v>25</v>
      </c>
      <c r="F11" s="8">
        <v>3</v>
      </c>
    </row>
    <row r="12" spans="1:10" x14ac:dyDescent="0.25">
      <c r="A12" s="8">
        <v>2017</v>
      </c>
      <c r="B12" s="8">
        <v>1</v>
      </c>
      <c r="C12" s="8" t="s">
        <v>206</v>
      </c>
      <c r="D12" s="8" t="s">
        <v>135</v>
      </c>
      <c r="E12" s="8">
        <v>31</v>
      </c>
      <c r="F12" s="8">
        <v>4</v>
      </c>
    </row>
    <row r="13" spans="1:10" x14ac:dyDescent="0.25">
      <c r="A13" s="8">
        <v>2017</v>
      </c>
      <c r="B13" s="8">
        <v>2</v>
      </c>
      <c r="C13" s="8" t="s">
        <v>204</v>
      </c>
      <c r="D13" s="8" t="s">
        <v>178</v>
      </c>
      <c r="E13" s="8">
        <v>8</v>
      </c>
      <c r="F13" s="8">
        <v>1</v>
      </c>
    </row>
    <row r="14" spans="1:10" x14ac:dyDescent="0.25">
      <c r="A14" s="8">
        <v>2017</v>
      </c>
      <c r="B14" s="8">
        <v>2</v>
      </c>
      <c r="C14" s="8" t="s">
        <v>206</v>
      </c>
      <c r="D14" s="8" t="s">
        <v>142</v>
      </c>
      <c r="E14" s="8">
        <v>19</v>
      </c>
      <c r="F14" s="8">
        <v>1</v>
      </c>
    </row>
    <row r="15" spans="1:10" x14ac:dyDescent="0.25">
      <c r="A15" s="8">
        <v>2017</v>
      </c>
      <c r="B15" s="8">
        <v>1</v>
      </c>
      <c r="C15" s="8" t="s">
        <v>205</v>
      </c>
      <c r="D15" s="8" t="s">
        <v>179</v>
      </c>
      <c r="E15" s="8">
        <v>15</v>
      </c>
      <c r="F15" s="8">
        <v>4</v>
      </c>
    </row>
    <row r="16" spans="1:10" x14ac:dyDescent="0.25">
      <c r="A16" s="8">
        <v>2017</v>
      </c>
      <c r="B16" s="8">
        <v>1</v>
      </c>
      <c r="C16" s="8" t="s">
        <v>206</v>
      </c>
      <c r="D16" s="8" t="s">
        <v>165</v>
      </c>
      <c r="E16" s="8">
        <v>10</v>
      </c>
      <c r="F16" s="8">
        <v>2</v>
      </c>
    </row>
    <row r="17" spans="1:46" x14ac:dyDescent="0.25">
      <c r="A17" s="8">
        <v>2017</v>
      </c>
      <c r="B17" s="8">
        <v>2</v>
      </c>
      <c r="C17" s="8" t="s">
        <v>205</v>
      </c>
      <c r="D17" s="8" t="s">
        <v>180</v>
      </c>
      <c r="E17" s="8">
        <v>17</v>
      </c>
      <c r="F17" s="8">
        <v>1</v>
      </c>
    </row>
    <row r="18" spans="1:46" x14ac:dyDescent="0.25">
      <c r="A18" s="8">
        <v>2020</v>
      </c>
      <c r="B18" s="8">
        <v>1</v>
      </c>
      <c r="C18" s="8" t="s">
        <v>65</v>
      </c>
      <c r="D18" s="8" t="s">
        <v>181</v>
      </c>
      <c r="E18" s="8">
        <v>14</v>
      </c>
      <c r="F18" s="8">
        <v>2</v>
      </c>
    </row>
    <row r="19" spans="1:46" x14ac:dyDescent="0.25">
      <c r="A19" s="8">
        <v>2020</v>
      </c>
      <c r="B19" s="8">
        <v>1</v>
      </c>
      <c r="C19" s="8" t="s">
        <v>206</v>
      </c>
      <c r="D19" s="8" t="s">
        <v>182</v>
      </c>
      <c r="E19" s="8">
        <v>18</v>
      </c>
      <c r="F19" s="8">
        <v>6</v>
      </c>
    </row>
    <row r="23" spans="1:46" x14ac:dyDescent="0.25">
      <c r="E23" t="s">
        <v>54</v>
      </c>
    </row>
    <row r="24" spans="1:46" x14ac:dyDescent="0.25">
      <c r="A24" s="8" t="s">
        <v>170</v>
      </c>
      <c r="B24" s="8" t="s">
        <v>191</v>
      </c>
      <c r="C24" s="8" t="s">
        <v>171</v>
      </c>
      <c r="D24" s="8" t="s">
        <v>185</v>
      </c>
      <c r="E24" s="8" t="s">
        <v>126</v>
      </c>
      <c r="F24" s="8" t="s">
        <v>183</v>
      </c>
      <c r="G24" s="8" t="s">
        <v>184</v>
      </c>
      <c r="S24" s="8" t="s">
        <v>191</v>
      </c>
      <c r="T24" s="8" t="s">
        <v>171</v>
      </c>
      <c r="U24" s="8" t="s">
        <v>185</v>
      </c>
      <c r="V24" s="8" t="s">
        <v>126</v>
      </c>
      <c r="W24" s="8" t="s">
        <v>183</v>
      </c>
      <c r="X24" s="8" t="s">
        <v>184</v>
      </c>
      <c r="AE24" s="8" t="s">
        <v>211</v>
      </c>
      <c r="AF24" s="8" t="s">
        <v>171</v>
      </c>
      <c r="AG24" s="8" t="s">
        <v>212</v>
      </c>
      <c r="AH24" s="8" t="s">
        <v>213</v>
      </c>
      <c r="AI24" s="8" t="s">
        <v>214</v>
      </c>
      <c r="AJ24" s="8" t="s">
        <v>215</v>
      </c>
      <c r="AN24" t="s">
        <v>218</v>
      </c>
      <c r="AO24" s="8" t="s">
        <v>211</v>
      </c>
      <c r="AP24" s="8" t="s">
        <v>171</v>
      </c>
      <c r="AQ24" s="8" t="s">
        <v>212</v>
      </c>
      <c r="AR24" s="8" t="s">
        <v>213</v>
      </c>
      <c r="AS24" s="8" t="s">
        <v>214</v>
      </c>
      <c r="AT24" s="8" t="s">
        <v>215</v>
      </c>
    </row>
    <row r="25" spans="1:46" x14ac:dyDescent="0.25">
      <c r="A25" s="8">
        <v>2003</v>
      </c>
      <c r="B25" s="8">
        <v>17</v>
      </c>
      <c r="C25" s="8" t="s">
        <v>7</v>
      </c>
      <c r="D25" s="8">
        <v>2</v>
      </c>
      <c r="E25" s="8" t="s">
        <v>53</v>
      </c>
      <c r="F25" s="8">
        <v>21</v>
      </c>
      <c r="G25" s="8">
        <v>5</v>
      </c>
      <c r="S25" s="8">
        <v>17</v>
      </c>
      <c r="T25" s="8" t="s">
        <v>7</v>
      </c>
      <c r="U25" s="8">
        <v>2</v>
      </c>
      <c r="V25" s="8" t="s">
        <v>53</v>
      </c>
      <c r="W25" s="8">
        <v>21</v>
      </c>
      <c r="X25" s="8">
        <v>5</v>
      </c>
      <c r="AE25" s="8">
        <v>18</v>
      </c>
      <c r="AF25" s="8" t="s">
        <v>136</v>
      </c>
      <c r="AG25" s="8" t="s">
        <v>210</v>
      </c>
      <c r="AH25" s="8" t="s">
        <v>202</v>
      </c>
      <c r="AI25" s="8" t="s">
        <v>203</v>
      </c>
      <c r="AJ25" s="8">
        <v>35</v>
      </c>
      <c r="AN25" t="s">
        <v>216</v>
      </c>
      <c r="AO25" s="8">
        <v>0.5</v>
      </c>
      <c r="AP25" s="8" t="s">
        <v>31</v>
      </c>
      <c r="AQ25" s="8" t="s">
        <v>210</v>
      </c>
      <c r="AR25" s="8" t="s">
        <v>202</v>
      </c>
      <c r="AS25" s="8" t="s">
        <v>203</v>
      </c>
      <c r="AT25" s="8">
        <v>14</v>
      </c>
    </row>
    <row r="26" spans="1:46" x14ac:dyDescent="0.25">
      <c r="A26" s="8">
        <v>2003</v>
      </c>
      <c r="B26" s="8">
        <v>18</v>
      </c>
      <c r="C26" s="8" t="s">
        <v>173</v>
      </c>
      <c r="D26" s="8">
        <v>1</v>
      </c>
      <c r="E26" s="8" t="s">
        <v>205</v>
      </c>
      <c r="F26" s="8">
        <v>35</v>
      </c>
      <c r="G26" s="8">
        <v>2</v>
      </c>
      <c r="S26" s="8">
        <v>18</v>
      </c>
      <c r="T26" s="8" t="s">
        <v>173</v>
      </c>
      <c r="U26" s="8">
        <v>1</v>
      </c>
      <c r="V26" s="8" t="s">
        <v>205</v>
      </c>
      <c r="W26" s="8">
        <v>35</v>
      </c>
      <c r="X26" s="8">
        <v>2</v>
      </c>
      <c r="AE26" s="8">
        <v>11</v>
      </c>
      <c r="AF26" s="8" t="s">
        <v>76</v>
      </c>
      <c r="AG26" s="8" t="s">
        <v>210</v>
      </c>
      <c r="AH26" s="8" t="s">
        <v>202</v>
      </c>
      <c r="AI26" s="8" t="s">
        <v>203</v>
      </c>
      <c r="AJ26" s="8">
        <v>9</v>
      </c>
      <c r="AN26" t="s">
        <v>216</v>
      </c>
      <c r="AO26" s="8">
        <v>1</v>
      </c>
      <c r="AP26" s="8" t="s">
        <v>133</v>
      </c>
      <c r="AQ26" s="8" t="s">
        <v>210</v>
      </c>
      <c r="AR26" s="8" t="s">
        <v>203</v>
      </c>
      <c r="AS26" s="8" t="s">
        <v>202</v>
      </c>
      <c r="AT26" s="8">
        <v>18</v>
      </c>
    </row>
    <row r="27" spans="1:46" x14ac:dyDescent="0.25">
      <c r="A27" s="8">
        <v>2009</v>
      </c>
      <c r="B27" s="8">
        <v>11</v>
      </c>
      <c r="C27" s="8" t="s">
        <v>175</v>
      </c>
      <c r="D27" s="8">
        <v>2</v>
      </c>
      <c r="E27" s="8" t="s">
        <v>204</v>
      </c>
      <c r="F27" s="8">
        <v>17</v>
      </c>
      <c r="G27" s="8">
        <v>4</v>
      </c>
      <c r="S27" s="8">
        <v>11</v>
      </c>
      <c r="T27" s="8" t="s">
        <v>175</v>
      </c>
      <c r="U27" s="8">
        <v>2</v>
      </c>
      <c r="V27" s="8" t="s">
        <v>204</v>
      </c>
      <c r="W27" s="8">
        <v>17</v>
      </c>
      <c r="X27" s="8">
        <v>4</v>
      </c>
      <c r="AE27" s="8">
        <v>4</v>
      </c>
      <c r="AF27" s="8" t="s">
        <v>124</v>
      </c>
      <c r="AG27" s="8" t="s">
        <v>210</v>
      </c>
      <c r="AH27" s="8" t="s">
        <v>202</v>
      </c>
      <c r="AI27" s="8" t="s">
        <v>203</v>
      </c>
      <c r="AJ27" s="8">
        <v>25</v>
      </c>
      <c r="AN27" t="s">
        <v>217</v>
      </c>
      <c r="AO27" s="8">
        <v>3</v>
      </c>
      <c r="AP27" s="8" t="s">
        <v>11</v>
      </c>
      <c r="AQ27" s="8" t="s">
        <v>209</v>
      </c>
      <c r="AR27" s="8" t="s">
        <v>202</v>
      </c>
      <c r="AS27" s="8" t="s">
        <v>203</v>
      </c>
      <c r="AT27" s="8">
        <v>8</v>
      </c>
    </row>
    <row r="28" spans="1:46" x14ac:dyDescent="0.25">
      <c r="A28" s="8">
        <v>2003</v>
      </c>
      <c r="B28" s="8">
        <v>18</v>
      </c>
      <c r="C28" s="8" t="s">
        <v>177</v>
      </c>
      <c r="D28" s="8">
        <v>2</v>
      </c>
      <c r="E28" s="8" t="s">
        <v>206</v>
      </c>
      <c r="F28" s="8">
        <v>30</v>
      </c>
      <c r="G28" s="8">
        <v>3</v>
      </c>
      <c r="S28" s="8">
        <v>18</v>
      </c>
      <c r="T28" s="8" t="s">
        <v>177</v>
      </c>
      <c r="U28" s="8">
        <v>2</v>
      </c>
      <c r="V28" s="8" t="s">
        <v>206</v>
      </c>
      <c r="W28" s="8">
        <v>30</v>
      </c>
      <c r="X28" s="8">
        <v>3</v>
      </c>
      <c r="AE28" s="8">
        <v>4</v>
      </c>
      <c r="AF28" s="8" t="s">
        <v>163</v>
      </c>
      <c r="AG28" s="8" t="s">
        <v>210</v>
      </c>
      <c r="AH28" s="8" t="s">
        <v>202</v>
      </c>
      <c r="AI28" s="8" t="s">
        <v>203</v>
      </c>
      <c r="AJ28" s="8">
        <v>15</v>
      </c>
      <c r="AN28" t="s">
        <v>216</v>
      </c>
      <c r="AO28" s="8">
        <v>4</v>
      </c>
      <c r="AP28" s="8" t="s">
        <v>124</v>
      </c>
      <c r="AQ28" s="8" t="s">
        <v>210</v>
      </c>
      <c r="AR28" s="8" t="s">
        <v>202</v>
      </c>
      <c r="AS28" s="8" t="s">
        <v>203</v>
      </c>
      <c r="AT28" s="8">
        <v>25</v>
      </c>
    </row>
    <row r="29" spans="1:46" x14ac:dyDescent="0.25">
      <c r="A29" s="8">
        <v>2009</v>
      </c>
      <c r="B29" s="8">
        <v>11</v>
      </c>
      <c r="C29" s="8" t="s">
        <v>76</v>
      </c>
      <c r="D29" s="8">
        <v>1</v>
      </c>
      <c r="E29" s="8" t="s">
        <v>205</v>
      </c>
      <c r="F29" s="8">
        <v>9</v>
      </c>
      <c r="G29" s="8">
        <v>3</v>
      </c>
      <c r="S29" s="8">
        <v>11</v>
      </c>
      <c r="T29" s="8" t="s">
        <v>76</v>
      </c>
      <c r="U29" s="8">
        <v>1</v>
      </c>
      <c r="V29" s="8" t="s">
        <v>205</v>
      </c>
      <c r="W29" s="8">
        <v>9</v>
      </c>
      <c r="X29" s="8">
        <v>3</v>
      </c>
      <c r="AE29" s="8">
        <v>0.5</v>
      </c>
      <c r="AF29" s="8" t="s">
        <v>31</v>
      </c>
      <c r="AG29" s="8" t="s">
        <v>210</v>
      </c>
      <c r="AH29" s="8" t="s">
        <v>202</v>
      </c>
      <c r="AI29" s="8" t="s">
        <v>203</v>
      </c>
      <c r="AJ29" s="8">
        <v>14</v>
      </c>
      <c r="AN29" t="s">
        <v>216</v>
      </c>
      <c r="AO29" s="8">
        <v>4</v>
      </c>
      <c r="AP29" s="8" t="s">
        <v>166</v>
      </c>
      <c r="AQ29" s="8" t="s">
        <v>209</v>
      </c>
      <c r="AR29" s="8" t="s">
        <v>203</v>
      </c>
      <c r="AS29" s="8" t="s">
        <v>202</v>
      </c>
      <c r="AT29" s="8">
        <v>19</v>
      </c>
    </row>
    <row r="30" spans="1:46" x14ac:dyDescent="0.25">
      <c r="A30" s="8">
        <v>2003</v>
      </c>
      <c r="B30" s="8">
        <v>17</v>
      </c>
      <c r="C30" s="8" t="s">
        <v>18</v>
      </c>
      <c r="D30" s="8">
        <v>1</v>
      </c>
      <c r="E30" s="8" t="s">
        <v>101</v>
      </c>
      <c r="F30" s="8">
        <v>35</v>
      </c>
      <c r="G30" s="8">
        <v>4</v>
      </c>
      <c r="S30" s="8">
        <v>17</v>
      </c>
      <c r="T30" s="8" t="s">
        <v>18</v>
      </c>
      <c r="U30" s="8">
        <v>1</v>
      </c>
      <c r="V30" s="8" t="s">
        <v>101</v>
      </c>
      <c r="W30" s="8">
        <v>35</v>
      </c>
      <c r="X30" s="8">
        <v>4</v>
      </c>
      <c r="AE30" s="8">
        <v>17</v>
      </c>
      <c r="AF30" s="8" t="s">
        <v>18</v>
      </c>
      <c r="AG30" s="8" t="s">
        <v>210</v>
      </c>
      <c r="AH30" s="8" t="s">
        <v>203</v>
      </c>
      <c r="AI30" s="8" t="s">
        <v>202</v>
      </c>
      <c r="AJ30" s="8">
        <v>35</v>
      </c>
      <c r="AN30" t="s">
        <v>217</v>
      </c>
      <c r="AO30" s="8">
        <v>4</v>
      </c>
      <c r="AP30" s="8" t="s">
        <v>163</v>
      </c>
      <c r="AQ30" s="8" t="s">
        <v>210</v>
      </c>
      <c r="AR30" s="8" t="s">
        <v>202</v>
      </c>
      <c r="AS30" s="8" t="s">
        <v>203</v>
      </c>
      <c r="AT30" s="8">
        <v>15</v>
      </c>
    </row>
    <row r="31" spans="1:46" x14ac:dyDescent="0.25">
      <c r="A31" s="8">
        <v>2017</v>
      </c>
      <c r="B31" s="8">
        <v>4</v>
      </c>
      <c r="C31" s="8" t="s">
        <v>124</v>
      </c>
      <c r="D31" s="8">
        <v>1</v>
      </c>
      <c r="E31" s="8" t="s">
        <v>205</v>
      </c>
      <c r="F31" s="8">
        <v>25</v>
      </c>
      <c r="G31" s="8">
        <v>3</v>
      </c>
      <c r="S31" s="8">
        <v>4</v>
      </c>
      <c r="T31" s="8" t="s">
        <v>124</v>
      </c>
      <c r="U31" s="8">
        <v>1</v>
      </c>
      <c r="V31" s="8" t="s">
        <v>205</v>
      </c>
      <c r="W31" s="8">
        <v>25</v>
      </c>
      <c r="X31" s="8">
        <v>3</v>
      </c>
      <c r="AE31" s="8">
        <v>4</v>
      </c>
      <c r="AF31" s="8" t="s">
        <v>135</v>
      </c>
      <c r="AG31" s="8" t="s">
        <v>210</v>
      </c>
      <c r="AH31" s="8" t="s">
        <v>203</v>
      </c>
      <c r="AI31" s="8" t="s">
        <v>202</v>
      </c>
      <c r="AJ31" s="8">
        <v>31</v>
      </c>
      <c r="AN31" t="s">
        <v>217</v>
      </c>
      <c r="AO31" s="8">
        <v>4</v>
      </c>
      <c r="AP31" s="8" t="s">
        <v>135</v>
      </c>
      <c r="AQ31" s="8" t="s">
        <v>210</v>
      </c>
      <c r="AR31" s="8" t="s">
        <v>203</v>
      </c>
      <c r="AS31" s="8" t="s">
        <v>202</v>
      </c>
      <c r="AT31" s="8">
        <v>31</v>
      </c>
    </row>
    <row r="32" spans="1:46" x14ac:dyDescent="0.25">
      <c r="A32" s="8">
        <v>2017</v>
      </c>
      <c r="B32" s="8">
        <v>4</v>
      </c>
      <c r="C32" s="8" t="s">
        <v>135</v>
      </c>
      <c r="D32" s="8">
        <v>1</v>
      </c>
      <c r="E32" s="8" t="s">
        <v>206</v>
      </c>
      <c r="F32" s="8">
        <v>31</v>
      </c>
      <c r="G32" s="8">
        <v>4</v>
      </c>
      <c r="S32" s="8">
        <v>4</v>
      </c>
      <c r="T32" s="8" t="s">
        <v>135</v>
      </c>
      <c r="U32" s="8">
        <v>1</v>
      </c>
      <c r="V32" s="8" t="s">
        <v>206</v>
      </c>
      <c r="W32" s="8">
        <v>31</v>
      </c>
      <c r="X32" s="8">
        <v>4</v>
      </c>
      <c r="AE32" s="8">
        <v>4</v>
      </c>
      <c r="AF32" s="8" t="s">
        <v>165</v>
      </c>
      <c r="AG32" s="8" t="s">
        <v>210</v>
      </c>
      <c r="AH32" s="8" t="s">
        <v>203</v>
      </c>
      <c r="AI32" s="8" t="s">
        <v>202</v>
      </c>
      <c r="AJ32" s="8">
        <v>10</v>
      </c>
      <c r="AN32" t="s">
        <v>217</v>
      </c>
      <c r="AO32" s="8">
        <v>4</v>
      </c>
      <c r="AP32" s="8" t="s">
        <v>165</v>
      </c>
      <c r="AQ32" s="8" t="s">
        <v>210</v>
      </c>
      <c r="AR32" s="8" t="s">
        <v>203</v>
      </c>
      <c r="AS32" s="8" t="s">
        <v>202</v>
      </c>
      <c r="AT32" s="8">
        <v>10</v>
      </c>
    </row>
    <row r="33" spans="1:46" x14ac:dyDescent="0.25">
      <c r="A33" s="8">
        <v>2017</v>
      </c>
      <c r="B33" s="8">
        <v>3</v>
      </c>
      <c r="C33" s="8" t="s">
        <v>178</v>
      </c>
      <c r="D33" s="8">
        <v>2</v>
      </c>
      <c r="E33" s="8" t="s">
        <v>204</v>
      </c>
      <c r="F33" s="8">
        <v>8</v>
      </c>
      <c r="G33" s="8">
        <v>1</v>
      </c>
      <c r="S33" s="8">
        <v>3</v>
      </c>
      <c r="T33" s="8" t="s">
        <v>178</v>
      </c>
      <c r="U33" s="8">
        <v>2</v>
      </c>
      <c r="V33" s="8" t="s">
        <v>204</v>
      </c>
      <c r="W33" s="8">
        <v>8</v>
      </c>
      <c r="X33" s="8">
        <v>1</v>
      </c>
      <c r="AE33" s="8">
        <v>1</v>
      </c>
      <c r="AF33" s="8" t="s">
        <v>133</v>
      </c>
      <c r="AG33" s="8" t="s">
        <v>210</v>
      </c>
      <c r="AH33" s="8" t="s">
        <v>203</v>
      </c>
      <c r="AI33" s="8" t="s">
        <v>202</v>
      </c>
      <c r="AJ33" s="8">
        <v>18</v>
      </c>
      <c r="AN33" t="s">
        <v>217</v>
      </c>
      <c r="AO33" s="8">
        <v>4</v>
      </c>
      <c r="AP33" s="8" t="s">
        <v>160</v>
      </c>
      <c r="AQ33" s="8" t="s">
        <v>209</v>
      </c>
      <c r="AR33" s="8" t="s">
        <v>202</v>
      </c>
      <c r="AS33" s="8" t="s">
        <v>203</v>
      </c>
      <c r="AT33" s="8">
        <v>17</v>
      </c>
    </row>
    <row r="34" spans="1:46" x14ac:dyDescent="0.25">
      <c r="A34" s="8">
        <v>2017</v>
      </c>
      <c r="B34" s="8">
        <v>4</v>
      </c>
      <c r="C34" s="8" t="s">
        <v>142</v>
      </c>
      <c r="D34" s="8">
        <v>2</v>
      </c>
      <c r="E34" s="8" t="s">
        <v>206</v>
      </c>
      <c r="F34" s="8">
        <v>19</v>
      </c>
      <c r="G34" s="8">
        <v>1</v>
      </c>
      <c r="S34" s="8">
        <v>4</v>
      </c>
      <c r="T34" s="8" t="s">
        <v>142</v>
      </c>
      <c r="U34" s="8">
        <v>2</v>
      </c>
      <c r="V34" s="8" t="s">
        <v>206</v>
      </c>
      <c r="W34" s="8">
        <v>19</v>
      </c>
      <c r="X34" s="8">
        <v>1</v>
      </c>
      <c r="AE34" s="8">
        <v>12</v>
      </c>
      <c r="AF34" s="8" t="s">
        <v>176</v>
      </c>
      <c r="AG34" s="8" t="s">
        <v>210</v>
      </c>
      <c r="AH34" s="8" t="s">
        <v>203</v>
      </c>
      <c r="AI34" s="8" t="s">
        <v>202</v>
      </c>
      <c r="AJ34" s="8">
        <v>16</v>
      </c>
      <c r="AN34" t="s">
        <v>216</v>
      </c>
      <c r="AO34" s="8">
        <v>11</v>
      </c>
      <c r="AP34" s="8" t="s">
        <v>76</v>
      </c>
      <c r="AQ34" s="8" t="s">
        <v>210</v>
      </c>
      <c r="AR34" s="8" t="s">
        <v>202</v>
      </c>
      <c r="AS34" s="8" t="s">
        <v>203</v>
      </c>
      <c r="AT34" s="8">
        <v>9</v>
      </c>
    </row>
    <row r="35" spans="1:46" x14ac:dyDescent="0.25">
      <c r="A35" s="8">
        <v>2017</v>
      </c>
      <c r="B35" s="8">
        <v>4</v>
      </c>
      <c r="C35" s="8" t="s">
        <v>179</v>
      </c>
      <c r="D35" s="8">
        <v>1</v>
      </c>
      <c r="E35" s="8" t="s">
        <v>205</v>
      </c>
      <c r="F35" s="8">
        <v>15</v>
      </c>
      <c r="G35" s="8">
        <v>4</v>
      </c>
      <c r="S35" s="8">
        <v>4</v>
      </c>
      <c r="T35" s="8" t="s">
        <v>179</v>
      </c>
      <c r="U35" s="8">
        <v>1</v>
      </c>
      <c r="V35" s="8" t="s">
        <v>205</v>
      </c>
      <c r="W35" s="8">
        <v>15</v>
      </c>
      <c r="X35" s="8">
        <v>4</v>
      </c>
      <c r="AE35" s="8">
        <v>11</v>
      </c>
      <c r="AF35" s="8" t="s">
        <v>19</v>
      </c>
      <c r="AG35" s="8" t="s">
        <v>209</v>
      </c>
      <c r="AH35" s="8" t="s">
        <v>202</v>
      </c>
      <c r="AI35" s="8" t="s">
        <v>203</v>
      </c>
      <c r="AJ35" s="8">
        <v>17</v>
      </c>
      <c r="AN35" t="s">
        <v>217</v>
      </c>
      <c r="AO35" s="8">
        <v>11</v>
      </c>
      <c r="AP35" s="8" t="s">
        <v>19</v>
      </c>
      <c r="AQ35" s="8" t="s">
        <v>209</v>
      </c>
      <c r="AR35" s="8" t="s">
        <v>202</v>
      </c>
      <c r="AS35" s="8" t="s">
        <v>203</v>
      </c>
      <c r="AT35" s="8">
        <v>17</v>
      </c>
    </row>
    <row r="36" spans="1:46" x14ac:dyDescent="0.25">
      <c r="A36" s="8">
        <v>2017</v>
      </c>
      <c r="B36" s="8">
        <v>4</v>
      </c>
      <c r="C36" s="8" t="s">
        <v>165</v>
      </c>
      <c r="D36" s="8">
        <v>1</v>
      </c>
      <c r="E36" s="8" t="s">
        <v>206</v>
      </c>
      <c r="F36" s="8">
        <v>10</v>
      </c>
      <c r="G36" s="8">
        <v>2</v>
      </c>
      <c r="S36" s="8">
        <v>4</v>
      </c>
      <c r="T36" s="8" t="s">
        <v>165</v>
      </c>
      <c r="U36" s="8">
        <v>1</v>
      </c>
      <c r="V36" s="8" t="s">
        <v>206</v>
      </c>
      <c r="W36" s="8">
        <v>10</v>
      </c>
      <c r="X36" s="8">
        <v>2</v>
      </c>
      <c r="AE36" s="8">
        <v>3</v>
      </c>
      <c r="AF36" s="8" t="s">
        <v>11</v>
      </c>
      <c r="AG36" s="8" t="s">
        <v>209</v>
      </c>
      <c r="AH36" s="8" t="s">
        <v>202</v>
      </c>
      <c r="AI36" s="8" t="s">
        <v>203</v>
      </c>
      <c r="AJ36" s="8">
        <v>8</v>
      </c>
      <c r="AN36" t="s">
        <v>217</v>
      </c>
      <c r="AO36" s="8">
        <v>12</v>
      </c>
      <c r="AP36" s="8" t="s">
        <v>176</v>
      </c>
      <c r="AQ36" s="8" t="s">
        <v>210</v>
      </c>
      <c r="AR36" s="8" t="s">
        <v>203</v>
      </c>
      <c r="AS36" s="8" t="s">
        <v>202</v>
      </c>
      <c r="AT36" s="8">
        <v>16</v>
      </c>
    </row>
    <row r="37" spans="1:46" x14ac:dyDescent="0.25">
      <c r="A37" s="8">
        <v>2017</v>
      </c>
      <c r="B37" s="8">
        <v>4</v>
      </c>
      <c r="C37" s="8" t="s">
        <v>180</v>
      </c>
      <c r="D37" s="8">
        <v>2</v>
      </c>
      <c r="E37" s="8" t="s">
        <v>205</v>
      </c>
      <c r="F37" s="8">
        <v>17</v>
      </c>
      <c r="G37" s="8">
        <v>1</v>
      </c>
      <c r="S37" s="8">
        <v>4</v>
      </c>
      <c r="T37" s="8" t="s">
        <v>180</v>
      </c>
      <c r="U37" s="8">
        <v>2</v>
      </c>
      <c r="V37" s="8" t="s">
        <v>205</v>
      </c>
      <c r="W37" s="8">
        <v>17</v>
      </c>
      <c r="X37" s="8">
        <v>1</v>
      </c>
      <c r="AE37" s="8">
        <v>4</v>
      </c>
      <c r="AF37" s="8" t="s">
        <v>160</v>
      </c>
      <c r="AG37" s="8" t="s">
        <v>209</v>
      </c>
      <c r="AH37" s="8" t="s">
        <v>202</v>
      </c>
      <c r="AI37" s="8" t="s">
        <v>203</v>
      </c>
      <c r="AJ37" s="8">
        <v>17</v>
      </c>
      <c r="AN37" t="s">
        <v>216</v>
      </c>
      <c r="AO37" s="8">
        <v>17</v>
      </c>
      <c r="AP37" s="8" t="s">
        <v>18</v>
      </c>
      <c r="AQ37" s="8" t="s">
        <v>210</v>
      </c>
      <c r="AR37" s="8" t="s">
        <v>203</v>
      </c>
      <c r="AS37" s="8" t="s">
        <v>202</v>
      </c>
      <c r="AT37" s="8">
        <v>35</v>
      </c>
    </row>
    <row r="38" spans="1:46" x14ac:dyDescent="0.25">
      <c r="A38" s="8">
        <v>2020</v>
      </c>
      <c r="B38" s="8">
        <v>0.5</v>
      </c>
      <c r="C38" s="8" t="s">
        <v>181</v>
      </c>
      <c r="D38" s="8">
        <v>1</v>
      </c>
      <c r="E38" s="8" t="s">
        <v>65</v>
      </c>
      <c r="F38" s="8">
        <v>14</v>
      </c>
      <c r="G38" s="8">
        <v>2</v>
      </c>
      <c r="S38" s="8">
        <v>0.5</v>
      </c>
      <c r="T38" s="8" t="s">
        <v>181</v>
      </c>
      <c r="U38" s="8">
        <v>1</v>
      </c>
      <c r="V38" s="8" t="s">
        <v>65</v>
      </c>
      <c r="W38" s="8">
        <v>14</v>
      </c>
      <c r="X38" s="8">
        <v>2</v>
      </c>
      <c r="AE38" s="8">
        <v>17</v>
      </c>
      <c r="AF38" s="8" t="s">
        <v>7</v>
      </c>
      <c r="AG38" s="8" t="s">
        <v>209</v>
      </c>
      <c r="AH38" s="8" t="s">
        <v>203</v>
      </c>
      <c r="AI38" s="8" t="s">
        <v>202</v>
      </c>
      <c r="AJ38" s="8">
        <v>21</v>
      </c>
      <c r="AN38" t="s">
        <v>216</v>
      </c>
      <c r="AO38" s="8">
        <v>17</v>
      </c>
      <c r="AP38" s="8" t="s">
        <v>137</v>
      </c>
      <c r="AQ38" s="8" t="s">
        <v>209</v>
      </c>
      <c r="AR38" s="8" t="s">
        <v>203</v>
      </c>
      <c r="AS38" s="8" t="s">
        <v>202</v>
      </c>
      <c r="AT38" s="8">
        <v>35</v>
      </c>
    </row>
    <row r="39" spans="1:46" x14ac:dyDescent="0.25">
      <c r="A39" s="8">
        <v>2020</v>
      </c>
      <c r="B39" s="8">
        <v>1</v>
      </c>
      <c r="C39" s="8" t="s">
        <v>182</v>
      </c>
      <c r="D39" s="8">
        <v>1</v>
      </c>
      <c r="E39" s="8" t="s">
        <v>206</v>
      </c>
      <c r="F39" s="8">
        <v>18</v>
      </c>
      <c r="G39" s="8">
        <v>6</v>
      </c>
      <c r="S39" s="8">
        <v>1</v>
      </c>
      <c r="T39" s="8" t="s">
        <v>182</v>
      </c>
      <c r="U39" s="8">
        <v>1</v>
      </c>
      <c r="V39" s="8" t="s">
        <v>206</v>
      </c>
      <c r="W39" s="8">
        <v>18</v>
      </c>
      <c r="X39" s="8">
        <v>6</v>
      </c>
      <c r="AE39" s="8">
        <v>18</v>
      </c>
      <c r="AF39" s="8" t="s">
        <v>177</v>
      </c>
      <c r="AG39" s="8" t="s">
        <v>209</v>
      </c>
      <c r="AH39" s="8" t="s">
        <v>203</v>
      </c>
      <c r="AI39" s="8" t="s">
        <v>202</v>
      </c>
      <c r="AJ39" s="8">
        <v>30</v>
      </c>
      <c r="AN39" t="s">
        <v>217</v>
      </c>
      <c r="AO39" s="8">
        <v>17</v>
      </c>
      <c r="AP39" s="8" t="s">
        <v>7</v>
      </c>
      <c r="AQ39" s="8" t="s">
        <v>209</v>
      </c>
      <c r="AR39" s="8" t="s">
        <v>203</v>
      </c>
      <c r="AS39" s="8" t="s">
        <v>202</v>
      </c>
      <c r="AT39" s="8">
        <v>21</v>
      </c>
    </row>
    <row r="40" spans="1:46" x14ac:dyDescent="0.25">
      <c r="A40" s="8">
        <v>2004</v>
      </c>
      <c r="B40" s="8">
        <v>17</v>
      </c>
      <c r="C40" s="8" t="s">
        <v>137</v>
      </c>
      <c r="D40" s="8">
        <v>2</v>
      </c>
      <c r="E40" s="8" t="s">
        <v>206</v>
      </c>
      <c r="F40" s="8">
        <v>35</v>
      </c>
      <c r="G40" s="8" t="s">
        <v>24</v>
      </c>
      <c r="S40" s="8">
        <v>17</v>
      </c>
      <c r="T40" s="8" t="s">
        <v>137</v>
      </c>
      <c r="U40" s="8">
        <v>2</v>
      </c>
      <c r="V40" s="8" t="s">
        <v>206</v>
      </c>
      <c r="W40" s="8">
        <v>35</v>
      </c>
      <c r="X40" s="8"/>
      <c r="AE40" s="8">
        <v>4</v>
      </c>
      <c r="AF40" s="8" t="s">
        <v>166</v>
      </c>
      <c r="AG40" s="8" t="s">
        <v>209</v>
      </c>
      <c r="AH40" s="8" t="s">
        <v>203</v>
      </c>
      <c r="AI40" s="8" t="s">
        <v>202</v>
      </c>
      <c r="AJ40" s="8">
        <v>19</v>
      </c>
      <c r="AN40" t="s">
        <v>216</v>
      </c>
      <c r="AO40" s="8">
        <v>18</v>
      </c>
      <c r="AP40" s="8" t="s">
        <v>177</v>
      </c>
      <c r="AQ40" s="8" t="s">
        <v>209</v>
      </c>
      <c r="AR40" s="8" t="s">
        <v>203</v>
      </c>
      <c r="AS40" s="8" t="s">
        <v>202</v>
      </c>
      <c r="AT40" s="8">
        <v>30</v>
      </c>
    </row>
    <row r="41" spans="1:46" x14ac:dyDescent="0.25">
      <c r="A41" s="8">
        <v>2004</v>
      </c>
      <c r="B41" s="8">
        <v>15</v>
      </c>
      <c r="C41" s="8" t="s">
        <v>174</v>
      </c>
      <c r="D41" s="8"/>
      <c r="E41" s="8" t="s">
        <v>93</v>
      </c>
      <c r="F41" s="8">
        <v>14</v>
      </c>
      <c r="G41" s="8">
        <v>0</v>
      </c>
      <c r="S41" s="8">
        <v>15</v>
      </c>
      <c r="T41" s="8" t="s">
        <v>174</v>
      </c>
      <c r="U41" s="8"/>
      <c r="V41" s="8" t="s">
        <v>93</v>
      </c>
      <c r="W41" s="8">
        <v>14</v>
      </c>
      <c r="X41" s="8">
        <v>0</v>
      </c>
      <c r="AE41" s="8">
        <v>17</v>
      </c>
      <c r="AF41" s="8" t="s">
        <v>137</v>
      </c>
      <c r="AG41" s="8" t="s">
        <v>209</v>
      </c>
      <c r="AH41" s="8" t="s">
        <v>203</v>
      </c>
      <c r="AI41" s="8" t="s">
        <v>202</v>
      </c>
      <c r="AJ41" s="8">
        <v>35</v>
      </c>
      <c r="AN41" t="s">
        <v>217</v>
      </c>
      <c r="AO41" s="8">
        <v>18</v>
      </c>
      <c r="AP41" s="8" t="s">
        <v>136</v>
      </c>
      <c r="AQ41" s="8" t="s">
        <v>210</v>
      </c>
      <c r="AR41" s="8" t="s">
        <v>202</v>
      </c>
      <c r="AS41" s="8" t="s">
        <v>203</v>
      </c>
      <c r="AT41" s="8">
        <v>35</v>
      </c>
    </row>
    <row r="42" spans="1:46" x14ac:dyDescent="0.25">
      <c r="A42" s="8">
        <v>2008</v>
      </c>
      <c r="B42" s="8">
        <v>12</v>
      </c>
      <c r="C42" s="8" t="s">
        <v>176</v>
      </c>
      <c r="D42" s="8">
        <v>1</v>
      </c>
      <c r="E42" s="8" t="s">
        <v>206</v>
      </c>
      <c r="F42" s="8">
        <v>16</v>
      </c>
      <c r="G42" s="8" t="s">
        <v>186</v>
      </c>
      <c r="S42" s="8">
        <v>12</v>
      </c>
      <c r="T42" s="8" t="s">
        <v>176</v>
      </c>
      <c r="U42" s="8">
        <v>1</v>
      </c>
      <c r="V42" s="8" t="s">
        <v>206</v>
      </c>
      <c r="W42" s="8">
        <v>16</v>
      </c>
      <c r="X42" s="8"/>
    </row>
    <row r="43" spans="1:46" x14ac:dyDescent="0.25">
      <c r="S43">
        <f>COUNT(S25:S41)</f>
        <v>17</v>
      </c>
      <c r="AE43">
        <f>COUNT(AE25:AE41)</f>
        <v>17</v>
      </c>
      <c r="AO43">
        <f>COUNT(AO25:AO32)</f>
        <v>8</v>
      </c>
    </row>
    <row r="44" spans="1:46" x14ac:dyDescent="0.25">
      <c r="A44" t="s">
        <v>189</v>
      </c>
      <c r="B44" t="s">
        <v>190</v>
      </c>
      <c r="AO44">
        <f>COUNT(AO33:AO41)</f>
        <v>9</v>
      </c>
    </row>
    <row r="45" spans="1:46" x14ac:dyDescent="0.25">
      <c r="A45">
        <f>CORREL(B25:B42,F25:F42)</f>
        <v>0.54064944975471441</v>
      </c>
      <c r="B45">
        <f>CORREL(F25:F39,G25:G39)</f>
        <v>0.24554594643069921</v>
      </c>
      <c r="AD45" t="s">
        <v>207</v>
      </c>
      <c r="AE45" t="s">
        <v>134</v>
      </c>
      <c r="AF45" t="s">
        <v>66</v>
      </c>
      <c r="AG45" t="s">
        <v>67</v>
      </c>
      <c r="AH45" t="s">
        <v>68</v>
      </c>
      <c r="AI45" t="s">
        <v>69</v>
      </c>
      <c r="AP45">
        <f>COUNT(AO25:AO33)</f>
        <v>9</v>
      </c>
    </row>
    <row r="46" spans="1:46" x14ac:dyDescent="0.25">
      <c r="AD46" t="s">
        <v>208</v>
      </c>
      <c r="AE46" t="s">
        <v>132</v>
      </c>
      <c r="AF46" t="s">
        <v>57</v>
      </c>
      <c r="AG46" t="s">
        <v>59</v>
      </c>
      <c r="AH46" t="s">
        <v>58</v>
      </c>
      <c r="AI46" t="s">
        <v>60</v>
      </c>
    </row>
    <row r="48" spans="1:46" x14ac:dyDescent="0.25">
      <c r="G48">
        <f>12/16</f>
        <v>0.75</v>
      </c>
    </row>
    <row r="49" spans="1:56" ht="13.8" thickBot="1" x14ac:dyDescent="0.3"/>
    <row r="50" spans="1:56" ht="16.2" thickTop="1" x14ac:dyDescent="0.3">
      <c r="A50" s="9"/>
      <c r="B50" s="9" t="s">
        <v>192</v>
      </c>
      <c r="C50" t="s">
        <v>195</v>
      </c>
      <c r="E50" t="s">
        <v>54</v>
      </c>
      <c r="F50" t="s">
        <v>196</v>
      </c>
      <c r="G50" t="s">
        <v>197</v>
      </c>
      <c r="H50" t="s">
        <v>198</v>
      </c>
      <c r="M50" t="s">
        <v>54</v>
      </c>
      <c r="N50" t="s">
        <v>196</v>
      </c>
      <c r="O50" t="s">
        <v>197</v>
      </c>
      <c r="P50" t="s">
        <v>199</v>
      </c>
      <c r="Q50" t="s">
        <v>198</v>
      </c>
      <c r="AV50" s="15" t="s">
        <v>219</v>
      </c>
      <c r="AW50" s="15"/>
      <c r="AX50" s="15"/>
      <c r="AY50" s="15"/>
      <c r="AZ50" s="15"/>
      <c r="BA50" s="15"/>
      <c r="BB50" s="15"/>
      <c r="BC50" s="15"/>
      <c r="BD50" s="15"/>
    </row>
    <row r="51" spans="1:56" ht="15.6" x14ac:dyDescent="0.3">
      <c r="A51" s="10" t="s">
        <v>133</v>
      </c>
      <c r="B51" s="10">
        <v>3</v>
      </c>
      <c r="D51" s="8" t="s">
        <v>182</v>
      </c>
      <c r="E51" s="8">
        <v>18</v>
      </c>
      <c r="F51">
        <v>3</v>
      </c>
      <c r="G51">
        <v>0.57999999999999996</v>
      </c>
      <c r="H51">
        <v>0</v>
      </c>
      <c r="L51" s="8" t="s">
        <v>182</v>
      </c>
      <c r="M51" s="8">
        <v>18</v>
      </c>
      <c r="N51">
        <v>3</v>
      </c>
      <c r="O51">
        <v>0.57999999999999996</v>
      </c>
      <c r="P51">
        <f>O51*-1</f>
        <v>-0.57999999999999996</v>
      </c>
      <c r="Q51">
        <v>0</v>
      </c>
      <c r="AE51" s="8" t="s">
        <v>211</v>
      </c>
      <c r="AF51" s="8" t="s">
        <v>171</v>
      </c>
      <c r="AG51" s="8" t="s">
        <v>212</v>
      </c>
      <c r="AH51" s="8" t="s">
        <v>213</v>
      </c>
      <c r="AI51" s="8" t="s">
        <v>214</v>
      </c>
      <c r="AJ51" s="8" t="s">
        <v>215</v>
      </c>
      <c r="AK51" s="8" t="s">
        <v>215</v>
      </c>
      <c r="AV51" s="16" t="s">
        <v>171</v>
      </c>
      <c r="AW51" s="16" t="s">
        <v>220</v>
      </c>
      <c r="AX51" s="17" t="s">
        <v>218</v>
      </c>
      <c r="AY51" s="16" t="s">
        <v>212</v>
      </c>
      <c r="AZ51" s="16" t="s">
        <v>213</v>
      </c>
      <c r="BA51" s="16" t="s">
        <v>214</v>
      </c>
      <c r="BB51" s="16" t="s">
        <v>215</v>
      </c>
      <c r="BC51" s="17"/>
      <c r="BD51" s="17"/>
    </row>
    <row r="52" spans="1:56" ht="15.6" x14ac:dyDescent="0.3">
      <c r="A52" s="13" t="s">
        <v>165</v>
      </c>
      <c r="B52" s="13">
        <v>2</v>
      </c>
      <c r="D52" s="8" t="s">
        <v>165</v>
      </c>
      <c r="E52" s="8">
        <v>10</v>
      </c>
      <c r="F52">
        <v>2</v>
      </c>
      <c r="H52">
        <v>0.42</v>
      </c>
      <c r="L52" s="8" t="s">
        <v>165</v>
      </c>
      <c r="M52" s="8">
        <v>10</v>
      </c>
      <c r="N52">
        <v>2</v>
      </c>
      <c r="Q52">
        <v>0.42</v>
      </c>
      <c r="AE52" s="8">
        <v>0.5</v>
      </c>
      <c r="AF52" s="8" t="s">
        <v>31</v>
      </c>
      <c r="AG52" s="8" t="s">
        <v>210</v>
      </c>
      <c r="AH52" s="8" t="s">
        <v>202</v>
      </c>
      <c r="AI52" s="8" t="s">
        <v>203</v>
      </c>
      <c r="AJ52" s="8">
        <v>14</v>
      </c>
      <c r="AV52" s="18" t="s">
        <v>31</v>
      </c>
      <c r="AW52" s="18">
        <v>0.5</v>
      </c>
      <c r="AX52" s="19" t="s">
        <v>216</v>
      </c>
      <c r="AY52" s="18" t="s">
        <v>210</v>
      </c>
      <c r="AZ52" s="18" t="s">
        <v>202</v>
      </c>
      <c r="BA52" s="18" t="s">
        <v>203</v>
      </c>
      <c r="BB52" s="18">
        <v>14</v>
      </c>
      <c r="BC52" s="19"/>
      <c r="BD52" s="19"/>
    </row>
    <row r="53" spans="1:56" ht="15.6" x14ac:dyDescent="0.3">
      <c r="A53" s="11" t="s">
        <v>176</v>
      </c>
      <c r="B53" s="11">
        <v>3</v>
      </c>
      <c r="D53" s="8" t="s">
        <v>176</v>
      </c>
      <c r="E53" s="8">
        <v>16</v>
      </c>
      <c r="F53">
        <v>3</v>
      </c>
      <c r="G53">
        <v>0.26</v>
      </c>
      <c r="K53" s="14"/>
      <c r="L53" s="8" t="s">
        <v>176</v>
      </c>
      <c r="M53" s="8">
        <v>16</v>
      </c>
      <c r="N53">
        <v>3</v>
      </c>
      <c r="O53">
        <v>0.26</v>
      </c>
      <c r="P53">
        <f>O53*-1</f>
        <v>-0.26</v>
      </c>
      <c r="AE53" s="8">
        <v>4</v>
      </c>
      <c r="AF53" s="8" t="s">
        <v>124</v>
      </c>
      <c r="AG53" s="8" t="s">
        <v>210</v>
      </c>
      <c r="AH53" s="8" t="s">
        <v>202</v>
      </c>
      <c r="AI53" s="8" t="s">
        <v>203</v>
      </c>
      <c r="AJ53" s="8">
        <v>25</v>
      </c>
      <c r="AV53" s="18" t="s">
        <v>124</v>
      </c>
      <c r="AW53" s="18">
        <v>4</v>
      </c>
      <c r="AX53" s="19" t="s">
        <v>216</v>
      </c>
      <c r="AY53" s="18" t="s">
        <v>210</v>
      </c>
      <c r="AZ53" s="18" t="s">
        <v>202</v>
      </c>
      <c r="BA53" s="18" t="s">
        <v>203</v>
      </c>
      <c r="BB53" s="18">
        <v>25</v>
      </c>
      <c r="BC53" s="19"/>
      <c r="BD53" s="19"/>
    </row>
    <row r="54" spans="1:56" ht="15.6" x14ac:dyDescent="0.3">
      <c r="A54" s="11" t="s">
        <v>172</v>
      </c>
      <c r="B54" s="11">
        <v>3</v>
      </c>
      <c r="D54" s="8" t="s">
        <v>18</v>
      </c>
      <c r="E54" s="8">
        <v>35</v>
      </c>
      <c r="F54">
        <v>4</v>
      </c>
      <c r="G54">
        <v>0.76</v>
      </c>
      <c r="H54">
        <v>0.38</v>
      </c>
      <c r="K54" s="14"/>
      <c r="L54" s="8" t="s">
        <v>18</v>
      </c>
      <c r="M54" s="8">
        <v>35</v>
      </c>
      <c r="N54">
        <v>4</v>
      </c>
      <c r="O54">
        <v>0.76</v>
      </c>
      <c r="P54">
        <f t="shared" ref="P54:P68" si="0">O54*-1</f>
        <v>-0.76</v>
      </c>
      <c r="Q54">
        <v>0.38</v>
      </c>
      <c r="AE54" s="8">
        <v>4</v>
      </c>
      <c r="AF54" s="8" t="s">
        <v>163</v>
      </c>
      <c r="AG54" s="8" t="s">
        <v>210</v>
      </c>
      <c r="AH54" s="8" t="s">
        <v>202</v>
      </c>
      <c r="AI54" s="8" t="s">
        <v>203</v>
      </c>
      <c r="AJ54" s="8">
        <v>15</v>
      </c>
      <c r="AV54" s="18" t="s">
        <v>163</v>
      </c>
      <c r="AW54" s="18">
        <v>4</v>
      </c>
      <c r="AX54" s="19" t="s">
        <v>217</v>
      </c>
      <c r="AY54" s="18" t="s">
        <v>210</v>
      </c>
      <c r="AZ54" s="18" t="s">
        <v>202</v>
      </c>
      <c r="BA54" s="18" t="s">
        <v>203</v>
      </c>
      <c r="BB54" s="18">
        <v>15</v>
      </c>
      <c r="BC54" s="19"/>
      <c r="BD54" s="19"/>
    </row>
    <row r="55" spans="1:56" ht="15.6" x14ac:dyDescent="0.3">
      <c r="A55" s="13" t="s">
        <v>18</v>
      </c>
      <c r="B55" s="13">
        <v>4</v>
      </c>
      <c r="D55" s="8" t="s">
        <v>177</v>
      </c>
      <c r="E55" s="8">
        <v>30</v>
      </c>
      <c r="F55">
        <v>2</v>
      </c>
      <c r="G55">
        <v>1</v>
      </c>
      <c r="H55">
        <v>0.18</v>
      </c>
      <c r="L55" s="8" t="s">
        <v>177</v>
      </c>
      <c r="M55" s="8">
        <v>30</v>
      </c>
      <c r="N55">
        <v>2</v>
      </c>
      <c r="O55">
        <v>1</v>
      </c>
      <c r="P55">
        <f t="shared" si="0"/>
        <v>-1</v>
      </c>
      <c r="Q55">
        <v>0.18</v>
      </c>
      <c r="AE55" s="8">
        <v>11</v>
      </c>
      <c r="AF55" s="8" t="s">
        <v>76</v>
      </c>
      <c r="AG55" s="8" t="s">
        <v>210</v>
      </c>
      <c r="AH55" s="8" t="s">
        <v>202</v>
      </c>
      <c r="AI55" s="8" t="s">
        <v>203</v>
      </c>
      <c r="AJ55" s="8">
        <v>9</v>
      </c>
      <c r="AV55" s="18" t="s">
        <v>76</v>
      </c>
      <c r="AW55" s="18">
        <v>11</v>
      </c>
      <c r="AX55" s="19" t="s">
        <v>216</v>
      </c>
      <c r="AY55" s="18" t="s">
        <v>210</v>
      </c>
      <c r="AZ55" s="18" t="s">
        <v>202</v>
      </c>
      <c r="BA55" s="18" t="s">
        <v>203</v>
      </c>
      <c r="BB55" s="18">
        <v>9</v>
      </c>
      <c r="BC55" s="19"/>
      <c r="BD55" s="19"/>
    </row>
    <row r="56" spans="1:56" ht="15.6" x14ac:dyDescent="0.3">
      <c r="A56" s="11" t="s">
        <v>140</v>
      </c>
      <c r="B56" s="11">
        <v>3</v>
      </c>
      <c r="D56" s="8" t="s">
        <v>174</v>
      </c>
      <c r="E56" s="8">
        <v>14</v>
      </c>
      <c r="F56">
        <v>3</v>
      </c>
      <c r="G56">
        <v>0.62</v>
      </c>
      <c r="H56">
        <v>0</v>
      </c>
      <c r="L56" s="8" t="s">
        <v>174</v>
      </c>
      <c r="M56" s="8">
        <v>14</v>
      </c>
      <c r="N56">
        <v>3</v>
      </c>
      <c r="O56">
        <v>0.62</v>
      </c>
      <c r="P56">
        <f t="shared" si="0"/>
        <v>-0.62</v>
      </c>
      <c r="Q56">
        <v>0</v>
      </c>
      <c r="AE56" s="8">
        <v>18</v>
      </c>
      <c r="AF56" s="8" t="s">
        <v>136</v>
      </c>
      <c r="AG56" s="8" t="s">
        <v>210</v>
      </c>
      <c r="AH56" s="8" t="s">
        <v>202</v>
      </c>
      <c r="AI56" s="8" t="s">
        <v>203</v>
      </c>
      <c r="AJ56" s="8">
        <v>35</v>
      </c>
      <c r="AV56" s="18" t="s">
        <v>136</v>
      </c>
      <c r="AW56" s="18">
        <v>18</v>
      </c>
      <c r="AX56" s="19" t="s">
        <v>217</v>
      </c>
      <c r="AY56" s="18" t="s">
        <v>210</v>
      </c>
      <c r="AZ56" s="18" t="s">
        <v>202</v>
      </c>
      <c r="BA56" s="18" t="s">
        <v>203</v>
      </c>
      <c r="BB56" s="18">
        <v>35</v>
      </c>
      <c r="BC56" s="19"/>
      <c r="BD56" s="19"/>
    </row>
    <row r="57" spans="1:56" ht="15.6" x14ac:dyDescent="0.3">
      <c r="A57" s="11" t="s">
        <v>177</v>
      </c>
      <c r="B57" s="11">
        <v>2</v>
      </c>
      <c r="D57" s="8" t="s">
        <v>76</v>
      </c>
      <c r="E57" s="8">
        <v>9</v>
      </c>
      <c r="F57">
        <v>2</v>
      </c>
      <c r="G57">
        <v>0.98</v>
      </c>
      <c r="H57">
        <v>0</v>
      </c>
      <c r="L57" s="8" t="s">
        <v>76</v>
      </c>
      <c r="M57" s="8">
        <v>9</v>
      </c>
      <c r="N57">
        <v>2</v>
      </c>
      <c r="O57">
        <v>0.98</v>
      </c>
      <c r="P57">
        <f t="shared" si="0"/>
        <v>-0.98</v>
      </c>
      <c r="Q57">
        <v>0</v>
      </c>
      <c r="AE57" s="8">
        <v>1</v>
      </c>
      <c r="AF57" s="8" t="s">
        <v>133</v>
      </c>
      <c r="AG57" s="8" t="s">
        <v>210</v>
      </c>
      <c r="AH57" s="8" t="s">
        <v>203</v>
      </c>
      <c r="AI57" s="8" t="s">
        <v>202</v>
      </c>
      <c r="AJ57" s="8">
        <v>18</v>
      </c>
      <c r="AV57" s="18" t="s">
        <v>133</v>
      </c>
      <c r="AW57" s="18">
        <v>1</v>
      </c>
      <c r="AX57" s="19" t="s">
        <v>216</v>
      </c>
      <c r="AY57" s="18" t="s">
        <v>210</v>
      </c>
      <c r="AZ57" s="18" t="s">
        <v>203</v>
      </c>
      <c r="BA57" s="18" t="s">
        <v>202</v>
      </c>
      <c r="BB57" s="18">
        <v>18</v>
      </c>
      <c r="BC57" s="19"/>
      <c r="BD57" s="19"/>
    </row>
    <row r="58" spans="1:56" ht="15.6" x14ac:dyDescent="0.3">
      <c r="A58" s="11" t="s">
        <v>174</v>
      </c>
      <c r="B58" s="11">
        <v>3</v>
      </c>
      <c r="D58" s="8" t="s">
        <v>173</v>
      </c>
      <c r="E58" s="8">
        <v>35</v>
      </c>
      <c r="F58">
        <v>4</v>
      </c>
      <c r="G58">
        <v>0.5</v>
      </c>
      <c r="H58">
        <v>0.2</v>
      </c>
      <c r="L58" s="8" t="s">
        <v>173</v>
      </c>
      <c r="M58" s="8">
        <v>35</v>
      </c>
      <c r="N58">
        <v>4</v>
      </c>
      <c r="O58">
        <v>0.5</v>
      </c>
      <c r="P58">
        <f t="shared" si="0"/>
        <v>-0.5</v>
      </c>
      <c r="Q58">
        <v>0.2</v>
      </c>
      <c r="AE58" s="8">
        <v>4</v>
      </c>
      <c r="AF58" s="8" t="s">
        <v>135</v>
      </c>
      <c r="AG58" s="8" t="s">
        <v>210</v>
      </c>
      <c r="AH58" s="8" t="s">
        <v>203</v>
      </c>
      <c r="AI58" s="8" t="s">
        <v>202</v>
      </c>
      <c r="AJ58" s="8">
        <v>31</v>
      </c>
      <c r="AV58" s="18" t="s">
        <v>135</v>
      </c>
      <c r="AW58" s="18">
        <v>4</v>
      </c>
      <c r="AX58" s="19" t="s">
        <v>217</v>
      </c>
      <c r="AY58" s="18" t="s">
        <v>210</v>
      </c>
      <c r="AZ58" s="18" t="s">
        <v>203</v>
      </c>
      <c r="BA58" s="18" t="s">
        <v>202</v>
      </c>
      <c r="BB58" s="18">
        <v>31</v>
      </c>
      <c r="BC58" s="19"/>
      <c r="BD58" s="19"/>
    </row>
    <row r="59" spans="1:56" ht="15.6" x14ac:dyDescent="0.3">
      <c r="A59" s="11" t="s">
        <v>76</v>
      </c>
      <c r="B59" s="11">
        <v>2</v>
      </c>
      <c r="D59" s="8" t="s">
        <v>175</v>
      </c>
      <c r="E59" s="8">
        <v>17</v>
      </c>
      <c r="F59">
        <v>2</v>
      </c>
      <c r="G59">
        <v>0.9</v>
      </c>
      <c r="L59" s="8" t="s">
        <v>175</v>
      </c>
      <c r="M59" s="8">
        <v>17</v>
      </c>
      <c r="N59">
        <v>2</v>
      </c>
      <c r="O59">
        <v>0.9</v>
      </c>
      <c r="P59">
        <f t="shared" si="0"/>
        <v>-0.9</v>
      </c>
      <c r="AE59" s="8">
        <v>4</v>
      </c>
      <c r="AF59" s="8" t="s">
        <v>165</v>
      </c>
      <c r="AG59" s="8" t="s">
        <v>210</v>
      </c>
      <c r="AH59" s="8" t="s">
        <v>203</v>
      </c>
      <c r="AI59" s="8" t="s">
        <v>202</v>
      </c>
      <c r="AJ59" s="8">
        <v>10</v>
      </c>
      <c r="AV59" s="18" t="s">
        <v>165</v>
      </c>
      <c r="AW59" s="18">
        <v>4</v>
      </c>
      <c r="AX59" s="19" t="s">
        <v>217</v>
      </c>
      <c r="AY59" s="18" t="s">
        <v>210</v>
      </c>
      <c r="AZ59" s="18" t="s">
        <v>203</v>
      </c>
      <c r="BA59" s="18" t="s">
        <v>202</v>
      </c>
      <c r="BB59" s="18">
        <v>10</v>
      </c>
      <c r="BC59" s="19"/>
      <c r="BD59" s="19"/>
    </row>
    <row r="60" spans="1:56" ht="15.6" x14ac:dyDescent="0.3">
      <c r="A60" s="11" t="s">
        <v>136</v>
      </c>
      <c r="B60" s="11">
        <v>4</v>
      </c>
      <c r="D60" s="8" t="s">
        <v>137</v>
      </c>
      <c r="E60" s="8">
        <v>35</v>
      </c>
      <c r="F60">
        <v>3</v>
      </c>
      <c r="G60">
        <v>0.88</v>
      </c>
      <c r="H60">
        <v>0.26</v>
      </c>
      <c r="L60" s="8" t="s">
        <v>137</v>
      </c>
      <c r="M60" s="8">
        <v>35</v>
      </c>
      <c r="N60">
        <v>3</v>
      </c>
      <c r="O60">
        <v>0.88</v>
      </c>
      <c r="P60">
        <f t="shared" si="0"/>
        <v>-0.88</v>
      </c>
      <c r="Q60">
        <v>0.26</v>
      </c>
      <c r="AE60" s="8">
        <v>12</v>
      </c>
      <c r="AF60" s="8" t="s">
        <v>176</v>
      </c>
      <c r="AG60" s="8" t="s">
        <v>210</v>
      </c>
      <c r="AH60" s="8" t="s">
        <v>203</v>
      </c>
      <c r="AI60" s="8" t="s">
        <v>202</v>
      </c>
      <c r="AJ60" s="8">
        <v>16</v>
      </c>
      <c r="AV60" s="18" t="s">
        <v>176</v>
      </c>
      <c r="AW60" s="18">
        <v>12</v>
      </c>
      <c r="AX60" s="19" t="s">
        <v>217</v>
      </c>
      <c r="AY60" s="18" t="s">
        <v>210</v>
      </c>
      <c r="AZ60" s="18" t="s">
        <v>203</v>
      </c>
      <c r="BA60" s="18" t="s">
        <v>202</v>
      </c>
      <c r="BB60" s="18">
        <v>16</v>
      </c>
      <c r="BC60" s="19"/>
      <c r="BD60" s="19"/>
    </row>
    <row r="61" spans="1:56" ht="15.6" x14ac:dyDescent="0.3">
      <c r="A61" s="11" t="s">
        <v>19</v>
      </c>
      <c r="B61" s="11">
        <v>2</v>
      </c>
      <c r="D61" s="8" t="s">
        <v>135</v>
      </c>
      <c r="E61" s="8">
        <v>31</v>
      </c>
      <c r="F61">
        <v>5</v>
      </c>
      <c r="G61">
        <v>0.46</v>
      </c>
      <c r="H61">
        <v>0.1</v>
      </c>
      <c r="L61" s="8" t="s">
        <v>135</v>
      </c>
      <c r="M61" s="8">
        <v>31</v>
      </c>
      <c r="N61">
        <v>5</v>
      </c>
      <c r="O61">
        <v>0.46</v>
      </c>
      <c r="P61">
        <f t="shared" si="0"/>
        <v>-0.46</v>
      </c>
      <c r="Q61">
        <v>0.1</v>
      </c>
      <c r="AE61" s="8">
        <v>17</v>
      </c>
      <c r="AF61" s="8" t="s">
        <v>18</v>
      </c>
      <c r="AG61" s="8" t="s">
        <v>210</v>
      </c>
      <c r="AH61" s="8" t="s">
        <v>203</v>
      </c>
      <c r="AI61" s="8" t="s">
        <v>202</v>
      </c>
      <c r="AJ61" s="8">
        <v>35</v>
      </c>
      <c r="AV61" s="18" t="s">
        <v>18</v>
      </c>
      <c r="AW61" s="18">
        <v>17</v>
      </c>
      <c r="AX61" s="19" t="s">
        <v>216</v>
      </c>
      <c r="AY61" s="18" t="s">
        <v>210</v>
      </c>
      <c r="AZ61" s="18" t="s">
        <v>203</v>
      </c>
      <c r="BA61" s="18" t="s">
        <v>202</v>
      </c>
      <c r="BB61" s="18">
        <v>35</v>
      </c>
      <c r="BC61" s="19"/>
      <c r="BD61" s="19"/>
    </row>
    <row r="62" spans="1:56" ht="15.6" x14ac:dyDescent="0.3">
      <c r="A62" s="11" t="s">
        <v>193</v>
      </c>
      <c r="B62" s="11">
        <v>2</v>
      </c>
      <c r="D62" s="8" t="s">
        <v>124</v>
      </c>
      <c r="E62" s="8">
        <v>25</v>
      </c>
      <c r="F62">
        <v>3</v>
      </c>
      <c r="G62">
        <v>0.84</v>
      </c>
      <c r="H62">
        <v>0.46</v>
      </c>
      <c r="L62" s="8" t="s">
        <v>124</v>
      </c>
      <c r="M62" s="8">
        <v>25</v>
      </c>
      <c r="N62">
        <v>3</v>
      </c>
      <c r="O62">
        <v>0.84</v>
      </c>
      <c r="P62">
        <f t="shared" si="0"/>
        <v>-0.84</v>
      </c>
      <c r="Q62">
        <v>0.46</v>
      </c>
      <c r="AV62" s="18" t="s">
        <v>11</v>
      </c>
      <c r="AW62" s="18">
        <v>3</v>
      </c>
      <c r="AX62" s="19" t="s">
        <v>217</v>
      </c>
      <c r="AY62" s="18" t="s">
        <v>209</v>
      </c>
      <c r="AZ62" s="18" t="s">
        <v>202</v>
      </c>
      <c r="BA62" s="18" t="s">
        <v>203</v>
      </c>
      <c r="BB62" s="18">
        <v>8</v>
      </c>
      <c r="BC62" s="19"/>
      <c r="BD62" s="19"/>
    </row>
    <row r="63" spans="1:56" ht="15.6" x14ac:dyDescent="0.3">
      <c r="A63" s="11" t="s">
        <v>137</v>
      </c>
      <c r="B63" s="11">
        <v>3</v>
      </c>
      <c r="D63" s="8" t="s">
        <v>179</v>
      </c>
      <c r="E63" s="8">
        <v>15</v>
      </c>
      <c r="F63">
        <v>3</v>
      </c>
      <c r="G63">
        <v>0.78</v>
      </c>
      <c r="H63">
        <v>0.2</v>
      </c>
      <c r="J63">
        <f>CORREL(E51:E68,G51:G68)</f>
        <v>-0.11409121613758257</v>
      </c>
      <c r="L63" s="8" t="s">
        <v>179</v>
      </c>
      <c r="M63" s="8">
        <v>15</v>
      </c>
      <c r="N63">
        <v>3</v>
      </c>
      <c r="O63">
        <v>0.78</v>
      </c>
      <c r="P63">
        <f t="shared" si="0"/>
        <v>-0.78</v>
      </c>
      <c r="Q63">
        <v>0.2</v>
      </c>
      <c r="AE63" s="8">
        <v>3</v>
      </c>
      <c r="AF63" s="8" t="s">
        <v>11</v>
      </c>
      <c r="AG63" s="8" t="s">
        <v>209</v>
      </c>
      <c r="AH63" s="8" t="s">
        <v>202</v>
      </c>
      <c r="AI63" s="8" t="s">
        <v>203</v>
      </c>
      <c r="AJ63" s="8">
        <v>8</v>
      </c>
      <c r="AV63" s="18" t="s">
        <v>160</v>
      </c>
      <c r="AW63" s="18">
        <v>4</v>
      </c>
      <c r="AX63" s="19" t="s">
        <v>217</v>
      </c>
      <c r="AY63" s="18" t="s">
        <v>209</v>
      </c>
      <c r="AZ63" s="18" t="s">
        <v>202</v>
      </c>
      <c r="BA63" s="18" t="s">
        <v>203</v>
      </c>
      <c r="BB63" s="18">
        <v>17</v>
      </c>
      <c r="BC63" s="19"/>
      <c r="BD63" s="19"/>
    </row>
    <row r="64" spans="1:56" ht="15.6" x14ac:dyDescent="0.3">
      <c r="A64" s="11" t="s">
        <v>135</v>
      </c>
      <c r="B64" s="11">
        <v>5</v>
      </c>
      <c r="D64" s="8" t="s">
        <v>180</v>
      </c>
      <c r="E64" s="8">
        <v>17</v>
      </c>
      <c r="F64">
        <v>3</v>
      </c>
      <c r="G64">
        <v>0.57999999999999996</v>
      </c>
      <c r="H64">
        <v>0.1</v>
      </c>
      <c r="L64" s="8" t="s">
        <v>180</v>
      </c>
      <c r="M64" s="8">
        <v>17</v>
      </c>
      <c r="N64">
        <v>3</v>
      </c>
      <c r="O64">
        <v>0.57999999999999996</v>
      </c>
      <c r="P64">
        <f t="shared" si="0"/>
        <v>-0.57999999999999996</v>
      </c>
      <c r="Q64">
        <v>0.1</v>
      </c>
      <c r="AE64" s="8">
        <v>4</v>
      </c>
      <c r="AF64" s="8" t="s">
        <v>160</v>
      </c>
      <c r="AG64" s="8" t="s">
        <v>209</v>
      </c>
      <c r="AH64" s="8" t="s">
        <v>202</v>
      </c>
      <c r="AI64" s="8" t="s">
        <v>203</v>
      </c>
      <c r="AJ64" s="8">
        <v>17</v>
      </c>
      <c r="AV64" s="18" t="s">
        <v>19</v>
      </c>
      <c r="AW64" s="18">
        <v>11</v>
      </c>
      <c r="AX64" s="19" t="s">
        <v>217</v>
      </c>
      <c r="AY64" s="18" t="s">
        <v>209</v>
      </c>
      <c r="AZ64" s="18" t="s">
        <v>202</v>
      </c>
      <c r="BA64" s="18" t="s">
        <v>203</v>
      </c>
      <c r="BB64" s="18">
        <v>17</v>
      </c>
      <c r="BC64" s="19"/>
      <c r="BD64" s="19"/>
    </row>
    <row r="65" spans="1:56" ht="15.6" x14ac:dyDescent="0.3">
      <c r="A65" s="11" t="s">
        <v>124</v>
      </c>
      <c r="B65" s="11">
        <v>3</v>
      </c>
      <c r="D65" s="8" t="s">
        <v>7</v>
      </c>
      <c r="E65" s="8">
        <v>21</v>
      </c>
      <c r="F65">
        <v>2</v>
      </c>
      <c r="G65">
        <v>1</v>
      </c>
      <c r="H65">
        <v>0.04</v>
      </c>
      <c r="L65" s="8" t="s">
        <v>7</v>
      </c>
      <c r="M65" s="8">
        <v>21</v>
      </c>
      <c r="N65">
        <v>2</v>
      </c>
      <c r="O65">
        <v>1</v>
      </c>
      <c r="P65">
        <f t="shared" si="0"/>
        <v>-1</v>
      </c>
      <c r="Q65">
        <v>0.04</v>
      </c>
      <c r="AE65" s="8">
        <v>11</v>
      </c>
      <c r="AF65" s="8" t="s">
        <v>19</v>
      </c>
      <c r="AG65" s="8" t="s">
        <v>209</v>
      </c>
      <c r="AH65" s="8" t="s">
        <v>202</v>
      </c>
      <c r="AI65" s="8" t="s">
        <v>203</v>
      </c>
      <c r="AJ65" s="8">
        <v>17</v>
      </c>
      <c r="AV65" s="18" t="s">
        <v>166</v>
      </c>
      <c r="AW65" s="18">
        <v>4</v>
      </c>
      <c r="AX65" s="19" t="s">
        <v>216</v>
      </c>
      <c r="AY65" s="18" t="s">
        <v>209</v>
      </c>
      <c r="AZ65" s="18" t="s">
        <v>203</v>
      </c>
      <c r="BA65" s="18" t="s">
        <v>202</v>
      </c>
      <c r="BB65" s="18">
        <v>19</v>
      </c>
      <c r="BC65" s="19"/>
      <c r="BD65" s="19"/>
    </row>
    <row r="66" spans="1:56" ht="15.6" x14ac:dyDescent="0.3">
      <c r="A66" s="11" t="s">
        <v>150</v>
      </c>
      <c r="B66" s="11">
        <v>3</v>
      </c>
      <c r="D66" s="8" t="s">
        <v>142</v>
      </c>
      <c r="E66" s="8">
        <v>19</v>
      </c>
      <c r="F66">
        <v>2</v>
      </c>
      <c r="G66">
        <v>0.96</v>
      </c>
      <c r="H66">
        <v>0.14000000000000001</v>
      </c>
      <c r="L66" s="8" t="s">
        <v>142</v>
      </c>
      <c r="M66" s="8">
        <v>19</v>
      </c>
      <c r="N66">
        <v>2</v>
      </c>
      <c r="O66">
        <v>0.96</v>
      </c>
      <c r="P66">
        <f t="shared" si="0"/>
        <v>-0.96</v>
      </c>
      <c r="Q66">
        <v>0.14000000000000001</v>
      </c>
      <c r="AE66" s="8">
        <v>4</v>
      </c>
      <c r="AF66" s="8" t="s">
        <v>166</v>
      </c>
      <c r="AG66" s="8" t="s">
        <v>209</v>
      </c>
      <c r="AH66" s="8" t="s">
        <v>203</v>
      </c>
      <c r="AI66" s="8" t="s">
        <v>202</v>
      </c>
      <c r="AJ66" s="8">
        <v>19</v>
      </c>
      <c r="AV66" s="18" t="s">
        <v>7</v>
      </c>
      <c r="AW66" s="18">
        <v>17</v>
      </c>
      <c r="AX66" s="19" t="s">
        <v>217</v>
      </c>
      <c r="AY66" s="18" t="s">
        <v>209</v>
      </c>
      <c r="AZ66" s="18" t="s">
        <v>203</v>
      </c>
      <c r="BA66" s="18" t="s">
        <v>202</v>
      </c>
      <c r="BB66" s="18">
        <v>21</v>
      </c>
      <c r="BC66" s="19"/>
      <c r="BD66" s="19"/>
    </row>
    <row r="67" spans="1:56" ht="15.6" x14ac:dyDescent="0.3">
      <c r="A67" s="11" t="s">
        <v>163</v>
      </c>
      <c r="B67" s="11">
        <v>3</v>
      </c>
      <c r="D67" s="8" t="s">
        <v>178</v>
      </c>
      <c r="E67" s="8">
        <v>8</v>
      </c>
      <c r="F67">
        <v>3</v>
      </c>
      <c r="G67">
        <v>0.82</v>
      </c>
      <c r="H67">
        <v>0.2</v>
      </c>
      <c r="L67" s="8" t="s">
        <v>178</v>
      </c>
      <c r="M67" s="8">
        <v>8</v>
      </c>
      <c r="N67">
        <v>3</v>
      </c>
      <c r="O67">
        <v>0.82</v>
      </c>
      <c r="P67">
        <f t="shared" si="0"/>
        <v>-0.82</v>
      </c>
      <c r="Q67">
        <v>0.2</v>
      </c>
      <c r="AE67" s="8">
        <v>17</v>
      </c>
      <c r="AF67" s="8" t="s">
        <v>7</v>
      </c>
      <c r="AG67" s="8" t="s">
        <v>209</v>
      </c>
      <c r="AH67" s="8" t="s">
        <v>203</v>
      </c>
      <c r="AI67" s="8" t="s">
        <v>202</v>
      </c>
      <c r="AJ67" s="8">
        <v>21</v>
      </c>
      <c r="AV67" s="18" t="s">
        <v>137</v>
      </c>
      <c r="AW67" s="18">
        <v>17</v>
      </c>
      <c r="AX67" s="19" t="s">
        <v>216</v>
      </c>
      <c r="AY67" s="18" t="s">
        <v>209</v>
      </c>
      <c r="AZ67" s="18" t="s">
        <v>203</v>
      </c>
      <c r="BA67" s="18" t="s">
        <v>202</v>
      </c>
      <c r="BB67" s="18">
        <v>35</v>
      </c>
      <c r="BC67" s="19"/>
      <c r="BD67" s="19"/>
    </row>
    <row r="68" spans="1:56" ht="16.2" thickBot="1" x14ac:dyDescent="0.35">
      <c r="A68" s="11" t="s">
        <v>130</v>
      </c>
      <c r="B68" s="11">
        <v>3</v>
      </c>
      <c r="D68" s="8" t="s">
        <v>181</v>
      </c>
      <c r="E68" s="8">
        <v>14</v>
      </c>
      <c r="F68">
        <v>2</v>
      </c>
      <c r="G68">
        <v>0.96</v>
      </c>
      <c r="H68">
        <v>0.02</v>
      </c>
      <c r="L68" s="8" t="s">
        <v>181</v>
      </c>
      <c r="M68" s="8">
        <v>14</v>
      </c>
      <c r="N68">
        <v>2</v>
      </c>
      <c r="O68">
        <v>0.96</v>
      </c>
      <c r="P68">
        <f t="shared" si="0"/>
        <v>-0.96</v>
      </c>
      <c r="Q68">
        <v>0.02</v>
      </c>
      <c r="AE68" s="8">
        <v>17</v>
      </c>
      <c r="AF68" s="8" t="s">
        <v>137</v>
      </c>
      <c r="AG68" s="8" t="s">
        <v>209</v>
      </c>
      <c r="AH68" s="8" t="s">
        <v>203</v>
      </c>
      <c r="AI68" s="8" t="s">
        <v>202</v>
      </c>
      <c r="AJ68" s="8">
        <v>35</v>
      </c>
      <c r="AV68" s="20" t="s">
        <v>177</v>
      </c>
      <c r="AW68" s="20">
        <v>18</v>
      </c>
      <c r="AX68" s="21" t="s">
        <v>216</v>
      </c>
      <c r="AY68" s="20" t="s">
        <v>209</v>
      </c>
      <c r="AZ68" s="20" t="s">
        <v>203</v>
      </c>
      <c r="BA68" s="20" t="s">
        <v>202</v>
      </c>
      <c r="BB68" s="20">
        <v>30</v>
      </c>
      <c r="BC68" s="21"/>
      <c r="BD68" s="21"/>
    </row>
    <row r="69" spans="1:56" ht="16.2" thickTop="1" x14ac:dyDescent="0.3">
      <c r="A69" s="13" t="s">
        <v>0</v>
      </c>
      <c r="B69" s="13">
        <v>0</v>
      </c>
      <c r="E69" t="s">
        <v>201</v>
      </c>
      <c r="G69" t="s">
        <v>200</v>
      </c>
      <c r="AE69" s="8">
        <v>18</v>
      </c>
      <c r="AF69" s="8" t="s">
        <v>177</v>
      </c>
      <c r="AG69" s="8" t="s">
        <v>209</v>
      </c>
      <c r="AH69" s="8" t="s">
        <v>203</v>
      </c>
      <c r="AI69" s="8" t="s">
        <v>202</v>
      </c>
      <c r="AJ69" s="8">
        <v>30</v>
      </c>
    </row>
    <row r="70" spans="1:56" ht="15.6" x14ac:dyDescent="0.3">
      <c r="A70" s="11" t="s">
        <v>7</v>
      </c>
      <c r="B70" s="11">
        <v>2</v>
      </c>
      <c r="BB70">
        <f>AVERAGE(BB52:BB68)</f>
        <v>20.882352941176471</v>
      </c>
    </row>
    <row r="71" spans="1:56" ht="15.6" x14ac:dyDescent="0.3">
      <c r="A71" s="11" t="s">
        <v>166</v>
      </c>
      <c r="B71" s="11">
        <v>2</v>
      </c>
      <c r="F71">
        <f>CORREL(E51:E68,F51:F68)</f>
        <v>0.55197278135526506</v>
      </c>
      <c r="H71">
        <f>CORREL(E51:E68,G51:G68)</f>
        <v>-0.11409121613758257</v>
      </c>
      <c r="BB71">
        <f>_xlfn.STDEV.S(BB52:BB68)</f>
        <v>9.2660829975587351</v>
      </c>
    </row>
    <row r="72" spans="1:56" ht="15.6" x14ac:dyDescent="0.3">
      <c r="A72" s="11" t="s">
        <v>11</v>
      </c>
      <c r="B72" s="11">
        <v>3</v>
      </c>
    </row>
    <row r="73" spans="1:56" ht="15.6" x14ac:dyDescent="0.3">
      <c r="A73" s="11" t="s">
        <v>31</v>
      </c>
      <c r="B73" s="11">
        <v>2</v>
      </c>
    </row>
    <row r="74" spans="1:56" ht="15.6" x14ac:dyDescent="0.3">
      <c r="A74" s="12" t="s">
        <v>194</v>
      </c>
      <c r="B74" s="12">
        <v>3</v>
      </c>
      <c r="AE74" s="8" t="s">
        <v>211</v>
      </c>
      <c r="AF74" s="8" t="s">
        <v>171</v>
      </c>
      <c r="AG74" s="8" t="s">
        <v>212</v>
      </c>
      <c r="AH74" s="8" t="s">
        <v>213</v>
      </c>
      <c r="AI74" s="8" t="s">
        <v>214</v>
      </c>
      <c r="AJ74" s="8" t="s">
        <v>215</v>
      </c>
      <c r="AW74" t="s">
        <v>207</v>
      </c>
      <c r="AX74">
        <f>COUNT(AW52:AW61)</f>
        <v>10</v>
      </c>
    </row>
    <row r="75" spans="1:56" x14ac:dyDescent="0.25">
      <c r="AE75" s="8">
        <v>0.5</v>
      </c>
      <c r="AF75" s="8" t="s">
        <v>31</v>
      </c>
      <c r="AG75" s="8" t="s">
        <v>210</v>
      </c>
      <c r="AH75" s="8" t="s">
        <v>202</v>
      </c>
      <c r="AI75" s="8" t="s">
        <v>203</v>
      </c>
      <c r="AJ75" s="8">
        <v>14</v>
      </c>
      <c r="AW75" t="s">
        <v>208</v>
      </c>
      <c r="AX75">
        <f>COUNT(AW62:AW68)</f>
        <v>7</v>
      </c>
    </row>
    <row r="76" spans="1:56" x14ac:dyDescent="0.25">
      <c r="AE76" s="8">
        <v>1</v>
      </c>
      <c r="AF76" s="8" t="s">
        <v>133</v>
      </c>
      <c r="AG76" s="8" t="s">
        <v>210</v>
      </c>
      <c r="AH76" s="8" t="s">
        <v>203</v>
      </c>
      <c r="AI76" s="8" t="s">
        <v>202</v>
      </c>
      <c r="AJ76" s="8">
        <v>18</v>
      </c>
    </row>
    <row r="77" spans="1:56" x14ac:dyDescent="0.25">
      <c r="AE77" s="8">
        <v>4</v>
      </c>
      <c r="AF77" s="8" t="s">
        <v>165</v>
      </c>
      <c r="AG77" s="8" t="s">
        <v>210</v>
      </c>
      <c r="AH77" s="8" t="s">
        <v>203</v>
      </c>
      <c r="AI77" s="8" t="s">
        <v>202</v>
      </c>
      <c r="AJ77" s="8">
        <v>10</v>
      </c>
    </row>
    <row r="78" spans="1:56" x14ac:dyDescent="0.25">
      <c r="AE78" s="8">
        <v>4</v>
      </c>
      <c r="AF78" s="8" t="s">
        <v>163</v>
      </c>
      <c r="AG78" s="8" t="s">
        <v>210</v>
      </c>
      <c r="AH78" s="8" t="s">
        <v>202</v>
      </c>
      <c r="AI78" s="8" t="s">
        <v>203</v>
      </c>
      <c r="AJ78" s="8">
        <v>15</v>
      </c>
    </row>
    <row r="79" spans="1:56" x14ac:dyDescent="0.25">
      <c r="AE79" s="8">
        <v>4</v>
      </c>
      <c r="AF79" s="8" t="s">
        <v>124</v>
      </c>
      <c r="AG79" s="8" t="s">
        <v>210</v>
      </c>
      <c r="AH79" s="8" t="s">
        <v>202</v>
      </c>
      <c r="AI79" s="8" t="s">
        <v>203</v>
      </c>
      <c r="AJ79" s="8">
        <v>25</v>
      </c>
    </row>
    <row r="80" spans="1:56" x14ac:dyDescent="0.25">
      <c r="AE80" s="8">
        <v>4</v>
      </c>
      <c r="AF80" s="8" t="s">
        <v>135</v>
      </c>
      <c r="AG80" s="8" t="s">
        <v>210</v>
      </c>
      <c r="AH80" s="8" t="s">
        <v>203</v>
      </c>
      <c r="AI80" s="8" t="s">
        <v>202</v>
      </c>
      <c r="AJ80" s="8">
        <v>31</v>
      </c>
    </row>
    <row r="81" spans="31:36" x14ac:dyDescent="0.25">
      <c r="AE81" s="8">
        <v>11</v>
      </c>
      <c r="AF81" s="8" t="s">
        <v>76</v>
      </c>
      <c r="AG81" s="8" t="s">
        <v>210</v>
      </c>
      <c r="AH81" s="8" t="s">
        <v>202</v>
      </c>
      <c r="AI81" s="8" t="s">
        <v>203</v>
      </c>
      <c r="AJ81" s="8">
        <v>9</v>
      </c>
    </row>
    <row r="82" spans="31:36" x14ac:dyDescent="0.25">
      <c r="AE82" s="8">
        <v>12</v>
      </c>
      <c r="AF82" s="8" t="s">
        <v>176</v>
      </c>
      <c r="AG82" s="8" t="s">
        <v>210</v>
      </c>
      <c r="AH82" s="8" t="s">
        <v>203</v>
      </c>
      <c r="AI82" s="8" t="s">
        <v>202</v>
      </c>
      <c r="AJ82" s="8">
        <v>16</v>
      </c>
    </row>
    <row r="83" spans="31:36" x14ac:dyDescent="0.25">
      <c r="AE83" s="8">
        <v>17</v>
      </c>
      <c r="AF83" s="8" t="s">
        <v>18</v>
      </c>
      <c r="AG83" s="8" t="s">
        <v>210</v>
      </c>
      <c r="AH83" s="8" t="s">
        <v>203</v>
      </c>
      <c r="AI83" s="8" t="s">
        <v>202</v>
      </c>
      <c r="AJ83" s="8">
        <v>35</v>
      </c>
    </row>
    <row r="84" spans="31:36" x14ac:dyDescent="0.25">
      <c r="AE84" s="8">
        <v>18</v>
      </c>
      <c r="AF84" s="8" t="s">
        <v>136</v>
      </c>
      <c r="AG84" s="8" t="s">
        <v>210</v>
      </c>
      <c r="AH84" s="8" t="s">
        <v>202</v>
      </c>
      <c r="AI84" s="8" t="s">
        <v>203</v>
      </c>
      <c r="AJ84" s="8">
        <v>35</v>
      </c>
    </row>
    <row r="86" spans="31:36" x14ac:dyDescent="0.25">
      <c r="AE86" s="8">
        <v>3</v>
      </c>
      <c r="AF86" s="8" t="s">
        <v>11</v>
      </c>
      <c r="AG86" s="8" t="s">
        <v>209</v>
      </c>
      <c r="AH86" s="8" t="s">
        <v>202</v>
      </c>
      <c r="AI86" s="8" t="s">
        <v>203</v>
      </c>
      <c r="AJ86" s="8">
        <v>8</v>
      </c>
    </row>
    <row r="87" spans="31:36" x14ac:dyDescent="0.25">
      <c r="AE87" s="8">
        <v>4</v>
      </c>
      <c r="AF87" s="8" t="s">
        <v>160</v>
      </c>
      <c r="AG87" s="8" t="s">
        <v>209</v>
      </c>
      <c r="AH87" s="8" t="s">
        <v>202</v>
      </c>
      <c r="AI87" s="8" t="s">
        <v>203</v>
      </c>
      <c r="AJ87" s="8">
        <v>17</v>
      </c>
    </row>
    <row r="88" spans="31:36" x14ac:dyDescent="0.25">
      <c r="AE88" s="8">
        <v>4</v>
      </c>
      <c r="AF88" s="8" t="s">
        <v>166</v>
      </c>
      <c r="AG88" s="8" t="s">
        <v>209</v>
      </c>
      <c r="AH88" s="8" t="s">
        <v>203</v>
      </c>
      <c r="AI88" s="8" t="s">
        <v>202</v>
      </c>
      <c r="AJ88" s="8">
        <v>19</v>
      </c>
    </row>
    <row r="89" spans="31:36" x14ac:dyDescent="0.25">
      <c r="AE89" s="8">
        <v>11</v>
      </c>
      <c r="AF89" s="8" t="s">
        <v>19</v>
      </c>
      <c r="AG89" s="8" t="s">
        <v>209</v>
      </c>
      <c r="AH89" s="8" t="s">
        <v>202</v>
      </c>
      <c r="AI89" s="8" t="s">
        <v>203</v>
      </c>
      <c r="AJ89" s="8">
        <v>17</v>
      </c>
    </row>
    <row r="90" spans="31:36" x14ac:dyDescent="0.25">
      <c r="AE90" s="8">
        <v>17</v>
      </c>
      <c r="AF90" s="8" t="s">
        <v>7</v>
      </c>
      <c r="AG90" s="8" t="s">
        <v>209</v>
      </c>
      <c r="AH90" s="8" t="s">
        <v>203</v>
      </c>
      <c r="AI90" s="8" t="s">
        <v>202</v>
      </c>
      <c r="AJ90" s="8">
        <v>21</v>
      </c>
    </row>
    <row r="91" spans="31:36" x14ac:dyDescent="0.25">
      <c r="AE91" s="8">
        <v>17</v>
      </c>
      <c r="AF91" s="8" t="s">
        <v>137</v>
      </c>
      <c r="AG91" s="8" t="s">
        <v>209</v>
      </c>
      <c r="AH91" s="8" t="s">
        <v>203</v>
      </c>
      <c r="AI91" s="8" t="s">
        <v>202</v>
      </c>
      <c r="AJ91" s="8">
        <v>35</v>
      </c>
    </row>
    <row r="92" spans="31:36" x14ac:dyDescent="0.25">
      <c r="AE92" s="8">
        <v>18</v>
      </c>
      <c r="AF92" s="8" t="s">
        <v>177</v>
      </c>
      <c r="AG92" s="8" t="s">
        <v>209</v>
      </c>
      <c r="AH92" s="8" t="s">
        <v>203</v>
      </c>
      <c r="AI92" s="8" t="s">
        <v>202</v>
      </c>
      <c r="AJ92" s="8">
        <v>30</v>
      </c>
    </row>
    <row r="110" spans="31:36" x14ac:dyDescent="0.25">
      <c r="AE110" s="8" t="s">
        <v>211</v>
      </c>
      <c r="AF110" s="8" t="s">
        <v>171</v>
      </c>
      <c r="AG110" s="8" t="s">
        <v>212</v>
      </c>
      <c r="AH110" s="8" t="s">
        <v>213</v>
      </c>
      <c r="AI110" s="8" t="s">
        <v>214</v>
      </c>
      <c r="AJ110" s="8" t="s">
        <v>215</v>
      </c>
    </row>
    <row r="111" spans="31:36" x14ac:dyDescent="0.25">
      <c r="AE111" s="8">
        <v>0.5</v>
      </c>
      <c r="AF111" s="8" t="s">
        <v>31</v>
      </c>
      <c r="AG111" s="8" t="s">
        <v>210</v>
      </c>
      <c r="AH111" s="8" t="s">
        <v>202</v>
      </c>
      <c r="AI111" s="8" t="s">
        <v>203</v>
      </c>
      <c r="AJ111" s="8">
        <v>14</v>
      </c>
    </row>
    <row r="112" spans="31:36" x14ac:dyDescent="0.25">
      <c r="AE112" s="8">
        <v>1</v>
      </c>
      <c r="AF112" s="8" t="s">
        <v>133</v>
      </c>
      <c r="AG112" s="8" t="s">
        <v>210</v>
      </c>
      <c r="AH112" s="8" t="s">
        <v>203</v>
      </c>
      <c r="AI112" s="8" t="s">
        <v>202</v>
      </c>
      <c r="AJ112" s="8">
        <v>18</v>
      </c>
    </row>
    <row r="113" spans="31:36" x14ac:dyDescent="0.25">
      <c r="AE113" s="8">
        <v>4</v>
      </c>
      <c r="AF113" s="8" t="s">
        <v>165</v>
      </c>
      <c r="AG113" s="8" t="s">
        <v>210</v>
      </c>
      <c r="AH113" s="8" t="s">
        <v>203</v>
      </c>
      <c r="AI113" s="8" t="s">
        <v>202</v>
      </c>
      <c r="AJ113" s="8">
        <v>10</v>
      </c>
    </row>
    <row r="114" spans="31:36" x14ac:dyDescent="0.25">
      <c r="AE114" s="8">
        <v>4</v>
      </c>
      <c r="AF114" s="8" t="s">
        <v>163</v>
      </c>
      <c r="AG114" s="8" t="s">
        <v>210</v>
      </c>
      <c r="AH114" s="8" t="s">
        <v>202</v>
      </c>
      <c r="AI114" s="8" t="s">
        <v>203</v>
      </c>
      <c r="AJ114" s="8">
        <v>15</v>
      </c>
    </row>
    <row r="115" spans="31:36" x14ac:dyDescent="0.25">
      <c r="AE115" s="8">
        <v>4</v>
      </c>
      <c r="AF115" s="8" t="s">
        <v>124</v>
      </c>
      <c r="AG115" s="8" t="s">
        <v>210</v>
      </c>
      <c r="AH115" s="8" t="s">
        <v>202</v>
      </c>
      <c r="AI115" s="8" t="s">
        <v>203</v>
      </c>
      <c r="AJ115" s="8">
        <v>25</v>
      </c>
    </row>
    <row r="116" spans="31:36" x14ac:dyDescent="0.25">
      <c r="AE116" s="8">
        <v>4</v>
      </c>
      <c r="AF116" s="8" t="s">
        <v>135</v>
      </c>
      <c r="AG116" s="8" t="s">
        <v>210</v>
      </c>
      <c r="AH116" s="8" t="s">
        <v>203</v>
      </c>
      <c r="AI116" s="8" t="s">
        <v>202</v>
      </c>
      <c r="AJ116" s="8">
        <v>31</v>
      </c>
    </row>
    <row r="117" spans="31:36" x14ac:dyDescent="0.25">
      <c r="AE117" s="8">
        <v>11</v>
      </c>
      <c r="AF117" s="8" t="s">
        <v>76</v>
      </c>
      <c r="AG117" s="8" t="s">
        <v>210</v>
      </c>
      <c r="AH117" s="8" t="s">
        <v>202</v>
      </c>
      <c r="AI117" s="8" t="s">
        <v>203</v>
      </c>
      <c r="AJ117" s="8">
        <v>9</v>
      </c>
    </row>
    <row r="118" spans="31:36" x14ac:dyDescent="0.25">
      <c r="AE118" s="8">
        <v>12</v>
      </c>
      <c r="AF118" s="8" t="s">
        <v>176</v>
      </c>
      <c r="AG118" s="8" t="s">
        <v>210</v>
      </c>
      <c r="AH118" s="8" t="s">
        <v>203</v>
      </c>
      <c r="AI118" s="8" t="s">
        <v>202</v>
      </c>
      <c r="AJ118" s="8">
        <v>16</v>
      </c>
    </row>
    <row r="119" spans="31:36" x14ac:dyDescent="0.25">
      <c r="AE119" s="8">
        <v>17</v>
      </c>
      <c r="AF119" s="8" t="s">
        <v>18</v>
      </c>
      <c r="AG119" s="8" t="s">
        <v>210</v>
      </c>
      <c r="AH119" s="8" t="s">
        <v>203</v>
      </c>
      <c r="AI119" s="8" t="s">
        <v>202</v>
      </c>
      <c r="AJ119" s="8">
        <v>35</v>
      </c>
    </row>
    <row r="120" spans="31:36" x14ac:dyDescent="0.25">
      <c r="AE120" s="8">
        <v>18</v>
      </c>
      <c r="AF120" s="8" t="s">
        <v>136</v>
      </c>
      <c r="AG120" s="8" t="s">
        <v>210</v>
      </c>
      <c r="AH120" s="8" t="s">
        <v>202</v>
      </c>
      <c r="AI120" s="8" t="s">
        <v>203</v>
      </c>
      <c r="AJ120" s="8">
        <v>35</v>
      </c>
    </row>
    <row r="122" spans="31:36" x14ac:dyDescent="0.25">
      <c r="AE122" s="8">
        <v>3</v>
      </c>
      <c r="AF122" s="8" t="s">
        <v>11</v>
      </c>
      <c r="AG122" s="8" t="s">
        <v>209</v>
      </c>
      <c r="AH122" s="8" t="s">
        <v>202</v>
      </c>
      <c r="AI122" s="8" t="s">
        <v>203</v>
      </c>
      <c r="AJ122" s="8">
        <v>8</v>
      </c>
    </row>
    <row r="123" spans="31:36" x14ac:dyDescent="0.25">
      <c r="AE123" s="8">
        <v>4</v>
      </c>
      <c r="AF123" s="8" t="s">
        <v>160</v>
      </c>
      <c r="AG123" s="8" t="s">
        <v>209</v>
      </c>
      <c r="AH123" s="8" t="s">
        <v>202</v>
      </c>
      <c r="AI123" s="8" t="s">
        <v>203</v>
      </c>
      <c r="AJ123" s="8">
        <v>17</v>
      </c>
    </row>
    <row r="124" spans="31:36" x14ac:dyDescent="0.25">
      <c r="AE124" s="8">
        <v>4</v>
      </c>
      <c r="AF124" s="8" t="s">
        <v>166</v>
      </c>
      <c r="AG124" s="8" t="s">
        <v>209</v>
      </c>
      <c r="AH124" s="8" t="s">
        <v>203</v>
      </c>
      <c r="AI124" s="8" t="s">
        <v>202</v>
      </c>
      <c r="AJ124" s="8">
        <v>19</v>
      </c>
    </row>
    <row r="125" spans="31:36" x14ac:dyDescent="0.25">
      <c r="AE125" s="8">
        <v>11</v>
      </c>
      <c r="AF125" s="8" t="s">
        <v>19</v>
      </c>
      <c r="AG125" s="8" t="s">
        <v>209</v>
      </c>
      <c r="AH125" s="8" t="s">
        <v>202</v>
      </c>
      <c r="AI125" s="8" t="s">
        <v>203</v>
      </c>
      <c r="AJ125" s="8">
        <v>17</v>
      </c>
    </row>
    <row r="126" spans="31:36" x14ac:dyDescent="0.25">
      <c r="AE126" s="8">
        <v>17</v>
      </c>
      <c r="AF126" s="8" t="s">
        <v>7</v>
      </c>
      <c r="AG126" s="8" t="s">
        <v>209</v>
      </c>
      <c r="AH126" s="8" t="s">
        <v>203</v>
      </c>
      <c r="AI126" s="8" t="s">
        <v>202</v>
      </c>
      <c r="AJ126" s="8">
        <v>21</v>
      </c>
    </row>
    <row r="127" spans="31:36" x14ac:dyDescent="0.25">
      <c r="AE127" s="8">
        <v>17</v>
      </c>
      <c r="AF127" s="8" t="s">
        <v>137</v>
      </c>
      <c r="AG127" s="8" t="s">
        <v>209</v>
      </c>
      <c r="AH127" s="8" t="s">
        <v>203</v>
      </c>
      <c r="AI127" s="8" t="s">
        <v>202</v>
      </c>
      <c r="AJ127" s="8">
        <v>35</v>
      </c>
    </row>
    <row r="128" spans="31:36" x14ac:dyDescent="0.25">
      <c r="AE128" s="8">
        <v>18</v>
      </c>
      <c r="AF128" s="8" t="s">
        <v>177</v>
      </c>
      <c r="AG128" s="8" t="s">
        <v>209</v>
      </c>
      <c r="AH128" s="8" t="s">
        <v>203</v>
      </c>
      <c r="AI128" s="8" t="s">
        <v>202</v>
      </c>
      <c r="AJ128" s="8">
        <v>30</v>
      </c>
    </row>
  </sheetData>
  <sortState xmlns:xlrd2="http://schemas.microsoft.com/office/spreadsheetml/2017/richdata2" ref="AE86:AJ92">
    <sortCondition ref="AE86:AE92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59288-1DB7-40B2-8827-2B6A6AD199C1}">
  <dimension ref="A1:T50"/>
  <sheetViews>
    <sheetView workbookViewId="0">
      <selection activeCell="Q11" sqref="Q11"/>
    </sheetView>
  </sheetViews>
  <sheetFormatPr defaultRowHeight="13.2" x14ac:dyDescent="0.25"/>
  <sheetData>
    <row r="1" spans="1:18" x14ac:dyDescent="0.25">
      <c r="A1" t="s">
        <v>0</v>
      </c>
      <c r="B1" t="s">
        <v>121</v>
      </c>
      <c r="C1" t="s">
        <v>122</v>
      </c>
      <c r="D1" t="s">
        <v>123</v>
      </c>
      <c r="E1" t="s">
        <v>4</v>
      </c>
      <c r="F1" t="s">
        <v>1</v>
      </c>
      <c r="G1" t="s">
        <v>125</v>
      </c>
      <c r="H1" t="s">
        <v>126</v>
      </c>
    </row>
    <row r="2" spans="1:18" x14ac:dyDescent="0.25">
      <c r="A2" t="s">
        <v>124</v>
      </c>
      <c r="B2">
        <v>2017</v>
      </c>
      <c r="C2" s="3">
        <v>44180</v>
      </c>
      <c r="F2" t="s">
        <v>73</v>
      </c>
      <c r="G2">
        <v>1</v>
      </c>
      <c r="H2" t="s">
        <v>127</v>
      </c>
    </row>
    <row r="5" spans="1:18" x14ac:dyDescent="0.25">
      <c r="I5" t="s">
        <v>55</v>
      </c>
      <c r="J5" t="s">
        <v>56</v>
      </c>
      <c r="K5" t="s">
        <v>66</v>
      </c>
      <c r="L5" t="s">
        <v>67</v>
      </c>
      <c r="M5" t="s">
        <v>68</v>
      </c>
      <c r="N5" t="s">
        <v>69</v>
      </c>
      <c r="O5" t="s">
        <v>62</v>
      </c>
      <c r="P5" t="s">
        <v>63</v>
      </c>
      <c r="Q5" t="s">
        <v>64</v>
      </c>
      <c r="R5" t="s">
        <v>61</v>
      </c>
    </row>
    <row r="6" spans="1:18" x14ac:dyDescent="0.25">
      <c r="C6" s="3">
        <v>44182</v>
      </c>
      <c r="H6">
        <v>1</v>
      </c>
      <c r="I6">
        <v>96</v>
      </c>
      <c r="J6">
        <v>91</v>
      </c>
      <c r="K6" s="6">
        <v>0.66666666666666663</v>
      </c>
      <c r="L6" s="6">
        <v>0.29166666666666669</v>
      </c>
      <c r="M6" s="6">
        <v>0.5</v>
      </c>
      <c r="N6" s="6">
        <v>0.66666666666666663</v>
      </c>
    </row>
    <row r="7" spans="1:18" x14ac:dyDescent="0.25">
      <c r="C7" s="3">
        <v>44183</v>
      </c>
      <c r="H7">
        <v>2</v>
      </c>
      <c r="I7">
        <v>96</v>
      </c>
      <c r="J7">
        <v>126</v>
      </c>
      <c r="K7" s="6">
        <v>0.45833333333333331</v>
      </c>
      <c r="L7" s="6">
        <v>0.25</v>
      </c>
      <c r="M7" s="6">
        <v>0.58333333333333337</v>
      </c>
      <c r="N7" s="6">
        <v>0.70833333333333337</v>
      </c>
    </row>
    <row r="8" spans="1:18" x14ac:dyDescent="0.25">
      <c r="C8" s="3">
        <v>44186</v>
      </c>
      <c r="H8">
        <v>3</v>
      </c>
      <c r="I8">
        <v>96</v>
      </c>
      <c r="J8">
        <v>107</v>
      </c>
      <c r="K8" s="6">
        <v>0.54166666666666663</v>
      </c>
      <c r="L8" s="6">
        <v>0.5</v>
      </c>
      <c r="M8" s="6">
        <v>0.58333333333333337</v>
      </c>
      <c r="N8" s="6">
        <v>0.5</v>
      </c>
    </row>
    <row r="9" spans="1:18" x14ac:dyDescent="0.25">
      <c r="C9" s="3">
        <v>44187</v>
      </c>
      <c r="H9">
        <v>4</v>
      </c>
      <c r="I9">
        <v>96</v>
      </c>
      <c r="J9">
        <v>77</v>
      </c>
      <c r="K9" s="6">
        <v>0.58333333333333337</v>
      </c>
      <c r="L9" s="6">
        <v>0.54166666666666663</v>
      </c>
      <c r="M9" s="6">
        <v>0.66666666666666663</v>
      </c>
      <c r="N9" s="6">
        <v>0.54166666666666663</v>
      </c>
    </row>
    <row r="10" spans="1:18" x14ac:dyDescent="0.25">
      <c r="C10" s="3">
        <v>44188</v>
      </c>
      <c r="H10">
        <v>5</v>
      </c>
      <c r="I10">
        <v>96</v>
      </c>
      <c r="J10">
        <v>76</v>
      </c>
      <c r="K10" s="6">
        <v>0.75</v>
      </c>
      <c r="L10" s="6">
        <v>0.41666666666666669</v>
      </c>
      <c r="M10" s="6">
        <v>0.625</v>
      </c>
      <c r="N10" s="6">
        <v>0.41666666666666669</v>
      </c>
    </row>
    <row r="11" spans="1:18" x14ac:dyDescent="0.25">
      <c r="C11" s="3">
        <v>44193</v>
      </c>
      <c r="D11" t="s">
        <v>129</v>
      </c>
      <c r="K11" s="6"/>
      <c r="L11" s="6"/>
      <c r="M11" s="6"/>
      <c r="N11" s="6"/>
    </row>
    <row r="12" spans="1:18" x14ac:dyDescent="0.25">
      <c r="C12" s="3">
        <v>44560</v>
      </c>
      <c r="H12">
        <v>6</v>
      </c>
      <c r="I12">
        <v>96</v>
      </c>
      <c r="J12">
        <v>64</v>
      </c>
      <c r="K12" s="6">
        <v>0.5</v>
      </c>
      <c r="L12" s="6">
        <v>0.54166666666666663</v>
      </c>
      <c r="M12" s="6">
        <v>0.54166666666666663</v>
      </c>
      <c r="N12" s="6">
        <v>0.54166666666666663</v>
      </c>
    </row>
    <row r="13" spans="1:18" x14ac:dyDescent="0.25">
      <c r="C13" s="3">
        <v>44561</v>
      </c>
      <c r="H13">
        <v>7</v>
      </c>
      <c r="I13">
        <v>96</v>
      </c>
      <c r="J13">
        <v>51</v>
      </c>
      <c r="K13" s="6">
        <v>0.66666666666666663</v>
      </c>
      <c r="L13" s="6">
        <v>0.5</v>
      </c>
      <c r="M13" s="6">
        <v>0.75</v>
      </c>
      <c r="N13" s="6">
        <v>0.5</v>
      </c>
    </row>
    <row r="14" spans="1:18" x14ac:dyDescent="0.25">
      <c r="C14" s="3">
        <v>44200</v>
      </c>
      <c r="H14">
        <v>8</v>
      </c>
      <c r="I14">
        <v>96</v>
      </c>
      <c r="J14">
        <v>77</v>
      </c>
      <c r="K14" s="6">
        <v>0.54166666666666663</v>
      </c>
      <c r="L14" s="6">
        <v>0.70833333333333337</v>
      </c>
      <c r="M14" s="6">
        <v>0.45833333333333331</v>
      </c>
      <c r="N14" s="6">
        <v>0.45833333333333331</v>
      </c>
    </row>
    <row r="15" spans="1:18" x14ac:dyDescent="0.25">
      <c r="C15" s="3">
        <v>44201</v>
      </c>
      <c r="H15">
        <v>9</v>
      </c>
      <c r="I15">
        <v>96</v>
      </c>
      <c r="J15">
        <v>60</v>
      </c>
      <c r="K15" s="6">
        <v>0.83333333333333337</v>
      </c>
      <c r="L15" s="6">
        <v>0.54166666666666663</v>
      </c>
      <c r="M15" s="6">
        <v>0.625</v>
      </c>
      <c r="N15" s="6">
        <v>0.5</v>
      </c>
    </row>
    <row r="16" spans="1:18" x14ac:dyDescent="0.25">
      <c r="C16" s="3">
        <v>44202</v>
      </c>
      <c r="H16">
        <v>10</v>
      </c>
      <c r="I16">
        <v>96</v>
      </c>
      <c r="J16">
        <v>58</v>
      </c>
      <c r="K16" s="6">
        <v>0.875</v>
      </c>
      <c r="L16" s="6">
        <v>0.66666666666666663</v>
      </c>
      <c r="M16" s="6">
        <v>0.625</v>
      </c>
      <c r="N16" s="6">
        <v>0.54166666666666663</v>
      </c>
    </row>
    <row r="17" spans="3:20" x14ac:dyDescent="0.25">
      <c r="C17" s="3">
        <v>44203</v>
      </c>
      <c r="H17">
        <v>11</v>
      </c>
      <c r="I17">
        <v>96</v>
      </c>
      <c r="J17">
        <v>40</v>
      </c>
      <c r="K17" s="6">
        <v>0.83333333333333337</v>
      </c>
      <c r="L17" s="6">
        <v>0.70833333333333337</v>
      </c>
      <c r="M17" s="6">
        <v>0.625</v>
      </c>
      <c r="N17" s="6">
        <v>0.625</v>
      </c>
    </row>
    <row r="18" spans="3:20" x14ac:dyDescent="0.25">
      <c r="C18" s="3">
        <v>44204</v>
      </c>
      <c r="H18">
        <v>12</v>
      </c>
      <c r="I18">
        <v>96</v>
      </c>
      <c r="J18">
        <v>21</v>
      </c>
      <c r="K18" s="6">
        <v>0.79166666666666663</v>
      </c>
      <c r="L18" s="6">
        <v>0.875</v>
      </c>
      <c r="M18" s="6">
        <v>0.875</v>
      </c>
      <c r="N18" s="6">
        <v>0.70833333333333337</v>
      </c>
    </row>
    <row r="19" spans="3:20" x14ac:dyDescent="0.25">
      <c r="C19" s="3">
        <v>44205</v>
      </c>
      <c r="H19">
        <v>13</v>
      </c>
      <c r="I19">
        <v>96</v>
      </c>
      <c r="J19">
        <v>31</v>
      </c>
      <c r="K19" s="6">
        <v>0.83333333333333337</v>
      </c>
      <c r="L19" s="6">
        <v>0.83333333333333337</v>
      </c>
      <c r="M19" s="6">
        <v>0.79166666666666663</v>
      </c>
      <c r="N19" s="6">
        <v>0.70833333333333337</v>
      </c>
    </row>
    <row r="20" spans="3:20" x14ac:dyDescent="0.25">
      <c r="C20" s="3">
        <v>44207</v>
      </c>
      <c r="H20">
        <v>14</v>
      </c>
      <c r="I20">
        <v>96</v>
      </c>
      <c r="J20">
        <v>33</v>
      </c>
      <c r="K20" s="6">
        <v>0.79166666666666663</v>
      </c>
      <c r="L20" s="6">
        <v>0.79166666666666663</v>
      </c>
      <c r="M20" s="6">
        <v>0.79166666666666663</v>
      </c>
      <c r="N20" s="6">
        <v>0.70833333333333337</v>
      </c>
    </row>
    <row r="21" spans="3:20" x14ac:dyDescent="0.25">
      <c r="C21" s="3">
        <v>44208</v>
      </c>
      <c r="H21">
        <v>15</v>
      </c>
      <c r="I21">
        <v>96</v>
      </c>
      <c r="J21">
        <v>36</v>
      </c>
      <c r="K21" s="6">
        <v>0.79166666666666663</v>
      </c>
      <c r="L21" s="6">
        <v>0.75</v>
      </c>
      <c r="M21" s="6">
        <v>0.625</v>
      </c>
      <c r="N21" s="6">
        <v>0.66666666666666663</v>
      </c>
    </row>
    <row r="22" spans="3:20" x14ac:dyDescent="0.25">
      <c r="C22" s="3">
        <v>44209</v>
      </c>
      <c r="H22">
        <v>16</v>
      </c>
      <c r="I22">
        <v>96</v>
      </c>
      <c r="J22">
        <v>38</v>
      </c>
      <c r="K22">
        <v>0.95833333333333337</v>
      </c>
      <c r="L22" s="6">
        <v>0.75</v>
      </c>
      <c r="M22" s="6">
        <v>0.79166666666666663</v>
      </c>
      <c r="N22" s="6">
        <v>0.66666666666666663</v>
      </c>
    </row>
    <row r="23" spans="3:20" x14ac:dyDescent="0.25">
      <c r="C23" s="3">
        <v>44210</v>
      </c>
      <c r="H23">
        <v>17</v>
      </c>
      <c r="I23">
        <v>96</v>
      </c>
      <c r="J23">
        <v>31</v>
      </c>
      <c r="K23" s="6">
        <v>0.91666666666666663</v>
      </c>
      <c r="L23" s="6">
        <v>0.79166666666666663</v>
      </c>
      <c r="M23" s="6">
        <v>0.83333333333333337</v>
      </c>
      <c r="N23" s="6">
        <v>0.625</v>
      </c>
    </row>
    <row r="24" spans="3:20" x14ac:dyDescent="0.25">
      <c r="C24" s="3">
        <v>44211</v>
      </c>
      <c r="H24">
        <v>18</v>
      </c>
      <c r="I24">
        <v>96</v>
      </c>
      <c r="J24">
        <v>45</v>
      </c>
      <c r="K24" s="6">
        <v>0.79166666666666663</v>
      </c>
      <c r="L24" s="6">
        <v>0.70833333333333337</v>
      </c>
      <c r="M24" s="6">
        <v>0.58333333333333337</v>
      </c>
      <c r="N24" s="6">
        <v>0.75</v>
      </c>
    </row>
    <row r="25" spans="3:20" x14ac:dyDescent="0.25">
      <c r="C25" s="3">
        <v>44212</v>
      </c>
      <c r="H25">
        <v>19</v>
      </c>
      <c r="I25">
        <v>96</v>
      </c>
      <c r="J25">
        <v>23</v>
      </c>
      <c r="K25">
        <v>1</v>
      </c>
      <c r="L25">
        <v>0.75</v>
      </c>
      <c r="M25">
        <v>0.83333333333333337</v>
      </c>
      <c r="N25">
        <v>0.66666666666666663</v>
      </c>
    </row>
    <row r="26" spans="3:20" x14ac:dyDescent="0.25">
      <c r="C26" s="3">
        <v>44214</v>
      </c>
      <c r="H26">
        <v>20</v>
      </c>
      <c r="I26">
        <v>96</v>
      </c>
      <c r="J26">
        <v>17</v>
      </c>
      <c r="K26" s="6">
        <v>0.91666666666666663</v>
      </c>
      <c r="L26" s="6">
        <v>0.79166666666666663</v>
      </c>
      <c r="M26" s="6">
        <v>0.875</v>
      </c>
      <c r="N26" s="6">
        <v>0.95833333333333337</v>
      </c>
      <c r="Q26" t="s">
        <v>155</v>
      </c>
      <c r="R26" t="s">
        <v>156</v>
      </c>
      <c r="S26">
        <v>0</v>
      </c>
      <c r="T26" s="3">
        <v>44221</v>
      </c>
    </row>
    <row r="27" spans="3:20" x14ac:dyDescent="0.25">
      <c r="C27" s="3">
        <v>44215</v>
      </c>
      <c r="H27">
        <v>21</v>
      </c>
      <c r="I27">
        <v>96</v>
      </c>
      <c r="J27">
        <v>17</v>
      </c>
      <c r="K27" s="6">
        <v>0.875</v>
      </c>
      <c r="L27" s="6">
        <v>0.75</v>
      </c>
      <c r="M27" s="6">
        <v>0.91666666666666663</v>
      </c>
      <c r="N27" s="6">
        <v>0.875</v>
      </c>
      <c r="Q27" t="s">
        <v>155</v>
      </c>
      <c r="R27" t="s">
        <v>156</v>
      </c>
      <c r="S27">
        <v>0</v>
      </c>
      <c r="T27" s="3">
        <v>44221</v>
      </c>
    </row>
    <row r="28" spans="3:20" x14ac:dyDescent="0.25">
      <c r="C28" s="3">
        <v>44216</v>
      </c>
      <c r="H28">
        <v>22</v>
      </c>
      <c r="I28">
        <v>96</v>
      </c>
      <c r="J28">
        <v>30</v>
      </c>
      <c r="K28" s="6">
        <v>0.83333333333333337</v>
      </c>
      <c r="L28" s="6">
        <v>0.83333333333333337</v>
      </c>
      <c r="M28" s="6">
        <v>0.70833333333333337</v>
      </c>
      <c r="N28" s="6">
        <v>0.75</v>
      </c>
      <c r="Q28" t="s">
        <v>155</v>
      </c>
      <c r="R28" t="s">
        <v>156</v>
      </c>
      <c r="S28">
        <v>1</v>
      </c>
      <c r="T28" s="3">
        <v>44221</v>
      </c>
    </row>
    <row r="29" spans="3:20" x14ac:dyDescent="0.25">
      <c r="C29" s="3">
        <v>44217</v>
      </c>
      <c r="H29">
        <v>23</v>
      </c>
      <c r="I29">
        <v>96</v>
      </c>
      <c r="J29">
        <v>32</v>
      </c>
      <c r="K29" s="6">
        <v>0.83333333333333337</v>
      </c>
      <c r="L29" s="6">
        <v>0.875</v>
      </c>
      <c r="M29" s="6">
        <v>0.79166666666666663</v>
      </c>
      <c r="N29" s="6">
        <v>0.625</v>
      </c>
      <c r="Q29" t="s">
        <v>155</v>
      </c>
      <c r="R29" t="s">
        <v>156</v>
      </c>
      <c r="S29">
        <v>1</v>
      </c>
      <c r="T29" s="3">
        <v>44221</v>
      </c>
    </row>
    <row r="30" spans="3:20" x14ac:dyDescent="0.25">
      <c r="C30" s="3">
        <v>44218</v>
      </c>
      <c r="H30">
        <v>24</v>
      </c>
      <c r="I30">
        <v>96</v>
      </c>
      <c r="J30">
        <v>25</v>
      </c>
      <c r="K30" s="6">
        <v>0.66666666666666663</v>
      </c>
      <c r="L30" s="6">
        <v>0.875</v>
      </c>
      <c r="M30" s="6">
        <v>0.79166666666666663</v>
      </c>
      <c r="N30" s="6">
        <v>0.75</v>
      </c>
      <c r="Q30" t="s">
        <v>155</v>
      </c>
      <c r="R30" t="s">
        <v>156</v>
      </c>
      <c r="S30">
        <v>0</v>
      </c>
      <c r="T30" s="3">
        <v>44221</v>
      </c>
    </row>
    <row r="31" spans="3:20" x14ac:dyDescent="0.25">
      <c r="C31" s="3">
        <v>44219</v>
      </c>
      <c r="H31">
        <v>25</v>
      </c>
      <c r="I31">
        <v>96</v>
      </c>
      <c r="J31">
        <v>17</v>
      </c>
      <c r="K31" s="6">
        <v>0.875</v>
      </c>
      <c r="L31" s="6">
        <v>0.95833333333333337</v>
      </c>
      <c r="M31" s="6">
        <v>0.83333333333333337</v>
      </c>
      <c r="N31" s="6">
        <v>0.83333333333333337</v>
      </c>
      <c r="O31" t="s">
        <v>110</v>
      </c>
      <c r="Q31" t="s">
        <v>155</v>
      </c>
      <c r="R31" t="s">
        <v>156</v>
      </c>
      <c r="S31">
        <v>0</v>
      </c>
      <c r="T31" s="3">
        <v>44221</v>
      </c>
    </row>
    <row r="32" spans="3:20" x14ac:dyDescent="0.25">
      <c r="C32" s="3">
        <v>44221</v>
      </c>
      <c r="H32" t="s">
        <v>148</v>
      </c>
      <c r="I32">
        <v>104</v>
      </c>
      <c r="J32">
        <v>24</v>
      </c>
      <c r="K32" s="6">
        <v>0.79166666666666663</v>
      </c>
      <c r="L32" s="6">
        <v>0.875</v>
      </c>
      <c r="M32" s="6">
        <v>0.875</v>
      </c>
      <c r="N32" s="6">
        <v>0.83333333333333337</v>
      </c>
      <c r="O32">
        <v>0.375</v>
      </c>
      <c r="Q32" t="s">
        <v>155</v>
      </c>
      <c r="R32" t="s">
        <v>156</v>
      </c>
      <c r="S32">
        <v>0</v>
      </c>
      <c r="T32" s="3">
        <v>44221</v>
      </c>
    </row>
    <row r="33" spans="3:20" x14ac:dyDescent="0.25">
      <c r="C33" s="3">
        <v>44222</v>
      </c>
      <c r="H33" t="s">
        <v>148</v>
      </c>
      <c r="I33">
        <v>104</v>
      </c>
      <c r="J33">
        <v>13</v>
      </c>
      <c r="K33" s="6">
        <v>0.875</v>
      </c>
      <c r="L33" s="6">
        <v>0.95833333333333337</v>
      </c>
      <c r="M33" s="6">
        <v>0.91666666666666663</v>
      </c>
      <c r="N33" s="6">
        <v>0.875</v>
      </c>
      <c r="O33">
        <v>0</v>
      </c>
      <c r="Q33" t="s">
        <v>155</v>
      </c>
      <c r="R33" t="s">
        <v>156</v>
      </c>
      <c r="S33">
        <v>1</v>
      </c>
      <c r="T33" s="3">
        <v>44221</v>
      </c>
    </row>
    <row r="34" spans="3:20" x14ac:dyDescent="0.25">
      <c r="C34" s="3"/>
      <c r="K34" s="6"/>
      <c r="L34" s="6"/>
      <c r="M34" s="6"/>
      <c r="N34" s="6"/>
      <c r="Q34" t="s">
        <v>155</v>
      </c>
      <c r="R34" t="s">
        <v>156</v>
      </c>
      <c r="S34">
        <v>0</v>
      </c>
      <c r="T34" s="3">
        <v>44222</v>
      </c>
    </row>
    <row r="35" spans="3:20" x14ac:dyDescent="0.25">
      <c r="C35" s="3"/>
      <c r="K35" s="6"/>
      <c r="L35" s="6"/>
      <c r="M35" s="6"/>
      <c r="N35" s="6"/>
      <c r="Q35" t="s">
        <v>155</v>
      </c>
      <c r="R35" t="s">
        <v>156</v>
      </c>
      <c r="S35">
        <v>0</v>
      </c>
      <c r="T35" s="3">
        <v>44222</v>
      </c>
    </row>
    <row r="36" spans="3:20" x14ac:dyDescent="0.25">
      <c r="C36" s="3"/>
      <c r="K36" s="6"/>
      <c r="L36" s="6"/>
      <c r="M36" s="6"/>
      <c r="N36" s="6"/>
      <c r="Q36" t="s">
        <v>155</v>
      </c>
      <c r="R36" t="s">
        <v>156</v>
      </c>
      <c r="S36">
        <v>0</v>
      </c>
      <c r="T36" s="3">
        <v>44222</v>
      </c>
    </row>
    <row r="37" spans="3:20" x14ac:dyDescent="0.25">
      <c r="C37" s="3"/>
      <c r="K37" s="6"/>
      <c r="L37" s="6"/>
      <c r="M37" s="6"/>
      <c r="N37" s="6"/>
      <c r="Q37" t="s">
        <v>155</v>
      </c>
      <c r="R37" t="s">
        <v>156</v>
      </c>
      <c r="S37">
        <v>0</v>
      </c>
      <c r="T37" s="3">
        <v>44222</v>
      </c>
    </row>
    <row r="38" spans="3:20" x14ac:dyDescent="0.25">
      <c r="C38" s="3"/>
      <c r="K38" s="6"/>
      <c r="L38" s="6"/>
      <c r="M38" s="6"/>
      <c r="N38" s="6"/>
      <c r="Q38" t="s">
        <v>155</v>
      </c>
      <c r="R38" t="s">
        <v>156</v>
      </c>
      <c r="S38">
        <v>0</v>
      </c>
      <c r="T38" s="3">
        <v>44222</v>
      </c>
    </row>
    <row r="39" spans="3:20" x14ac:dyDescent="0.25">
      <c r="C39" s="3"/>
      <c r="K39" s="6"/>
      <c r="L39" s="6"/>
      <c r="M39" s="6"/>
      <c r="N39" s="6"/>
      <c r="Q39" t="s">
        <v>155</v>
      </c>
      <c r="R39" t="s">
        <v>156</v>
      </c>
      <c r="S39">
        <v>0</v>
      </c>
      <c r="T39" s="3">
        <v>44222</v>
      </c>
    </row>
    <row r="40" spans="3:20" x14ac:dyDescent="0.25">
      <c r="C40" s="3"/>
      <c r="K40" s="6"/>
      <c r="L40" s="6"/>
      <c r="M40" s="6"/>
      <c r="N40" s="6"/>
      <c r="Q40" t="s">
        <v>155</v>
      </c>
      <c r="R40" t="s">
        <v>156</v>
      </c>
      <c r="S40">
        <v>0</v>
      </c>
      <c r="T40" s="3">
        <v>44222</v>
      </c>
    </row>
    <row r="41" spans="3:20" x14ac:dyDescent="0.25">
      <c r="C41" s="3"/>
      <c r="K41" s="6"/>
      <c r="L41" s="6"/>
      <c r="M41" s="6"/>
      <c r="N41" s="6"/>
      <c r="Q41" t="s">
        <v>155</v>
      </c>
      <c r="R41" t="s">
        <v>156</v>
      </c>
      <c r="S41">
        <v>0</v>
      </c>
      <c r="T41" s="3">
        <v>44222</v>
      </c>
    </row>
    <row r="42" spans="3:20" x14ac:dyDescent="0.25">
      <c r="C42" s="3"/>
      <c r="K42" s="6"/>
      <c r="L42" s="6"/>
      <c r="M42" s="6"/>
      <c r="N42" s="6"/>
      <c r="S42">
        <f>AVERAGE(S26:S41)</f>
        <v>0.1875</v>
      </c>
    </row>
    <row r="43" spans="3:20" x14ac:dyDescent="0.25">
      <c r="C43" s="3"/>
      <c r="K43" s="6"/>
      <c r="L43" s="6"/>
      <c r="M43" s="6"/>
      <c r="N43" s="6"/>
    </row>
    <row r="44" spans="3:20" x14ac:dyDescent="0.25">
      <c r="C44" s="3"/>
      <c r="K44" s="6"/>
      <c r="L44" s="6"/>
      <c r="M44" s="6"/>
      <c r="N44" s="6"/>
    </row>
    <row r="45" spans="3:20" x14ac:dyDescent="0.25">
      <c r="K45" s="6"/>
      <c r="L45" s="6"/>
      <c r="M45" s="6"/>
      <c r="N45" s="6"/>
    </row>
    <row r="46" spans="3:20" x14ac:dyDescent="0.25">
      <c r="K46" s="6"/>
      <c r="L46" s="6"/>
      <c r="M46" s="6"/>
      <c r="N46" s="6"/>
    </row>
    <row r="47" spans="3:20" x14ac:dyDescent="0.25">
      <c r="K47" s="6"/>
      <c r="L47" s="6"/>
      <c r="M47" s="6"/>
      <c r="N47" s="6"/>
    </row>
    <row r="48" spans="3:20" x14ac:dyDescent="0.25">
      <c r="K48" s="6"/>
      <c r="L48" s="6"/>
      <c r="M48" s="6"/>
      <c r="N48" s="6"/>
    </row>
    <row r="49" spans="11:14" x14ac:dyDescent="0.25">
      <c r="K49" s="6"/>
      <c r="L49" s="6"/>
      <c r="M49" s="6"/>
      <c r="N49" s="6"/>
    </row>
    <row r="50" spans="11:14" x14ac:dyDescent="0.25">
      <c r="K50" s="6"/>
      <c r="L50" s="6"/>
      <c r="M50" s="6"/>
      <c r="N50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32F56-8B5A-4526-9ED9-44746984FDB5}">
  <dimension ref="A1:U88"/>
  <sheetViews>
    <sheetView workbookViewId="0">
      <selection activeCell="C5" sqref="C5"/>
    </sheetView>
  </sheetViews>
  <sheetFormatPr defaultRowHeight="13.2" x14ac:dyDescent="0.25"/>
  <cols>
    <col min="12" max="12" width="14.33203125" customWidth="1"/>
    <col min="13" max="13" width="16.5546875" customWidth="1"/>
    <col min="14" max="14" width="14.6640625" customWidth="1"/>
  </cols>
  <sheetData>
    <row r="1" spans="1:18" x14ac:dyDescent="0.25">
      <c r="A1" t="s">
        <v>0</v>
      </c>
      <c r="B1" t="s">
        <v>121</v>
      </c>
      <c r="C1" t="s">
        <v>122</v>
      </c>
      <c r="D1" t="s">
        <v>123</v>
      </c>
      <c r="E1" t="s">
        <v>4</v>
      </c>
      <c r="F1" t="s">
        <v>1</v>
      </c>
      <c r="G1" t="s">
        <v>125</v>
      </c>
      <c r="H1" t="s">
        <v>126</v>
      </c>
    </row>
    <row r="2" spans="1:18" x14ac:dyDescent="0.25">
      <c r="A2" t="s">
        <v>128</v>
      </c>
      <c r="B2">
        <v>2003</v>
      </c>
      <c r="G2">
        <v>2</v>
      </c>
      <c r="H2" t="s">
        <v>80</v>
      </c>
    </row>
    <row r="4" spans="1:18" x14ac:dyDescent="0.25">
      <c r="I4" t="s">
        <v>55</v>
      </c>
      <c r="J4" t="s">
        <v>56</v>
      </c>
      <c r="K4" t="s">
        <v>57</v>
      </c>
      <c r="L4" t="s">
        <v>59</v>
      </c>
      <c r="M4" t="s">
        <v>58</v>
      </c>
      <c r="N4" t="s">
        <v>60</v>
      </c>
      <c r="O4" t="s">
        <v>62</v>
      </c>
      <c r="P4" t="s">
        <v>63</v>
      </c>
      <c r="Q4" t="s">
        <v>64</v>
      </c>
      <c r="R4" t="s">
        <v>61</v>
      </c>
    </row>
    <row r="5" spans="1:18" x14ac:dyDescent="0.25">
      <c r="C5" s="3">
        <v>44175</v>
      </c>
      <c r="E5">
        <v>1</v>
      </c>
      <c r="I5">
        <v>96</v>
      </c>
      <c r="J5">
        <v>138</v>
      </c>
      <c r="K5" s="6">
        <v>0.45833333333333331</v>
      </c>
      <c r="L5" s="6">
        <v>0.25</v>
      </c>
      <c r="M5" s="6">
        <v>0.625</v>
      </c>
      <c r="N5" s="6">
        <v>0.58333333333333337</v>
      </c>
    </row>
    <row r="6" spans="1:18" x14ac:dyDescent="0.25">
      <c r="C6" s="3">
        <v>44179</v>
      </c>
      <c r="E6">
        <v>2</v>
      </c>
      <c r="I6">
        <v>96</v>
      </c>
      <c r="J6">
        <v>77</v>
      </c>
      <c r="K6" s="6">
        <v>0.45833333333333331</v>
      </c>
      <c r="L6" s="6">
        <v>0.5</v>
      </c>
      <c r="M6" s="6">
        <v>0.54166666666666663</v>
      </c>
      <c r="N6" s="6">
        <v>0.875</v>
      </c>
    </row>
    <row r="7" spans="1:18" x14ac:dyDescent="0.25">
      <c r="C7" s="3">
        <v>44180</v>
      </c>
      <c r="I7">
        <v>78</v>
      </c>
      <c r="J7">
        <v>65</v>
      </c>
      <c r="K7" s="6"/>
      <c r="L7" s="6"/>
      <c r="M7" s="6"/>
      <c r="N7" s="6"/>
    </row>
    <row r="8" spans="1:18" x14ac:dyDescent="0.25">
      <c r="C8" s="3">
        <v>44182</v>
      </c>
      <c r="E8">
        <v>3</v>
      </c>
      <c r="I8">
        <v>96</v>
      </c>
      <c r="J8">
        <v>100</v>
      </c>
      <c r="K8" s="6">
        <v>0.45833333333333331</v>
      </c>
      <c r="L8" s="6">
        <v>0.54166666666666663</v>
      </c>
      <c r="M8" s="6">
        <v>0.33333333333333331</v>
      </c>
      <c r="N8" s="6">
        <v>0.625</v>
      </c>
      <c r="Q8" s="6"/>
    </row>
    <row r="9" spans="1:18" x14ac:dyDescent="0.25">
      <c r="C9" s="3">
        <v>44183</v>
      </c>
      <c r="E9">
        <v>4</v>
      </c>
      <c r="I9">
        <v>96</v>
      </c>
      <c r="J9">
        <v>74</v>
      </c>
      <c r="K9" s="6">
        <v>0.5</v>
      </c>
      <c r="L9" s="6">
        <v>0.41666666666666669</v>
      </c>
      <c r="M9" s="6">
        <v>0.70833333333333337</v>
      </c>
      <c r="N9" s="6">
        <v>0.625</v>
      </c>
    </row>
    <row r="10" spans="1:18" x14ac:dyDescent="0.25">
      <c r="C10" s="3">
        <v>44186</v>
      </c>
      <c r="E10">
        <v>5</v>
      </c>
      <c r="I10">
        <v>96</v>
      </c>
      <c r="J10">
        <v>51</v>
      </c>
      <c r="K10" s="6">
        <v>0.41666666666666669</v>
      </c>
      <c r="L10" s="6">
        <v>0.625</v>
      </c>
      <c r="M10" s="6">
        <v>0.79166666666666663</v>
      </c>
      <c r="N10" s="6">
        <v>0.91666666666666663</v>
      </c>
      <c r="Q10" s="6"/>
    </row>
    <row r="11" spans="1:18" x14ac:dyDescent="0.25">
      <c r="C11" s="3">
        <v>44187</v>
      </c>
      <c r="E11">
        <v>6</v>
      </c>
      <c r="I11">
        <v>96</v>
      </c>
      <c r="J11">
        <v>62</v>
      </c>
      <c r="K11" s="6">
        <v>0.375</v>
      </c>
      <c r="L11" s="6">
        <v>0.54166666666666663</v>
      </c>
      <c r="M11" s="6">
        <v>0.70833333333333337</v>
      </c>
      <c r="N11" s="6">
        <v>0.58333333333333337</v>
      </c>
    </row>
    <row r="12" spans="1:18" x14ac:dyDescent="0.25">
      <c r="C12" s="3">
        <v>44188</v>
      </c>
      <c r="E12">
        <v>7</v>
      </c>
      <c r="I12">
        <v>96</v>
      </c>
      <c r="J12">
        <v>47</v>
      </c>
      <c r="K12" s="6">
        <v>0.75</v>
      </c>
      <c r="L12" s="6">
        <v>0.54166666666666663</v>
      </c>
      <c r="M12" s="6">
        <v>0.79166666666666663</v>
      </c>
      <c r="N12" s="6">
        <v>0.66666666666666663</v>
      </c>
      <c r="Q12" s="6"/>
    </row>
    <row r="13" spans="1:18" x14ac:dyDescent="0.25">
      <c r="C13" s="3">
        <v>44193</v>
      </c>
      <c r="E13">
        <v>8</v>
      </c>
      <c r="I13">
        <v>96</v>
      </c>
      <c r="J13">
        <v>64</v>
      </c>
      <c r="K13" s="6">
        <v>0.625</v>
      </c>
      <c r="L13" s="6">
        <v>0.5</v>
      </c>
      <c r="M13" s="6">
        <v>0.375</v>
      </c>
      <c r="N13" s="6">
        <v>0.79166666666666663</v>
      </c>
      <c r="Q13" s="6"/>
    </row>
    <row r="14" spans="1:18" x14ac:dyDescent="0.25">
      <c r="C14" s="3">
        <v>44559</v>
      </c>
      <c r="E14">
        <v>9</v>
      </c>
      <c r="I14">
        <v>96</v>
      </c>
      <c r="J14">
        <v>54</v>
      </c>
      <c r="K14" s="6">
        <v>0.5</v>
      </c>
      <c r="L14" s="6">
        <v>0.5</v>
      </c>
      <c r="M14" s="6">
        <v>0.5</v>
      </c>
      <c r="N14" s="6">
        <v>0.79166666666666663</v>
      </c>
      <c r="Q14" s="6"/>
    </row>
    <row r="15" spans="1:18" x14ac:dyDescent="0.25">
      <c r="C15" s="3">
        <v>44560</v>
      </c>
      <c r="E15">
        <v>10</v>
      </c>
      <c r="I15">
        <v>96</v>
      </c>
      <c r="J15">
        <v>48</v>
      </c>
      <c r="K15" s="6">
        <v>0.75</v>
      </c>
      <c r="L15" s="6">
        <v>0.58333333333333337</v>
      </c>
      <c r="M15" s="6">
        <v>0.75</v>
      </c>
      <c r="N15" s="6">
        <v>0.75</v>
      </c>
      <c r="Q15" s="6"/>
    </row>
    <row r="16" spans="1:18" x14ac:dyDescent="0.25">
      <c r="C16" s="3">
        <v>44561</v>
      </c>
      <c r="E16">
        <v>11</v>
      </c>
      <c r="I16">
        <v>96</v>
      </c>
      <c r="J16">
        <v>50</v>
      </c>
      <c r="K16" s="6">
        <v>0.75</v>
      </c>
      <c r="L16" s="6">
        <v>0.66666666666666663</v>
      </c>
      <c r="M16" s="6">
        <v>0.70833333333333337</v>
      </c>
      <c r="N16" s="6">
        <v>0.75</v>
      </c>
      <c r="Q16" s="6"/>
    </row>
    <row r="17" spans="3:21" x14ac:dyDescent="0.25">
      <c r="C17" s="3">
        <v>44200</v>
      </c>
      <c r="E17">
        <v>12</v>
      </c>
      <c r="I17">
        <v>96</v>
      </c>
      <c r="J17">
        <v>65</v>
      </c>
      <c r="K17" s="6">
        <v>0.75</v>
      </c>
      <c r="L17" s="6">
        <v>0.33333333333333331</v>
      </c>
      <c r="M17" s="6">
        <v>0.70833333333333337</v>
      </c>
      <c r="N17" s="6">
        <v>0.70833333333333337</v>
      </c>
      <c r="Q17" s="6"/>
    </row>
    <row r="18" spans="3:21" x14ac:dyDescent="0.25">
      <c r="C18" s="3">
        <v>44201</v>
      </c>
      <c r="E18">
        <v>13</v>
      </c>
      <c r="I18">
        <v>96</v>
      </c>
      <c r="J18">
        <v>33</v>
      </c>
      <c r="K18" s="6">
        <v>0.83333333333333337</v>
      </c>
      <c r="L18" s="6">
        <v>0.66666666666666663</v>
      </c>
      <c r="M18" s="6">
        <v>0.91666666666666663</v>
      </c>
      <c r="N18" s="6">
        <v>0.625</v>
      </c>
    </row>
    <row r="19" spans="3:21" x14ac:dyDescent="0.25">
      <c r="C19" s="3">
        <v>44202</v>
      </c>
      <c r="E19">
        <v>14</v>
      </c>
      <c r="I19">
        <v>96</v>
      </c>
      <c r="J19">
        <v>24</v>
      </c>
      <c r="K19" s="6">
        <v>0.83333333333333337</v>
      </c>
      <c r="L19" s="6">
        <v>0.79166666666666663</v>
      </c>
      <c r="M19" s="6">
        <v>0.75</v>
      </c>
      <c r="N19" s="6">
        <v>0.75</v>
      </c>
    </row>
    <row r="20" spans="3:21" x14ac:dyDescent="0.25">
      <c r="C20" s="3">
        <v>44203</v>
      </c>
      <c r="E20">
        <v>15</v>
      </c>
      <c r="I20">
        <v>96</v>
      </c>
      <c r="J20">
        <v>22</v>
      </c>
      <c r="K20" s="6">
        <v>0.91666666666666663</v>
      </c>
      <c r="L20" s="6">
        <v>0.875</v>
      </c>
      <c r="M20" s="6">
        <v>0.83333333333333337</v>
      </c>
      <c r="N20" s="6">
        <v>0.66666666666666663</v>
      </c>
    </row>
    <row r="21" spans="3:21" x14ac:dyDescent="0.25">
      <c r="C21" s="3">
        <v>44204</v>
      </c>
      <c r="E21">
        <v>16</v>
      </c>
      <c r="I21">
        <v>96</v>
      </c>
      <c r="J21">
        <v>17</v>
      </c>
      <c r="K21" s="6">
        <v>0.875</v>
      </c>
      <c r="L21" s="6">
        <v>0.83333333333333337</v>
      </c>
      <c r="M21" s="6">
        <v>0.66666666666666663</v>
      </c>
      <c r="N21" s="6">
        <v>0.95833333333333337</v>
      </c>
      <c r="R21" t="s">
        <v>158</v>
      </c>
      <c r="S21" t="s">
        <v>159</v>
      </c>
      <c r="T21">
        <v>1</v>
      </c>
      <c r="U21" s="3">
        <v>44222</v>
      </c>
    </row>
    <row r="22" spans="3:21" x14ac:dyDescent="0.25">
      <c r="C22" s="3">
        <v>44205</v>
      </c>
      <c r="E22">
        <v>17</v>
      </c>
      <c r="I22">
        <v>96</v>
      </c>
      <c r="J22">
        <v>24</v>
      </c>
      <c r="K22" s="6">
        <v>0.66666666666666663</v>
      </c>
      <c r="L22" s="6">
        <v>0.75</v>
      </c>
      <c r="M22" s="6">
        <v>0.91666666666666663</v>
      </c>
      <c r="N22" s="6">
        <v>0.875</v>
      </c>
      <c r="R22" t="s">
        <v>158</v>
      </c>
      <c r="S22" t="s">
        <v>159</v>
      </c>
      <c r="T22">
        <v>0</v>
      </c>
      <c r="U22" s="3">
        <v>44222</v>
      </c>
    </row>
    <row r="23" spans="3:21" x14ac:dyDescent="0.25">
      <c r="C23" s="3">
        <v>44207</v>
      </c>
      <c r="E23">
        <v>18</v>
      </c>
      <c r="I23">
        <v>96</v>
      </c>
      <c r="J23">
        <v>15</v>
      </c>
      <c r="K23" s="6">
        <v>0.83333333333333337</v>
      </c>
      <c r="L23" s="6">
        <v>0.79166666666666663</v>
      </c>
      <c r="M23" s="6">
        <v>0.95833333333333337</v>
      </c>
      <c r="N23" s="6">
        <v>0.875</v>
      </c>
      <c r="R23" t="s">
        <v>158</v>
      </c>
      <c r="S23" t="s">
        <v>159</v>
      </c>
      <c r="T23">
        <v>0</v>
      </c>
      <c r="U23" s="3">
        <v>44222</v>
      </c>
    </row>
    <row r="24" spans="3:21" x14ac:dyDescent="0.25">
      <c r="C24" s="3">
        <v>44208</v>
      </c>
      <c r="E24">
        <v>19</v>
      </c>
      <c r="I24">
        <v>96</v>
      </c>
      <c r="J24">
        <v>25</v>
      </c>
      <c r="K24" s="6">
        <v>0.83333333333333337</v>
      </c>
      <c r="L24" s="6">
        <v>0.66666666666666663</v>
      </c>
      <c r="M24" s="6">
        <v>0.75</v>
      </c>
      <c r="N24" s="6">
        <v>0.95833333333333337</v>
      </c>
      <c r="R24" t="s">
        <v>158</v>
      </c>
      <c r="S24" t="s">
        <v>159</v>
      </c>
      <c r="T24">
        <v>0</v>
      </c>
      <c r="U24" s="3">
        <v>44222</v>
      </c>
    </row>
    <row r="25" spans="3:21" x14ac:dyDescent="0.25">
      <c r="C25" s="3">
        <v>44209</v>
      </c>
      <c r="E25">
        <v>20</v>
      </c>
      <c r="I25">
        <v>96</v>
      </c>
      <c r="J25">
        <v>16</v>
      </c>
      <c r="K25" s="6">
        <v>0.875</v>
      </c>
      <c r="L25" s="6">
        <v>0.70833333333333337</v>
      </c>
      <c r="M25" s="6">
        <v>0.875</v>
      </c>
      <c r="N25" s="6">
        <v>0.875</v>
      </c>
      <c r="R25" t="s">
        <v>158</v>
      </c>
      <c r="S25" t="s">
        <v>159</v>
      </c>
      <c r="T25">
        <v>0</v>
      </c>
      <c r="U25" s="3">
        <v>44222</v>
      </c>
    </row>
    <row r="26" spans="3:21" x14ac:dyDescent="0.25">
      <c r="C26" s="3">
        <v>44210</v>
      </c>
      <c r="E26">
        <v>21</v>
      </c>
      <c r="I26">
        <v>96</v>
      </c>
      <c r="J26">
        <v>20</v>
      </c>
      <c r="K26" s="6">
        <v>0.79166666666666663</v>
      </c>
      <c r="L26" s="6">
        <v>0.83333333333333337</v>
      </c>
      <c r="M26" s="6">
        <v>0.79166666666666663</v>
      </c>
      <c r="N26" s="6">
        <v>0.91666666666666663</v>
      </c>
      <c r="R26" t="s">
        <v>158</v>
      </c>
      <c r="S26" t="s">
        <v>159</v>
      </c>
      <c r="T26">
        <v>1</v>
      </c>
      <c r="U26" s="3">
        <v>44222</v>
      </c>
    </row>
    <row r="27" spans="3:21" x14ac:dyDescent="0.25">
      <c r="C27" s="3">
        <v>44211</v>
      </c>
      <c r="E27">
        <v>22</v>
      </c>
      <c r="I27">
        <v>96</v>
      </c>
      <c r="J27">
        <v>14</v>
      </c>
      <c r="K27" s="6">
        <v>0.79166666666666663</v>
      </c>
      <c r="L27" s="6">
        <v>0.83333333333333337</v>
      </c>
      <c r="M27" s="6">
        <v>0.95833333333333337</v>
      </c>
      <c r="N27" s="6">
        <v>0.91666666666666663</v>
      </c>
      <c r="R27" t="s">
        <v>158</v>
      </c>
      <c r="S27" t="s">
        <v>159</v>
      </c>
      <c r="T27">
        <v>0</v>
      </c>
      <c r="U27" s="3">
        <v>44222</v>
      </c>
    </row>
    <row r="28" spans="3:21" x14ac:dyDescent="0.25">
      <c r="C28" s="3">
        <v>44212</v>
      </c>
      <c r="E28">
        <v>23</v>
      </c>
      <c r="I28">
        <v>96</v>
      </c>
      <c r="J28">
        <v>18</v>
      </c>
      <c r="K28" s="6">
        <v>0.79166666666666663</v>
      </c>
      <c r="L28" s="6">
        <v>0.83333333333333337</v>
      </c>
      <c r="M28" s="6">
        <v>0.79166666666666663</v>
      </c>
      <c r="N28" s="6">
        <v>0.91666666666666663</v>
      </c>
      <c r="R28" t="s">
        <v>158</v>
      </c>
      <c r="S28" t="s">
        <v>159</v>
      </c>
      <c r="T28">
        <v>0</v>
      </c>
      <c r="U28" s="3">
        <v>44222</v>
      </c>
    </row>
    <row r="29" spans="3:21" x14ac:dyDescent="0.25">
      <c r="C29" s="3">
        <v>44214</v>
      </c>
      <c r="E29">
        <v>24</v>
      </c>
      <c r="I29">
        <v>96</v>
      </c>
      <c r="J29">
        <v>14</v>
      </c>
      <c r="K29" s="6">
        <v>0.91666666666666663</v>
      </c>
      <c r="L29" s="6">
        <v>0.79166666666666663</v>
      </c>
      <c r="M29" s="6">
        <v>0.875</v>
      </c>
      <c r="N29" s="6">
        <v>0.95833333333333337</v>
      </c>
      <c r="R29" t="s">
        <v>158</v>
      </c>
      <c r="S29" t="s">
        <v>159</v>
      </c>
      <c r="T29">
        <v>0</v>
      </c>
      <c r="U29" s="3">
        <v>44223</v>
      </c>
    </row>
    <row r="30" spans="3:21" x14ac:dyDescent="0.25">
      <c r="C30" s="3">
        <v>44215</v>
      </c>
      <c r="E30">
        <v>25</v>
      </c>
      <c r="I30">
        <v>96</v>
      </c>
      <c r="J30">
        <v>20</v>
      </c>
      <c r="K30" s="6">
        <v>1</v>
      </c>
      <c r="L30" s="6">
        <v>0.625</v>
      </c>
      <c r="M30" s="6">
        <v>0.91666666666666663</v>
      </c>
      <c r="N30" s="6">
        <v>0.83333333333333337</v>
      </c>
      <c r="R30" t="s">
        <v>158</v>
      </c>
      <c r="S30" t="s">
        <v>159</v>
      </c>
      <c r="T30">
        <v>1</v>
      </c>
      <c r="U30" s="3">
        <v>44223</v>
      </c>
    </row>
    <row r="31" spans="3:21" x14ac:dyDescent="0.25">
      <c r="C31" s="3">
        <v>44216</v>
      </c>
      <c r="E31">
        <v>26</v>
      </c>
      <c r="I31">
        <v>96</v>
      </c>
      <c r="J31">
        <v>17</v>
      </c>
      <c r="K31" s="6">
        <v>0.875</v>
      </c>
      <c r="L31" s="6">
        <v>0.83333333333333337</v>
      </c>
      <c r="M31" s="6">
        <v>0.75</v>
      </c>
      <c r="N31" s="6">
        <v>0.875</v>
      </c>
      <c r="R31" t="s">
        <v>158</v>
      </c>
      <c r="S31" t="s">
        <v>159</v>
      </c>
      <c r="T31">
        <v>0</v>
      </c>
      <c r="U31" s="3">
        <v>44223</v>
      </c>
    </row>
    <row r="32" spans="3:21" x14ac:dyDescent="0.25">
      <c r="C32" s="3">
        <v>44217</v>
      </c>
      <c r="E32">
        <v>27</v>
      </c>
      <c r="I32">
        <v>96</v>
      </c>
      <c r="J32">
        <v>22</v>
      </c>
      <c r="K32" s="6">
        <v>0.875</v>
      </c>
      <c r="L32" s="6">
        <v>0.83333333333333337</v>
      </c>
      <c r="M32" s="6">
        <v>0.75</v>
      </c>
      <c r="N32" s="6">
        <v>0.79166666666666663</v>
      </c>
      <c r="R32" t="s">
        <v>158</v>
      </c>
      <c r="S32" t="s">
        <v>159</v>
      </c>
      <c r="T32">
        <v>0</v>
      </c>
      <c r="U32" s="3">
        <v>44223</v>
      </c>
    </row>
    <row r="33" spans="3:21" x14ac:dyDescent="0.25">
      <c r="C33" s="3">
        <v>44218</v>
      </c>
      <c r="E33">
        <v>28</v>
      </c>
      <c r="I33">
        <v>96</v>
      </c>
      <c r="J33">
        <v>17</v>
      </c>
      <c r="K33" s="6">
        <v>0.83333333333333337</v>
      </c>
      <c r="L33" s="6">
        <v>0.79166666666666663</v>
      </c>
      <c r="M33" s="6">
        <v>0.91666666666666663</v>
      </c>
      <c r="N33" s="6">
        <v>0.91666666666666663</v>
      </c>
      <c r="R33" t="s">
        <v>158</v>
      </c>
      <c r="S33" t="s">
        <v>159</v>
      </c>
      <c r="T33">
        <v>0</v>
      </c>
      <c r="U33" s="3">
        <v>44223</v>
      </c>
    </row>
    <row r="34" spans="3:21" x14ac:dyDescent="0.25">
      <c r="C34" s="3">
        <v>44219</v>
      </c>
      <c r="E34">
        <v>29</v>
      </c>
      <c r="I34">
        <v>96</v>
      </c>
      <c r="J34">
        <v>17</v>
      </c>
      <c r="K34" s="6">
        <v>0.95833333333333337</v>
      </c>
      <c r="L34" s="6">
        <v>0.875</v>
      </c>
      <c r="M34" s="6">
        <v>0.875</v>
      </c>
      <c r="N34" s="6">
        <v>0.79166666666666663</v>
      </c>
      <c r="R34" t="s">
        <v>158</v>
      </c>
      <c r="S34" t="s">
        <v>159</v>
      </c>
      <c r="T34">
        <v>0</v>
      </c>
      <c r="U34" s="3">
        <v>44223</v>
      </c>
    </row>
    <row r="35" spans="3:21" x14ac:dyDescent="0.25">
      <c r="C35" s="3">
        <v>44221</v>
      </c>
      <c r="E35">
        <v>30</v>
      </c>
      <c r="I35">
        <v>96</v>
      </c>
      <c r="J35">
        <v>11</v>
      </c>
      <c r="K35" s="6">
        <v>0.95833333333333337</v>
      </c>
      <c r="L35" s="6">
        <v>0.875</v>
      </c>
      <c r="M35" s="6">
        <v>0.91666666666666663</v>
      </c>
      <c r="N35" s="6">
        <v>0.91666666666666663</v>
      </c>
      <c r="O35" t="s">
        <v>157</v>
      </c>
      <c r="R35" t="s">
        <v>158</v>
      </c>
      <c r="S35" t="s">
        <v>159</v>
      </c>
      <c r="T35">
        <v>0</v>
      </c>
      <c r="U35" s="3">
        <v>44223</v>
      </c>
    </row>
    <row r="36" spans="3:21" x14ac:dyDescent="0.25">
      <c r="C36" s="3">
        <v>44222</v>
      </c>
      <c r="E36" t="s">
        <v>95</v>
      </c>
      <c r="I36">
        <v>104</v>
      </c>
      <c r="J36">
        <v>16</v>
      </c>
      <c r="K36" s="6">
        <v>0.91666666666666663</v>
      </c>
      <c r="L36" s="6">
        <v>0.83333333333333337</v>
      </c>
      <c r="M36" s="6">
        <v>0.875</v>
      </c>
      <c r="N36" s="6">
        <v>0.875</v>
      </c>
      <c r="O36">
        <v>0.25</v>
      </c>
      <c r="R36" t="s">
        <v>158</v>
      </c>
      <c r="S36" t="s">
        <v>159</v>
      </c>
      <c r="T36">
        <v>0</v>
      </c>
      <c r="U36" s="3">
        <v>44223</v>
      </c>
    </row>
    <row r="37" spans="3:21" x14ac:dyDescent="0.25">
      <c r="C37" s="3">
        <v>44223</v>
      </c>
      <c r="E37" t="s">
        <v>95</v>
      </c>
      <c r="I37">
        <v>104</v>
      </c>
      <c r="J37">
        <v>13</v>
      </c>
      <c r="K37" s="6">
        <v>0.875</v>
      </c>
      <c r="L37" s="6">
        <v>0.91666666666666663</v>
      </c>
      <c r="M37" s="6">
        <v>0.91666666666666663</v>
      </c>
      <c r="N37" s="6">
        <v>0.79166666666666663</v>
      </c>
      <c r="O37" s="6">
        <v>0.125</v>
      </c>
      <c r="T37">
        <f>AVERAGE(T21:T36)</f>
        <v>0.1875</v>
      </c>
    </row>
    <row r="38" spans="3:21" x14ac:dyDescent="0.25">
      <c r="C38" s="3"/>
      <c r="K38" s="6"/>
      <c r="L38" s="6"/>
      <c r="M38" s="6"/>
      <c r="N38" s="6"/>
    </row>
    <row r="39" spans="3:21" x14ac:dyDescent="0.25">
      <c r="C39" s="3"/>
      <c r="K39" s="6"/>
      <c r="L39" s="6"/>
      <c r="M39" s="6"/>
      <c r="N39" s="6"/>
    </row>
    <row r="40" spans="3:21" x14ac:dyDescent="0.25">
      <c r="C40" s="3"/>
      <c r="K40" s="6"/>
      <c r="L40" s="6"/>
      <c r="M40" s="6"/>
      <c r="N40" s="6"/>
    </row>
    <row r="41" spans="3:21" x14ac:dyDescent="0.25">
      <c r="K41" s="6"/>
      <c r="L41" s="6"/>
      <c r="M41" s="6"/>
      <c r="N41" s="6"/>
    </row>
    <row r="42" spans="3:21" x14ac:dyDescent="0.25">
      <c r="K42" s="6"/>
      <c r="L42" s="6"/>
      <c r="M42" s="6"/>
      <c r="N42" s="6"/>
    </row>
    <row r="43" spans="3:21" x14ac:dyDescent="0.25">
      <c r="K43" s="6"/>
      <c r="L43" s="6"/>
      <c r="M43" s="6"/>
      <c r="N43" s="6"/>
    </row>
    <row r="44" spans="3:21" x14ac:dyDescent="0.25">
      <c r="K44" s="6"/>
      <c r="L44" s="6"/>
      <c r="M44" s="6"/>
      <c r="N44" s="6"/>
    </row>
    <row r="45" spans="3:21" x14ac:dyDescent="0.25">
      <c r="K45" s="6"/>
      <c r="L45" s="6"/>
      <c r="M45" s="6"/>
      <c r="N45" s="6"/>
    </row>
    <row r="46" spans="3:21" x14ac:dyDescent="0.25">
      <c r="K46" s="6"/>
      <c r="L46" s="6"/>
      <c r="M46" s="6"/>
      <c r="N46" s="6"/>
    </row>
    <row r="47" spans="3:21" x14ac:dyDescent="0.25">
      <c r="K47" s="6"/>
      <c r="L47" s="6"/>
      <c r="M47" s="6"/>
      <c r="N47" s="6"/>
    </row>
    <row r="48" spans="3:21" x14ac:dyDescent="0.25">
      <c r="K48" s="6"/>
      <c r="L48" s="6"/>
      <c r="M48" s="6"/>
      <c r="N48" s="6"/>
    </row>
    <row r="49" spans="11:14" x14ac:dyDescent="0.25">
      <c r="K49" s="6"/>
      <c r="L49" s="6"/>
      <c r="M49" s="6"/>
      <c r="N49" s="6"/>
    </row>
    <row r="50" spans="11:14" x14ac:dyDescent="0.25">
      <c r="K50" s="6"/>
      <c r="L50" s="6"/>
      <c r="M50" s="6"/>
      <c r="N50" s="6"/>
    </row>
    <row r="51" spans="11:14" x14ac:dyDescent="0.25">
      <c r="K51" s="6"/>
      <c r="L51" s="6"/>
      <c r="M51" s="6"/>
      <c r="N51" s="6"/>
    </row>
    <row r="52" spans="11:14" x14ac:dyDescent="0.25">
      <c r="K52" s="6"/>
      <c r="L52" s="6"/>
      <c r="M52" s="6"/>
      <c r="N52" s="6"/>
    </row>
    <row r="53" spans="11:14" x14ac:dyDescent="0.25">
      <c r="K53" s="6"/>
      <c r="L53" s="6"/>
      <c r="M53" s="6"/>
      <c r="N53" s="6"/>
    </row>
    <row r="54" spans="11:14" x14ac:dyDescent="0.25">
      <c r="K54" s="6"/>
      <c r="L54" s="6"/>
      <c r="M54" s="6"/>
      <c r="N54" s="6"/>
    </row>
    <row r="55" spans="11:14" x14ac:dyDescent="0.25">
      <c r="K55" s="6"/>
      <c r="L55" s="6"/>
      <c r="M55" s="6"/>
      <c r="N55" s="6"/>
    </row>
    <row r="56" spans="11:14" x14ac:dyDescent="0.25">
      <c r="K56" s="6"/>
      <c r="L56" s="6"/>
      <c r="M56" s="6"/>
      <c r="N56" s="6"/>
    </row>
    <row r="57" spans="11:14" x14ac:dyDescent="0.25">
      <c r="K57" s="6"/>
      <c r="L57" s="6"/>
      <c r="M57" s="6"/>
      <c r="N57" s="6"/>
    </row>
    <row r="58" spans="11:14" x14ac:dyDescent="0.25">
      <c r="K58" s="6"/>
      <c r="L58" s="6"/>
      <c r="M58" s="6"/>
      <c r="N58" s="6"/>
    </row>
    <row r="59" spans="11:14" x14ac:dyDescent="0.25">
      <c r="K59" s="6"/>
      <c r="L59" s="6"/>
      <c r="M59" s="6"/>
      <c r="N59" s="6"/>
    </row>
    <row r="60" spans="11:14" x14ac:dyDescent="0.25">
      <c r="K60" s="6"/>
      <c r="L60" s="6"/>
      <c r="M60" s="6"/>
      <c r="N60" s="6"/>
    </row>
    <row r="61" spans="11:14" x14ac:dyDescent="0.25">
      <c r="K61" s="6"/>
      <c r="L61" s="6"/>
      <c r="M61" s="6"/>
      <c r="N61" s="6"/>
    </row>
    <row r="62" spans="11:14" x14ac:dyDescent="0.25">
      <c r="K62" s="6"/>
      <c r="L62" s="6"/>
      <c r="M62" s="6"/>
      <c r="N62" s="6"/>
    </row>
    <row r="63" spans="11:14" x14ac:dyDescent="0.25">
      <c r="K63" s="6"/>
      <c r="L63" s="6"/>
      <c r="M63" s="6"/>
      <c r="N63" s="6"/>
    </row>
    <row r="64" spans="11:14" x14ac:dyDescent="0.25">
      <c r="K64" s="6"/>
      <c r="L64" s="6"/>
      <c r="M64" s="6"/>
      <c r="N64" s="6"/>
    </row>
    <row r="65" spans="11:14" x14ac:dyDescent="0.25">
      <c r="K65" s="6"/>
      <c r="L65" s="6"/>
      <c r="M65" s="6"/>
      <c r="N65" s="6"/>
    </row>
    <row r="66" spans="11:14" x14ac:dyDescent="0.25">
      <c r="K66" s="6"/>
      <c r="L66" s="6"/>
      <c r="M66" s="6"/>
      <c r="N66" s="6"/>
    </row>
    <row r="67" spans="11:14" x14ac:dyDescent="0.25">
      <c r="K67" s="6"/>
      <c r="L67" s="6"/>
      <c r="M67" s="6"/>
      <c r="N67" s="6"/>
    </row>
    <row r="68" spans="11:14" x14ac:dyDescent="0.25">
      <c r="K68" s="6"/>
      <c r="L68" s="6"/>
      <c r="M68" s="6"/>
      <c r="N68" s="6"/>
    </row>
    <row r="69" spans="11:14" x14ac:dyDescent="0.25">
      <c r="K69" s="6"/>
      <c r="L69" s="6"/>
      <c r="M69" s="6"/>
      <c r="N69" s="6"/>
    </row>
    <row r="70" spans="11:14" x14ac:dyDescent="0.25">
      <c r="K70" s="6"/>
      <c r="L70" s="6"/>
      <c r="M70" s="6"/>
      <c r="N70" s="6"/>
    </row>
    <row r="71" spans="11:14" x14ac:dyDescent="0.25">
      <c r="K71" s="6"/>
      <c r="L71" s="6"/>
      <c r="M71" s="6"/>
      <c r="N71" s="6"/>
    </row>
    <row r="72" spans="11:14" x14ac:dyDescent="0.25">
      <c r="K72" s="6"/>
      <c r="L72" s="6"/>
      <c r="M72" s="6"/>
      <c r="N72" s="6"/>
    </row>
    <row r="73" spans="11:14" x14ac:dyDescent="0.25">
      <c r="K73" s="6"/>
      <c r="L73" s="6"/>
      <c r="M73" s="6"/>
      <c r="N73" s="6"/>
    </row>
    <row r="74" spans="11:14" x14ac:dyDescent="0.25">
      <c r="K74" s="6"/>
      <c r="L74" s="6"/>
      <c r="M74" s="6"/>
      <c r="N74" s="6"/>
    </row>
    <row r="75" spans="11:14" x14ac:dyDescent="0.25">
      <c r="K75" s="6"/>
      <c r="L75" s="6"/>
      <c r="M75" s="6"/>
      <c r="N75" s="6"/>
    </row>
    <row r="76" spans="11:14" x14ac:dyDescent="0.25">
      <c r="K76" s="6"/>
      <c r="L76" s="6"/>
      <c r="M76" s="6"/>
      <c r="N76" s="6"/>
    </row>
    <row r="77" spans="11:14" x14ac:dyDescent="0.25">
      <c r="K77" s="6"/>
      <c r="L77" s="6"/>
      <c r="M77" s="6"/>
      <c r="N77" s="6"/>
    </row>
    <row r="78" spans="11:14" x14ac:dyDescent="0.25">
      <c r="K78" s="6"/>
      <c r="L78" s="6"/>
      <c r="M78" s="6"/>
      <c r="N78" s="6"/>
    </row>
    <row r="79" spans="11:14" x14ac:dyDescent="0.25">
      <c r="K79" s="6"/>
      <c r="L79" s="6"/>
      <c r="M79" s="6"/>
      <c r="N79" s="6"/>
    </row>
    <row r="80" spans="11:14" x14ac:dyDescent="0.25">
      <c r="K80" s="6"/>
      <c r="L80" s="6"/>
      <c r="M80" s="6"/>
      <c r="N80" s="6"/>
    </row>
    <row r="81" spans="11:14" x14ac:dyDescent="0.25">
      <c r="K81" s="6"/>
      <c r="L81" s="6"/>
      <c r="M81" s="6"/>
      <c r="N81" s="6"/>
    </row>
    <row r="82" spans="11:14" x14ac:dyDescent="0.25">
      <c r="K82" s="6"/>
      <c r="L82" s="6"/>
      <c r="M82" s="6"/>
      <c r="N82" s="6"/>
    </row>
    <row r="83" spans="11:14" x14ac:dyDescent="0.25">
      <c r="K83" s="6"/>
      <c r="L83" s="6"/>
      <c r="M83" s="6"/>
      <c r="N83" s="6"/>
    </row>
    <row r="84" spans="11:14" x14ac:dyDescent="0.25">
      <c r="K84" s="6"/>
      <c r="L84" s="6"/>
      <c r="M84" s="6"/>
      <c r="N84" s="6"/>
    </row>
    <row r="85" spans="11:14" x14ac:dyDescent="0.25">
      <c r="K85" s="6"/>
      <c r="L85" s="6"/>
      <c r="M85" s="6"/>
      <c r="N85" s="6"/>
    </row>
    <row r="86" spans="11:14" x14ac:dyDescent="0.25">
      <c r="K86" s="6"/>
      <c r="L86" s="6"/>
      <c r="M86" s="6"/>
      <c r="N86" s="6"/>
    </row>
    <row r="87" spans="11:14" x14ac:dyDescent="0.25">
      <c r="K87" s="6"/>
      <c r="L87" s="6"/>
      <c r="M87" s="6"/>
      <c r="N87" s="6"/>
    </row>
    <row r="88" spans="11:14" x14ac:dyDescent="0.25">
      <c r="K88" s="6"/>
      <c r="L88" s="6"/>
      <c r="M88" s="6"/>
      <c r="N88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6"/>
  <sheetViews>
    <sheetView topLeftCell="C45" zoomScaleNormal="100" workbookViewId="0">
      <selection activeCell="E65" sqref="E65"/>
    </sheetView>
  </sheetViews>
  <sheetFormatPr defaultRowHeight="13.2" x14ac:dyDescent="0.25"/>
  <cols>
    <col min="1" max="6" width="11.5546875"/>
    <col min="8" max="1026" width="11.5546875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H1" t="s">
        <v>16</v>
      </c>
      <c r="I1" t="s">
        <v>17</v>
      </c>
      <c r="J1" t="s">
        <v>13</v>
      </c>
      <c r="K1" t="s">
        <v>14</v>
      </c>
      <c r="M1" t="s">
        <v>113</v>
      </c>
    </row>
    <row r="2" spans="1:13" x14ac:dyDescent="0.25">
      <c r="A2" t="s">
        <v>9</v>
      </c>
      <c r="B2" t="s">
        <v>8</v>
      </c>
      <c r="C2">
        <v>1</v>
      </c>
      <c r="E2" s="3">
        <v>44000</v>
      </c>
      <c r="F2">
        <v>53</v>
      </c>
      <c r="H2">
        <v>6.45</v>
      </c>
      <c r="I2">
        <v>11.68</v>
      </c>
      <c r="M2">
        <v>11</v>
      </c>
    </row>
    <row r="3" spans="1:13" x14ac:dyDescent="0.25">
      <c r="E3" s="1">
        <v>44001</v>
      </c>
      <c r="F3">
        <v>37</v>
      </c>
      <c r="H3">
        <v>2.15625</v>
      </c>
      <c r="I3">
        <v>5.5945945945945947</v>
      </c>
    </row>
    <row r="4" spans="1:13" x14ac:dyDescent="0.25">
      <c r="E4" s="4">
        <v>44005</v>
      </c>
      <c r="F4">
        <v>22</v>
      </c>
      <c r="H4">
        <v>1.52</v>
      </c>
      <c r="I4">
        <v>6.1</v>
      </c>
      <c r="J4">
        <v>9</v>
      </c>
      <c r="K4">
        <v>1.67</v>
      </c>
    </row>
    <row r="6" spans="1:13" x14ac:dyDescent="0.25">
      <c r="E6" s="4">
        <v>44007</v>
      </c>
      <c r="F6">
        <v>27</v>
      </c>
      <c r="H6">
        <v>1.23</v>
      </c>
      <c r="I6">
        <v>4.37</v>
      </c>
      <c r="J6">
        <v>18</v>
      </c>
      <c r="K6">
        <v>1.33</v>
      </c>
      <c r="L6">
        <v>0.25</v>
      </c>
    </row>
    <row r="8" spans="1:13" x14ac:dyDescent="0.25">
      <c r="E8" s="4">
        <v>44009</v>
      </c>
      <c r="F8">
        <v>8</v>
      </c>
      <c r="J8">
        <v>16</v>
      </c>
    </row>
    <row r="9" spans="1:13" x14ac:dyDescent="0.25">
      <c r="E9" s="4">
        <v>44011</v>
      </c>
      <c r="F9">
        <v>7</v>
      </c>
      <c r="J9">
        <v>3</v>
      </c>
      <c r="M9">
        <f>2020-2009</f>
        <v>11</v>
      </c>
    </row>
    <row r="11" spans="1:13" x14ac:dyDescent="0.25">
      <c r="E11" s="3">
        <v>44013</v>
      </c>
    </row>
    <row r="12" spans="1:13" x14ac:dyDescent="0.25">
      <c r="E12" s="3">
        <v>44014</v>
      </c>
      <c r="F12">
        <v>5</v>
      </c>
    </row>
    <row r="13" spans="1:13" x14ac:dyDescent="0.25">
      <c r="E13" s="3">
        <v>44015</v>
      </c>
      <c r="F13">
        <v>10</v>
      </c>
    </row>
    <row r="15" spans="1:13" x14ac:dyDescent="0.25">
      <c r="E15" s="3">
        <v>44019</v>
      </c>
      <c r="F15" t="s">
        <v>24</v>
      </c>
    </row>
    <row r="16" spans="1:13" x14ac:dyDescent="0.25">
      <c r="B16" t="s">
        <v>25</v>
      </c>
      <c r="E16" s="3">
        <v>44020</v>
      </c>
      <c r="F16">
        <v>51</v>
      </c>
      <c r="M16" t="s">
        <v>25</v>
      </c>
    </row>
    <row r="17" spans="2:7" x14ac:dyDescent="0.25">
      <c r="B17" t="s">
        <v>25</v>
      </c>
      <c r="E17" s="3">
        <v>44021</v>
      </c>
      <c r="F17">
        <v>40</v>
      </c>
    </row>
    <row r="18" spans="2:7" x14ac:dyDescent="0.25">
      <c r="B18" t="s">
        <v>25</v>
      </c>
      <c r="E18" s="3">
        <v>44025</v>
      </c>
      <c r="F18">
        <v>73</v>
      </c>
      <c r="G18">
        <f t="shared" ref="G18:G31" si="0">F18/96</f>
        <v>0.76041666666666663</v>
      </c>
    </row>
    <row r="19" spans="2:7" x14ac:dyDescent="0.25">
      <c r="B19" t="s">
        <v>25</v>
      </c>
      <c r="E19" s="3">
        <v>44027</v>
      </c>
      <c r="F19">
        <v>73</v>
      </c>
      <c r="G19">
        <f t="shared" si="0"/>
        <v>0.76041666666666663</v>
      </c>
    </row>
    <row r="20" spans="2:7" x14ac:dyDescent="0.25">
      <c r="B20" t="s">
        <v>25</v>
      </c>
      <c r="E20" s="3">
        <v>44028</v>
      </c>
      <c r="F20">
        <v>77</v>
      </c>
      <c r="G20">
        <f t="shared" si="0"/>
        <v>0.80208333333333337</v>
      </c>
    </row>
    <row r="21" spans="2:7" x14ac:dyDescent="0.25">
      <c r="B21" t="s">
        <v>25</v>
      </c>
      <c r="E21" s="3">
        <v>44033</v>
      </c>
      <c r="F21">
        <v>66</v>
      </c>
      <c r="G21">
        <f t="shared" si="0"/>
        <v>0.6875</v>
      </c>
    </row>
    <row r="22" spans="2:7" x14ac:dyDescent="0.25">
      <c r="E22" s="3">
        <v>44034</v>
      </c>
      <c r="F22">
        <v>70</v>
      </c>
      <c r="G22">
        <f t="shared" si="0"/>
        <v>0.72916666666666663</v>
      </c>
    </row>
    <row r="23" spans="2:7" x14ac:dyDescent="0.25">
      <c r="E23" s="3">
        <v>44035</v>
      </c>
      <c r="F23">
        <v>66</v>
      </c>
      <c r="G23">
        <f t="shared" si="0"/>
        <v>0.6875</v>
      </c>
    </row>
    <row r="24" spans="2:7" x14ac:dyDescent="0.25">
      <c r="E24" s="3">
        <v>44036</v>
      </c>
      <c r="F24">
        <v>66</v>
      </c>
      <c r="G24">
        <f t="shared" si="0"/>
        <v>0.6875</v>
      </c>
    </row>
    <row r="25" spans="2:7" x14ac:dyDescent="0.25">
      <c r="B25" t="s">
        <v>39</v>
      </c>
      <c r="E25" s="3">
        <v>44039</v>
      </c>
      <c r="F25">
        <v>81</v>
      </c>
      <c r="G25">
        <f t="shared" si="0"/>
        <v>0.84375</v>
      </c>
    </row>
    <row r="26" spans="2:7" x14ac:dyDescent="0.25">
      <c r="B26" t="s">
        <v>39</v>
      </c>
      <c r="E26" s="3">
        <v>44040</v>
      </c>
      <c r="F26">
        <v>95</v>
      </c>
      <c r="G26">
        <f t="shared" si="0"/>
        <v>0.98958333333333337</v>
      </c>
    </row>
    <row r="27" spans="2:7" x14ac:dyDescent="0.25">
      <c r="B27" t="s">
        <v>41</v>
      </c>
      <c r="E27" s="3">
        <v>44041</v>
      </c>
      <c r="F27">
        <v>90</v>
      </c>
      <c r="G27">
        <f t="shared" si="0"/>
        <v>0.9375</v>
      </c>
    </row>
    <row r="28" spans="2:7" x14ac:dyDescent="0.25">
      <c r="B28" t="s">
        <v>41</v>
      </c>
      <c r="E28" s="3">
        <v>44042</v>
      </c>
      <c r="F28">
        <v>95</v>
      </c>
      <c r="G28">
        <f t="shared" si="0"/>
        <v>0.98958333333333337</v>
      </c>
    </row>
    <row r="29" spans="2:7" x14ac:dyDescent="0.25">
      <c r="B29" t="s">
        <v>41</v>
      </c>
      <c r="E29" s="3">
        <v>44043</v>
      </c>
      <c r="F29">
        <v>95</v>
      </c>
      <c r="G29">
        <f t="shared" si="0"/>
        <v>0.98958333333333337</v>
      </c>
    </row>
    <row r="30" spans="2:7" x14ac:dyDescent="0.25">
      <c r="B30" t="s">
        <v>42</v>
      </c>
      <c r="E30" s="3">
        <v>44047</v>
      </c>
      <c r="F30">
        <v>94</v>
      </c>
      <c r="G30">
        <f t="shared" si="0"/>
        <v>0.97916666666666663</v>
      </c>
    </row>
    <row r="31" spans="2:7" x14ac:dyDescent="0.25">
      <c r="B31" t="s">
        <v>42</v>
      </c>
      <c r="E31" s="3">
        <v>44048</v>
      </c>
      <c r="F31">
        <v>90</v>
      </c>
      <c r="G31">
        <f t="shared" si="0"/>
        <v>0.9375</v>
      </c>
    </row>
    <row r="32" spans="2:7" x14ac:dyDescent="0.25">
      <c r="B32" t="s">
        <v>44</v>
      </c>
      <c r="E32" s="3">
        <v>44049</v>
      </c>
      <c r="F32">
        <v>90</v>
      </c>
      <c r="G32">
        <f>F32/96</f>
        <v>0.9375</v>
      </c>
    </row>
    <row r="33" spans="2:15" x14ac:dyDescent="0.25">
      <c r="B33" t="s">
        <v>44</v>
      </c>
      <c r="E33" s="3">
        <v>44050</v>
      </c>
      <c r="F33">
        <v>83</v>
      </c>
      <c r="G33">
        <f>F33/96</f>
        <v>0.86458333333333337</v>
      </c>
    </row>
    <row r="34" spans="2:15" x14ac:dyDescent="0.25">
      <c r="B34" t="s">
        <v>44</v>
      </c>
      <c r="E34" s="3">
        <v>44055</v>
      </c>
      <c r="F34">
        <v>74</v>
      </c>
      <c r="G34">
        <f>F34/96</f>
        <v>0.77083333333333337</v>
      </c>
    </row>
    <row r="35" spans="2:15" x14ac:dyDescent="0.25">
      <c r="E35" s="3">
        <v>44057</v>
      </c>
    </row>
    <row r="38" spans="2:15" x14ac:dyDescent="0.25">
      <c r="B38" t="s">
        <v>39</v>
      </c>
      <c r="E38" s="3">
        <v>44075</v>
      </c>
      <c r="F38">
        <v>96</v>
      </c>
    </row>
    <row r="39" spans="2:15" x14ac:dyDescent="0.25">
      <c r="B39" t="s">
        <v>74</v>
      </c>
      <c r="E39" s="3">
        <v>44076</v>
      </c>
      <c r="F39">
        <v>96</v>
      </c>
    </row>
    <row r="40" spans="2:15" x14ac:dyDescent="0.25">
      <c r="B40" t="s">
        <v>74</v>
      </c>
      <c r="E40" s="3">
        <v>44077</v>
      </c>
      <c r="F40">
        <v>96</v>
      </c>
    </row>
    <row r="41" spans="2:15" x14ac:dyDescent="0.25">
      <c r="B41" t="s">
        <v>75</v>
      </c>
      <c r="E41" s="3">
        <v>44078</v>
      </c>
      <c r="F41">
        <v>96</v>
      </c>
    </row>
    <row r="42" spans="2:15" x14ac:dyDescent="0.25">
      <c r="B42" t="s">
        <v>75</v>
      </c>
      <c r="E42" s="3">
        <v>44081</v>
      </c>
      <c r="F42">
        <v>96</v>
      </c>
    </row>
    <row r="43" spans="2:15" x14ac:dyDescent="0.25">
      <c r="B43" t="s">
        <v>78</v>
      </c>
      <c r="E43" s="3">
        <v>44082</v>
      </c>
      <c r="F43">
        <v>96</v>
      </c>
    </row>
    <row r="44" spans="2:15" x14ac:dyDescent="0.25">
      <c r="B44" t="s">
        <v>78</v>
      </c>
      <c r="E44" s="3">
        <v>44083</v>
      </c>
      <c r="F44">
        <v>96</v>
      </c>
    </row>
    <row r="45" spans="2:15" x14ac:dyDescent="0.25">
      <c r="B45" t="s">
        <v>73</v>
      </c>
      <c r="E45" s="3">
        <v>44084</v>
      </c>
      <c r="F45">
        <v>96</v>
      </c>
    </row>
    <row r="46" spans="2:15" x14ac:dyDescent="0.25">
      <c r="B46" t="s">
        <v>73</v>
      </c>
      <c r="E46" s="3">
        <v>44085</v>
      </c>
      <c r="F46">
        <v>96</v>
      </c>
    </row>
    <row r="48" spans="2:15" x14ac:dyDescent="0.25">
      <c r="F48" t="s">
        <v>55</v>
      </c>
      <c r="G48" t="s">
        <v>56</v>
      </c>
      <c r="H48" t="s">
        <v>66</v>
      </c>
      <c r="I48" t="s">
        <v>67</v>
      </c>
      <c r="J48" t="s">
        <v>68</v>
      </c>
      <c r="K48" t="s">
        <v>69</v>
      </c>
      <c r="L48" t="s">
        <v>62</v>
      </c>
      <c r="M48" t="s">
        <v>63</v>
      </c>
      <c r="N48" t="s">
        <v>64</v>
      </c>
      <c r="O48" t="s">
        <v>61</v>
      </c>
    </row>
    <row r="49" spans="2:20" x14ac:dyDescent="0.25">
      <c r="B49" t="s">
        <v>54</v>
      </c>
      <c r="C49">
        <v>1</v>
      </c>
      <c r="D49" t="s">
        <v>80</v>
      </c>
      <c r="E49" s="3">
        <v>44089</v>
      </c>
      <c r="F49">
        <v>24</v>
      </c>
      <c r="G49">
        <v>39</v>
      </c>
      <c r="H49" s="6"/>
      <c r="I49" s="6"/>
      <c r="J49" s="6"/>
      <c r="K49" s="6"/>
      <c r="L49" s="6"/>
      <c r="M49" s="6"/>
      <c r="N49" s="6"/>
      <c r="O49" s="6"/>
    </row>
    <row r="50" spans="2:20" x14ac:dyDescent="0.25">
      <c r="B50" t="s">
        <v>54</v>
      </c>
      <c r="C50" t="s">
        <v>81</v>
      </c>
      <c r="D50" t="s">
        <v>80</v>
      </c>
      <c r="E50" s="3">
        <v>44099</v>
      </c>
      <c r="F50">
        <v>89</v>
      </c>
      <c r="G50">
        <v>126</v>
      </c>
      <c r="H50" s="6"/>
      <c r="I50" s="6"/>
      <c r="J50" s="6"/>
      <c r="K50" s="6"/>
      <c r="L50" s="6"/>
      <c r="M50" s="6"/>
      <c r="N50" s="6"/>
      <c r="O50" s="6"/>
    </row>
    <row r="51" spans="2:20" x14ac:dyDescent="0.25">
      <c r="B51" t="s">
        <v>54</v>
      </c>
      <c r="C51" t="s">
        <v>81</v>
      </c>
      <c r="D51" t="s">
        <v>80</v>
      </c>
      <c r="E51" s="3">
        <v>44103</v>
      </c>
      <c r="F51">
        <v>96</v>
      </c>
      <c r="G51">
        <v>83</v>
      </c>
      <c r="H51" s="6">
        <v>0.45833333333333331</v>
      </c>
      <c r="I51" s="6">
        <v>0.75</v>
      </c>
      <c r="J51" s="6">
        <v>0.79166666666666663</v>
      </c>
      <c r="K51" s="6">
        <v>0.41666666666666669</v>
      </c>
      <c r="L51" s="6">
        <v>0.39583333333333331</v>
      </c>
      <c r="M51" s="6">
        <v>0.60416666666666663</v>
      </c>
      <c r="N51" s="6">
        <v>0</v>
      </c>
      <c r="O51" s="6">
        <v>0.60416666666666663</v>
      </c>
      <c r="P51" s="6">
        <v>1</v>
      </c>
    </row>
    <row r="52" spans="2:20" x14ac:dyDescent="0.25">
      <c r="B52" t="s">
        <v>54</v>
      </c>
      <c r="C52" t="s">
        <v>81</v>
      </c>
      <c r="D52" t="s">
        <v>80</v>
      </c>
      <c r="E52" s="3">
        <v>44104</v>
      </c>
      <c r="F52">
        <v>96</v>
      </c>
      <c r="G52">
        <v>81</v>
      </c>
      <c r="H52" s="6">
        <v>0.54166666666666663</v>
      </c>
      <c r="I52" s="6">
        <v>0.54166666666666663</v>
      </c>
      <c r="J52" s="6">
        <v>0.70833333333333337</v>
      </c>
      <c r="K52" s="6">
        <v>0.5</v>
      </c>
      <c r="L52" s="6">
        <v>0.28125</v>
      </c>
      <c r="M52" s="6">
        <v>0.71875</v>
      </c>
      <c r="N52" s="6">
        <v>0</v>
      </c>
      <c r="O52" s="6">
        <v>0.57291666666666663</v>
      </c>
      <c r="P52" s="6">
        <v>2</v>
      </c>
    </row>
    <row r="53" spans="2:20" x14ac:dyDescent="0.25">
      <c r="B53" t="s">
        <v>54</v>
      </c>
      <c r="C53" t="s">
        <v>81</v>
      </c>
      <c r="D53" t="s">
        <v>80</v>
      </c>
      <c r="E53" s="3">
        <v>44105</v>
      </c>
      <c r="F53">
        <v>96</v>
      </c>
      <c r="G53">
        <v>54</v>
      </c>
      <c r="H53" s="6">
        <v>0.75</v>
      </c>
      <c r="I53" s="6">
        <v>0.66666666666666663</v>
      </c>
      <c r="J53" s="6">
        <v>0.625</v>
      </c>
      <c r="K53" s="6">
        <v>0.41666666666666669</v>
      </c>
      <c r="L53" s="6">
        <v>0.34375</v>
      </c>
      <c r="M53" s="6">
        <v>0.65625</v>
      </c>
      <c r="N53" s="6">
        <v>0</v>
      </c>
      <c r="O53" s="6">
        <v>0.61458333333333337</v>
      </c>
      <c r="P53" s="6">
        <v>3</v>
      </c>
    </row>
    <row r="54" spans="2:20" x14ac:dyDescent="0.25">
      <c r="B54" t="s">
        <v>54</v>
      </c>
      <c r="C54" t="s">
        <v>81</v>
      </c>
      <c r="D54" t="s">
        <v>80</v>
      </c>
      <c r="E54" s="3">
        <v>44106</v>
      </c>
      <c r="F54">
        <v>96</v>
      </c>
      <c r="G54">
        <v>61</v>
      </c>
      <c r="H54" s="6">
        <v>0.75</v>
      </c>
      <c r="I54" s="6">
        <v>0.58333333333333337</v>
      </c>
      <c r="J54" s="6">
        <v>0.75</v>
      </c>
      <c r="K54" s="6">
        <v>0.5</v>
      </c>
      <c r="L54" s="6">
        <v>0.36458333333333331</v>
      </c>
      <c r="M54" s="6">
        <v>0.63541666666666663</v>
      </c>
      <c r="N54" s="6">
        <v>1.0416666666666666E-2</v>
      </c>
      <c r="O54" s="6">
        <v>0.64583333333333337</v>
      </c>
      <c r="P54" s="6">
        <v>4</v>
      </c>
    </row>
    <row r="55" spans="2:20" x14ac:dyDescent="0.25">
      <c r="B55" t="s">
        <v>54</v>
      </c>
      <c r="C55" t="s">
        <v>81</v>
      </c>
      <c r="D55" t="s">
        <v>80</v>
      </c>
      <c r="E55" s="3">
        <v>44108</v>
      </c>
      <c r="F55">
        <v>96</v>
      </c>
      <c r="G55">
        <v>55</v>
      </c>
      <c r="H55" s="6">
        <v>0.66666666666666663</v>
      </c>
      <c r="I55" s="6">
        <v>0.70833333333333337</v>
      </c>
      <c r="J55" s="6">
        <v>0.70833333333333337</v>
      </c>
      <c r="K55" s="6">
        <v>0.5</v>
      </c>
      <c r="L55" s="6">
        <v>0.375</v>
      </c>
      <c r="M55" s="6">
        <v>0.625</v>
      </c>
      <c r="N55" s="6">
        <v>0</v>
      </c>
      <c r="O55" s="6">
        <v>0.64583333333333337</v>
      </c>
      <c r="P55" s="6">
        <v>5</v>
      </c>
    </row>
    <row r="56" spans="2:20" x14ac:dyDescent="0.25">
      <c r="B56" t="s">
        <v>54</v>
      </c>
      <c r="C56" t="s">
        <v>81</v>
      </c>
      <c r="D56" t="s">
        <v>80</v>
      </c>
      <c r="E56" s="3">
        <v>44109</v>
      </c>
      <c r="F56">
        <v>96</v>
      </c>
      <c r="G56">
        <v>50</v>
      </c>
      <c r="H56" s="6">
        <v>0.66666666666666663</v>
      </c>
      <c r="I56" s="6">
        <v>0.70833333333333337</v>
      </c>
      <c r="J56" s="6">
        <v>0.70833333333333337</v>
      </c>
      <c r="K56" s="6">
        <v>0.54166666666666663</v>
      </c>
      <c r="L56" s="6">
        <v>0.40625</v>
      </c>
      <c r="M56" s="6">
        <v>0.59375</v>
      </c>
      <c r="N56" s="6">
        <v>0</v>
      </c>
      <c r="O56" s="6">
        <v>0.65625</v>
      </c>
      <c r="P56" s="6">
        <v>6</v>
      </c>
    </row>
    <row r="57" spans="2:20" x14ac:dyDescent="0.25">
      <c r="B57" t="s">
        <v>54</v>
      </c>
      <c r="C57" t="s">
        <v>81</v>
      </c>
      <c r="D57" t="s">
        <v>80</v>
      </c>
      <c r="E57" s="3">
        <v>44110</v>
      </c>
      <c r="F57">
        <v>96</v>
      </c>
      <c r="G57">
        <v>22</v>
      </c>
      <c r="H57" s="6">
        <v>0.79166666666666663</v>
      </c>
      <c r="I57" s="6">
        <v>0.75</v>
      </c>
      <c r="J57" s="6">
        <v>0.91666666666666663</v>
      </c>
      <c r="K57" s="6">
        <v>0.70833333333333337</v>
      </c>
      <c r="L57" s="6">
        <v>0.45833333333333298</v>
      </c>
      <c r="M57" s="6">
        <v>0.54166666666666663</v>
      </c>
      <c r="N57" s="6">
        <v>0</v>
      </c>
      <c r="O57" s="6">
        <v>0.79166666666666663</v>
      </c>
      <c r="P57" s="6">
        <v>7</v>
      </c>
    </row>
    <row r="58" spans="2:20" x14ac:dyDescent="0.25">
      <c r="B58" t="s">
        <v>54</v>
      </c>
      <c r="C58" t="s">
        <v>81</v>
      </c>
      <c r="D58" t="s">
        <v>80</v>
      </c>
      <c r="E58" s="3">
        <v>44111</v>
      </c>
      <c r="F58">
        <v>96</v>
      </c>
      <c r="G58">
        <v>29</v>
      </c>
      <c r="H58" s="6">
        <v>0.875</v>
      </c>
      <c r="I58" s="6">
        <v>0.875</v>
      </c>
      <c r="J58" s="6">
        <v>0.79166666666666663</v>
      </c>
      <c r="K58" s="6">
        <v>0.625</v>
      </c>
      <c r="L58" s="6">
        <v>0.52083333333333337</v>
      </c>
      <c r="M58" s="6">
        <v>0.47916666666666669</v>
      </c>
      <c r="N58" s="6">
        <v>1.0416666666666666E-2</v>
      </c>
      <c r="O58" s="6">
        <v>0.79166666666666663</v>
      </c>
      <c r="P58" s="6">
        <v>8</v>
      </c>
    </row>
    <row r="59" spans="2:20" x14ac:dyDescent="0.25">
      <c r="B59" t="s">
        <v>54</v>
      </c>
      <c r="C59" t="s">
        <v>81</v>
      </c>
      <c r="D59" t="s">
        <v>80</v>
      </c>
      <c r="E59" s="3">
        <v>44112</v>
      </c>
      <c r="F59">
        <v>96</v>
      </c>
      <c r="G59">
        <v>30</v>
      </c>
      <c r="H59" s="6">
        <v>0.79166666666666663</v>
      </c>
      <c r="I59" s="6">
        <v>0.83333333333333337</v>
      </c>
      <c r="J59" s="6">
        <v>0.875</v>
      </c>
      <c r="K59" s="6">
        <v>0.5</v>
      </c>
      <c r="L59" s="6">
        <v>0.5625</v>
      </c>
      <c r="M59" s="6">
        <v>0.4375</v>
      </c>
      <c r="N59" s="6">
        <v>0</v>
      </c>
      <c r="O59" s="6">
        <v>0.75</v>
      </c>
      <c r="P59" s="6">
        <v>9</v>
      </c>
      <c r="Q59" t="s">
        <v>156</v>
      </c>
      <c r="R59" t="s">
        <v>155</v>
      </c>
      <c r="S59">
        <v>1</v>
      </c>
      <c r="T59" s="3">
        <v>44489</v>
      </c>
    </row>
    <row r="60" spans="2:20" x14ac:dyDescent="0.25">
      <c r="B60" t="s">
        <v>54</v>
      </c>
      <c r="C60" t="s">
        <v>81</v>
      </c>
      <c r="D60" t="s">
        <v>80</v>
      </c>
      <c r="E60" s="3">
        <v>44113</v>
      </c>
      <c r="F60">
        <v>96</v>
      </c>
      <c r="G60">
        <v>49</v>
      </c>
      <c r="H60" s="6">
        <v>0.875</v>
      </c>
      <c r="I60" s="6">
        <v>0.75</v>
      </c>
      <c r="J60" s="6">
        <v>0.66666666666666663</v>
      </c>
      <c r="K60" s="6">
        <v>0.54166666666666663</v>
      </c>
      <c r="L60" s="6">
        <v>0.47916666666666669</v>
      </c>
      <c r="M60" s="6">
        <v>0.52083333333333337</v>
      </c>
      <c r="N60" s="6">
        <v>2.0833333333333332E-2</v>
      </c>
      <c r="O60" s="6">
        <v>0.70833333333333337</v>
      </c>
      <c r="P60" s="6">
        <v>10</v>
      </c>
      <c r="Q60" t="s">
        <v>156</v>
      </c>
      <c r="R60" t="s">
        <v>155</v>
      </c>
      <c r="S60">
        <v>0</v>
      </c>
      <c r="T60" s="3">
        <v>44489</v>
      </c>
    </row>
    <row r="61" spans="2:20" x14ac:dyDescent="0.25">
      <c r="B61" t="s">
        <v>54</v>
      </c>
      <c r="C61" t="s">
        <v>81</v>
      </c>
      <c r="D61" t="s">
        <v>80</v>
      </c>
      <c r="E61" s="3">
        <v>44115</v>
      </c>
      <c r="F61">
        <v>96</v>
      </c>
      <c r="G61">
        <v>37</v>
      </c>
      <c r="H61" s="6">
        <v>0.625</v>
      </c>
      <c r="I61" s="6">
        <v>0.625</v>
      </c>
      <c r="J61" s="6">
        <v>0.70833333333333337</v>
      </c>
      <c r="K61" s="6">
        <v>0.79166666666666663</v>
      </c>
      <c r="L61" s="6">
        <v>0.45833333333333331</v>
      </c>
      <c r="M61" s="6">
        <v>0.54166666666666663</v>
      </c>
      <c r="N61" s="6">
        <v>4.1666666666666664E-2</v>
      </c>
      <c r="O61" s="6">
        <v>0.6875</v>
      </c>
      <c r="P61" s="6">
        <v>11</v>
      </c>
      <c r="Q61" t="s">
        <v>156</v>
      </c>
      <c r="R61" t="s">
        <v>155</v>
      </c>
      <c r="S61">
        <v>0</v>
      </c>
      <c r="T61" s="3">
        <v>44489</v>
      </c>
    </row>
    <row r="62" spans="2:20" x14ac:dyDescent="0.25">
      <c r="B62" t="s">
        <v>54</v>
      </c>
      <c r="C62" t="s">
        <v>81</v>
      </c>
      <c r="D62" t="s">
        <v>80</v>
      </c>
      <c r="E62" s="3">
        <v>44116</v>
      </c>
      <c r="F62">
        <v>96</v>
      </c>
      <c r="G62">
        <v>25</v>
      </c>
      <c r="H62" s="6">
        <v>0.83333333333333337</v>
      </c>
      <c r="I62" s="6">
        <v>0.83333333333333337</v>
      </c>
      <c r="J62" s="6">
        <v>0.75</v>
      </c>
      <c r="K62" s="6">
        <v>0.83333333333333337</v>
      </c>
      <c r="L62" s="6">
        <v>0.58333333333333337</v>
      </c>
      <c r="M62" s="6">
        <v>0.41666666666666669</v>
      </c>
      <c r="N62" s="6">
        <v>2.0833333333333332E-2</v>
      </c>
      <c r="O62" s="6">
        <v>0.8125</v>
      </c>
      <c r="P62" s="6">
        <v>12</v>
      </c>
      <c r="Q62" t="s">
        <v>156</v>
      </c>
      <c r="R62" t="s">
        <v>155</v>
      </c>
      <c r="S62">
        <v>1</v>
      </c>
      <c r="T62" s="3">
        <v>44489</v>
      </c>
    </row>
    <row r="63" spans="2:20" x14ac:dyDescent="0.25">
      <c r="B63" t="s">
        <v>54</v>
      </c>
      <c r="C63" t="s">
        <v>81</v>
      </c>
      <c r="D63" t="s">
        <v>80</v>
      </c>
      <c r="E63" s="3">
        <v>44117</v>
      </c>
      <c r="F63">
        <v>96</v>
      </c>
      <c r="G63">
        <v>27</v>
      </c>
      <c r="H63" s="6">
        <v>0.875</v>
      </c>
      <c r="I63" s="6">
        <v>0.91666666666666663</v>
      </c>
      <c r="J63" s="6">
        <v>0.70833333333333337</v>
      </c>
      <c r="K63" s="6">
        <v>0.79166666666666663</v>
      </c>
      <c r="L63" s="6">
        <v>0.53125</v>
      </c>
      <c r="M63" s="6">
        <v>0.46875</v>
      </c>
      <c r="N63" s="6">
        <v>3.125E-2</v>
      </c>
      <c r="O63" s="6">
        <v>0.82291666666666663</v>
      </c>
      <c r="P63" s="6">
        <v>13</v>
      </c>
      <c r="Q63" t="s">
        <v>156</v>
      </c>
      <c r="R63" t="s">
        <v>155</v>
      </c>
      <c r="S63">
        <v>1</v>
      </c>
      <c r="T63" s="3">
        <v>44489</v>
      </c>
    </row>
    <row r="64" spans="2:20" x14ac:dyDescent="0.25">
      <c r="B64" t="s">
        <v>54</v>
      </c>
      <c r="C64" t="s">
        <v>81</v>
      </c>
      <c r="D64" t="s">
        <v>80</v>
      </c>
      <c r="E64" s="3">
        <v>44118</v>
      </c>
      <c r="F64">
        <v>96</v>
      </c>
      <c r="G64">
        <v>13</v>
      </c>
      <c r="H64" s="6">
        <v>0.95833333333333337</v>
      </c>
      <c r="I64" s="6">
        <v>0.91666666666666663</v>
      </c>
      <c r="J64" s="6">
        <v>0.83333333333333337</v>
      </c>
      <c r="K64" s="6">
        <v>0.83333333333333337</v>
      </c>
      <c r="L64" s="6">
        <v>0.48958333333333331</v>
      </c>
      <c r="M64" s="6">
        <v>0.51041666666666663</v>
      </c>
      <c r="N64" s="6">
        <v>3.125E-2</v>
      </c>
      <c r="O64" s="6">
        <v>0.88541666666666663</v>
      </c>
      <c r="P64" s="6">
        <v>14</v>
      </c>
      <c r="Q64" t="s">
        <v>156</v>
      </c>
      <c r="R64" t="s">
        <v>155</v>
      </c>
      <c r="S64">
        <v>0</v>
      </c>
      <c r="T64" s="3">
        <v>44489</v>
      </c>
    </row>
    <row r="65" spans="2:20" x14ac:dyDescent="0.25">
      <c r="B65" t="s">
        <v>54</v>
      </c>
      <c r="C65" t="s">
        <v>81</v>
      </c>
      <c r="D65" t="s">
        <v>80</v>
      </c>
      <c r="E65" s="3">
        <v>44119</v>
      </c>
      <c r="F65">
        <v>96</v>
      </c>
      <c r="G65">
        <v>26</v>
      </c>
      <c r="H65" s="6">
        <v>0.75</v>
      </c>
      <c r="I65" s="6">
        <v>0.91666666666666663</v>
      </c>
      <c r="J65" s="6">
        <v>0.75</v>
      </c>
      <c r="K65" s="6">
        <v>0.75</v>
      </c>
      <c r="L65" s="6">
        <v>0.47916666666666669</v>
      </c>
      <c r="M65" s="6">
        <v>0.52083333333333337</v>
      </c>
      <c r="N65" s="6">
        <v>3.125E-2</v>
      </c>
      <c r="O65" s="6">
        <v>0.79166666666666663</v>
      </c>
      <c r="P65" s="6">
        <v>15</v>
      </c>
      <c r="Q65" t="s">
        <v>156</v>
      </c>
      <c r="R65" t="s">
        <v>155</v>
      </c>
      <c r="S65">
        <v>0</v>
      </c>
      <c r="T65" s="3">
        <v>44489</v>
      </c>
    </row>
    <row r="66" spans="2:20" x14ac:dyDescent="0.25">
      <c r="B66" t="s">
        <v>54</v>
      </c>
      <c r="C66" t="s">
        <v>81</v>
      </c>
      <c r="D66" t="s">
        <v>80</v>
      </c>
      <c r="E66" s="3">
        <v>44120</v>
      </c>
      <c r="F66">
        <v>96</v>
      </c>
      <c r="G66">
        <v>31</v>
      </c>
      <c r="H66" s="6">
        <v>0.91666666666666663</v>
      </c>
      <c r="I66" s="6">
        <v>0.75</v>
      </c>
      <c r="J66" s="6">
        <v>0.70833333333333337</v>
      </c>
      <c r="K66" s="6">
        <v>0.66666666666666663</v>
      </c>
      <c r="L66" s="6">
        <v>0.59375</v>
      </c>
      <c r="M66" s="6">
        <v>0.40625</v>
      </c>
      <c r="N66" s="6">
        <v>4.1666666666666664E-2</v>
      </c>
      <c r="O66" s="6">
        <v>0.76041666666666663</v>
      </c>
      <c r="P66" s="6">
        <v>16</v>
      </c>
      <c r="Q66" t="s">
        <v>156</v>
      </c>
      <c r="R66" t="s">
        <v>155</v>
      </c>
      <c r="S66">
        <v>1</v>
      </c>
      <c r="T66" s="3">
        <v>44489</v>
      </c>
    </row>
    <row r="67" spans="2:20" x14ac:dyDescent="0.25">
      <c r="B67" t="s">
        <v>54</v>
      </c>
      <c r="C67" t="s">
        <v>81</v>
      </c>
      <c r="D67" t="s">
        <v>117</v>
      </c>
      <c r="E67" s="3">
        <v>44488</v>
      </c>
      <c r="F67">
        <v>104</v>
      </c>
      <c r="G67" t="s">
        <v>162</v>
      </c>
      <c r="H67" s="6"/>
      <c r="I67" s="6"/>
      <c r="J67" s="6"/>
      <c r="K67" s="6"/>
      <c r="L67" s="6"/>
      <c r="M67" s="6"/>
      <c r="N67" s="6"/>
      <c r="O67" s="6"/>
      <c r="S67">
        <f>AVERAGE(S59:S66)</f>
        <v>0.5</v>
      </c>
    </row>
    <row r="68" spans="2:20" x14ac:dyDescent="0.25">
      <c r="H68" s="6"/>
      <c r="I68" s="6"/>
      <c r="J68" s="6"/>
      <c r="K68" s="6"/>
      <c r="L68" s="6" t="s">
        <v>161</v>
      </c>
      <c r="M68" s="6"/>
      <c r="N68" s="6"/>
      <c r="O68" s="6"/>
    </row>
    <row r="69" spans="2:20" x14ac:dyDescent="0.25">
      <c r="D69" t="s">
        <v>117</v>
      </c>
      <c r="E69" s="3">
        <v>44489</v>
      </c>
      <c r="F69">
        <v>104</v>
      </c>
      <c r="G69">
        <v>34</v>
      </c>
      <c r="H69">
        <v>0.75</v>
      </c>
      <c r="I69" s="6">
        <v>0.875</v>
      </c>
      <c r="J69" s="6">
        <v>0.75</v>
      </c>
      <c r="K69" s="6">
        <v>0.625</v>
      </c>
      <c r="L69" s="6">
        <v>0.5</v>
      </c>
      <c r="M69" s="6"/>
      <c r="N69" s="6"/>
      <c r="O69" s="6"/>
    </row>
    <row r="70" spans="2:20" x14ac:dyDescent="0.25">
      <c r="H70" s="6"/>
      <c r="I70" s="6"/>
      <c r="J70" s="6"/>
      <c r="K70" s="6"/>
      <c r="L70" s="6"/>
      <c r="M70" s="6"/>
      <c r="N70" s="6"/>
      <c r="O70" s="6"/>
    </row>
    <row r="71" spans="2:20" x14ac:dyDescent="0.25">
      <c r="H71" s="6"/>
      <c r="I71" s="6"/>
      <c r="J71" s="6"/>
      <c r="K71" s="6"/>
      <c r="L71" s="6"/>
      <c r="M71" s="6"/>
      <c r="N71" s="6"/>
      <c r="O71" s="6"/>
    </row>
    <row r="72" spans="2:20" x14ac:dyDescent="0.25">
      <c r="H72" s="6"/>
      <c r="I72" s="6"/>
      <c r="J72" s="6"/>
      <c r="K72" s="6"/>
      <c r="L72" s="6"/>
      <c r="M72" s="6"/>
      <c r="N72" s="6"/>
      <c r="O72" s="6"/>
    </row>
    <row r="73" spans="2:20" x14ac:dyDescent="0.25">
      <c r="H73" s="6"/>
      <c r="I73" s="6"/>
      <c r="J73" s="6"/>
      <c r="K73" s="6"/>
      <c r="L73" s="6"/>
      <c r="M73" s="6"/>
      <c r="N73" s="6"/>
      <c r="O73" s="6"/>
    </row>
    <row r="74" spans="2:20" x14ac:dyDescent="0.25">
      <c r="H74" s="6"/>
      <c r="I74" s="6"/>
      <c r="J74" s="6"/>
      <c r="K74" s="6"/>
      <c r="L74" s="6"/>
      <c r="M74" s="6"/>
      <c r="N74" s="6"/>
      <c r="O74" s="6"/>
    </row>
    <row r="75" spans="2:20" x14ac:dyDescent="0.25">
      <c r="H75" s="6"/>
      <c r="I75" s="6"/>
      <c r="J75" s="6"/>
      <c r="K75" s="6"/>
      <c r="L75" s="6"/>
      <c r="M75" s="6"/>
      <c r="N75" s="6"/>
      <c r="O75" s="6"/>
    </row>
    <row r="76" spans="2:20" x14ac:dyDescent="0.25">
      <c r="H76" s="6"/>
      <c r="I76" s="6"/>
      <c r="J76" s="6"/>
      <c r="K76" s="6"/>
      <c r="L76" s="6"/>
      <c r="M76" s="6"/>
      <c r="N76" s="6"/>
      <c r="O76" s="6"/>
    </row>
    <row r="77" spans="2:20" x14ac:dyDescent="0.25">
      <c r="H77" s="6"/>
      <c r="I77" s="6"/>
      <c r="J77" s="6"/>
      <c r="K77" s="6"/>
      <c r="L77" s="6"/>
      <c r="M77" s="6"/>
      <c r="N77" s="6"/>
      <c r="O77" s="6"/>
    </row>
    <row r="78" spans="2:20" x14ac:dyDescent="0.25">
      <c r="H78" s="6"/>
      <c r="I78" s="6"/>
      <c r="J78" s="6"/>
      <c r="K78" s="6"/>
      <c r="L78" s="6"/>
      <c r="M78" s="6"/>
      <c r="N78" s="6"/>
      <c r="O78" s="6"/>
    </row>
    <row r="79" spans="2:20" x14ac:dyDescent="0.25">
      <c r="H79" s="6"/>
      <c r="I79" s="6"/>
      <c r="J79" s="6"/>
      <c r="K79" s="6"/>
      <c r="L79" s="6"/>
      <c r="M79" s="6"/>
      <c r="N79" s="6"/>
      <c r="O79" s="6"/>
    </row>
    <row r="80" spans="2:20" x14ac:dyDescent="0.25">
      <c r="H80" s="6"/>
      <c r="I80" s="6"/>
      <c r="J80" s="6"/>
      <c r="K80" s="6"/>
      <c r="L80" s="6"/>
      <c r="M80" s="6"/>
      <c r="N80" s="6"/>
      <c r="O80" s="6"/>
    </row>
    <row r="81" spans="8:15" x14ac:dyDescent="0.25">
      <c r="H81" s="6"/>
      <c r="I81" s="6"/>
      <c r="J81" s="6"/>
      <c r="K81" s="6"/>
      <c r="L81" s="6"/>
      <c r="M81" s="6"/>
      <c r="N81" s="6"/>
      <c r="O81" s="6"/>
    </row>
    <row r="82" spans="8:15" x14ac:dyDescent="0.25">
      <c r="H82" s="6"/>
      <c r="I82" s="6"/>
      <c r="J82" s="6"/>
      <c r="K82" s="6"/>
      <c r="L82" s="6"/>
      <c r="M82" s="6"/>
      <c r="N82" s="6"/>
      <c r="O82" s="6"/>
    </row>
    <row r="83" spans="8:15" x14ac:dyDescent="0.25">
      <c r="H83" s="6"/>
      <c r="I83" s="6"/>
      <c r="J83" s="6"/>
      <c r="K83" s="6"/>
      <c r="L83" s="6"/>
      <c r="M83" s="6"/>
      <c r="N83" s="6"/>
      <c r="O83" s="6"/>
    </row>
    <row r="84" spans="8:15" x14ac:dyDescent="0.25">
      <c r="H84" s="6"/>
      <c r="I84" s="6"/>
      <c r="J84" s="6"/>
      <c r="K84" s="6"/>
      <c r="L84" s="6"/>
      <c r="M84" s="6"/>
      <c r="N84" s="6"/>
      <c r="O84" s="6"/>
    </row>
    <row r="85" spans="8:15" x14ac:dyDescent="0.25">
      <c r="H85" s="6"/>
      <c r="I85" s="6"/>
      <c r="J85" s="6"/>
      <c r="K85" s="6"/>
      <c r="L85" s="6"/>
      <c r="M85" s="6"/>
      <c r="N85" s="6"/>
      <c r="O85" s="6"/>
    </row>
    <row r="86" spans="8:15" x14ac:dyDescent="0.25">
      <c r="H86" s="6"/>
      <c r="I86" s="6"/>
      <c r="J86" s="6"/>
      <c r="K86" s="6"/>
      <c r="L86" s="6"/>
      <c r="M86" s="6"/>
      <c r="N86" s="6"/>
      <c r="O86" s="6"/>
    </row>
    <row r="87" spans="8:15" x14ac:dyDescent="0.25">
      <c r="H87" s="6"/>
      <c r="I87" s="6"/>
      <c r="J87" s="6"/>
      <c r="K87" s="6"/>
      <c r="L87" s="6"/>
      <c r="M87" s="6"/>
      <c r="N87" s="6"/>
      <c r="O87" s="6"/>
    </row>
    <row r="88" spans="8:15" x14ac:dyDescent="0.25">
      <c r="H88" s="6"/>
      <c r="I88" s="6"/>
      <c r="J88" s="6"/>
      <c r="K88" s="6"/>
      <c r="L88" s="6"/>
      <c r="M88" s="6"/>
      <c r="N88" s="6"/>
      <c r="O88" s="6"/>
    </row>
    <row r="89" spans="8:15" x14ac:dyDescent="0.25">
      <c r="H89" s="6"/>
      <c r="I89" s="6"/>
      <c r="J89" s="6"/>
      <c r="K89" s="6"/>
      <c r="L89" s="6"/>
      <c r="M89" s="6"/>
      <c r="N89" s="6"/>
      <c r="O89" s="6"/>
    </row>
    <row r="90" spans="8:15" x14ac:dyDescent="0.25">
      <c r="H90" s="6"/>
      <c r="I90" s="6"/>
      <c r="J90" s="6"/>
      <c r="K90" s="6"/>
      <c r="L90" s="6"/>
      <c r="M90" s="6"/>
      <c r="N90" s="6"/>
      <c r="O90" s="6"/>
    </row>
    <row r="91" spans="8:15" x14ac:dyDescent="0.25">
      <c r="H91" s="6"/>
      <c r="I91" s="6"/>
      <c r="J91" s="6"/>
      <c r="K91" s="6"/>
      <c r="L91" s="6"/>
      <c r="M91" s="6"/>
      <c r="N91" s="6"/>
      <c r="O91" s="6"/>
    </row>
    <row r="92" spans="8:15" x14ac:dyDescent="0.25">
      <c r="H92" s="6"/>
      <c r="I92" s="6"/>
      <c r="J92" s="6"/>
      <c r="K92" s="6"/>
      <c r="L92" s="6"/>
      <c r="M92" s="6"/>
      <c r="N92" s="6"/>
      <c r="O92" s="6"/>
    </row>
    <row r="93" spans="8:15" x14ac:dyDescent="0.25">
      <c r="H93" s="6"/>
      <c r="I93" s="6"/>
      <c r="J93" s="6"/>
      <c r="K93" s="6"/>
      <c r="L93" s="6"/>
      <c r="M93" s="6"/>
      <c r="N93" s="6"/>
      <c r="O93" s="6"/>
    </row>
    <row r="94" spans="8:15" x14ac:dyDescent="0.25">
      <c r="H94" s="6"/>
      <c r="I94" s="6"/>
      <c r="J94" s="6"/>
      <c r="K94" s="6"/>
      <c r="L94" s="6"/>
      <c r="M94" s="6"/>
      <c r="N94" s="6"/>
      <c r="O94" s="6"/>
    </row>
    <row r="95" spans="8:15" x14ac:dyDescent="0.25">
      <c r="H95" s="6"/>
      <c r="I95" s="6"/>
      <c r="J95" s="6"/>
      <c r="K95" s="6"/>
      <c r="L95" s="6"/>
      <c r="M95" s="6"/>
      <c r="N95" s="6"/>
      <c r="O95" s="6"/>
    </row>
    <row r="96" spans="8:15" x14ac:dyDescent="0.25">
      <c r="H96" s="6"/>
      <c r="I96" s="6"/>
      <c r="J96" s="6"/>
      <c r="K96" s="6"/>
      <c r="L96" s="6"/>
      <c r="M96" s="6"/>
      <c r="N96" s="6"/>
      <c r="O96" s="6"/>
    </row>
    <row r="97" spans="8:15" x14ac:dyDescent="0.25">
      <c r="H97" s="6"/>
      <c r="I97" s="6"/>
      <c r="J97" s="6"/>
      <c r="K97" s="6"/>
      <c r="L97" s="6"/>
      <c r="M97" s="6"/>
      <c r="N97" s="6"/>
      <c r="O97" s="6"/>
    </row>
    <row r="98" spans="8:15" x14ac:dyDescent="0.25">
      <c r="H98" s="6"/>
      <c r="I98" s="6"/>
      <c r="J98" s="6"/>
      <c r="K98" s="6"/>
      <c r="L98" s="6"/>
      <c r="M98" s="6"/>
      <c r="N98" s="6"/>
      <c r="O98" s="6"/>
    </row>
    <row r="99" spans="8:15" x14ac:dyDescent="0.25">
      <c r="H99" s="6"/>
      <c r="I99" s="6"/>
      <c r="J99" s="6"/>
      <c r="K99" s="6"/>
      <c r="L99" s="6"/>
      <c r="M99" s="6"/>
      <c r="N99" s="6"/>
      <c r="O99" s="6"/>
    </row>
    <row r="100" spans="8:15" x14ac:dyDescent="0.25">
      <c r="H100" s="6"/>
      <c r="I100" s="6"/>
      <c r="J100" s="6"/>
      <c r="K100" s="6"/>
      <c r="L100" s="6"/>
      <c r="M100" s="6"/>
      <c r="N100" s="6"/>
      <c r="O100" s="6"/>
    </row>
    <row r="101" spans="8:15" x14ac:dyDescent="0.25">
      <c r="H101" s="6"/>
      <c r="I101" s="6"/>
      <c r="J101" s="6"/>
      <c r="K101" s="6"/>
      <c r="L101" s="6"/>
      <c r="M101" s="6"/>
      <c r="N101" s="6"/>
      <c r="O101" s="6"/>
    </row>
    <row r="102" spans="8:15" x14ac:dyDescent="0.25">
      <c r="H102" s="6"/>
      <c r="I102" s="6"/>
      <c r="J102" s="6"/>
      <c r="K102" s="6"/>
      <c r="L102" s="6"/>
      <c r="M102" s="6"/>
      <c r="N102" s="6"/>
      <c r="O102" s="6"/>
    </row>
    <row r="103" spans="8:15" x14ac:dyDescent="0.25">
      <c r="H103" s="6"/>
      <c r="I103" s="6"/>
      <c r="J103" s="6"/>
      <c r="K103" s="6"/>
      <c r="L103" s="6"/>
      <c r="M103" s="6"/>
      <c r="N103" s="6"/>
      <c r="O103" s="6"/>
    </row>
    <row r="104" spans="8:15" x14ac:dyDescent="0.25">
      <c r="H104" s="6"/>
      <c r="I104" s="6"/>
      <c r="J104" s="6"/>
      <c r="K104" s="6"/>
      <c r="L104" s="6"/>
      <c r="M104" s="6"/>
      <c r="N104" s="6"/>
      <c r="O104" s="6"/>
    </row>
    <row r="105" spans="8:15" x14ac:dyDescent="0.25">
      <c r="H105" s="6"/>
      <c r="I105" s="6"/>
      <c r="J105" s="6"/>
      <c r="K105" s="6"/>
      <c r="L105" s="6"/>
      <c r="M105" s="6"/>
      <c r="N105" s="6"/>
      <c r="O105" s="6"/>
    </row>
    <row r="106" spans="8:15" x14ac:dyDescent="0.25">
      <c r="H106" s="6"/>
      <c r="I106" s="6"/>
      <c r="J106" s="6"/>
      <c r="K106" s="6"/>
      <c r="L106" s="6"/>
      <c r="M106" s="6"/>
      <c r="N106" s="6"/>
      <c r="O106" s="6"/>
    </row>
    <row r="107" spans="8:15" x14ac:dyDescent="0.25">
      <c r="H107" s="6"/>
      <c r="I107" s="6"/>
      <c r="J107" s="6"/>
      <c r="K107" s="6"/>
      <c r="L107" s="6"/>
      <c r="M107" s="6"/>
      <c r="N107" s="6"/>
      <c r="O107" s="6"/>
    </row>
    <row r="108" spans="8:15" x14ac:dyDescent="0.25">
      <c r="H108" s="6"/>
      <c r="I108" s="6"/>
      <c r="J108" s="6"/>
      <c r="K108" s="6"/>
      <c r="L108" s="6"/>
      <c r="M108" s="6"/>
      <c r="N108" s="6"/>
      <c r="O108" s="6"/>
    </row>
    <row r="109" spans="8:15" x14ac:dyDescent="0.25">
      <c r="H109" s="6"/>
      <c r="I109" s="6"/>
      <c r="J109" s="6"/>
      <c r="K109" s="6"/>
      <c r="L109" s="6"/>
      <c r="M109" s="6"/>
      <c r="N109" s="6"/>
      <c r="O109" s="6"/>
    </row>
    <row r="110" spans="8:15" x14ac:dyDescent="0.25">
      <c r="H110" s="6"/>
      <c r="I110" s="6"/>
      <c r="J110" s="6"/>
      <c r="K110" s="6"/>
      <c r="L110" s="6"/>
      <c r="M110" s="6"/>
      <c r="N110" s="6"/>
      <c r="O110" s="6"/>
    </row>
    <row r="111" spans="8:15" x14ac:dyDescent="0.25">
      <c r="H111" s="6"/>
      <c r="I111" s="6"/>
      <c r="J111" s="6"/>
      <c r="K111" s="6"/>
      <c r="L111" s="6"/>
      <c r="M111" s="6"/>
      <c r="N111" s="6"/>
      <c r="O111" s="6"/>
    </row>
    <row r="112" spans="8:15" x14ac:dyDescent="0.25">
      <c r="H112" s="6"/>
      <c r="I112" s="6"/>
      <c r="J112" s="6"/>
      <c r="K112" s="6"/>
      <c r="L112" s="6"/>
      <c r="M112" s="6"/>
      <c r="N112" s="6"/>
      <c r="O112" s="6"/>
    </row>
    <row r="113" spans="8:15" x14ac:dyDescent="0.25">
      <c r="H113" s="6"/>
      <c r="I113" s="6"/>
      <c r="J113" s="6"/>
      <c r="K113" s="6"/>
      <c r="L113" s="6"/>
      <c r="M113" s="6"/>
      <c r="N113" s="6"/>
      <c r="O113" s="6"/>
    </row>
    <row r="114" spans="8:15" x14ac:dyDescent="0.25">
      <c r="H114" s="6"/>
      <c r="I114" s="6"/>
      <c r="J114" s="6"/>
      <c r="K114" s="6"/>
      <c r="L114" s="6"/>
      <c r="M114" s="6"/>
      <c r="N114" s="6"/>
      <c r="O114" s="6"/>
    </row>
    <row r="115" spans="8:15" x14ac:dyDescent="0.25">
      <c r="H115" s="6"/>
      <c r="I115" s="6"/>
      <c r="J115" s="6"/>
      <c r="K115" s="6"/>
      <c r="L115" s="6"/>
      <c r="M115" s="6"/>
      <c r="N115" s="6"/>
      <c r="O115" s="6"/>
    </row>
    <row r="116" spans="8:15" x14ac:dyDescent="0.25">
      <c r="H116" s="6"/>
      <c r="I116" s="6"/>
      <c r="J116" s="6"/>
      <c r="K116" s="6"/>
      <c r="L116" s="6"/>
      <c r="M116" s="6"/>
      <c r="N116" s="6"/>
      <c r="O116" s="6"/>
    </row>
    <row r="117" spans="8:15" x14ac:dyDescent="0.25">
      <c r="H117" s="6"/>
      <c r="I117" s="6"/>
      <c r="J117" s="6"/>
      <c r="K117" s="6"/>
      <c r="L117" s="6"/>
      <c r="M117" s="6"/>
      <c r="N117" s="6"/>
      <c r="O117" s="6"/>
    </row>
    <row r="118" spans="8:15" x14ac:dyDescent="0.25">
      <c r="H118" s="6"/>
      <c r="I118" s="6"/>
      <c r="J118" s="6"/>
      <c r="K118" s="6"/>
      <c r="L118" s="6"/>
      <c r="M118" s="6"/>
      <c r="N118" s="6"/>
      <c r="O118" s="6"/>
    </row>
    <row r="119" spans="8:15" x14ac:dyDescent="0.25">
      <c r="H119" s="6"/>
      <c r="I119" s="6"/>
      <c r="J119" s="6"/>
      <c r="K119" s="6"/>
      <c r="L119" s="6"/>
      <c r="M119" s="6"/>
      <c r="N119" s="6"/>
      <c r="O119" s="6"/>
    </row>
    <row r="120" spans="8:15" x14ac:dyDescent="0.25">
      <c r="H120" s="6"/>
      <c r="I120" s="6"/>
      <c r="J120" s="6"/>
      <c r="K120" s="6"/>
      <c r="L120" s="6"/>
      <c r="M120" s="6"/>
      <c r="N120" s="6"/>
      <c r="O120" s="6"/>
    </row>
    <row r="121" spans="8:15" x14ac:dyDescent="0.25">
      <c r="H121" s="6"/>
      <c r="I121" s="6"/>
      <c r="J121" s="6"/>
      <c r="K121" s="6"/>
      <c r="L121" s="6"/>
      <c r="M121" s="6"/>
      <c r="N121" s="6"/>
      <c r="O121" s="6"/>
    </row>
    <row r="122" spans="8:15" x14ac:dyDescent="0.25">
      <c r="H122" s="6"/>
      <c r="I122" s="6"/>
      <c r="J122" s="6"/>
      <c r="K122" s="6"/>
      <c r="L122" s="6"/>
      <c r="M122" s="6"/>
      <c r="N122" s="6"/>
      <c r="O122" s="6"/>
    </row>
    <row r="123" spans="8:15" x14ac:dyDescent="0.25">
      <c r="H123" s="6"/>
      <c r="I123" s="6"/>
      <c r="J123" s="6"/>
      <c r="K123" s="6"/>
      <c r="L123" s="6"/>
      <c r="M123" s="6"/>
      <c r="N123" s="6"/>
      <c r="O123" s="6"/>
    </row>
    <row r="124" spans="8:15" x14ac:dyDescent="0.25">
      <c r="H124" s="6"/>
      <c r="I124" s="6"/>
      <c r="J124" s="6"/>
      <c r="K124" s="6"/>
      <c r="L124" s="6"/>
      <c r="M124" s="6"/>
      <c r="N124" s="6"/>
      <c r="O124" s="6"/>
    </row>
    <row r="125" spans="8:15" x14ac:dyDescent="0.25">
      <c r="H125" s="6"/>
      <c r="I125" s="6"/>
      <c r="J125" s="6"/>
      <c r="K125" s="6"/>
      <c r="L125" s="6"/>
      <c r="M125" s="6"/>
      <c r="N125" s="6"/>
      <c r="O125" s="6"/>
    </row>
    <row r="126" spans="8:15" x14ac:dyDescent="0.25">
      <c r="H126" s="6"/>
      <c r="I126" s="6"/>
      <c r="J126" s="6"/>
      <c r="K126" s="6"/>
      <c r="L126" s="6"/>
      <c r="M126" s="6"/>
      <c r="N126" s="6"/>
      <c r="O126" s="6"/>
    </row>
    <row r="127" spans="8:15" x14ac:dyDescent="0.25">
      <c r="H127" s="6"/>
      <c r="I127" s="6"/>
      <c r="J127" s="6"/>
      <c r="K127" s="6"/>
      <c r="L127" s="6"/>
      <c r="M127" s="6"/>
      <c r="N127" s="6"/>
      <c r="O127" s="6"/>
    </row>
    <row r="128" spans="8:15" x14ac:dyDescent="0.25">
      <c r="H128" s="6"/>
      <c r="I128" s="6"/>
      <c r="J128" s="6"/>
      <c r="K128" s="6"/>
      <c r="L128" s="6"/>
      <c r="M128" s="6"/>
      <c r="N128" s="6"/>
      <c r="O128" s="6"/>
    </row>
    <row r="129" spans="8:15" x14ac:dyDescent="0.25">
      <c r="H129" s="6"/>
      <c r="I129" s="6"/>
      <c r="J129" s="6"/>
      <c r="K129" s="6"/>
      <c r="L129" s="6"/>
      <c r="M129" s="6"/>
      <c r="N129" s="6"/>
      <c r="O129" s="6"/>
    </row>
    <row r="130" spans="8:15" x14ac:dyDescent="0.25">
      <c r="H130" s="6"/>
      <c r="I130" s="6"/>
      <c r="J130" s="6"/>
      <c r="K130" s="6"/>
      <c r="L130" s="6"/>
      <c r="M130" s="6"/>
      <c r="N130" s="6"/>
      <c r="O130" s="6"/>
    </row>
    <row r="131" spans="8:15" x14ac:dyDescent="0.25">
      <c r="H131" s="6"/>
      <c r="I131" s="6"/>
      <c r="J131" s="6"/>
      <c r="K131" s="6"/>
      <c r="L131" s="6"/>
      <c r="M131" s="6"/>
      <c r="N131" s="6"/>
      <c r="O131" s="6"/>
    </row>
    <row r="132" spans="8:15" x14ac:dyDescent="0.25">
      <c r="H132" s="6"/>
      <c r="I132" s="6"/>
      <c r="J132" s="6"/>
      <c r="K132" s="6"/>
      <c r="L132" s="6"/>
      <c r="M132" s="6"/>
      <c r="N132" s="6"/>
      <c r="O132" s="6"/>
    </row>
    <row r="133" spans="8:15" x14ac:dyDescent="0.25">
      <c r="H133" s="6"/>
      <c r="I133" s="6"/>
      <c r="J133" s="6"/>
      <c r="K133" s="6"/>
      <c r="L133" s="6"/>
      <c r="M133" s="6"/>
      <c r="N133" s="6"/>
      <c r="O133" s="6"/>
    </row>
    <row r="134" spans="8:15" x14ac:dyDescent="0.25">
      <c r="H134" s="6"/>
      <c r="I134" s="6"/>
      <c r="J134" s="6"/>
      <c r="K134" s="6"/>
      <c r="L134" s="6"/>
      <c r="M134" s="6"/>
      <c r="N134" s="6"/>
      <c r="O134" s="6"/>
    </row>
    <row r="135" spans="8:15" x14ac:dyDescent="0.25">
      <c r="H135" s="6"/>
      <c r="I135" s="6"/>
      <c r="J135" s="6"/>
      <c r="K135" s="6"/>
      <c r="L135" s="6"/>
      <c r="M135" s="6"/>
      <c r="N135" s="6"/>
      <c r="O135" s="6"/>
    </row>
    <row r="136" spans="8:15" x14ac:dyDescent="0.25">
      <c r="H136" s="6"/>
      <c r="I136" s="6"/>
      <c r="J136" s="6"/>
      <c r="K136" s="6"/>
      <c r="L136" s="6"/>
      <c r="M136" s="6"/>
      <c r="N136" s="6"/>
      <c r="O136" s="6"/>
    </row>
    <row r="137" spans="8:15" x14ac:dyDescent="0.25">
      <c r="H137" s="6"/>
      <c r="I137" s="6"/>
      <c r="J137" s="6"/>
      <c r="K137" s="6"/>
      <c r="L137" s="6"/>
      <c r="M137" s="6"/>
      <c r="N137" s="6"/>
      <c r="O137" s="6"/>
    </row>
    <row r="138" spans="8:15" x14ac:dyDescent="0.25">
      <c r="H138" s="6"/>
      <c r="I138" s="6"/>
      <c r="J138" s="6"/>
      <c r="K138" s="6"/>
      <c r="L138" s="6"/>
      <c r="M138" s="6"/>
      <c r="N138" s="6"/>
      <c r="O138" s="6"/>
    </row>
    <row r="139" spans="8:15" x14ac:dyDescent="0.25">
      <c r="H139" s="6"/>
      <c r="I139" s="6"/>
      <c r="J139" s="6"/>
      <c r="K139" s="6"/>
      <c r="L139" s="6"/>
      <c r="M139" s="6"/>
      <c r="N139" s="6"/>
      <c r="O139" s="6"/>
    </row>
    <row r="140" spans="8:15" x14ac:dyDescent="0.25">
      <c r="H140" s="6"/>
      <c r="I140" s="6"/>
      <c r="J140" s="6"/>
      <c r="K140" s="6"/>
      <c r="L140" s="6"/>
      <c r="M140" s="6"/>
      <c r="N140" s="6"/>
      <c r="O140" s="6"/>
    </row>
    <row r="141" spans="8:15" x14ac:dyDescent="0.25">
      <c r="H141" s="6"/>
      <c r="I141" s="6"/>
      <c r="J141" s="6"/>
      <c r="K141" s="6"/>
      <c r="L141" s="6"/>
      <c r="M141" s="6"/>
      <c r="N141" s="6"/>
      <c r="O141" s="6"/>
    </row>
    <row r="142" spans="8:15" x14ac:dyDescent="0.25">
      <c r="H142" s="6"/>
      <c r="I142" s="6"/>
      <c r="J142" s="6"/>
      <c r="K142" s="6"/>
      <c r="L142" s="6"/>
      <c r="M142" s="6"/>
      <c r="N142" s="6"/>
      <c r="O142" s="6"/>
    </row>
    <row r="143" spans="8:15" x14ac:dyDescent="0.25">
      <c r="H143" s="6"/>
      <c r="I143" s="6"/>
      <c r="J143" s="6"/>
      <c r="K143" s="6"/>
      <c r="L143" s="6"/>
      <c r="M143" s="6"/>
      <c r="N143" s="6"/>
      <c r="O143" s="6"/>
    </row>
    <row r="144" spans="8:15" x14ac:dyDescent="0.25">
      <c r="H144" s="6"/>
      <c r="I144" s="6"/>
      <c r="J144" s="6"/>
      <c r="K144" s="6"/>
      <c r="L144" s="6"/>
      <c r="M144" s="6"/>
      <c r="N144" s="6"/>
      <c r="O144" s="6"/>
    </row>
    <row r="145" spans="8:15" x14ac:dyDescent="0.25">
      <c r="H145" s="6"/>
      <c r="I145" s="6"/>
      <c r="J145" s="6"/>
      <c r="K145" s="6"/>
      <c r="L145" s="6"/>
      <c r="M145" s="6"/>
      <c r="N145" s="6"/>
      <c r="O145" s="6"/>
    </row>
    <row r="146" spans="8:15" x14ac:dyDescent="0.25">
      <c r="H146" s="6"/>
      <c r="I146" s="6"/>
      <c r="J146" s="6"/>
      <c r="K146" s="6"/>
      <c r="L146" s="6"/>
      <c r="M146" s="6"/>
      <c r="N146" s="6"/>
      <c r="O146" s="6"/>
    </row>
    <row r="147" spans="8:15" x14ac:dyDescent="0.25">
      <c r="H147" s="6"/>
      <c r="I147" s="6"/>
      <c r="J147" s="6"/>
      <c r="K147" s="6"/>
      <c r="L147" s="6"/>
      <c r="M147" s="6"/>
      <c r="N147" s="6"/>
      <c r="O147" s="6"/>
    </row>
    <row r="148" spans="8:15" x14ac:dyDescent="0.25">
      <c r="H148" s="6"/>
      <c r="I148" s="6"/>
      <c r="J148" s="6"/>
      <c r="K148" s="6"/>
      <c r="L148" s="6"/>
      <c r="M148" s="6"/>
      <c r="N148" s="6"/>
      <c r="O148" s="6"/>
    </row>
    <row r="149" spans="8:15" x14ac:dyDescent="0.25">
      <c r="H149" s="6"/>
      <c r="I149" s="6"/>
      <c r="J149" s="6"/>
      <c r="K149" s="6"/>
      <c r="L149" s="6"/>
      <c r="M149" s="6"/>
      <c r="N149" s="6"/>
      <c r="O149" s="6"/>
    </row>
    <row r="150" spans="8:15" x14ac:dyDescent="0.25">
      <c r="H150" s="6"/>
      <c r="I150" s="6"/>
      <c r="J150" s="6"/>
      <c r="K150" s="6"/>
      <c r="L150" s="6"/>
      <c r="M150" s="6"/>
      <c r="N150" s="6"/>
      <c r="O150" s="6"/>
    </row>
    <row r="151" spans="8:15" x14ac:dyDescent="0.25">
      <c r="H151" s="6"/>
      <c r="I151" s="6"/>
      <c r="J151" s="6"/>
      <c r="K151" s="6"/>
      <c r="L151" s="6"/>
      <c r="M151" s="6"/>
      <c r="N151" s="6"/>
      <c r="O151" s="6"/>
    </row>
    <row r="152" spans="8:15" x14ac:dyDescent="0.25">
      <c r="H152" s="6"/>
      <c r="I152" s="6"/>
      <c r="J152" s="6"/>
      <c r="K152" s="6"/>
      <c r="L152" s="6"/>
      <c r="M152" s="6"/>
      <c r="N152" s="6"/>
      <c r="O152" s="6"/>
    </row>
    <row r="153" spans="8:15" x14ac:dyDescent="0.25">
      <c r="H153" s="6"/>
      <c r="I153" s="6"/>
      <c r="J153" s="6"/>
      <c r="K153" s="6"/>
      <c r="L153" s="6"/>
      <c r="M153" s="6"/>
      <c r="N153" s="6"/>
      <c r="O153" s="6"/>
    </row>
    <row r="154" spans="8:15" x14ac:dyDescent="0.25">
      <c r="H154" s="6"/>
      <c r="I154" s="6"/>
      <c r="J154" s="6"/>
      <c r="K154" s="6"/>
      <c r="L154" s="6"/>
      <c r="M154" s="6"/>
      <c r="N154" s="6"/>
      <c r="O154" s="6"/>
    </row>
    <row r="155" spans="8:15" x14ac:dyDescent="0.25">
      <c r="H155" s="6"/>
      <c r="I155" s="6"/>
      <c r="J155" s="6"/>
      <c r="K155" s="6"/>
      <c r="L155" s="6"/>
      <c r="M155" s="6"/>
      <c r="N155" s="6"/>
      <c r="O155" s="6"/>
    </row>
    <row r="156" spans="8:15" x14ac:dyDescent="0.25">
      <c r="H156" s="6"/>
      <c r="I156" s="6"/>
      <c r="J156" s="6"/>
      <c r="K156" s="6"/>
      <c r="L156" s="6"/>
      <c r="M156" s="6"/>
      <c r="N156" s="6"/>
      <c r="O156" s="6"/>
    </row>
    <row r="157" spans="8:15" x14ac:dyDescent="0.25">
      <c r="H157" s="6"/>
      <c r="I157" s="6"/>
      <c r="J157" s="6"/>
      <c r="K157" s="6"/>
      <c r="L157" s="6"/>
      <c r="M157" s="6"/>
      <c r="N157" s="6"/>
      <c r="O157" s="6"/>
    </row>
    <row r="158" spans="8:15" x14ac:dyDescent="0.25">
      <c r="H158" s="6"/>
      <c r="I158" s="6"/>
      <c r="J158" s="6"/>
      <c r="K158" s="6"/>
      <c r="L158" s="6"/>
      <c r="M158" s="6"/>
      <c r="N158" s="6"/>
      <c r="O158" s="6"/>
    </row>
    <row r="159" spans="8:15" x14ac:dyDescent="0.25">
      <c r="H159" s="6"/>
      <c r="I159" s="6"/>
      <c r="J159" s="6"/>
      <c r="K159" s="6"/>
      <c r="L159" s="6"/>
      <c r="M159" s="6"/>
      <c r="N159" s="6"/>
      <c r="O159" s="6"/>
    </row>
    <row r="160" spans="8:15" x14ac:dyDescent="0.25">
      <c r="H160" s="6"/>
      <c r="I160" s="6"/>
      <c r="J160" s="6"/>
      <c r="K160" s="6"/>
      <c r="L160" s="6"/>
      <c r="M160" s="6"/>
      <c r="N160" s="6"/>
      <c r="O160" s="6"/>
    </row>
    <row r="161" spans="8:15" x14ac:dyDescent="0.25">
      <c r="H161" s="6"/>
      <c r="I161" s="6"/>
      <c r="J161" s="6"/>
      <c r="K161" s="6"/>
      <c r="L161" s="6"/>
      <c r="M161" s="6"/>
      <c r="N161" s="6"/>
      <c r="O161" s="6"/>
    </row>
    <row r="162" spans="8:15" x14ac:dyDescent="0.25">
      <c r="H162" s="6"/>
      <c r="I162" s="6"/>
      <c r="J162" s="6"/>
      <c r="K162" s="6"/>
      <c r="L162" s="6"/>
      <c r="M162" s="6"/>
      <c r="N162" s="6"/>
      <c r="O162" s="6"/>
    </row>
    <row r="163" spans="8:15" x14ac:dyDescent="0.25">
      <c r="H163" s="6"/>
      <c r="I163" s="6"/>
      <c r="J163" s="6"/>
      <c r="K163" s="6"/>
      <c r="L163" s="6"/>
      <c r="M163" s="6"/>
      <c r="N163" s="6"/>
      <c r="O163" s="6"/>
    </row>
    <row r="164" spans="8:15" x14ac:dyDescent="0.25">
      <c r="H164" s="6"/>
      <c r="I164" s="6"/>
      <c r="J164" s="6"/>
      <c r="K164" s="6"/>
      <c r="L164" s="6"/>
      <c r="M164" s="6"/>
      <c r="N164" s="6"/>
      <c r="O164" s="6"/>
    </row>
    <row r="165" spans="8:15" x14ac:dyDescent="0.25">
      <c r="H165" s="6"/>
      <c r="I165" s="6"/>
      <c r="J165" s="6"/>
      <c r="K165" s="6"/>
      <c r="L165" s="6"/>
      <c r="M165" s="6"/>
      <c r="N165" s="6"/>
      <c r="O165" s="6"/>
    </row>
    <row r="166" spans="8:15" x14ac:dyDescent="0.25">
      <c r="H166" s="6"/>
      <c r="I166" s="6"/>
      <c r="J166" s="6"/>
      <c r="K166" s="6"/>
      <c r="L166" s="6"/>
      <c r="M166" s="6"/>
      <c r="N166" s="6"/>
      <c r="O166" s="6"/>
    </row>
    <row r="167" spans="8:15" x14ac:dyDescent="0.25">
      <c r="H167" s="6"/>
      <c r="I167" s="6"/>
      <c r="J167" s="6"/>
      <c r="K167" s="6"/>
      <c r="L167" s="6"/>
      <c r="M167" s="6"/>
      <c r="N167" s="6"/>
      <c r="O167" s="6"/>
    </row>
    <row r="168" spans="8:15" x14ac:dyDescent="0.25">
      <c r="H168" s="6"/>
      <c r="I168" s="6"/>
      <c r="J168" s="6"/>
      <c r="K168" s="6"/>
      <c r="L168" s="6"/>
      <c r="M168" s="6"/>
      <c r="N168" s="6"/>
      <c r="O168" s="6"/>
    </row>
    <row r="169" spans="8:15" x14ac:dyDescent="0.25">
      <c r="H169" s="6"/>
      <c r="I169" s="6"/>
      <c r="J169" s="6"/>
      <c r="K169" s="6"/>
      <c r="L169" s="6"/>
      <c r="M169" s="6"/>
      <c r="N169" s="6"/>
      <c r="O169" s="6"/>
    </row>
    <row r="170" spans="8:15" x14ac:dyDescent="0.25">
      <c r="H170" s="6"/>
      <c r="I170" s="6"/>
      <c r="J170" s="6"/>
      <c r="K170" s="6"/>
      <c r="L170" s="6"/>
      <c r="M170" s="6"/>
      <c r="N170" s="6"/>
      <c r="O170" s="6"/>
    </row>
    <row r="171" spans="8:15" x14ac:dyDescent="0.25">
      <c r="H171" s="6"/>
      <c r="I171" s="6"/>
      <c r="J171" s="6"/>
      <c r="K171" s="6"/>
      <c r="L171" s="6"/>
      <c r="M171" s="6"/>
      <c r="N171" s="6"/>
      <c r="O171" s="6"/>
    </row>
    <row r="172" spans="8:15" x14ac:dyDescent="0.25">
      <c r="H172" s="6"/>
      <c r="I172" s="6"/>
      <c r="J172" s="6"/>
      <c r="K172" s="6"/>
      <c r="L172" s="6"/>
      <c r="M172" s="6"/>
      <c r="N172" s="6"/>
      <c r="O172" s="6"/>
    </row>
    <row r="173" spans="8:15" x14ac:dyDescent="0.25">
      <c r="H173" s="6"/>
      <c r="I173" s="6"/>
      <c r="J173" s="6"/>
      <c r="K173" s="6"/>
      <c r="L173" s="6"/>
      <c r="M173" s="6"/>
      <c r="N173" s="6"/>
      <c r="O173" s="6"/>
    </row>
    <row r="174" spans="8:15" x14ac:dyDescent="0.25">
      <c r="H174" s="6"/>
      <c r="I174" s="6"/>
      <c r="J174" s="6"/>
      <c r="K174" s="6"/>
      <c r="L174" s="6"/>
      <c r="M174" s="6"/>
      <c r="N174" s="6"/>
      <c r="O174" s="6"/>
    </row>
    <row r="175" spans="8:15" x14ac:dyDescent="0.25">
      <c r="H175" s="6"/>
      <c r="I175" s="6"/>
      <c r="J175" s="6"/>
      <c r="K175" s="6"/>
      <c r="L175" s="6"/>
      <c r="M175" s="6"/>
      <c r="N175" s="6"/>
      <c r="O175" s="6"/>
    </row>
    <row r="176" spans="8:15" x14ac:dyDescent="0.25">
      <c r="H176" s="6"/>
      <c r="I176" s="6"/>
      <c r="J176" s="6"/>
      <c r="K176" s="6"/>
      <c r="L176" s="6"/>
      <c r="M176" s="6"/>
      <c r="N176" s="6"/>
      <c r="O176" s="6"/>
    </row>
    <row r="177" spans="8:15" x14ac:dyDescent="0.25">
      <c r="H177" s="6"/>
      <c r="I177" s="6"/>
      <c r="J177" s="6"/>
      <c r="K177" s="6"/>
      <c r="L177" s="6"/>
      <c r="M177" s="6"/>
      <c r="N177" s="6"/>
      <c r="O177" s="6"/>
    </row>
    <row r="178" spans="8:15" x14ac:dyDescent="0.25">
      <c r="H178" s="6"/>
      <c r="I178" s="6"/>
      <c r="J178" s="6"/>
      <c r="K178" s="6"/>
      <c r="L178" s="6"/>
      <c r="M178" s="6"/>
      <c r="N178" s="6"/>
      <c r="O178" s="6"/>
    </row>
    <row r="179" spans="8:15" x14ac:dyDescent="0.25">
      <c r="H179" s="6"/>
      <c r="I179" s="6"/>
      <c r="J179" s="6"/>
      <c r="K179" s="6"/>
      <c r="L179" s="6"/>
      <c r="M179" s="6"/>
      <c r="N179" s="6"/>
      <c r="O179" s="6"/>
    </row>
    <row r="180" spans="8:15" x14ac:dyDescent="0.25">
      <c r="H180" s="6"/>
      <c r="I180" s="6"/>
      <c r="J180" s="6"/>
      <c r="K180" s="6"/>
      <c r="L180" s="6"/>
      <c r="M180" s="6"/>
      <c r="N180" s="6"/>
      <c r="O180" s="6"/>
    </row>
    <row r="181" spans="8:15" x14ac:dyDescent="0.25">
      <c r="H181" s="6"/>
      <c r="I181" s="6"/>
      <c r="J181" s="6"/>
      <c r="K181" s="6"/>
      <c r="L181" s="6"/>
      <c r="M181" s="6"/>
      <c r="N181" s="6"/>
      <c r="O181" s="6"/>
    </row>
    <row r="182" spans="8:15" x14ac:dyDescent="0.25">
      <c r="H182" s="6"/>
      <c r="I182" s="6"/>
      <c r="J182" s="6"/>
      <c r="K182" s="6"/>
      <c r="L182" s="6"/>
      <c r="M182" s="6"/>
      <c r="N182" s="6"/>
      <c r="O182" s="6"/>
    </row>
    <row r="183" spans="8:15" x14ac:dyDescent="0.25">
      <c r="H183" s="6"/>
      <c r="I183" s="6"/>
      <c r="J183" s="6"/>
      <c r="K183" s="6"/>
      <c r="L183" s="6"/>
      <c r="M183" s="6"/>
      <c r="N183" s="6"/>
      <c r="O183" s="6"/>
    </row>
    <row r="184" spans="8:15" x14ac:dyDescent="0.25">
      <c r="H184" s="6"/>
      <c r="I184" s="6"/>
      <c r="J184" s="6"/>
      <c r="K184" s="6"/>
      <c r="L184" s="6"/>
      <c r="M184" s="6"/>
      <c r="N184" s="6"/>
      <c r="O184" s="6"/>
    </row>
    <row r="185" spans="8:15" x14ac:dyDescent="0.25">
      <c r="H185" s="6"/>
      <c r="I185" s="6"/>
      <c r="J185" s="6"/>
      <c r="K185" s="6"/>
      <c r="L185" s="6"/>
      <c r="M185" s="6"/>
      <c r="N185" s="6"/>
      <c r="O185" s="6"/>
    </row>
    <row r="186" spans="8:15" x14ac:dyDescent="0.25">
      <c r="H186" s="6"/>
      <c r="I186" s="6"/>
      <c r="J186" s="6"/>
      <c r="K186" s="6"/>
      <c r="L186" s="6"/>
      <c r="M186" s="6"/>
      <c r="N186" s="6"/>
      <c r="O186" s="6"/>
    </row>
    <row r="187" spans="8:15" x14ac:dyDescent="0.25">
      <c r="H187" s="6"/>
      <c r="I187" s="6"/>
      <c r="J187" s="6"/>
      <c r="K187" s="6"/>
      <c r="L187" s="6"/>
      <c r="M187" s="6"/>
      <c r="N187" s="6"/>
      <c r="O187" s="6"/>
    </row>
    <row r="188" spans="8:15" x14ac:dyDescent="0.25">
      <c r="H188" s="6"/>
      <c r="I188" s="6"/>
      <c r="J188" s="6"/>
      <c r="K188" s="6"/>
      <c r="L188" s="6"/>
      <c r="M188" s="6"/>
      <c r="N188" s="6"/>
      <c r="O188" s="6"/>
    </row>
    <row r="189" spans="8:15" x14ac:dyDescent="0.25">
      <c r="H189" s="6"/>
      <c r="I189" s="6"/>
      <c r="J189" s="6"/>
      <c r="K189" s="6"/>
      <c r="L189" s="6"/>
      <c r="M189" s="6"/>
      <c r="N189" s="6"/>
      <c r="O189" s="6"/>
    </row>
    <row r="190" spans="8:15" x14ac:dyDescent="0.25">
      <c r="H190" s="6"/>
      <c r="I190" s="6"/>
      <c r="J190" s="6"/>
      <c r="K190" s="6"/>
      <c r="L190" s="6"/>
      <c r="M190" s="6"/>
      <c r="N190" s="6"/>
      <c r="O190" s="6"/>
    </row>
    <row r="191" spans="8:15" x14ac:dyDescent="0.25">
      <c r="H191" s="6"/>
      <c r="I191" s="6"/>
      <c r="J191" s="6"/>
      <c r="K191" s="6"/>
      <c r="L191" s="6"/>
      <c r="M191" s="6"/>
      <c r="N191" s="6"/>
      <c r="O191" s="6"/>
    </row>
    <row r="192" spans="8:15" x14ac:dyDescent="0.25">
      <c r="H192" s="6"/>
      <c r="I192" s="6"/>
      <c r="J192" s="6"/>
      <c r="K192" s="6"/>
      <c r="L192" s="6"/>
      <c r="M192" s="6"/>
      <c r="N192" s="6"/>
      <c r="O192" s="6"/>
    </row>
    <row r="193" spans="8:15" x14ac:dyDescent="0.25">
      <c r="H193" s="6"/>
      <c r="I193" s="6"/>
      <c r="J193" s="6"/>
      <c r="K193" s="6"/>
      <c r="L193" s="6"/>
      <c r="M193" s="6"/>
      <c r="N193" s="6"/>
      <c r="O193" s="6"/>
    </row>
    <row r="194" spans="8:15" x14ac:dyDescent="0.25">
      <c r="H194" s="6"/>
      <c r="I194" s="6"/>
      <c r="J194" s="6"/>
      <c r="K194" s="6"/>
      <c r="L194" s="6"/>
      <c r="M194" s="6"/>
      <c r="N194" s="6"/>
      <c r="O194" s="6"/>
    </row>
    <row r="195" spans="8:15" x14ac:dyDescent="0.25">
      <c r="H195" s="6"/>
      <c r="I195" s="6"/>
      <c r="J195" s="6"/>
      <c r="K195" s="6"/>
      <c r="L195" s="6"/>
      <c r="M195" s="6"/>
      <c r="N195" s="6"/>
      <c r="O195" s="6"/>
    </row>
    <row r="196" spans="8:15" x14ac:dyDescent="0.25">
      <c r="H196" s="6"/>
      <c r="I196" s="6"/>
      <c r="J196" s="6"/>
      <c r="K196" s="6"/>
      <c r="L196" s="6"/>
      <c r="M196" s="6"/>
      <c r="N196" s="6"/>
      <c r="O196" s="6"/>
    </row>
    <row r="197" spans="8:15" x14ac:dyDescent="0.25">
      <c r="H197" s="6"/>
      <c r="I197" s="6"/>
      <c r="J197" s="6"/>
      <c r="K197" s="6"/>
      <c r="L197" s="6"/>
      <c r="M197" s="6"/>
      <c r="N197" s="6"/>
      <c r="O197" s="6"/>
    </row>
    <row r="198" spans="8:15" x14ac:dyDescent="0.25">
      <c r="H198" s="6"/>
      <c r="I198" s="6"/>
      <c r="J198" s="6"/>
      <c r="K198" s="6"/>
      <c r="L198" s="6"/>
      <c r="M198" s="6"/>
      <c r="N198" s="6"/>
      <c r="O198" s="6"/>
    </row>
    <row r="199" spans="8:15" x14ac:dyDescent="0.25">
      <c r="H199" s="6"/>
      <c r="I199" s="6"/>
      <c r="J199" s="6"/>
      <c r="K199" s="6"/>
      <c r="L199" s="6"/>
      <c r="M199" s="6"/>
      <c r="N199" s="6"/>
      <c r="O199" s="6"/>
    </row>
    <row r="200" spans="8:15" x14ac:dyDescent="0.25">
      <c r="H200" s="6"/>
      <c r="I200" s="6"/>
      <c r="J200" s="6"/>
      <c r="K200" s="6"/>
      <c r="L200" s="6"/>
      <c r="M200" s="6"/>
      <c r="N200" s="6"/>
      <c r="O200" s="6"/>
    </row>
    <row r="201" spans="8:15" x14ac:dyDescent="0.25">
      <c r="H201" s="6"/>
      <c r="I201" s="6"/>
      <c r="J201" s="6"/>
      <c r="K201" s="6"/>
      <c r="L201" s="6"/>
      <c r="M201" s="6"/>
      <c r="N201" s="6"/>
      <c r="O201" s="6"/>
    </row>
    <row r="202" spans="8:15" x14ac:dyDescent="0.25">
      <c r="H202" s="6"/>
      <c r="I202" s="6"/>
      <c r="J202" s="6"/>
      <c r="K202" s="6"/>
      <c r="L202" s="6"/>
      <c r="M202" s="6"/>
      <c r="N202" s="6"/>
      <c r="O202" s="6"/>
    </row>
    <row r="203" spans="8:15" x14ac:dyDescent="0.25">
      <c r="H203" s="6"/>
      <c r="I203" s="6"/>
      <c r="J203" s="6"/>
      <c r="K203" s="6"/>
      <c r="L203" s="6"/>
      <c r="M203" s="6"/>
      <c r="N203" s="6"/>
      <c r="O203" s="6"/>
    </row>
    <row r="204" spans="8:15" x14ac:dyDescent="0.25">
      <c r="H204" s="6"/>
      <c r="I204" s="6"/>
      <c r="J204" s="6"/>
      <c r="K204" s="6"/>
      <c r="L204" s="6"/>
      <c r="M204" s="6"/>
      <c r="N204" s="6"/>
      <c r="O204" s="6"/>
    </row>
    <row r="205" spans="8:15" x14ac:dyDescent="0.25">
      <c r="H205" s="6"/>
      <c r="I205" s="6"/>
      <c r="J205" s="6"/>
      <c r="K205" s="6"/>
      <c r="L205" s="6"/>
      <c r="M205" s="6"/>
      <c r="N205" s="6"/>
      <c r="O205" s="6"/>
    </row>
    <row r="206" spans="8:15" x14ac:dyDescent="0.25">
      <c r="H206" s="6"/>
      <c r="I206" s="6"/>
      <c r="J206" s="6"/>
      <c r="K206" s="6"/>
      <c r="L206" s="6"/>
      <c r="M206" s="6"/>
      <c r="N206" s="6"/>
      <c r="O206" s="6"/>
    </row>
    <row r="207" spans="8:15" x14ac:dyDescent="0.25">
      <c r="H207" s="6"/>
      <c r="I207" s="6"/>
      <c r="J207" s="6"/>
      <c r="K207" s="6"/>
      <c r="L207" s="6"/>
      <c r="M207" s="6"/>
      <c r="N207" s="6"/>
      <c r="O207" s="6"/>
    </row>
    <row r="208" spans="8:15" x14ac:dyDescent="0.25">
      <c r="H208" s="6"/>
      <c r="I208" s="6"/>
      <c r="J208" s="6"/>
      <c r="K208" s="6"/>
      <c r="L208" s="6"/>
      <c r="M208" s="6"/>
      <c r="N208" s="6"/>
      <c r="O208" s="6"/>
    </row>
    <row r="209" spans="8:15" x14ac:dyDescent="0.25">
      <c r="H209" s="6"/>
      <c r="I209" s="6"/>
      <c r="J209" s="6"/>
      <c r="K209" s="6"/>
      <c r="L209" s="6"/>
      <c r="M209" s="6"/>
      <c r="N209" s="6"/>
      <c r="O209" s="6"/>
    </row>
    <row r="210" spans="8:15" x14ac:dyDescent="0.25">
      <c r="H210" s="6"/>
      <c r="I210" s="6"/>
      <c r="J210" s="6"/>
      <c r="K210" s="6"/>
      <c r="L210" s="6"/>
      <c r="M210" s="6"/>
      <c r="N210" s="6"/>
      <c r="O210" s="6"/>
    </row>
    <row r="211" spans="8:15" x14ac:dyDescent="0.25">
      <c r="H211" s="6"/>
      <c r="I211" s="6"/>
      <c r="J211" s="6"/>
      <c r="K211" s="6"/>
      <c r="L211" s="6"/>
      <c r="M211" s="6"/>
      <c r="N211" s="6"/>
      <c r="O211" s="6"/>
    </row>
    <row r="212" spans="8:15" x14ac:dyDescent="0.25">
      <c r="H212" s="6"/>
      <c r="I212" s="6"/>
      <c r="J212" s="6"/>
      <c r="K212" s="6"/>
      <c r="L212" s="6"/>
      <c r="M212" s="6"/>
      <c r="N212" s="6"/>
      <c r="O212" s="6"/>
    </row>
    <row r="213" spans="8:15" x14ac:dyDescent="0.25">
      <c r="H213" s="6"/>
      <c r="I213" s="6"/>
      <c r="J213" s="6"/>
      <c r="K213" s="6"/>
      <c r="L213" s="6"/>
      <c r="M213" s="6"/>
      <c r="N213" s="6"/>
      <c r="O213" s="6"/>
    </row>
    <row r="214" spans="8:15" x14ac:dyDescent="0.25">
      <c r="H214" s="6"/>
      <c r="I214" s="6"/>
      <c r="J214" s="6"/>
      <c r="K214" s="6"/>
      <c r="L214" s="6"/>
      <c r="M214" s="6"/>
      <c r="N214" s="6"/>
      <c r="O214" s="6"/>
    </row>
    <row r="215" spans="8:15" x14ac:dyDescent="0.25">
      <c r="H215" s="6"/>
      <c r="I215" s="6"/>
      <c r="J215" s="6"/>
      <c r="K215" s="6"/>
      <c r="L215" s="6"/>
      <c r="M215" s="6"/>
      <c r="N215" s="6"/>
      <c r="O215" s="6"/>
    </row>
    <row r="216" spans="8:15" x14ac:dyDescent="0.25">
      <c r="H216" s="6"/>
      <c r="I216" s="6"/>
      <c r="J216" s="6"/>
      <c r="K216" s="6"/>
      <c r="L216" s="6"/>
      <c r="M216" s="6"/>
      <c r="N216" s="6"/>
      <c r="O216" s="6"/>
    </row>
    <row r="217" spans="8:15" x14ac:dyDescent="0.25">
      <c r="H217" s="6"/>
      <c r="I217" s="6"/>
      <c r="J217" s="6"/>
      <c r="K217" s="6"/>
      <c r="L217" s="6"/>
      <c r="M217" s="6"/>
      <c r="N217" s="6"/>
      <c r="O217" s="6"/>
    </row>
    <row r="218" spans="8:15" x14ac:dyDescent="0.25">
      <c r="H218" s="6"/>
      <c r="I218" s="6"/>
      <c r="J218" s="6"/>
      <c r="K218" s="6"/>
      <c r="L218" s="6"/>
      <c r="M218" s="6"/>
      <c r="N218" s="6"/>
      <c r="O218" s="6"/>
    </row>
    <row r="219" spans="8:15" x14ac:dyDescent="0.25">
      <c r="H219" s="6"/>
      <c r="I219" s="6"/>
      <c r="J219" s="6"/>
      <c r="K219" s="6"/>
      <c r="L219" s="6"/>
      <c r="M219" s="6"/>
      <c r="N219" s="6"/>
      <c r="O219" s="6"/>
    </row>
    <row r="220" spans="8:15" x14ac:dyDescent="0.25">
      <c r="H220" s="6"/>
      <c r="I220" s="6"/>
      <c r="J220" s="6"/>
      <c r="K220" s="6"/>
      <c r="L220" s="6"/>
      <c r="M220" s="6"/>
      <c r="N220" s="6"/>
      <c r="O220" s="6"/>
    </row>
    <row r="221" spans="8:15" x14ac:dyDescent="0.25">
      <c r="H221" s="6"/>
      <c r="I221" s="6"/>
      <c r="J221" s="6"/>
      <c r="K221" s="6"/>
      <c r="L221" s="6"/>
      <c r="M221" s="6"/>
      <c r="N221" s="6"/>
      <c r="O221" s="6"/>
    </row>
    <row r="222" spans="8:15" x14ac:dyDescent="0.25">
      <c r="H222" s="6"/>
      <c r="I222" s="6"/>
      <c r="J222" s="6"/>
      <c r="K222" s="6"/>
      <c r="L222" s="6"/>
      <c r="M222" s="6"/>
      <c r="N222" s="6"/>
      <c r="O222" s="6"/>
    </row>
    <row r="223" spans="8:15" x14ac:dyDescent="0.25">
      <c r="H223" s="6"/>
      <c r="I223" s="6"/>
      <c r="J223" s="6"/>
      <c r="K223" s="6"/>
      <c r="L223" s="6"/>
      <c r="M223" s="6"/>
      <c r="N223" s="6"/>
      <c r="O223" s="6"/>
    </row>
    <row r="224" spans="8:15" x14ac:dyDescent="0.25">
      <c r="H224" s="6"/>
      <c r="I224" s="6"/>
      <c r="J224" s="6"/>
      <c r="K224" s="6"/>
      <c r="L224" s="6"/>
      <c r="M224" s="6"/>
      <c r="N224" s="6"/>
      <c r="O224" s="6"/>
    </row>
    <row r="225" spans="8:15" x14ac:dyDescent="0.25">
      <c r="H225" s="6"/>
      <c r="I225" s="6"/>
      <c r="J225" s="6"/>
      <c r="K225" s="6"/>
      <c r="L225" s="6"/>
      <c r="M225" s="6"/>
      <c r="N225" s="6"/>
      <c r="O225" s="6"/>
    </row>
    <row r="226" spans="8:15" x14ac:dyDescent="0.25">
      <c r="H226" s="6"/>
      <c r="I226" s="6"/>
      <c r="J226" s="6"/>
      <c r="K226" s="6"/>
      <c r="L226" s="6"/>
      <c r="M226" s="6"/>
      <c r="N226" s="6"/>
      <c r="O226" s="6"/>
    </row>
    <row r="227" spans="8:15" x14ac:dyDescent="0.25">
      <c r="H227" s="6"/>
      <c r="I227" s="6"/>
      <c r="J227" s="6"/>
      <c r="K227" s="6"/>
      <c r="L227" s="6"/>
      <c r="M227" s="6"/>
      <c r="N227" s="6"/>
      <c r="O227" s="6"/>
    </row>
    <row r="228" spans="8:15" x14ac:dyDescent="0.25">
      <c r="H228" s="6"/>
      <c r="I228" s="6"/>
      <c r="J228" s="6"/>
      <c r="K228" s="6"/>
      <c r="L228" s="6"/>
      <c r="M228" s="6"/>
      <c r="N228" s="6"/>
      <c r="O228" s="6"/>
    </row>
    <row r="229" spans="8:15" x14ac:dyDescent="0.25">
      <c r="H229" s="6"/>
      <c r="I229" s="6"/>
      <c r="J229" s="6"/>
      <c r="K229" s="6"/>
      <c r="L229" s="6"/>
      <c r="M229" s="6"/>
      <c r="N229" s="6"/>
      <c r="O229" s="6"/>
    </row>
    <row r="230" spans="8:15" x14ac:dyDescent="0.25">
      <c r="H230" s="6"/>
      <c r="I230" s="6"/>
      <c r="J230" s="6"/>
      <c r="K230" s="6"/>
      <c r="L230" s="6"/>
      <c r="M230" s="6"/>
      <c r="N230" s="6"/>
      <c r="O230" s="6"/>
    </row>
    <row r="231" spans="8:15" x14ac:dyDescent="0.25">
      <c r="H231" s="6"/>
      <c r="I231" s="6"/>
      <c r="J231" s="6"/>
      <c r="K231" s="6"/>
      <c r="L231" s="6"/>
      <c r="M231" s="6"/>
      <c r="N231" s="6"/>
      <c r="O231" s="6"/>
    </row>
    <row r="232" spans="8:15" x14ac:dyDescent="0.25">
      <c r="H232" s="6"/>
      <c r="I232" s="6"/>
      <c r="J232" s="6"/>
      <c r="K232" s="6"/>
      <c r="L232" s="6"/>
      <c r="M232" s="6"/>
      <c r="N232" s="6"/>
      <c r="O232" s="6"/>
    </row>
    <row r="233" spans="8:15" x14ac:dyDescent="0.25">
      <c r="H233" s="6"/>
      <c r="I233" s="6"/>
      <c r="J233" s="6"/>
      <c r="K233" s="6"/>
      <c r="L233" s="6"/>
      <c r="M233" s="6"/>
      <c r="N233" s="6"/>
      <c r="O233" s="6"/>
    </row>
    <row r="234" spans="8:15" x14ac:dyDescent="0.25">
      <c r="H234" s="6"/>
      <c r="I234" s="6"/>
      <c r="J234" s="6"/>
      <c r="K234" s="6"/>
      <c r="L234" s="6"/>
      <c r="M234" s="6"/>
      <c r="N234" s="6"/>
      <c r="O234" s="6"/>
    </row>
    <row r="235" spans="8:15" x14ac:dyDescent="0.25">
      <c r="H235" s="6"/>
      <c r="I235" s="6"/>
      <c r="J235" s="6"/>
      <c r="K235" s="6"/>
      <c r="L235" s="6"/>
      <c r="M235" s="6"/>
      <c r="N235" s="6"/>
      <c r="O235" s="6"/>
    </row>
    <row r="236" spans="8:15" x14ac:dyDescent="0.25">
      <c r="H236" s="6"/>
      <c r="I236" s="6"/>
      <c r="J236" s="6"/>
      <c r="K236" s="6"/>
      <c r="L236" s="6"/>
      <c r="M236" s="6"/>
      <c r="N236" s="6"/>
      <c r="O236" s="6"/>
    </row>
    <row r="237" spans="8:15" x14ac:dyDescent="0.25">
      <c r="H237" s="6"/>
      <c r="I237" s="6"/>
      <c r="J237" s="6"/>
      <c r="K237" s="6"/>
      <c r="L237" s="6"/>
      <c r="M237" s="6"/>
      <c r="N237" s="6"/>
      <c r="O237" s="6"/>
    </row>
    <row r="238" spans="8:15" x14ac:dyDescent="0.25">
      <c r="H238" s="6"/>
      <c r="I238" s="6"/>
      <c r="J238" s="6"/>
      <c r="K238" s="6"/>
      <c r="L238" s="6"/>
      <c r="M238" s="6"/>
      <c r="N238" s="6"/>
      <c r="O238" s="6"/>
    </row>
    <row r="239" spans="8:15" x14ac:dyDescent="0.25">
      <c r="H239" s="6"/>
      <c r="I239" s="6"/>
      <c r="J239" s="6"/>
      <c r="K239" s="6"/>
      <c r="L239" s="6"/>
      <c r="M239" s="6"/>
      <c r="N239" s="6"/>
      <c r="O239" s="6"/>
    </row>
    <row r="240" spans="8:15" x14ac:dyDescent="0.25">
      <c r="H240" s="6"/>
      <c r="I240" s="6"/>
      <c r="J240" s="6"/>
      <c r="K240" s="6"/>
      <c r="L240" s="6"/>
      <c r="M240" s="6"/>
      <c r="N240" s="6"/>
      <c r="O240" s="6"/>
    </row>
    <row r="241" spans="8:15" x14ac:dyDescent="0.25">
      <c r="H241" s="6"/>
      <c r="I241" s="6"/>
      <c r="J241" s="6"/>
      <c r="K241" s="6"/>
      <c r="L241" s="6"/>
      <c r="M241" s="6"/>
      <c r="N241" s="6"/>
      <c r="O241" s="6"/>
    </row>
    <row r="242" spans="8:15" x14ac:dyDescent="0.25">
      <c r="H242" s="6"/>
      <c r="I242" s="6"/>
      <c r="J242" s="6"/>
      <c r="K242" s="6"/>
      <c r="L242" s="6"/>
      <c r="M242" s="6"/>
      <c r="N242" s="6"/>
      <c r="O242" s="6"/>
    </row>
    <row r="243" spans="8:15" x14ac:dyDescent="0.25">
      <c r="H243" s="6"/>
      <c r="I243" s="6"/>
      <c r="J243" s="6"/>
      <c r="K243" s="6"/>
      <c r="L243" s="6"/>
      <c r="M243" s="6"/>
      <c r="N243" s="6"/>
      <c r="O243" s="6"/>
    </row>
    <row r="244" spans="8:15" x14ac:dyDescent="0.25">
      <c r="H244" s="6"/>
      <c r="I244" s="6"/>
      <c r="J244" s="6"/>
      <c r="K244" s="6"/>
      <c r="L244" s="6"/>
      <c r="M244" s="6"/>
      <c r="N244" s="6"/>
      <c r="O244" s="6"/>
    </row>
    <row r="245" spans="8:15" x14ac:dyDescent="0.25">
      <c r="H245" s="6"/>
      <c r="I245" s="6"/>
      <c r="J245" s="6"/>
      <c r="K245" s="6"/>
      <c r="L245" s="6"/>
      <c r="M245" s="6"/>
      <c r="N245" s="6"/>
      <c r="O245" s="6"/>
    </row>
    <row r="246" spans="8:15" x14ac:dyDescent="0.25">
      <c r="H246" s="6"/>
      <c r="I246" s="6"/>
      <c r="J246" s="6"/>
      <c r="K246" s="6"/>
      <c r="L246" s="6"/>
      <c r="M246" s="6"/>
      <c r="N246" s="6"/>
      <c r="O246" s="6"/>
    </row>
  </sheetData>
  <phoneticPr fontId="1" type="noConversion"/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wenchang</vt:lpstr>
      <vt:lpstr>Wario</vt:lpstr>
      <vt:lpstr>Goodall</vt:lpstr>
      <vt:lpstr>Dickinson</vt:lpstr>
      <vt:lpstr>Vonnegut </vt:lpstr>
      <vt:lpstr>sessions to crit</vt:lpstr>
      <vt:lpstr>Mario</vt:lpstr>
      <vt:lpstr>Estelle</vt:lpstr>
      <vt:lpstr>Cousteau</vt:lpstr>
      <vt:lpstr>Shy Guy</vt:lpstr>
      <vt:lpstr>Herriot</vt:lpstr>
      <vt:lpstr>Athena</vt:lpstr>
      <vt:lpstr>Waluigi</vt:lpstr>
      <vt:lpstr>training graphs</vt:lpstr>
      <vt:lpstr>probe pair graphs</vt:lpstr>
      <vt:lpstr>Info for graphs</vt:lpstr>
      <vt:lpstr>Jubilee</vt:lpstr>
      <vt:lpstr>Peach</vt:lpstr>
      <vt:lpstr>Hawthorne</vt:lpstr>
      <vt:lpstr>Bowser</vt:lpstr>
      <vt:lpstr>Luigi</vt:lpstr>
      <vt:lpstr>Odin</vt:lpstr>
      <vt:lpstr>Durrell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Mary Flaim</cp:lastModifiedBy>
  <cp:revision>1</cp:revision>
  <dcterms:created xsi:type="dcterms:W3CDTF">2020-06-19T13:25:00Z</dcterms:created>
  <dcterms:modified xsi:type="dcterms:W3CDTF">2022-12-06T12:12:56Z</dcterms:modified>
  <dc:language>en-US</dc:language>
</cp:coreProperties>
</file>