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3"/>
    <sheet state="visible" name="CodeBook" sheetId="2" r:id="rId4"/>
    <sheet state="visible" name="Methods" sheetId="3" r:id="rId5"/>
    <sheet state="visible" name="Study-level comparison coding" sheetId="4" r:id="rId6"/>
    <sheet state="visible" name="Study-level comparison codebook" sheetId="5" r:id="rId7"/>
  </sheets>
  <definedNames>
    <definedName hidden="1" localSheetId="0" name="Z_0CEF9939_AF13_4A58_9D86_715D7A35DB69_.wvu.FilterData">Data!$A$1:$AJ$90</definedName>
    <definedName hidden="1" localSheetId="3" name="Z_0CEF9939_AF13_4A58_9D86_715D7A35DB69_.wvu.FilterData">'Study-level comparison coding'!$A$1:$I$10</definedName>
  </definedNames>
  <calcPr/>
  <customWorkbookViews>
    <customWorkbookView activeSheetId="0" maximized="1" windowHeight="0" windowWidth="0" guid="{0CEF9939-AF13-4A58-9D86-715D7A35DB69}" name="Filter 1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W63">
      <text>
        <t xml:space="preserve">age &gt; 6 in this condition, do we exclude?
	-Veronica Boyce</t>
      </text>
    </comment>
    <comment authorId="0" ref="U12">
      <text>
        <t xml:space="preserve">age ranges do not satisfy; in person mean = 79.2M; online 6-8 YO
	-Anjie Cao</t>
      </text>
    </comment>
    <comment authorId="0" ref="A4">
      <text>
        <t xml:space="preserve">online only?
	-Anjie Cao</t>
      </text>
    </comment>
  </commentList>
</comments>
</file>

<file path=xl/sharedStrings.xml><?xml version="1.0" encoding="utf-8"?>
<sst xmlns="http://schemas.openxmlformats.org/spreadsheetml/2006/main" count="3718" uniqueCount="670">
  <si>
    <t>paper_ID</t>
  </si>
  <si>
    <t>experiment_ID</t>
  </si>
  <si>
    <t>main_title</t>
  </si>
  <si>
    <t>comparison-title</t>
  </si>
  <si>
    <t>authors</t>
  </si>
  <si>
    <t>short_cite</t>
  </si>
  <si>
    <t>comparison_cite</t>
  </si>
  <si>
    <t>link</t>
  </si>
  <si>
    <t>peer_reviewed</t>
  </si>
  <si>
    <t>coder notes</t>
  </si>
  <si>
    <t>expt_num</t>
  </si>
  <si>
    <t>expt_condition</t>
  </si>
  <si>
    <t>same_infant</t>
  </si>
  <si>
    <t>effect_size_group</t>
  </si>
  <si>
    <t>response_mode</t>
  </si>
  <si>
    <t>method</t>
  </si>
  <si>
    <t>dependent_measure</t>
  </si>
  <si>
    <t>participant_design</t>
  </si>
  <si>
    <t>group_name_1</t>
  </si>
  <si>
    <t>group_name_2</t>
  </si>
  <si>
    <t>n_1</t>
  </si>
  <si>
    <t>n_2</t>
  </si>
  <si>
    <t>mean_age_1</t>
  </si>
  <si>
    <t>mean_age_2</t>
  </si>
  <si>
    <t>x_1</t>
  </si>
  <si>
    <t>x_2</t>
  </si>
  <si>
    <t>SD_1</t>
  </si>
  <si>
    <t>SD_2</t>
  </si>
  <si>
    <t>t</t>
  </si>
  <si>
    <t>F</t>
  </si>
  <si>
    <t xml:space="preserve">r </t>
  </si>
  <si>
    <t>d</t>
  </si>
  <si>
    <t>d_var</t>
  </si>
  <si>
    <t>corr</t>
  </si>
  <si>
    <t>source_of_data</t>
  </si>
  <si>
    <t>notes</t>
  </si>
  <si>
    <t>same_paper</t>
  </si>
  <si>
    <t>Tablet assessment of word comprehension reveals coarse word representations in 18–⁠20-month-old toddlers</t>
  </si>
  <si>
    <t>Chang Huan Lo, Audun Rosslund, Jun Ho Chai, Julien Mayor, Natalia Kartushina</t>
  </si>
  <si>
    <t>lo2021tablet</t>
  </si>
  <si>
    <t>https://doi.org/10.1111/infa.12401</t>
  </si>
  <si>
    <t>yes</t>
  </si>
  <si>
    <t>online</t>
  </si>
  <si>
    <t>1_online</t>
  </si>
  <si>
    <t>non-looking</t>
  </si>
  <si>
    <t>unmoderated</t>
  </si>
  <si>
    <t>precomputed</t>
  </si>
  <si>
    <t>correct</t>
  </si>
  <si>
    <t>chance</t>
  </si>
  <si>
    <t>paper</t>
  </si>
  <si>
    <t>in-person</t>
  </si>
  <si>
    <t>1_inperson</t>
  </si>
  <si>
    <t>moderated</t>
  </si>
  <si>
    <t>Research at a distance: Replicating semantic differentiation effects using remote data collection with children participants</t>
  </si>
  <si>
    <t>C Vales, C Wu, J Torrance, H Shannon…</t>
  </si>
  <si>
    <t>vales2021research</t>
  </si>
  <si>
    <t>https://www.frontiersin.org/articles/10.3389/fpsyg.2021.697550/full</t>
  </si>
  <si>
    <t>see Supplement for comparison with prior study, including ES</t>
  </si>
  <si>
    <t>1_spatial_task_across_domains</t>
  </si>
  <si>
    <t>12_online</t>
  </si>
  <si>
    <t>item_different_domains</t>
  </si>
  <si>
    <t>item_same_domain</t>
  </si>
  <si>
    <t>d val reported in SI; unclear calculation method</t>
  </si>
  <si>
    <t>12_inperson</t>
  </si>
  <si>
    <t>1_spatial_task_within_domains</t>
  </si>
  <si>
    <t>item_different_groups</t>
  </si>
  <si>
    <t>item_same_group</t>
  </si>
  <si>
    <t>1_inference_task</t>
  </si>
  <si>
    <t>distance_lure</t>
  </si>
  <si>
    <t>close_lure</t>
  </si>
  <si>
    <t>Moderated online data-collection for developmental research: methods and replications</t>
  </si>
  <si>
    <t>A Chuey, M Asaba, S Bridgers, B Carrillo…</t>
  </si>
  <si>
    <t>chuey2021moderated</t>
  </si>
  <si>
    <t>https://www.frontiersin.org/articles/10.3389/fpsyg.2021.734398/full</t>
  </si>
  <si>
    <t>13_online_1</t>
  </si>
  <si>
    <t xml:space="preserve">odds ratio to d </t>
  </si>
  <si>
    <t>13_inperson_1</t>
  </si>
  <si>
    <t>13_online_3</t>
  </si>
  <si>
    <t>looking</t>
  </si>
  <si>
    <t>collapse_across_condition_1</t>
  </si>
  <si>
    <t>collapse_across_condition_2</t>
  </si>
  <si>
    <t>13_inperson_3</t>
  </si>
  <si>
    <t xml:space="preserve">Woo Spelke data: for exp 1, binomial test (choice) for each condition, chi square for comparison between conditions; for exp 2, one sample t's for each condition, two sample t's for comparison between conditions. Will run binomial tests + two sample t's on both online + in person experiments.
 A tibble: 2 × 5
  experiment context       n    es   var
  &lt;chr&gt;      &lt;chr&gt;     &lt;dbl&gt; &lt;dbl&gt; &lt;dbl&gt;
1 Study 3    In-Person    46 1.22  0.119
2 Study 3    Online       48 0.823 0.09 </t>
  </si>
  <si>
    <t>13_online_4</t>
  </si>
  <si>
    <t>expected</t>
  </si>
  <si>
    <t>unexpected</t>
  </si>
  <si>
    <t>Liu Spelke data: looking time by trial type, mixed effects linear model; effect size (d) of trial type was derived via EMAtools package</t>
  </si>
  <si>
    <t>13_inperson_4</t>
  </si>
  <si>
    <t>Online Testing Yields the Same Results as Lab Testing: A Validation Study With the False Belief Task</t>
  </si>
  <si>
    <t xml:space="preserve">LP Schidelko, B Schünemann, H Rakoczy… </t>
  </si>
  <si>
    <t>schidelko2021online</t>
  </si>
  <si>
    <t>https://www.frontiersin.org/articles/10.3389/fpsyg.2021.703238/full#:~:text=10.3389%2Ffpsyg.2021.703238-,Online%20Testing%20Yields%20the%20Same%20Results%20as%20Lab%20Testing%3A%20A,With%20the%20False%20Belief%20Task&amp;text=Recently%2C%20online%20testing%20has%20become,made%20in%2Dlab%20testing%20impossible.</t>
  </si>
  <si>
    <t>1_3YO</t>
  </si>
  <si>
    <t>14_online3</t>
  </si>
  <si>
    <t>mean_proportion_correct</t>
  </si>
  <si>
    <t xml:space="preserve">d_calc &lt;- (df$x_1 - df$x_2) / df$sd_1;   d_var_calc &lt;- (1 / df$n_1) + (d_calc ^ 2 / (2 * df$n_1))
</t>
  </si>
  <si>
    <t>14_inperon3</t>
  </si>
  <si>
    <t>1_4YO</t>
  </si>
  <si>
    <t>14_online4</t>
  </si>
  <si>
    <t>14_inperson4</t>
  </si>
  <si>
    <t>2_FB</t>
  </si>
  <si>
    <t>14_onlinefb</t>
  </si>
  <si>
    <t>14_inpersonfb</t>
  </si>
  <si>
    <t>2_TB</t>
  </si>
  <si>
    <t>14_onlinetb</t>
  </si>
  <si>
    <t>14_inpersontb</t>
  </si>
  <si>
    <t>A Tale of Three Platforms: Investigating Preschoolers' Second-Order Inferences Using In-Person, Zoom, and Lookit Methodologies</t>
  </si>
  <si>
    <t>E Lapidow, T Tandon, M Goddu, CM Walker</t>
  </si>
  <si>
    <t>lapidow2021tale</t>
  </si>
  <si>
    <t>https://www.frontiersin.org/articles/10.3389/fpsyg.2021.731404/full</t>
  </si>
  <si>
    <t>18_inperson1</t>
  </si>
  <si>
    <t>varried_sample</t>
  </si>
  <si>
    <t>calculated odds ratio, used oddsratio_to_d() to convert to d</t>
  </si>
  <si>
    <t>18_online2</t>
  </si>
  <si>
    <t>3a</t>
  </si>
  <si>
    <t>18_online3a</t>
  </si>
  <si>
    <t>3b</t>
  </si>
  <si>
    <t>18_online3b</t>
  </si>
  <si>
    <t>3c</t>
  </si>
  <si>
    <t>18_online3c</t>
  </si>
  <si>
    <t>Comparing online webcam-and laboratory-based eye-tracking for the assessment of infants' audio-visual synchrony perception</t>
  </si>
  <si>
    <t>A Bánki, M de Eccher, L Falschlehner, S Hoehl…</t>
  </si>
  <si>
    <t>banki2022comparing</t>
  </si>
  <si>
    <t>https://www.frontiersin.org/articles/10.3389/fpsyg.2021.733933/full</t>
  </si>
  <si>
    <t>1.eyetracking</t>
  </si>
  <si>
    <t>21_inperson</t>
  </si>
  <si>
    <t>simple</t>
  </si>
  <si>
    <t>eyetracking measures; calculated d from t value and df</t>
  </si>
  <si>
    <t>complex</t>
  </si>
  <si>
    <t>21_online</t>
  </si>
  <si>
    <t>1.videocoded</t>
  </si>
  <si>
    <t>video coded measures; calculated d from t value and df</t>
  </si>
  <si>
    <t>Bringing Home Baby Euclid: Testing infants' basic shape discrimination online</t>
  </si>
  <si>
    <t>Infants’ sensitivity to shape changes in 2D visual</t>
  </si>
  <si>
    <t xml:space="preserve">A Bochynska, MR Dillon </t>
  </si>
  <si>
    <t>bochynska2021bringing</t>
  </si>
  <si>
    <t>dillon2020infants</t>
  </si>
  <si>
    <t>https://onlinelibrary.wiley.com/doi/pdf/10.1111/infa.12343</t>
  </si>
  <si>
    <t>online comparison in a different paper</t>
  </si>
  <si>
    <t>1b</t>
  </si>
  <si>
    <t>31_inperson1b</t>
  </si>
  <si>
    <t>shape_change</t>
  </si>
  <si>
    <t>area_change</t>
  </si>
  <si>
    <t>online and in-person studies are reported in different articles</t>
  </si>
  <si>
    <t>no</t>
  </si>
  <si>
    <t>https://www.frontiersin.org/articles/10.3389/fpsyg.2021.734592/full</t>
  </si>
  <si>
    <t>in-person comparison is other papers; data availability unknown</t>
  </si>
  <si>
    <t>31_online1</t>
  </si>
  <si>
    <t>2b</t>
  </si>
  <si>
    <t>31_inperson2b</t>
  </si>
  <si>
    <t>31_online2</t>
  </si>
  <si>
    <t>Comparing Face-to-Face and Online Data Collection Methods in Preterm and Full-Term Children: An Exploratory Study</t>
  </si>
  <si>
    <t>PM Nelson, F Scheiber, HM Laughlin…</t>
  </si>
  <si>
    <t>nelson2021comparing</t>
  </si>
  <si>
    <t>https://www.frontiersin.org/articles/10.3389/fpsyg.2021.733192/full?&amp;utm_source=Email_to_authors_&amp;utm_medium=Email&amp;utm_content=T1_11.5e1_author&amp;utm_campaign=Email_publication&amp;field=&amp;journalName=Frontiers_in_Psychology&amp;id=733192</t>
  </si>
  <si>
    <t>1_verbal_comprehension_information</t>
  </si>
  <si>
    <t>35_inperson</t>
  </si>
  <si>
    <t>measure</t>
  </si>
  <si>
    <t>weighted chance</t>
  </si>
  <si>
    <t>need to calculate by taking mean of online/inperson as comparison mean</t>
  </si>
  <si>
    <t>35_online</t>
  </si>
  <si>
    <t>1_verbal_comprehension_similarities</t>
  </si>
  <si>
    <t>1_verbal_comprehension_similiarities</t>
  </si>
  <si>
    <t>1_fluid_reasoning</t>
  </si>
  <si>
    <t>1_visual_spatial</t>
  </si>
  <si>
    <t>1_working_memory</t>
  </si>
  <si>
    <t>1_attention_and_executive_functioning</t>
  </si>
  <si>
    <t>1_social_perception</t>
  </si>
  <si>
    <t>1_numerical</t>
  </si>
  <si>
    <t>1_numberical</t>
  </si>
  <si>
    <t>Lookit (part 2): assessing the viability of online developmental research, results from three case studies</t>
  </si>
  <si>
    <t>Intuitions of probabilities shape expectations about the future at 12 months and beyond</t>
  </si>
  <si>
    <t xml:space="preserve">K Scott, J Chu, L Schulz </t>
  </si>
  <si>
    <t>scott2017lookitB</t>
  </si>
  <si>
    <t>teglas2007intuitions</t>
  </si>
  <si>
    <t>https://www.pnas.org/doi/pdf/10.1073/pnas.0700271104</t>
  </si>
  <si>
    <t>39_inperson_1</t>
  </si>
  <si>
    <t>improbable_outcome</t>
  </si>
  <si>
    <t>probable_outcome</t>
  </si>
  <si>
    <t>means are graphed, but not reported, but was able to calculate based on reported mean looking time total and difference between means; got sds from reported variance</t>
  </si>
  <si>
    <t>https://direct.mit.edu/opmi/article/1/1/15/2937</t>
  </si>
  <si>
    <t>39_online_1</t>
  </si>
  <si>
    <t>Preschoolers Monitor the Relative Accuracy of Informants</t>
  </si>
  <si>
    <t>pasquini2007preschoolers</t>
  </si>
  <si>
    <t>https://psycnet.apa.org/fulltext/2007-12595-012.pdf</t>
  </si>
  <si>
    <t>3_3s_100_0_ej</t>
  </si>
  <si>
    <t>39_inperson_3</t>
  </si>
  <si>
    <t>100/0, explicit judgement</t>
  </si>
  <si>
    <t>3_4s_100_0_ej</t>
  </si>
  <si>
    <t>39_inperson_4</t>
  </si>
  <si>
    <t>39_online_3</t>
  </si>
  <si>
    <t>scraped means/sds from graph</t>
  </si>
  <si>
    <t>39_online_4</t>
  </si>
  <si>
    <t>3_3s_100_25_ej</t>
  </si>
  <si>
    <t>100/25, explicit judgement</t>
  </si>
  <si>
    <t>3_4s_100_25_ej</t>
  </si>
  <si>
    <t>3_3s_75_0_ej</t>
  </si>
  <si>
    <t>75/0, explicit judgement</t>
  </si>
  <si>
    <t>3_4s_75_0_ej</t>
  </si>
  <si>
    <t>3_3s_75_25_ej</t>
  </si>
  <si>
    <t>39_inperson2_3</t>
  </si>
  <si>
    <t>75/25, explicit judgement</t>
  </si>
  <si>
    <t>3_4s_75_25_ej</t>
  </si>
  <si>
    <t>39_inperson2_4</t>
  </si>
  <si>
    <t>3_3s_100_0_e</t>
  </si>
  <si>
    <t>100/0, endorsement</t>
  </si>
  <si>
    <t>3_4s_100_0_e</t>
  </si>
  <si>
    <t>3_3s_100_25_e</t>
  </si>
  <si>
    <t>100/25, endorsement</t>
  </si>
  <si>
    <t>3_4s_100_25_e</t>
  </si>
  <si>
    <t>3_3s_75_0_e</t>
  </si>
  <si>
    <t>75/0, endorsement</t>
  </si>
  <si>
    <t>3_4s_75_0_e</t>
  </si>
  <si>
    <t>3_3s_75_25_e</t>
  </si>
  <si>
    <t>75/25, endorsement</t>
  </si>
  <si>
    <t>3_4s_75_25_e</t>
  </si>
  <si>
    <t>Says who? Children consider informants' sources when deciding whom to believe</t>
  </si>
  <si>
    <t>R Aboody, SR Yousif, M Sheskin, F Keil</t>
  </si>
  <si>
    <t>aboody2022says</t>
  </si>
  <si>
    <t>https://psyarxiv.com/z6sbr/download?format=pdf</t>
  </si>
  <si>
    <t>experiment 1: mean age 6.06 years? experiment 2: M5.97Y; exp3: all in-person</t>
  </si>
  <si>
    <t>137_online</t>
  </si>
  <si>
    <t>prop_correct</t>
  </si>
  <si>
    <t>repository</t>
  </si>
  <si>
    <t>137_inperson</t>
  </si>
  <si>
    <t>“There's something inside”: Children's intuitions about animate agents</t>
  </si>
  <si>
    <t xml:space="preserve">JF Kominsky, P Shafto, E Bonawitz </t>
  </si>
  <si>
    <t>kominsky2021there</t>
  </si>
  <si>
    <t>https://journals.plos.org/plosone/article?id=10.1371/journal.pone.0251081</t>
  </si>
  <si>
    <t>Will have to recompute from raw data</t>
  </si>
  <si>
    <t>145_online</t>
  </si>
  <si>
    <t>self-propelled</t>
  </si>
  <si>
    <t>inert</t>
  </si>
  <si>
    <t>145_inperson</t>
  </si>
  <si>
    <t>https://osf.io/3xzad/</t>
  </si>
  <si>
    <t>Four-Year-Old's Online Versus Face-to-Face Word Learning via eBooks</t>
  </si>
  <si>
    <t>P Escudero, G Pino Escobar, CG Casey</t>
  </si>
  <si>
    <t>escudero2021four</t>
  </si>
  <si>
    <t>https://www.frontiersin.org/articles/10.3389/fpsyg.2021.610975/full</t>
  </si>
  <si>
    <t>tricky stats</t>
  </si>
  <si>
    <t>148_onlineA</t>
  </si>
  <si>
    <t>The online sample is split into two parts -- they give overall stats for age, but results are split throughout.;</t>
  </si>
  <si>
    <t>148_onlineB</t>
  </si>
  <si>
    <t>148_inperson</t>
  </si>
  <si>
    <t>Webcams, Songs, and Vocabulary Learning: A Comparison of In-Person and Remote Data Collection as a Way of Moving Forward With Child-Language Research</t>
  </si>
  <si>
    <t>Giovanna Morini and Mackensie Blair</t>
  </si>
  <si>
    <t>morini2021webcams</t>
  </si>
  <si>
    <t>https://www.frontiersin.org/articles/10.3389/fpsyg.2021.702819</t>
  </si>
  <si>
    <t>Experiment 1</t>
  </si>
  <si>
    <t>29-32MO</t>
  </si>
  <si>
    <t>170_online</t>
  </si>
  <si>
    <t>song</t>
  </si>
  <si>
    <t>sentence</t>
  </si>
  <si>
    <t>47-50MO data is reported, but is aggregated across online/inperson data collection methods</t>
  </si>
  <si>
    <t>170_inperson</t>
  </si>
  <si>
    <t>Measuring Emerging Number Knowledge in Toddlers</t>
  </si>
  <si>
    <t>Alex M. Silver , Leanne Elliott , Emily J. Braham, Heather J. Bachman , Elizabeth Votruba-Drzal , Catherine S. Tamis-LeMonda , Natasha Cabrera and Melissa E. Libertus</t>
  </si>
  <si>
    <t>silver2021measuring</t>
  </si>
  <si>
    <t>https://www.frontiersin.org/articles/10.3389/fpsyg.2021.703598</t>
  </si>
  <si>
    <t>174_inperson</t>
  </si>
  <si>
    <t>174_online</t>
  </si>
  <si>
    <t>Preschool children's understanding of polite requests</t>
  </si>
  <si>
    <t>Yoon, E. J., Frank, M. C.</t>
  </si>
  <si>
    <t>yoon2019preschool</t>
  </si>
  <si>
    <t>https://psyarxiv.com/r9zf4</t>
  </si>
  <si>
    <t>Experiment 3</t>
  </si>
  <si>
    <t>3_3YO</t>
  </si>
  <si>
    <t>202_online3</t>
  </si>
  <si>
    <t>decided to consolidate conditions</t>
  </si>
  <si>
    <t>202_inperson3</t>
  </si>
  <si>
    <t>3_4YO</t>
  </si>
  <si>
    <t>202_online4</t>
  </si>
  <si>
    <t>202_inperson4</t>
  </si>
  <si>
    <t>Online measures of looking and learning in infancy</t>
  </si>
  <si>
    <t>Observing the unexpected enhances infants’ learning and exploration</t>
  </si>
  <si>
    <t>AS Smith‐Flores, J Perez, MH Zhang, L Feigenson</t>
  </si>
  <si>
    <t>smith2022online</t>
  </si>
  <si>
    <t>stahl2015observing</t>
  </si>
  <si>
    <t>https://alexisssmith.files.wordpress.com/2021/09/smithfloresperezzhangfeigenson2021.pdf</t>
  </si>
  <si>
    <t>1a-support</t>
  </si>
  <si>
    <t>7_online_1</t>
  </si>
  <si>
    <t>VoE_support</t>
  </si>
  <si>
    <t>expt 1b isn't direct replication, it's more building, but 1a is direct</t>
  </si>
  <si>
    <t>https://www.ncbi.nlm.nih.gov/pmc/articles/PMC5861377/</t>
  </si>
  <si>
    <t>7_stahl_4_support</t>
  </si>
  <si>
    <t>supplement</t>
  </si>
  <si>
    <t>ages &amp; results from supplement</t>
  </si>
  <si>
    <t>1a-solidity</t>
  </si>
  <si>
    <t>VoE_solidity</t>
  </si>
  <si>
    <t>s &amp; f 1: solidity</t>
  </si>
  <si>
    <t>7_stahl_1</t>
  </si>
  <si>
    <t>s &amp; f 4: solidity</t>
  </si>
  <si>
    <t>7_stahl_4_solid</t>
  </si>
  <si>
    <t>Young children’s ability to make predictions about novel illnesses</t>
  </si>
  <si>
    <t>Jasmine M. DeJesus,Shruthi Venkatesh,Katherine D. Kinzler</t>
  </si>
  <si>
    <t>dejesus2021young</t>
  </si>
  <si>
    <t>https://srcd.onlinelibrary.wiley.com/doi/full/10.1111/cdev.13655#:~:text=Overall%2C%20children's%20predictions%20about%20illness,%2Dolds)%20in%20our%20sample.</t>
  </si>
  <si>
    <t>experiment1_inperson</t>
  </si>
  <si>
    <t>310_inperson</t>
  </si>
  <si>
    <t>high</t>
  </si>
  <si>
    <t>low</t>
  </si>
  <si>
    <t>med</t>
  </si>
  <si>
    <t>experiment3_onlinerep</t>
  </si>
  <si>
    <t>310_online</t>
  </si>
  <si>
    <t>Talker variability shapes early word representations in English-learning 8-month-olds</t>
  </si>
  <si>
    <t>Federica Bulgarelli,Elika Bergelson</t>
  </si>
  <si>
    <t>bulgarelli2022talker</t>
  </si>
  <si>
    <t>https://onlinelibrary.wiley.com/doi/abs/10.1111/infa.12452#:~:text=Infants%20must%20form%20appropriately%20specific,and%20with%20rejecting%20incorrect%20pronunciations.</t>
  </si>
  <si>
    <t>all in no-talker-variability</t>
  </si>
  <si>
    <t>1_talker_switch</t>
  </si>
  <si>
    <t>311_online</t>
  </si>
  <si>
    <t>talker</t>
  </si>
  <si>
    <t>same</t>
  </si>
  <si>
    <t>311_inperson</t>
  </si>
  <si>
    <t>1_word_switch</t>
  </si>
  <si>
    <t>word</t>
  </si>
  <si>
    <t>1_picture_switch</t>
  </si>
  <si>
    <t>picture</t>
  </si>
  <si>
    <t>Online Assessment of Motor, Cognitive, and Communicative Achievements in 4-Month-Old Infants</t>
  </si>
  <si>
    <t>by Corinna Gasparini 1,Barbara Caravale 2ORCID,Valentina Focaroli 3,Melania Paoletti 1,Giulia Pecora 3,Francesca Bellagamba 1,Flavia Chiarotti 4ORCID,Serena Gastaldi 3 andElsa Addessi 3,*ORCID</t>
  </si>
  <si>
    <t>gasparini2022online</t>
  </si>
  <si>
    <t>https://www.mdpi.com/2227-9067/9/3/424</t>
  </si>
  <si>
    <t>this is a battery of tests</t>
  </si>
  <si>
    <t>cognitive</t>
  </si>
  <si>
    <t>279_online</t>
  </si>
  <si>
    <t>279_inperson</t>
  </si>
  <si>
    <t>receptive_comm</t>
  </si>
  <si>
    <t>express_comm</t>
  </si>
  <si>
    <t>fine_motor</t>
  </si>
  <si>
    <t>gross_motor</t>
  </si>
  <si>
    <t>Replication of Skerry&amp;Spelke</t>
  </si>
  <si>
    <t>Preverbal infants identify emotional reactions that are incongruent with goal outcomes</t>
  </si>
  <si>
    <t>Alexis Smith-Flores</t>
  </si>
  <si>
    <t>smith2022b</t>
  </si>
  <si>
    <t>skerry2014preverbal</t>
  </si>
  <si>
    <t>https://osf.io/8zrbe/?view_only=b813a14c03e04574b0ace5eda24bb218</t>
  </si>
  <si>
    <t>1_10mo</t>
  </si>
  <si>
    <t>315_skerry_spelke</t>
  </si>
  <si>
    <t>incongruent</t>
  </si>
  <si>
    <t>congruent</t>
  </si>
  <si>
    <t>1_11mo</t>
  </si>
  <si>
    <t>315_11mo</t>
  </si>
  <si>
    <t>this and below were log-transformed unlike original</t>
  </si>
  <si>
    <t>1_17mo</t>
  </si>
  <si>
    <t>315_17mo</t>
  </si>
  <si>
    <t>The extragrammaticality of the acquisition of adjunct control</t>
  </si>
  <si>
    <t>Juliana Gerard</t>
  </si>
  <si>
    <t>gerard2022extragrammaticality</t>
  </si>
  <si>
    <t>https://www.tandfonline.com/doi/full/10.1080/10489223.2021.1971231?cookieSet=1; see pdf for online data</t>
  </si>
  <si>
    <t>317_inperson</t>
  </si>
  <si>
    <t>correct answer</t>
  </si>
  <si>
    <t>incorrect answer</t>
  </si>
  <si>
    <t>effect size provided by authors w/ code</t>
  </si>
  <si>
    <t>317_online</t>
  </si>
  <si>
    <t>Infants distinguish between leaders and bullies</t>
  </si>
  <si>
    <t xml:space="preserve">Francesco Margoni, Renée Baillargeon, and Luca Surian </t>
  </si>
  <si>
    <t>margoni2018infants</t>
  </si>
  <si>
    <t>https://www.pnas.org/doi/10.1073/pnas.1801677115</t>
  </si>
  <si>
    <t>318_1_inperson</t>
  </si>
  <si>
    <t>disobedience</t>
  </si>
  <si>
    <t>obedience</t>
  </si>
  <si>
    <t>318_2_inperson</t>
  </si>
  <si>
    <t>318_1_online</t>
  </si>
  <si>
    <t>318_2_online</t>
  </si>
  <si>
    <t>Replication of Hamlin 2015</t>
  </si>
  <si>
    <t>The case for social evaluation in preverbal infants: gazing toward one’s goal drives infants’ preferences for Helpers over Hinderers in the hill paradigm</t>
  </si>
  <si>
    <t>Kiley Hamlin; Yuen &amp; Hamlin</t>
  </si>
  <si>
    <t>yuen2022</t>
  </si>
  <si>
    <t>hamlin2015case</t>
  </si>
  <si>
    <t>https://www.frontiersin.org/articles/10.3389/fpsyg.2014.01563/full</t>
  </si>
  <si>
    <t>1_hamlincondition</t>
  </si>
  <si>
    <t>319_1_inperson</t>
  </si>
  <si>
    <t>proportion reaching to nice character</t>
  </si>
  <si>
    <t>319_1_online</t>
  </si>
  <si>
    <t>proportion looking to nice character</t>
  </si>
  <si>
    <t>319_2_online</t>
  </si>
  <si>
    <t>Thematic priming</t>
  </si>
  <si>
    <t>Nivedita Mani</t>
  </si>
  <si>
    <t>mani2022</t>
  </si>
  <si>
    <t>see data</t>
  </si>
  <si>
    <t>coded from a data file</t>
  </si>
  <si>
    <t>320_inperson</t>
  </si>
  <si>
    <t>test</t>
  </si>
  <si>
    <t>control</t>
  </si>
  <si>
    <t>avg age taken from Mani &amp; Huettig (2012) of which this is presumably a replication</t>
  </si>
  <si>
    <t>see stat</t>
  </si>
  <si>
    <t>320_online</t>
  </si>
  <si>
    <t>Being from a highly resourced context predicts believing that others are highly resourced: An early developing worldview that stymies resource sharing</t>
  </si>
  <si>
    <t>MM Wang, SO Roberts</t>
  </si>
  <si>
    <t>wang2023being</t>
  </si>
  <si>
    <t>https://www.sciencedirect.com/science/article/pii/S0022096522002533</t>
  </si>
  <si>
    <t xml:space="preserve">online </t>
  </si>
  <si>
    <t>327_online</t>
  </si>
  <si>
    <t>status</t>
  </si>
  <si>
    <t>intercept</t>
  </si>
  <si>
    <t>code to get d_calc:  (tidy(model_inperson) %&gt;% filter(term == "status"))$estimate / sqrt(sum((VarCorr(model_inperson) %&gt;% as_data_frame())$vcov))</t>
  </si>
  <si>
    <t>coded from a data file; note that in-person data collection was somewhat unmoderated, although coded as moderated due to study location</t>
  </si>
  <si>
    <t>327_inperson</t>
  </si>
  <si>
    <t>Validation of an open source, remote web-based eye-tracking method (WebGazer) for research in early childhood</t>
  </si>
  <si>
    <t xml:space="preserve">Adrian Steffan, Lucie Zimmer, 1 Natalia Arias-Trejo2 Manuel Bohn3 Rodrigo Dal Ben4 Marco A. Flores-Coronado2 Laura Franchin5 Isa Garbisch6 Charlotte Grosse Wiesmann7 J. Kiley Hamlin8 Naomi Havron9 Jessica F. Hay10 Tone K. Hermansen11 Krisztina V. Jakobsen12 Steven Kalinke3 Eon-Suk Ko13 Louisa Kulke14 Julien Mayor11 Marek Meristo15 David Moreau16 Seongmin Mun13 Julia Prein3 Hannes Rakoczy6 Katrin Rothmaler7 Daniela Santos Oliveira10 Elizabeth A. Simpson17 Eleanor S. Smith18 Karin Strid15 Anna-Lena Tebbe7 Maleen Thiele3 Francis Yuen8 Tobias Schuwerk1 </t>
  </si>
  <si>
    <t>steffan2023validation</t>
  </si>
  <si>
    <t>https://pure.mpg.de/rest/items/item_3493537_1/component/file_3493538/content</t>
  </si>
  <si>
    <t>322_online</t>
  </si>
  <si>
    <t>proportion looking</t>
  </si>
  <si>
    <t>322_inperson</t>
  </si>
  <si>
    <t>ADAPTING LANGUAGE DEVELOPMENT RESEARCH PARADIGMS TO ONLINE TESTING</t>
  </si>
  <si>
    <t>D Nguyen, N Fitzpatrick, C Floccia</t>
  </si>
  <si>
    <t>nguyenadapting</t>
  </si>
  <si>
    <t>https://eps.ac.uk/wp-content/uploads/2022/12/Delphine-Nguyen.pdf</t>
  </si>
  <si>
    <t>wing_noun</t>
  </si>
  <si>
    <t>351_online</t>
  </si>
  <si>
    <t>result</t>
  </si>
  <si>
    <t xml:space="preserve">using mean between in-person and online as comparison </t>
  </si>
  <si>
    <t>351_inperson</t>
  </si>
  <si>
    <t>wing_pred</t>
  </si>
  <si>
    <t>Preschoolers decide who is knowledgeable, who to inform, and who to trust via a causal understanding of how knowledge relates to action</t>
  </si>
  <si>
    <t>Rosie Aboody, Holly Huey, Julian Jara-Ettinger</t>
  </si>
  <si>
    <t>aboody2022preschoolers</t>
  </si>
  <si>
    <t>https://www.sciencedirect.com/science/article/pii/S0010027722002001</t>
  </si>
  <si>
    <t>355_online</t>
  </si>
  <si>
    <t>used first 22 (19 included) participants based on authors' comparison. An additional 32 participants were collected online, but not included in their comparison between online and in-person samples, although the full sample (online and inperson) was used for the study in their paper</t>
  </si>
  <si>
    <t>355_inperson</t>
  </si>
  <si>
    <t xml:space="preserve"> An investigation of mental rotation in infancy using change detection. Infant Behavior and Development, 71, 101834.</t>
  </si>
  <si>
    <t xml:space="preserve">Beckner, A. G., Voss, A. T., Phillips, L., King, K., Casasola, M., &amp; Oakes, L. M. </t>
  </si>
  <si>
    <t>beckner2023investigation</t>
  </si>
  <si>
    <t>https://www.sciencedirect.com/science/article/pii/S0163638323000267</t>
  </si>
  <si>
    <t>368_online</t>
  </si>
  <si>
    <t>mirror_preference</t>
  </si>
  <si>
    <t>preferences from non-sequential trials only (to compared to S1)</t>
  </si>
  <si>
    <t>368_inperson</t>
  </si>
  <si>
    <t>Zoom, Zoom, Baby! Assessing Mother-Infant Interaction During the Still Face Paradigm and Infant Language Development via a Virtual Visit Procedure</t>
  </si>
  <si>
    <t>Nancy L. McElwain, Yannan Hu, Xiaomei Li, Meghan C. Fisher, Jenny C. Baldwin, and Jordan M. Bodway</t>
  </si>
  <si>
    <t>mcelwain2022zoom</t>
  </si>
  <si>
    <t>https://www.frontiersin.org/articles/10.3389/fpsyg.2021.734492/full</t>
  </si>
  <si>
    <t>neg_play_3</t>
  </si>
  <si>
    <t>358_online</t>
  </si>
  <si>
    <t>neg_play</t>
  </si>
  <si>
    <t>group mean</t>
  </si>
  <si>
    <t>coded effects from still face experiment; divide interval by 1.968</t>
  </si>
  <si>
    <t>neg_play_6</t>
  </si>
  <si>
    <t>coded effects from still face experiment</t>
  </si>
  <si>
    <t>neg_play_9</t>
  </si>
  <si>
    <t>358_inperson</t>
  </si>
  <si>
    <t>neg_still_3</t>
  </si>
  <si>
    <t>neg_still</t>
  </si>
  <si>
    <t>neg_still_6</t>
  </si>
  <si>
    <t>neg_still_9</t>
  </si>
  <si>
    <t>neg_reunion_3</t>
  </si>
  <si>
    <t>neg_reunion</t>
  </si>
  <si>
    <t>neg_reunion_6</t>
  </si>
  <si>
    <t>neg_reunion_9</t>
  </si>
  <si>
    <t>pos_play_3</t>
  </si>
  <si>
    <t>pos_play</t>
  </si>
  <si>
    <t>pos_play_6</t>
  </si>
  <si>
    <t>pos_play_9</t>
  </si>
  <si>
    <t>pos_still_3</t>
  </si>
  <si>
    <t>pos_still</t>
  </si>
  <si>
    <t>pos_still_6</t>
  </si>
  <si>
    <t>pos_still_9</t>
  </si>
  <si>
    <t>pos_reunion_3</t>
  </si>
  <si>
    <t>pos_reunion</t>
  </si>
  <si>
    <t>pos_reunion_6</t>
  </si>
  <si>
    <t>pos_reunion_9</t>
  </si>
  <si>
    <t>gaze_play_3</t>
  </si>
  <si>
    <t>gaze_play</t>
  </si>
  <si>
    <t>gaze_play_6</t>
  </si>
  <si>
    <t>gaze_play_9</t>
  </si>
  <si>
    <t>gaze_still_3</t>
  </si>
  <si>
    <t>gaze_still</t>
  </si>
  <si>
    <t>gaze_still_6</t>
  </si>
  <si>
    <t>gaze_still_9</t>
  </si>
  <si>
    <t>gaze_reunion_3</t>
  </si>
  <si>
    <t>gaze_reunion</t>
  </si>
  <si>
    <t>gaze_reunion_6</t>
  </si>
  <si>
    <t>gaze_reunion_9</t>
  </si>
  <si>
    <t>Explanations for the fields. Use this to made sure you are correctly filling in the standardized fields and to keep track of your additional fields</t>
  </si>
  <si>
    <t xml:space="preserve">Field Name </t>
  </si>
  <si>
    <t>Description</t>
  </si>
  <si>
    <t>Type</t>
  </si>
  <si>
    <t>Format</t>
  </si>
  <si>
    <t>Example</t>
  </si>
  <si>
    <t>Required?</t>
  </si>
  <si>
    <t>Notes</t>
  </si>
  <si>
    <t>Paper Description</t>
  </si>
  <si>
    <t>study_ID</t>
  </si>
  <si>
    <t>uniquely identifies a study</t>
  </si>
  <si>
    <t>string</t>
  </si>
  <si>
    <t>last name of first author, year, and letter if necessary</t>
  </si>
  <si>
    <t>smith2015a</t>
  </si>
  <si>
    <t>long_cite</t>
  </si>
  <si>
    <t>long citation</t>
  </si>
  <si>
    <t>full APA-style citation</t>
  </si>
  <si>
    <t>short citation</t>
  </si>
  <si>
    <t>author (year) APA-style in-text citation</t>
  </si>
  <si>
    <t>Smith (2015)</t>
  </si>
  <si>
    <t>indicates whether study is from a peer-reviewed publication (typically yes if it is a journal paper, no otherwise [with a few exceptions])</t>
  </si>
  <si>
    <t>options</t>
  </si>
  <si>
    <t>yes or no</t>
  </si>
  <si>
    <t>coder</t>
  </si>
  <si>
    <t>person(s) who coded entry</t>
  </si>
  <si>
    <t>full names or initials, separated by commas</t>
  </si>
  <si>
    <t>Molly Lewis, Michael Frank;  ML, MF</t>
  </si>
  <si>
    <t>experiment/study number in the source paper / report (for later identification of the corresponding effect size)</t>
  </si>
  <si>
    <t>numeric</t>
  </si>
  <si>
    <t>copied directly from the paper's numbering, if there are no numbers default to 1</t>
  </si>
  <si>
    <t>1; 2 (if paper has Experiments 1 and 2)</t>
  </si>
  <si>
    <t>identifier of condition within same experiment number (for later identification of corresponding effect size)</t>
  </si>
  <si>
    <t>online vs. in-person</t>
  </si>
  <si>
    <t>identifier of group of infants within a study (for determining if effect sizes in multiple rows are statistically independent)</t>
  </si>
  <si>
    <t>any way of uniquely referring to group of infants within a study, if infants were tested in more than one condition, otherwise same as expt_condition</t>
  </si>
  <si>
    <t xml:space="preserve"> </t>
  </si>
  <si>
    <t>Experiment description</t>
  </si>
  <si>
    <t>way of measuring response in the experiment</t>
  </si>
  <si>
    <t>looking vs. non-looking</t>
  </si>
  <si>
    <t>exposure_phase</t>
  </si>
  <si>
    <t>type of pre-test exposure phase</t>
  </si>
  <si>
    <t>options:
      - conditioning
      - habituation
      - familiarization
      - test_only</t>
  </si>
  <si>
    <t>habituation</t>
  </si>
  <si>
    <t>method used, names as commonly used in the literature</t>
  </si>
  <si>
    <t>moderated vs. unmoderated vs NA (for in-person)</t>
  </si>
  <si>
    <t>type of dependent measure used in experiment</t>
  </si>
  <si>
    <t>see separate sheet</t>
  </si>
  <si>
    <t>looking_time</t>
  </si>
  <si>
    <t>indicates the groups that are the comparison of interest for effect size</t>
  </si>
  <si>
    <t xml:space="preserve">    - between:    between two groups of participants
    - within_two: within one group of participants with two measurement points
    - within_one: within one group of participants with one measurement point </t>
  </si>
  <si>
    <t>native_lang</t>
  </si>
  <si>
    <t>participants' native language(s), if possible coded for region</t>
  </si>
  <si>
    <t>languages separated by commas</t>
  </si>
  <si>
    <t>American English</t>
  </si>
  <si>
    <t>infant_type</t>
  </si>
  <si>
    <t>development characteristic of experiment participants</t>
  </si>
  <si>
    <t xml:space="preserve"> typical for monolingual, full-term infants with no hearing, language, or cognitive impairments, otherwise, main unusual characteristic, with mixed for group that combines typical and atypical characteristics</t>
  </si>
  <si>
    <t>mixed</t>
  </si>
  <si>
    <t>trial_control</t>
  </si>
  <si>
    <t>is trial length fixed or controlled by the infant?</t>
  </si>
  <si>
    <t>levels:
fixed
infant_training (= infant-controlled in habituation/familiarization phase but not test)
infant_test (= infant-controlled in test phase but not in habituation/familiarization phase)
infant_all (all trials were infant-controlled, also when there was only a test-phase)</t>
  </si>
  <si>
    <t>infant_training</t>
  </si>
  <si>
    <t>Information to compute ES</t>
  </si>
  <si>
    <t>name of participant group, can be empty if it is a within-participant design</t>
  </si>
  <si>
    <t>if participant_design = between: maps onto group_name_1, mean_age_1, x_1, SD_1</t>
  </si>
  <si>
    <t>experimental</t>
  </si>
  <si>
    <t>name of participant group if there are two groups in a between design, otherwise empty</t>
  </si>
  <si>
    <t>if participant_design = between: maps onto group_name_2, mean_age_2, x_2, SD_2</t>
  </si>
  <si>
    <t>number of participants in group_1 (if participant design = between) or of all participants for within-participant designs</t>
  </si>
  <si>
    <t>number of participants in group_2 (if participant design = between) if there are two groups in a between design, otherwise empty</t>
  </si>
  <si>
    <t>mean age of participants in year (if the paper reported in months, then convert to year by dividing it by 12)</t>
  </si>
  <si>
    <t>if participant_design = between: maps onto group_name_2, n_2, x_2, SD_2</t>
  </si>
  <si>
    <t>mean of dependent variable for measure 1 (participant_design = within_one, within_two) or group 1 (participant_design = between)</t>
  </si>
  <si>
    <t>mean of dependent variable for measure 2 (participant_design = within_two) or group 2 (participant_design = between) or chance level (participant_design = within_one, if applicable)</t>
  </si>
  <si>
    <t>second measure if participant_design = within_two; chance level if participant_design = within_one; if participant_design = between maps onto group_name_2, n_2, mean_age_2, SD_2</t>
  </si>
  <si>
    <t>standard deviation of dependent variable for measure 1 (participant_design = within_one, within_two) or group 1 (participant_design = between)</t>
  </si>
  <si>
    <t xml:space="preserve">standard deviation of dependent variable for measure 2 (participant_design = within_two) or group 2 (participant_design = between) </t>
  </si>
  <si>
    <t>t-statistic for the comparison of interest as specified in participant_design, ideally always note even if means and SDs are available</t>
  </si>
  <si>
    <t>F-statistic for the comparison of interest as specified in participant_design (main effect comparing two measures)</t>
  </si>
  <si>
    <t>Pearson's correlation coefficient</t>
  </si>
  <si>
    <t>Cohen's d effect size measure, if reported</t>
  </si>
  <si>
    <t>Cohen's d effect size variance, if reported</t>
  </si>
  <si>
    <t xml:space="preserve">if participant_design = within_two: Pearson's correlation coefficient of the two dependent measures, this number is needed to calculate effect size / variance </t>
  </si>
  <si>
    <t>Suggestions for further fields</t>
  </si>
  <si>
    <t>test_lang</t>
  </si>
  <si>
    <t>testing language compared to infants' native language</t>
  </si>
  <si>
    <t>options:
      - native
      - accented
      - non-native
      - artificial</t>
  </si>
  <si>
    <t>stimui_link</t>
  </si>
  <si>
    <t xml:space="preserve"> link to stimulus material (ideally with documentation)</t>
  </si>
  <si>
    <t>data_link</t>
  </si>
  <si>
    <t>link to dataset (ideally with documentation)</t>
  </si>
  <si>
    <t>age_range_1</t>
  </si>
  <si>
    <t>difference between max age and min age of participants in days (1 month = 30.44 days; 1 year = 365.25 days)</t>
  </si>
  <si>
    <t>age_range_2</t>
  </si>
  <si>
    <t>n_excluded_1</t>
  </si>
  <si>
    <t>number participants excluded for any reason</t>
  </si>
  <si>
    <t>n_excluded_2</t>
  </si>
  <si>
    <t>gender_1</t>
  </si>
  <si>
    <t>proportion of female participants</t>
  </si>
  <si>
    <t>e.g. = 13/24 for 13 girls in a sample of 24 participants</t>
  </si>
  <si>
    <t>gender_2</t>
  </si>
  <si>
    <t>proportion of female participants in group 2, if participant_design = between</t>
  </si>
  <si>
    <t>num_trials</t>
  </si>
  <si>
    <t>number of test trials</t>
  </si>
  <si>
    <t>[other study specific variables]</t>
  </si>
  <si>
    <t xml:space="preserve">- field:     </t>
  </si>
  <si>
    <t xml:space="preserve">description:  </t>
  </si>
  <si>
    <t xml:space="preserve">type:         </t>
  </si>
  <si>
    <t>options:</t>
  </si>
  <si>
    <t>- CHT:</t>
  </si>
  <si>
    <t>fullname:     conditioned head-turn</t>
  </si>
  <si>
    <t>- CF:</t>
  </si>
  <si>
    <t>fullname:     central fixation</t>
  </si>
  <si>
    <t>- looking_while_listening:</t>
  </si>
  <si>
    <t>fullname:     looking while listening</t>
  </si>
  <si>
    <t>description:  two objects on screen side by side</t>
  </si>
  <si>
    <t>- FC:</t>
  </si>
  <si>
    <t>fullname:     forced-choice</t>
  </si>
  <si>
    <t>- HPP:</t>
  </si>
  <si>
    <t>fullname:     head-turn preference procedure</t>
  </si>
  <si>
    <t>- HAS:</t>
  </si>
  <si>
    <t>fullname:     high-amplitude sucking</t>
  </si>
  <si>
    <t>- AEM:</t>
  </si>
  <si>
    <t>fullname:     anticipatory eye movements</t>
  </si>
  <si>
    <t>- SA:</t>
  </si>
  <si>
    <t>fullname:     stimulus alternation</t>
  </si>
  <si>
    <t>description:  trials with stimulus repetition a-a-a are compared to trials with stimulus alternation a-i-a</t>
  </si>
  <si>
    <t>- oddball:</t>
  </si>
  <si>
    <t>fullname:     oddball</t>
  </si>
  <si>
    <t>description:  background stimulus with occasional oddballs, e.g. a-a-a-a-i-a-a</t>
  </si>
  <si>
    <t>- search:</t>
  </si>
  <si>
    <t>fullname:     search</t>
  </si>
  <si>
    <t>description:  where is the object hidden?</t>
  </si>
  <si>
    <t>- HVHP:</t>
  </si>
  <si>
    <t>fullname:     hybrid visual habituation procedure</t>
  </si>
  <si>
    <t>- WOP:</t>
  </si>
  <si>
    <t>fullname:     word-object pairing</t>
  </si>
  <si>
    <t>description:  one object on screen, paired with a word</t>
  </si>
  <si>
    <t>- pointing:</t>
  </si>
  <si>
    <t>fullname:     pointing</t>
  </si>
  <si>
    <t>description:  comprehension and/or production of the pointing gesture</t>
  </si>
  <si>
    <t>- repetition:</t>
  </si>
  <si>
    <t>fullname: repetition suppression</t>
  </si>
  <si>
    <t>description: group all trials from the same condition together, presenting them in a row to create repetition suppression, and look at enhancement when condition change. e.g. AAAAAABBBBBBCCCCCC.</t>
  </si>
  <si>
    <t>- PA:</t>
  </si>
  <si>
    <t>fullname: passive listening</t>
  </si>
  <si>
    <t>description: typical in NIRS/EEG/fMRI experiments</t>
  </si>
  <si>
    <t>- other:</t>
  </si>
  <si>
    <t>fullname: other</t>
  </si>
  <si>
    <t>description: any other method</t>
  </si>
  <si>
    <t xml:space="preserve">field:        </t>
  </si>
  <si>
    <t>dependent measure</t>
  </si>
  <si>
    <t xml:space="preserve">type:        </t>
  </si>
  <si>
    <t>- target_selection:       binary if selected target (forced choice)</t>
  </si>
  <si>
    <t>- looking_time:           in seconds</t>
  </si>
  <si>
    <t>- exploration_time:       in seconds</t>
  </si>
  <si>
    <t>- looking_time_change:    in seconds</t>
  </si>
  <si>
    <t>- looking_time_change_pc: in percent</t>
  </si>
  <si>
    <t>- search_time:            in seconds</t>
  </si>
  <si>
    <t>- sucking_time:           in seconds</t>
  </si>
  <si>
    <t>- pc_head_turns:          percent correct head turns in CHT</t>
  </si>
  <si>
    <t>- laterality_index:       NIRS</t>
  </si>
  <si>
    <t>- peak_amplitude:         ERP/NIRS</t>
  </si>
  <si>
    <t>- mean_amplitude:     NIRS</t>
  </si>
  <si>
    <t>- repetition_suppression:    ERP/NIRS. difference between the last block of the 1st condition and the 1st block  of the next condition.</t>
  </si>
  <si>
    <t>- d_prime:                d-prime</t>
  </si>
  <si>
    <t>- a_prime:                A-prime</t>
  </si>
  <si>
    <t>- heart_rate:</t>
  </si>
  <si>
    <t>- body_movement:</t>
  </si>
  <si>
    <t>- facial_expression:</t>
  </si>
  <si>
    <t>- vocabulary_size:        in number of words</t>
  </si>
  <si>
    <t>code</t>
  </si>
  <si>
    <t>similar</t>
  </si>
  <si>
    <t>lab</t>
  </si>
  <si>
    <t>the key effects are comparable but also compared data quality etc in the paper</t>
  </si>
  <si>
    <t>https://direct.mit.edu/opmi/article/1/1/15/2937/Lookit-Part-2-Assessing-the-Viability-of-Online</t>
  </si>
  <si>
    <t>no_interpretation</t>
  </si>
  <si>
    <t>smith-flores2022</t>
  </si>
  <si>
    <t>Wang2023being</t>
  </si>
  <si>
    <t>Steffan2023validation</t>
  </si>
  <si>
    <t>Nguyen2022adapting</t>
  </si>
  <si>
    <t>Aboody2022preschool</t>
  </si>
  <si>
    <t>Beckner2023aninvestigation</t>
  </si>
  <si>
    <t>Code</t>
  </si>
  <si>
    <t>Criteria</t>
  </si>
  <si>
    <t>Lab</t>
  </si>
  <si>
    <t>Explicit statement that effect is stronger/present/better in lab</t>
  </si>
  <si>
    <t>Online</t>
  </si>
  <si>
    <t xml:space="preserve">Same for online </t>
  </si>
  <si>
    <t>Mixed</t>
  </si>
  <si>
    <t>Mixed statements (e.g., across multiple measures there are differences, with no overall interpretation given)</t>
  </si>
  <si>
    <t>Similar</t>
  </si>
  <si>
    <t>Some statement to the effect that data were similar or comparable</t>
  </si>
  <si>
    <t>No interpretation</t>
  </si>
  <si>
    <t>No interpretation given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</si>
</sst>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36">
    <font>
      <sz val="10.0"/>
      <color rgb="FF000000"/>
      <name val="Arial"/>
    </font>
    <font>
      <b/>
      <sz val="10.0"/>
      <name val="Arial"/>
    </font>
    <font>
      <b/>
      <u/>
      <sz val="10.0"/>
      <name val="Arial"/>
    </font>
    <font>
      <b/>
      <name val="Arial"/>
    </font>
    <font>
      <name val="Arial"/>
    </font>
    <font>
      <color rgb="FF1C1D1E"/>
    </font>
    <font/>
    <font>
      <sz val="10.0"/>
      <name val="Arial"/>
    </font>
    <font>
      <u/>
      <color rgb="FF0000FF"/>
    </font>
    <font>
      <sz val="10.0"/>
      <color rgb="FF1C1D1E"/>
      <name val="Arial"/>
    </font>
    <font>
      <u/>
      <color rgb="FF1155CC"/>
      <name val="Arial"/>
    </font>
    <font>
      <u/>
      <color rgb="FF1155CC"/>
      <name val="Arial"/>
    </font>
    <font>
      <sz val="11.0"/>
      <color rgb="FF1155CC"/>
      <name val="Inconsolata"/>
    </font>
    <font>
      <u/>
      <color rgb="FF1155CC"/>
      <name val="Arial"/>
    </font>
    <font>
      <u/>
      <color rgb="FF1155CC"/>
      <name val="Arial"/>
    </font>
    <font>
      <u/>
      <color rgb="FF0000FF"/>
    </font>
    <font>
      <color rgb="FF1C1D1E"/>
      <name val="Arial"/>
    </font>
    <font>
      <u/>
      <color rgb="FF1155CC"/>
    </font>
    <font>
      <color rgb="FF000000"/>
    </font>
    <font>
      <u/>
      <color rgb="FF1155CC"/>
      <name val="Arial"/>
    </font>
    <font>
      <sz val="11.0"/>
      <color rgb="FF000000"/>
      <name val="Inconsolata"/>
    </font>
    <font>
      <sz val="11.0"/>
      <color rgb="FF11A9CC"/>
      <name val="Inconsolata"/>
    </font>
    <font>
      <sz val="11.0"/>
      <color rgb="FF000000"/>
    </font>
    <font>
      <u/>
      <color rgb="FF0000FF"/>
      <name val="Arial"/>
    </font>
    <font>
      <u/>
      <color rgb="FF0000FF"/>
      <name val="Arial"/>
    </font>
    <font>
      <sz val="9.0"/>
      <color rgb="FF000000"/>
      <name val="&quot;Google Sans Mono&quot;"/>
    </font>
    <font>
      <color rgb="FF2E2E2E"/>
      <name val="Arial"/>
    </font>
    <font>
      <color rgb="FF2E2E2E"/>
      <name val="ElsevierGulliver"/>
    </font>
    <font>
      <sz val="11.0"/>
      <color rgb="FF000000"/>
      <name val="Arial"/>
    </font>
    <font>
      <sz val="9.0"/>
      <color rgb="FF11A9CC"/>
      <name val="&quot;Google Sans Mono&quot;"/>
    </font>
    <font>
      <sz val="9.0"/>
      <color rgb="FF000000"/>
      <name val="Google Sans Mono"/>
    </font>
    <font>
      <b/>
      <i/>
      <sz val="10.0"/>
      <name val="Arial"/>
    </font>
    <font>
      <i/>
      <sz val="10.0"/>
      <name val="Arial"/>
    </font>
    <font>
      <b/>
    </font>
    <font>
      <u/>
      <color rgb="FF0000FF"/>
      <name val="Arial"/>
    </font>
    <font>
      <u/>
      <color rgb="FF0000FF"/>
      <name val="Arial"/>
    </font>
  </fonts>
  <fills count="9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D9D2E9"/>
        <bgColor rgb="FFD9D2E9"/>
      </patternFill>
    </fill>
    <fill>
      <patternFill patternType="solid">
        <fgColor rgb="FFEAD1DC"/>
        <bgColor rgb="FFEAD1DC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000000"/>
        <bgColor rgb="FF000000"/>
      </patternFill>
    </fill>
    <fill>
      <patternFill patternType="solid">
        <fgColor rgb="FFD9EAD3"/>
        <bgColor rgb="FFD9EAD3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9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Alignment="1" applyFont="1">
      <alignment readingOrder="0" shrinkToFit="0" wrapText="0"/>
    </xf>
    <xf borderId="0" fillId="2" fontId="2" numFmtId="0" xfId="0" applyAlignment="1" applyFont="1">
      <alignment readingOrder="0"/>
    </xf>
    <xf borderId="0" fillId="3" fontId="1" numFmtId="0" xfId="0" applyAlignment="1" applyFill="1" applyFont="1">
      <alignment readingOrder="0"/>
    </xf>
    <xf borderId="0" fillId="4" fontId="1" numFmtId="0" xfId="0" applyAlignment="1" applyFill="1" applyFont="1">
      <alignment readingOrder="0"/>
    </xf>
    <xf borderId="0" fillId="2" fontId="3" numFmtId="0" xfId="0" applyAlignment="1" applyFont="1">
      <alignment vertical="bottom"/>
    </xf>
    <xf borderId="0" fillId="0" fontId="4" numFmtId="0" xfId="0" applyAlignment="1" applyFont="1">
      <alignment horizontal="right" readingOrder="0" vertical="bottom"/>
    </xf>
    <xf borderId="0" fillId="0" fontId="5" numFmtId="0" xfId="0" applyAlignment="1" applyFont="1">
      <alignment readingOrder="0" shrinkToFit="0" wrapText="0"/>
    </xf>
    <xf borderId="0" fillId="0" fontId="6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8" numFmtId="0" xfId="0" applyAlignment="1" applyFont="1">
      <alignment readingOrder="0" shrinkToFit="0" wrapText="0"/>
    </xf>
    <xf borderId="0" fillId="0" fontId="4" numFmtId="0" xfId="0" applyAlignment="1" applyFont="1">
      <alignment vertical="bottom"/>
    </xf>
    <xf borderId="0" fillId="0" fontId="7" numFmtId="0" xfId="0" applyFont="1"/>
    <xf borderId="0" fillId="0" fontId="4" numFmtId="0" xfId="0" applyAlignment="1" applyFont="1">
      <alignment vertical="bottom"/>
    </xf>
    <xf borderId="0" fillId="5" fontId="9" numFmtId="0" xfId="0" applyAlignment="1" applyFill="1" applyFont="1">
      <alignment readingOrder="0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shrinkToFit="0" vertical="bottom" wrapText="0"/>
    </xf>
    <xf borderId="0" fillId="0" fontId="4" numFmtId="0" xfId="0" applyAlignment="1" applyFont="1">
      <alignment vertical="bottom"/>
    </xf>
    <xf borderId="0" fillId="0" fontId="10" numFmtId="0" xfId="0" applyAlignment="1" applyFont="1">
      <alignment vertical="bottom"/>
    </xf>
    <xf borderId="0" fillId="0" fontId="6" numFmtId="0" xfId="0" applyFont="1"/>
    <xf borderId="0" fillId="0" fontId="4" numFmtId="0" xfId="0" applyAlignment="1" applyFont="1">
      <alignment vertical="bottom"/>
    </xf>
    <xf borderId="0" fillId="0" fontId="11" numFmtId="0" xfId="0" applyAlignment="1" applyFont="1">
      <alignment vertical="bottom"/>
    </xf>
    <xf borderId="0" fillId="5" fontId="12" numFmtId="0" xfId="0" applyFont="1"/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readingOrder="0" vertical="bottom"/>
    </xf>
    <xf borderId="0" fillId="0" fontId="4" numFmtId="0" xfId="0" applyAlignment="1" applyFont="1">
      <alignment shrinkToFit="0" vertical="bottom" wrapText="0"/>
    </xf>
    <xf borderId="1" fillId="0" fontId="4" numFmtId="0" xfId="0" applyAlignment="1" applyBorder="1" applyFont="1">
      <alignment shrinkToFit="0" vertical="bottom" wrapText="0"/>
    </xf>
    <xf borderId="0" fillId="0" fontId="4" numFmtId="0" xfId="0" applyAlignment="1" applyFont="1">
      <alignment vertical="bottom"/>
    </xf>
    <xf borderId="0" fillId="0" fontId="13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0" fontId="4" numFmtId="0" xfId="0" applyAlignment="1" applyFont="1">
      <alignment readingOrder="0" vertical="bottom"/>
    </xf>
    <xf borderId="0" fillId="0" fontId="4" numFmtId="0" xfId="0" applyAlignment="1" applyFont="1">
      <alignment readingOrder="0" shrinkToFit="0" vertical="bottom" wrapText="0"/>
    </xf>
    <xf borderId="0" fillId="0" fontId="14" numFmtId="0" xfId="0" applyAlignment="1" applyFont="1">
      <alignment readingOrder="0" vertical="bottom"/>
    </xf>
    <xf borderId="0" fillId="0" fontId="4" numFmtId="0" xfId="0" applyAlignment="1" applyFont="1">
      <alignment readingOrder="0" vertical="bottom"/>
    </xf>
    <xf borderId="1" fillId="0" fontId="4" numFmtId="0" xfId="0" applyAlignment="1" applyBorder="1" applyFont="1">
      <alignment readingOrder="0" vertical="bottom"/>
    </xf>
    <xf borderId="0" fillId="0" fontId="15" numFmtId="0" xfId="0" applyAlignment="1" applyFont="1">
      <alignment readingOrder="0"/>
    </xf>
    <xf borderId="0" fillId="0" fontId="4" numFmtId="0" xfId="0" applyAlignment="1" applyFont="1">
      <alignment readingOrder="0" vertical="bottom"/>
    </xf>
    <xf borderId="0" fillId="0" fontId="16" numFmtId="0" xfId="0" applyAlignment="1" applyFont="1">
      <alignment vertical="bottom"/>
    </xf>
    <xf borderId="0" fillId="0" fontId="17" numFmtId="0" xfId="0" applyAlignment="1" applyFont="1">
      <alignment readingOrder="0"/>
    </xf>
    <xf borderId="0" fillId="0" fontId="18" numFmtId="0" xfId="0" applyAlignment="1" applyFont="1">
      <alignment readingOrder="0"/>
    </xf>
    <xf borderId="0" fillId="0" fontId="16" numFmtId="0" xfId="0" applyAlignment="1" applyFont="1">
      <alignment readingOrder="0" vertical="bottom"/>
    </xf>
    <xf borderId="0" fillId="0" fontId="16" numFmtId="0" xfId="0" applyAlignment="1" applyFont="1">
      <alignment readingOrder="0" vertical="bottom"/>
    </xf>
    <xf borderId="0" fillId="0" fontId="19" numFmtId="0" xfId="0" applyAlignment="1" applyFont="1">
      <alignment readingOrder="0" vertical="bottom"/>
    </xf>
    <xf borderId="0" fillId="0" fontId="6" numFmtId="0" xfId="0" applyAlignment="1" applyFont="1">
      <alignment readingOrder="0"/>
    </xf>
    <xf borderId="0" fillId="0" fontId="4" numFmtId="164" xfId="0" applyAlignment="1" applyFont="1" applyNumberFormat="1">
      <alignment vertical="bottom"/>
    </xf>
    <xf borderId="0" fillId="5" fontId="20" numFmtId="0" xfId="0" applyFont="1"/>
    <xf borderId="1" fillId="0" fontId="4" numFmtId="0" xfId="0" applyAlignment="1" applyBorder="1" applyFont="1">
      <alignment shrinkToFit="0" vertical="bottom" wrapText="0"/>
    </xf>
    <xf borderId="0" fillId="0" fontId="4" numFmtId="164" xfId="0" applyAlignment="1" applyFont="1" applyNumberFormat="1">
      <alignment vertical="bottom"/>
    </xf>
    <xf borderId="0" fillId="0" fontId="4" numFmtId="0" xfId="0" applyAlignment="1" applyFont="1">
      <alignment readingOrder="0" vertical="bottom"/>
    </xf>
    <xf borderId="0" fillId="5" fontId="21" numFmtId="0" xfId="0" applyFont="1"/>
    <xf borderId="0" fillId="0" fontId="9" numFmtId="0" xfId="0" applyAlignment="1" applyFont="1">
      <alignment horizontal="left" readingOrder="0" shrinkToFit="0" vertical="bottom" wrapText="0"/>
    </xf>
    <xf borderId="0" fillId="0" fontId="6" numFmtId="0" xfId="0" applyAlignment="1" applyFont="1">
      <alignment shrinkToFit="0" wrapText="0"/>
    </xf>
    <xf borderId="0" fillId="5" fontId="22" numFmtId="0" xfId="0" applyAlignment="1" applyFont="1">
      <alignment readingOrder="0"/>
    </xf>
    <xf borderId="0" fillId="0" fontId="4" numFmtId="0" xfId="0" applyAlignment="1" applyFont="1">
      <alignment shrinkToFit="0" vertical="bottom" wrapText="0"/>
    </xf>
    <xf borderId="0" fillId="0" fontId="23" numFmtId="0" xfId="0" applyAlignment="1" applyFont="1">
      <alignment readingOrder="0" shrinkToFit="0" vertical="bottom" wrapText="0"/>
    </xf>
    <xf borderId="0" fillId="0" fontId="24" numFmtId="0" xfId="0" applyAlignment="1" applyFont="1">
      <alignment readingOrder="0" shrinkToFit="0" vertical="bottom" wrapText="0"/>
    </xf>
    <xf borderId="0" fillId="5" fontId="25" numFmtId="0" xfId="0" applyFont="1"/>
    <xf borderId="0" fillId="0" fontId="26" numFmtId="0" xfId="0" applyAlignment="1" applyFont="1">
      <alignment readingOrder="0" vertical="bottom"/>
    </xf>
    <xf borderId="0" fillId="0" fontId="27" numFmtId="0" xfId="0" applyAlignment="1" applyFont="1">
      <alignment vertical="bottom"/>
    </xf>
    <xf borderId="0" fillId="0" fontId="16" numFmtId="0" xfId="0" applyAlignment="1" applyFont="1">
      <alignment horizontal="right" vertical="bottom"/>
    </xf>
    <xf borderId="0" fillId="5" fontId="28" numFmtId="0" xfId="0" applyAlignment="1" applyFont="1">
      <alignment vertical="bottom"/>
    </xf>
    <xf borderId="0" fillId="5" fontId="29" numFmtId="0" xfId="0" applyFont="1"/>
    <xf borderId="0" fillId="0" fontId="4" numFmtId="0" xfId="0" applyAlignment="1" applyFont="1">
      <alignment horizontal="right" vertical="bottom"/>
    </xf>
    <xf borderId="0" fillId="5" fontId="16" numFmtId="0" xfId="0" applyAlignment="1" applyFont="1">
      <alignment vertical="bottom"/>
    </xf>
    <xf borderId="0" fillId="0" fontId="4" numFmtId="0" xfId="0" applyAlignment="1" applyFont="1">
      <alignment horizontal="right" vertical="bottom"/>
    </xf>
    <xf borderId="0" fillId="5" fontId="30" numFmtId="0" xfId="0" applyAlignment="1" applyFont="1">
      <alignment horizontal="right" vertical="bottom"/>
    </xf>
    <xf borderId="0" fillId="0" fontId="6" numFmtId="0" xfId="0" applyAlignment="1" applyFont="1">
      <alignment shrinkToFit="0" wrapText="1"/>
    </xf>
    <xf borderId="0" fillId="6" fontId="31" numFmtId="0" xfId="0" applyAlignment="1" applyFill="1" applyFont="1">
      <alignment readingOrder="0"/>
    </xf>
    <xf borderId="0" fillId="6" fontId="6" numFmtId="0" xfId="0" applyAlignment="1" applyFont="1">
      <alignment readingOrder="0" shrinkToFit="0" wrapText="1"/>
    </xf>
    <xf borderId="0" fillId="6" fontId="6" numFmtId="0" xfId="0" applyAlignment="1" applyFont="1">
      <alignment readingOrder="0"/>
    </xf>
    <xf borderId="0" fillId="2" fontId="32" numFmtId="0" xfId="0" applyAlignment="1" applyFont="1">
      <alignment readingOrder="0"/>
    </xf>
    <xf borderId="0" fillId="2" fontId="6" numFmtId="0" xfId="0" applyAlignment="1" applyFont="1">
      <alignment shrinkToFit="0" wrapText="1"/>
    </xf>
    <xf borderId="0" fillId="2" fontId="6" numFmtId="0" xfId="0" applyFont="1"/>
    <xf borderId="0" fillId="0" fontId="6" numFmtId="0" xfId="0" applyAlignment="1" applyFont="1">
      <alignment readingOrder="0" shrinkToFit="0" wrapText="1"/>
    </xf>
    <xf borderId="0" fillId="3" fontId="32" numFmtId="0" xfId="0" applyAlignment="1" applyFont="1">
      <alignment readingOrder="0"/>
    </xf>
    <xf borderId="0" fillId="3" fontId="6" numFmtId="0" xfId="0" applyAlignment="1" applyFont="1">
      <alignment shrinkToFit="0" wrapText="1"/>
    </xf>
    <xf borderId="0" fillId="3" fontId="6" numFmtId="0" xfId="0" applyFont="1"/>
    <xf borderId="0" fillId="7" fontId="1" numFmtId="0" xfId="0" applyAlignment="1" applyFill="1" applyFont="1">
      <alignment readingOrder="0"/>
    </xf>
    <xf borderId="0" fillId="7" fontId="6" numFmtId="0" xfId="0" applyAlignment="1" applyFont="1">
      <alignment readingOrder="0" shrinkToFit="0" wrapText="1"/>
    </xf>
    <xf borderId="0" fillId="7" fontId="6" numFmtId="0" xfId="0" applyAlignment="1" applyFont="1">
      <alignment readingOrder="0"/>
    </xf>
    <xf borderId="0" fillId="7" fontId="6" numFmtId="0" xfId="0" applyFont="1"/>
    <xf borderId="0" fillId="7" fontId="6" numFmtId="0" xfId="0" applyAlignment="1" applyFont="1">
      <alignment shrinkToFit="0" wrapText="1"/>
    </xf>
    <xf borderId="0" fillId="4" fontId="32" numFmtId="0" xfId="0" applyAlignment="1" applyFont="1">
      <alignment readingOrder="0"/>
    </xf>
    <xf borderId="0" fillId="4" fontId="6" numFmtId="0" xfId="0" applyAlignment="1" applyFont="1">
      <alignment shrinkToFit="0" wrapText="1"/>
    </xf>
    <xf borderId="0" fillId="4" fontId="6" numFmtId="0" xfId="0" applyFont="1"/>
    <xf borderId="0" fillId="8" fontId="32" numFmtId="0" xfId="0" applyAlignment="1" applyFill="1" applyFont="1">
      <alignment readingOrder="0"/>
    </xf>
    <xf borderId="0" fillId="8" fontId="6" numFmtId="0" xfId="0" applyAlignment="1" applyFont="1">
      <alignment shrinkToFit="0" wrapText="1"/>
    </xf>
    <xf borderId="0" fillId="8" fontId="6" numFmtId="0" xfId="0" applyFont="1"/>
    <xf borderId="0" fillId="8" fontId="1" numFmtId="0" xfId="0" applyAlignment="1" applyFont="1">
      <alignment readingOrder="0"/>
    </xf>
    <xf borderId="0" fillId="0" fontId="6" numFmtId="0" xfId="0" applyAlignment="1" applyFont="1">
      <alignment readingOrder="0" shrinkToFit="0" wrapText="0"/>
    </xf>
    <xf borderId="0" fillId="0" fontId="33" numFmtId="0" xfId="0" applyAlignment="1" applyFont="1">
      <alignment readingOrder="0"/>
    </xf>
    <xf borderId="0" fillId="0" fontId="33" numFmtId="0" xfId="0" applyFont="1"/>
    <xf borderId="0" fillId="0" fontId="3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34" numFmtId="0" xfId="0" applyAlignment="1" applyFont="1">
      <alignment readingOrder="0" vertical="bottom"/>
    </xf>
    <xf borderId="0" fillId="0" fontId="35" numFmtId="0" xfId="0" applyAlignment="1" applyFont="1">
      <alignment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frontiersin.org/articles/10.3389/fpsyg.2021.734592/full" TargetMode="External"/><Relationship Id="rId190" Type="http://schemas.openxmlformats.org/officeDocument/2006/relationships/hyperlink" Target="https://www.frontiersin.org/articles/10.3389/fpsyg.2021.734492/full" TargetMode="External"/><Relationship Id="rId42" Type="http://schemas.openxmlformats.org/officeDocument/2006/relationships/hyperlink" Target="https://www.frontiersin.org/articles/10.3389/fpsyg.2021.733192/full?&amp;utm_source=Email_to_authors_&amp;utm_medium=Email&amp;utm_content=T1_11.5e1_author&amp;utm_campaign=Email_publication&amp;field=&amp;journalName=Frontiers_in_Psychology&amp;id=733192" TargetMode="External"/><Relationship Id="rId41" Type="http://schemas.openxmlformats.org/officeDocument/2006/relationships/hyperlink" Target="https://www.frontiersin.org/articles/10.3389/fpsyg.2021.733192/full?&amp;utm_source=Email_to_authors_&amp;utm_medium=Email&amp;utm_content=T1_11.5e1_author&amp;utm_campaign=Email_publication&amp;field=&amp;journalName=Frontiers_in_Psychology&amp;id=733192" TargetMode="External"/><Relationship Id="rId44" Type="http://schemas.openxmlformats.org/officeDocument/2006/relationships/hyperlink" Target="https://www.frontiersin.org/articles/10.3389/fpsyg.2021.733192/full?&amp;utm_source=Email_to_authors_&amp;utm_medium=Email&amp;utm_content=T1_11.5e1_author&amp;utm_campaign=Email_publication&amp;field=&amp;journalName=Frontiers_in_Psychology&amp;id=733192" TargetMode="External"/><Relationship Id="rId194" Type="http://schemas.openxmlformats.org/officeDocument/2006/relationships/hyperlink" Target="https://www.frontiersin.org/articles/10.3389/fpsyg.2021.734492/full" TargetMode="External"/><Relationship Id="rId43" Type="http://schemas.openxmlformats.org/officeDocument/2006/relationships/hyperlink" Target="https://www.frontiersin.org/articles/10.3389/fpsyg.2021.733192/full?&amp;utm_source=Email_to_authors_&amp;utm_medium=Email&amp;utm_content=T1_11.5e1_author&amp;utm_campaign=Email_publication&amp;field=&amp;journalName=Frontiers_in_Psychology&amp;id=733192" TargetMode="External"/><Relationship Id="rId193" Type="http://schemas.openxmlformats.org/officeDocument/2006/relationships/hyperlink" Target="https://www.frontiersin.org/articles/10.3389/fpsyg.2021.734492/full" TargetMode="External"/><Relationship Id="rId46" Type="http://schemas.openxmlformats.org/officeDocument/2006/relationships/hyperlink" Target="https://www.frontiersin.org/articles/10.3389/fpsyg.2021.733192/full?&amp;utm_source=Email_to_authors_&amp;utm_medium=Email&amp;utm_content=T1_11.5e1_author&amp;utm_campaign=Email_publication&amp;field=&amp;journalName=Frontiers_in_Psychology&amp;id=733192" TargetMode="External"/><Relationship Id="rId192" Type="http://schemas.openxmlformats.org/officeDocument/2006/relationships/hyperlink" Target="https://www.frontiersin.org/articles/10.3389/fpsyg.2021.734492/full" TargetMode="External"/><Relationship Id="rId45" Type="http://schemas.openxmlformats.org/officeDocument/2006/relationships/hyperlink" Target="https://www.frontiersin.org/articles/10.3389/fpsyg.2021.733192/full?&amp;utm_source=Email_to_authors_&amp;utm_medium=Email&amp;utm_content=T1_11.5e1_author&amp;utm_campaign=Email_publication&amp;field=&amp;journalName=Frontiers_in_Psychology&amp;id=733192" TargetMode="External"/><Relationship Id="rId191" Type="http://schemas.openxmlformats.org/officeDocument/2006/relationships/hyperlink" Target="https://www.frontiersin.org/articles/10.3389/fpsyg.2021.734492/full" TargetMode="External"/><Relationship Id="rId48" Type="http://schemas.openxmlformats.org/officeDocument/2006/relationships/hyperlink" Target="https://www.frontiersin.org/articles/10.3389/fpsyg.2021.733192/full?&amp;utm_source=Email_to_authors_&amp;utm_medium=Email&amp;utm_content=T1_11.5e1_author&amp;utm_campaign=Email_publication&amp;field=&amp;journalName=Frontiers_in_Psychology&amp;id=733192" TargetMode="External"/><Relationship Id="rId187" Type="http://schemas.openxmlformats.org/officeDocument/2006/relationships/hyperlink" Target="https://www.frontiersin.org/articles/10.3389/fpsyg.2021.734492/full" TargetMode="External"/><Relationship Id="rId47" Type="http://schemas.openxmlformats.org/officeDocument/2006/relationships/hyperlink" Target="https://www.frontiersin.org/articles/10.3389/fpsyg.2021.733192/full?&amp;utm_source=Email_to_authors_&amp;utm_medium=Email&amp;utm_content=T1_11.5e1_author&amp;utm_campaign=Email_publication&amp;field=&amp;journalName=Frontiers_in_Psychology&amp;id=733192" TargetMode="External"/><Relationship Id="rId186" Type="http://schemas.openxmlformats.org/officeDocument/2006/relationships/hyperlink" Target="https://www.frontiersin.org/articles/10.3389/fpsyg.2021.734492/full" TargetMode="External"/><Relationship Id="rId185" Type="http://schemas.openxmlformats.org/officeDocument/2006/relationships/hyperlink" Target="https://www.frontiersin.org/articles/10.3389/fpsyg.2021.734492/full" TargetMode="External"/><Relationship Id="rId49" Type="http://schemas.openxmlformats.org/officeDocument/2006/relationships/hyperlink" Target="https://www.frontiersin.org/articles/10.3389/fpsyg.2021.733192/full?&amp;utm_source=Email_to_authors_&amp;utm_medium=Email&amp;utm_content=T1_11.5e1_author&amp;utm_campaign=Email_publication&amp;field=&amp;journalName=Frontiers_in_Psychology&amp;id=733192" TargetMode="External"/><Relationship Id="rId184" Type="http://schemas.openxmlformats.org/officeDocument/2006/relationships/hyperlink" Target="https://www.frontiersin.org/articles/10.3389/fpsyg.2021.734492/full" TargetMode="External"/><Relationship Id="rId189" Type="http://schemas.openxmlformats.org/officeDocument/2006/relationships/hyperlink" Target="https://www.frontiersin.org/articles/10.3389/fpsyg.2021.734492/full" TargetMode="External"/><Relationship Id="rId188" Type="http://schemas.openxmlformats.org/officeDocument/2006/relationships/hyperlink" Target="https://www.frontiersin.org/articles/10.3389/fpsyg.2021.734492/full" TargetMode="External"/><Relationship Id="rId31" Type="http://schemas.openxmlformats.org/officeDocument/2006/relationships/hyperlink" Target="https://www.frontiersin.org/articles/10.3389/fpsyg.2021.733933/full" TargetMode="External"/><Relationship Id="rId30" Type="http://schemas.openxmlformats.org/officeDocument/2006/relationships/hyperlink" Target="https://www.frontiersin.org/articles/10.3389/fpsyg.2021.733933/full" TargetMode="External"/><Relationship Id="rId33" Type="http://schemas.openxmlformats.org/officeDocument/2006/relationships/hyperlink" Target="https://www.frontiersin.org/articles/10.3389/fpsyg.2021.733933/full" TargetMode="External"/><Relationship Id="rId183" Type="http://schemas.openxmlformats.org/officeDocument/2006/relationships/hyperlink" Target="https://www.frontiersin.org/articles/10.3389/fpsyg.2021.734492/full" TargetMode="External"/><Relationship Id="rId32" Type="http://schemas.openxmlformats.org/officeDocument/2006/relationships/hyperlink" Target="https://www.frontiersin.org/articles/10.3389/fpsyg.2021.733933/full" TargetMode="External"/><Relationship Id="rId182" Type="http://schemas.openxmlformats.org/officeDocument/2006/relationships/hyperlink" Target="https://www.frontiersin.org/articles/10.3389/fpsyg.2021.734492/full" TargetMode="External"/><Relationship Id="rId35" Type="http://schemas.openxmlformats.org/officeDocument/2006/relationships/hyperlink" Target="https://www.frontiersin.org/articles/10.3389/fpsyg.2021.733933/full" TargetMode="External"/><Relationship Id="rId181" Type="http://schemas.openxmlformats.org/officeDocument/2006/relationships/hyperlink" Target="https://www.frontiersin.org/articles/10.3389/fpsyg.2021.734492/full" TargetMode="External"/><Relationship Id="rId34" Type="http://schemas.openxmlformats.org/officeDocument/2006/relationships/hyperlink" Target="https://www.frontiersin.org/articles/10.3389/fpsyg.2021.733933/full" TargetMode="External"/><Relationship Id="rId180" Type="http://schemas.openxmlformats.org/officeDocument/2006/relationships/hyperlink" Target="https://www.frontiersin.org/articles/10.3389/fpsyg.2021.734492/full" TargetMode="External"/><Relationship Id="rId37" Type="http://schemas.openxmlformats.org/officeDocument/2006/relationships/hyperlink" Target="https://onlinelibrary.wiley.com/doi/pdf/10.1111/infa.12343" TargetMode="External"/><Relationship Id="rId176" Type="http://schemas.openxmlformats.org/officeDocument/2006/relationships/hyperlink" Target="https://www.frontiersin.org/articles/10.3389/fpsyg.2021.734492/full" TargetMode="External"/><Relationship Id="rId36" Type="http://schemas.openxmlformats.org/officeDocument/2006/relationships/hyperlink" Target="https://www.frontiersin.org/articles/10.3389/fpsyg.2021.733933/full" TargetMode="External"/><Relationship Id="rId175" Type="http://schemas.openxmlformats.org/officeDocument/2006/relationships/hyperlink" Target="https://www.frontiersin.org/articles/10.3389/fpsyg.2021.734492/full" TargetMode="External"/><Relationship Id="rId39" Type="http://schemas.openxmlformats.org/officeDocument/2006/relationships/hyperlink" Target="https://onlinelibrary.wiley.com/doi/pdf/10.1111/infa.12343" TargetMode="External"/><Relationship Id="rId174" Type="http://schemas.openxmlformats.org/officeDocument/2006/relationships/hyperlink" Target="https://www.frontiersin.org/articles/10.3389/fpsyg.2021.734492/full" TargetMode="External"/><Relationship Id="rId38" Type="http://schemas.openxmlformats.org/officeDocument/2006/relationships/hyperlink" Target="https://www.frontiersin.org/articles/10.3389/fpsyg.2021.734592/full" TargetMode="External"/><Relationship Id="rId173" Type="http://schemas.openxmlformats.org/officeDocument/2006/relationships/hyperlink" Target="https://www.frontiersin.org/articles/10.3389/fpsyg.2021.734492/full" TargetMode="External"/><Relationship Id="rId179" Type="http://schemas.openxmlformats.org/officeDocument/2006/relationships/hyperlink" Target="https://www.frontiersin.org/articles/10.3389/fpsyg.2021.734492/full" TargetMode="External"/><Relationship Id="rId178" Type="http://schemas.openxmlformats.org/officeDocument/2006/relationships/hyperlink" Target="https://www.frontiersin.org/articles/10.3389/fpsyg.2021.734492/full" TargetMode="External"/><Relationship Id="rId177" Type="http://schemas.openxmlformats.org/officeDocument/2006/relationships/hyperlink" Target="https://www.frontiersin.org/articles/10.3389/fpsyg.2021.734492/full" TargetMode="External"/><Relationship Id="rId20" Type="http://schemas.openxmlformats.org/officeDocument/2006/relationships/hyperlink" Target="https://www.frontiersin.org/articles/10.3389/fpsyg.2021.703238/full" TargetMode="External"/><Relationship Id="rId22" Type="http://schemas.openxmlformats.org/officeDocument/2006/relationships/hyperlink" Target="https://www.frontiersin.org/articles/10.3389/fpsyg.2021.703238/full" TargetMode="External"/><Relationship Id="rId21" Type="http://schemas.openxmlformats.org/officeDocument/2006/relationships/hyperlink" Target="https://www.frontiersin.org/articles/10.3389/fpsyg.2021.703238/full" TargetMode="External"/><Relationship Id="rId24" Type="http://schemas.openxmlformats.org/officeDocument/2006/relationships/hyperlink" Target="https://www.frontiersin.org/articles/10.3389/fpsyg.2021.731404/full" TargetMode="External"/><Relationship Id="rId23" Type="http://schemas.openxmlformats.org/officeDocument/2006/relationships/hyperlink" Target="https://www.frontiersin.org/articles/10.3389/fpsyg.2021.703238/full" TargetMode="External"/><Relationship Id="rId26" Type="http://schemas.openxmlformats.org/officeDocument/2006/relationships/hyperlink" Target="https://www.frontiersin.org/articles/10.3389/fpsyg.2021.731404/full" TargetMode="External"/><Relationship Id="rId25" Type="http://schemas.openxmlformats.org/officeDocument/2006/relationships/hyperlink" Target="https://www.frontiersin.org/articles/10.3389/fpsyg.2021.731404/full" TargetMode="External"/><Relationship Id="rId28" Type="http://schemas.openxmlformats.org/officeDocument/2006/relationships/hyperlink" Target="https://www.frontiersin.org/articles/10.3389/fpsyg.2021.731404/full" TargetMode="External"/><Relationship Id="rId27" Type="http://schemas.openxmlformats.org/officeDocument/2006/relationships/hyperlink" Target="https://www.frontiersin.org/articles/10.3389/fpsyg.2021.731404/full" TargetMode="External"/><Relationship Id="rId29" Type="http://schemas.openxmlformats.org/officeDocument/2006/relationships/hyperlink" Target="https://www.frontiersin.org/articles/10.3389/fpsyg.2021.733933/full" TargetMode="External"/><Relationship Id="rId11" Type="http://schemas.openxmlformats.org/officeDocument/2006/relationships/hyperlink" Target="https://www.frontiersin.org/articles/10.3389/fpsyg.2021.734398/full" TargetMode="External"/><Relationship Id="rId10" Type="http://schemas.openxmlformats.org/officeDocument/2006/relationships/hyperlink" Target="https://www.frontiersin.org/articles/10.3389/fpsyg.2021.734398/full" TargetMode="External"/><Relationship Id="rId13" Type="http://schemas.openxmlformats.org/officeDocument/2006/relationships/hyperlink" Target="https://www.frontiersin.org/articles/10.3389/fpsyg.2021.734398/full" TargetMode="External"/><Relationship Id="rId12" Type="http://schemas.openxmlformats.org/officeDocument/2006/relationships/hyperlink" Target="https://www.frontiersin.org/articles/10.3389/fpsyg.2021.734398/full" TargetMode="External"/><Relationship Id="rId15" Type="http://schemas.openxmlformats.org/officeDocument/2006/relationships/hyperlink" Target="https://www.frontiersin.org/articles/10.3389/fpsyg.2021.734398/full" TargetMode="External"/><Relationship Id="rId198" Type="http://schemas.openxmlformats.org/officeDocument/2006/relationships/hyperlink" Target="https://www.frontiersin.org/articles/10.3389/fpsyg.2021.734492/full" TargetMode="External"/><Relationship Id="rId14" Type="http://schemas.openxmlformats.org/officeDocument/2006/relationships/hyperlink" Target="https://www.frontiersin.org/articles/10.3389/fpsyg.2021.734398/full" TargetMode="External"/><Relationship Id="rId197" Type="http://schemas.openxmlformats.org/officeDocument/2006/relationships/hyperlink" Target="https://www.frontiersin.org/articles/10.3389/fpsyg.2021.734492/full" TargetMode="External"/><Relationship Id="rId17" Type="http://schemas.openxmlformats.org/officeDocument/2006/relationships/hyperlink" Target="https://www.frontiersin.org/articles/10.3389/fpsyg.2021.703238/full" TargetMode="External"/><Relationship Id="rId196" Type="http://schemas.openxmlformats.org/officeDocument/2006/relationships/hyperlink" Target="https://www.frontiersin.org/articles/10.3389/fpsyg.2021.734492/full" TargetMode="External"/><Relationship Id="rId16" Type="http://schemas.openxmlformats.org/officeDocument/2006/relationships/hyperlink" Target="https://www.frontiersin.org/articles/10.3389/fpsyg.2021.703238/full" TargetMode="External"/><Relationship Id="rId195" Type="http://schemas.openxmlformats.org/officeDocument/2006/relationships/hyperlink" Target="https://www.frontiersin.org/articles/10.3389/fpsyg.2021.734492/full" TargetMode="External"/><Relationship Id="rId19" Type="http://schemas.openxmlformats.org/officeDocument/2006/relationships/hyperlink" Target="https://www.frontiersin.org/articles/10.3389/fpsyg.2021.703238/full" TargetMode="External"/><Relationship Id="rId18" Type="http://schemas.openxmlformats.org/officeDocument/2006/relationships/hyperlink" Target="https://www.frontiersin.org/articles/10.3389/fpsyg.2021.703238/full" TargetMode="External"/><Relationship Id="rId199" Type="http://schemas.openxmlformats.org/officeDocument/2006/relationships/drawing" Target="../drawings/drawing1.xml"/><Relationship Id="rId84" Type="http://schemas.openxmlformats.org/officeDocument/2006/relationships/hyperlink" Target="https://psycnet.apa.org/fulltext/2007-12595-012.pdf" TargetMode="External"/><Relationship Id="rId83" Type="http://schemas.openxmlformats.org/officeDocument/2006/relationships/hyperlink" Target="https://psycnet.apa.org/fulltext/2007-12595-012.pdf" TargetMode="External"/><Relationship Id="rId86" Type="http://schemas.openxmlformats.org/officeDocument/2006/relationships/hyperlink" Target="https://direct.mit.edu/opmi/article/1/1/15/2937" TargetMode="External"/><Relationship Id="rId85" Type="http://schemas.openxmlformats.org/officeDocument/2006/relationships/hyperlink" Target="https://direct.mit.edu/opmi/article/1/1/15/2937" TargetMode="External"/><Relationship Id="rId88" Type="http://schemas.openxmlformats.org/officeDocument/2006/relationships/hyperlink" Target="https://psycnet.apa.org/fulltext/2007-12595-012.pdf" TargetMode="External"/><Relationship Id="rId150" Type="http://schemas.openxmlformats.org/officeDocument/2006/relationships/hyperlink" Target="https://www.frontiersin.org/articles/10.3389/fpsyg.2021.734492/full" TargetMode="External"/><Relationship Id="rId87" Type="http://schemas.openxmlformats.org/officeDocument/2006/relationships/hyperlink" Target="https://psycnet.apa.org/fulltext/2007-12595-012.pdf" TargetMode="External"/><Relationship Id="rId89" Type="http://schemas.openxmlformats.org/officeDocument/2006/relationships/hyperlink" Target="https://direct.mit.edu/opmi/article/1/1/15/2937" TargetMode="External"/><Relationship Id="rId80" Type="http://schemas.openxmlformats.org/officeDocument/2006/relationships/hyperlink" Target="https://psycnet.apa.org/fulltext/2007-12595-012.pdf" TargetMode="External"/><Relationship Id="rId82" Type="http://schemas.openxmlformats.org/officeDocument/2006/relationships/hyperlink" Target="https://direct.mit.edu/opmi/article/1/1/15/2937" TargetMode="External"/><Relationship Id="rId81" Type="http://schemas.openxmlformats.org/officeDocument/2006/relationships/hyperlink" Target="https://direct.mit.edu/opmi/article/1/1/15/2937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doi.org/10.1111/infa.12401" TargetMode="External"/><Relationship Id="rId3" Type="http://schemas.openxmlformats.org/officeDocument/2006/relationships/hyperlink" Target="https://doi.org/10.1111/infa.12401" TargetMode="External"/><Relationship Id="rId149" Type="http://schemas.openxmlformats.org/officeDocument/2006/relationships/hyperlink" Target="https://www.frontiersin.org/articles/10.3389/fpsyg.2021.734492/full" TargetMode="External"/><Relationship Id="rId4" Type="http://schemas.openxmlformats.org/officeDocument/2006/relationships/hyperlink" Target="https://www.frontiersin.org/articles/10.3389/fpsyg.2021.697550/full" TargetMode="External"/><Relationship Id="rId148" Type="http://schemas.openxmlformats.org/officeDocument/2006/relationships/hyperlink" Target="https://www.frontiersin.org/articles/10.3389/fpsyg.2021.734492/full" TargetMode="External"/><Relationship Id="rId9" Type="http://schemas.openxmlformats.org/officeDocument/2006/relationships/hyperlink" Target="https://www.frontiersin.org/articles/10.3389/fpsyg.2021.697550/full" TargetMode="External"/><Relationship Id="rId143" Type="http://schemas.openxmlformats.org/officeDocument/2006/relationships/hyperlink" Target="https://www.sciencedirect.com/science/article/pii/S0163638323000267" TargetMode="External"/><Relationship Id="rId142" Type="http://schemas.openxmlformats.org/officeDocument/2006/relationships/hyperlink" Target="https://www.sciencedirect.com/science/article/pii/S0010027722002001" TargetMode="External"/><Relationship Id="rId141" Type="http://schemas.openxmlformats.org/officeDocument/2006/relationships/hyperlink" Target="https://www.sciencedirect.com/science/article/pii/S0010027722002001" TargetMode="External"/><Relationship Id="rId140" Type="http://schemas.openxmlformats.org/officeDocument/2006/relationships/hyperlink" Target="https://pure.mpg.de/rest/items/item_3493537_1/component/file_3493538/content" TargetMode="External"/><Relationship Id="rId5" Type="http://schemas.openxmlformats.org/officeDocument/2006/relationships/hyperlink" Target="https://www.frontiersin.org/articles/10.3389/fpsyg.2021.697550/full" TargetMode="External"/><Relationship Id="rId147" Type="http://schemas.openxmlformats.org/officeDocument/2006/relationships/hyperlink" Target="https://www.frontiersin.org/articles/10.3389/fpsyg.2021.734492/full" TargetMode="External"/><Relationship Id="rId6" Type="http://schemas.openxmlformats.org/officeDocument/2006/relationships/hyperlink" Target="https://www.frontiersin.org/articles/10.3389/fpsyg.2021.697550/full" TargetMode="External"/><Relationship Id="rId146" Type="http://schemas.openxmlformats.org/officeDocument/2006/relationships/hyperlink" Target="https://www.frontiersin.org/articles/10.3389/fpsyg.2021.734492/full" TargetMode="External"/><Relationship Id="rId7" Type="http://schemas.openxmlformats.org/officeDocument/2006/relationships/hyperlink" Target="https://www.frontiersin.org/articles/10.3389/fpsyg.2021.697550/full" TargetMode="External"/><Relationship Id="rId145" Type="http://schemas.openxmlformats.org/officeDocument/2006/relationships/hyperlink" Target="https://www.frontiersin.org/articles/10.3389/fpsyg.2021.734492/full" TargetMode="External"/><Relationship Id="rId8" Type="http://schemas.openxmlformats.org/officeDocument/2006/relationships/hyperlink" Target="https://www.frontiersin.org/articles/10.3389/fpsyg.2021.697550/full" TargetMode="External"/><Relationship Id="rId144" Type="http://schemas.openxmlformats.org/officeDocument/2006/relationships/hyperlink" Target="https://www.sciencedirect.com/science/article/pii/S0163638323000267" TargetMode="External"/><Relationship Id="rId73" Type="http://schemas.openxmlformats.org/officeDocument/2006/relationships/hyperlink" Target="https://direct.mit.edu/opmi/article/1/1/15/2937" TargetMode="External"/><Relationship Id="rId72" Type="http://schemas.openxmlformats.org/officeDocument/2006/relationships/hyperlink" Target="https://psycnet.apa.org/fulltext/2007-12595-012.pdf" TargetMode="External"/><Relationship Id="rId75" Type="http://schemas.openxmlformats.org/officeDocument/2006/relationships/hyperlink" Target="https://psycnet.apa.org/fulltext/2007-12595-012.pdf" TargetMode="External"/><Relationship Id="rId74" Type="http://schemas.openxmlformats.org/officeDocument/2006/relationships/hyperlink" Target="https://direct.mit.edu/opmi/article/1/1/15/2937" TargetMode="External"/><Relationship Id="rId77" Type="http://schemas.openxmlformats.org/officeDocument/2006/relationships/hyperlink" Target="https://direct.mit.edu/opmi/article/1/1/15/2937" TargetMode="External"/><Relationship Id="rId76" Type="http://schemas.openxmlformats.org/officeDocument/2006/relationships/hyperlink" Target="https://psycnet.apa.org/fulltext/2007-12595-012.pdf" TargetMode="External"/><Relationship Id="rId79" Type="http://schemas.openxmlformats.org/officeDocument/2006/relationships/hyperlink" Target="https://psycnet.apa.org/fulltext/2007-12595-012.pdf" TargetMode="External"/><Relationship Id="rId78" Type="http://schemas.openxmlformats.org/officeDocument/2006/relationships/hyperlink" Target="https://direct.mit.edu/opmi/article/1/1/15/2937" TargetMode="External"/><Relationship Id="rId71" Type="http://schemas.openxmlformats.org/officeDocument/2006/relationships/hyperlink" Target="https://psycnet.apa.org/fulltext/2007-12595-012.pdf" TargetMode="External"/><Relationship Id="rId70" Type="http://schemas.openxmlformats.org/officeDocument/2006/relationships/hyperlink" Target="https://direct.mit.edu/opmi/article/1/1/15/2937" TargetMode="External"/><Relationship Id="rId139" Type="http://schemas.openxmlformats.org/officeDocument/2006/relationships/hyperlink" Target="https://pure.mpg.de/rest/items/item_3493537_1/component/file_3493538/content" TargetMode="External"/><Relationship Id="rId138" Type="http://schemas.openxmlformats.org/officeDocument/2006/relationships/hyperlink" Target="https://www.sciencedirect.com/science/article/pii/S0022096522002533" TargetMode="External"/><Relationship Id="rId137" Type="http://schemas.openxmlformats.org/officeDocument/2006/relationships/hyperlink" Target="https://www.frontiersin.org/articles/10.3389/fpsyg.2014.01563/full" TargetMode="External"/><Relationship Id="rId132" Type="http://schemas.openxmlformats.org/officeDocument/2006/relationships/hyperlink" Target="https://www.pnas.org/doi/10.1073/pnas.1801677115" TargetMode="External"/><Relationship Id="rId131" Type="http://schemas.openxmlformats.org/officeDocument/2006/relationships/hyperlink" Target="https://www.pnas.org/doi/10.1073/pnas.1801677115" TargetMode="External"/><Relationship Id="rId130" Type="http://schemas.openxmlformats.org/officeDocument/2006/relationships/hyperlink" Target="https://www.tandfonline.com/doi/full/10.1080/10489223.2021.1971231?cookieSet=1" TargetMode="External"/><Relationship Id="rId136" Type="http://schemas.openxmlformats.org/officeDocument/2006/relationships/hyperlink" Target="https://www.frontiersin.org/articles/10.3389/fpsyg.2014.01563/full" TargetMode="External"/><Relationship Id="rId135" Type="http://schemas.openxmlformats.org/officeDocument/2006/relationships/hyperlink" Target="https://www.frontiersin.org/articles/10.3389/fpsyg.2014.01563/full" TargetMode="External"/><Relationship Id="rId134" Type="http://schemas.openxmlformats.org/officeDocument/2006/relationships/hyperlink" Target="https://www.pnas.org/doi/10.1073/pnas.1801677115" TargetMode="External"/><Relationship Id="rId133" Type="http://schemas.openxmlformats.org/officeDocument/2006/relationships/hyperlink" Target="https://www.pnas.org/doi/10.1073/pnas.1801677115" TargetMode="External"/><Relationship Id="rId62" Type="http://schemas.openxmlformats.org/officeDocument/2006/relationships/hyperlink" Target="https://direct.mit.edu/opmi/article/1/1/15/2937" TargetMode="External"/><Relationship Id="rId61" Type="http://schemas.openxmlformats.org/officeDocument/2006/relationships/hyperlink" Target="https://direct.mit.edu/opmi/article/1/1/15/2937" TargetMode="External"/><Relationship Id="rId64" Type="http://schemas.openxmlformats.org/officeDocument/2006/relationships/hyperlink" Target="https://psycnet.apa.org/fulltext/2007-12595-012.pdf" TargetMode="External"/><Relationship Id="rId63" Type="http://schemas.openxmlformats.org/officeDocument/2006/relationships/hyperlink" Target="https://psycnet.apa.org/fulltext/2007-12595-012.pdf" TargetMode="External"/><Relationship Id="rId66" Type="http://schemas.openxmlformats.org/officeDocument/2006/relationships/hyperlink" Target="https://direct.mit.edu/opmi/article/1/1/15/2937" TargetMode="External"/><Relationship Id="rId172" Type="http://schemas.openxmlformats.org/officeDocument/2006/relationships/hyperlink" Target="https://www.frontiersin.org/articles/10.3389/fpsyg.2021.734492/full" TargetMode="External"/><Relationship Id="rId65" Type="http://schemas.openxmlformats.org/officeDocument/2006/relationships/hyperlink" Target="https://direct.mit.edu/opmi/article/1/1/15/2937" TargetMode="External"/><Relationship Id="rId171" Type="http://schemas.openxmlformats.org/officeDocument/2006/relationships/hyperlink" Target="https://www.frontiersin.org/articles/10.3389/fpsyg.2021.734492/full" TargetMode="External"/><Relationship Id="rId68" Type="http://schemas.openxmlformats.org/officeDocument/2006/relationships/hyperlink" Target="https://psycnet.apa.org/fulltext/2007-12595-012.pdf" TargetMode="External"/><Relationship Id="rId170" Type="http://schemas.openxmlformats.org/officeDocument/2006/relationships/hyperlink" Target="https://www.frontiersin.org/articles/10.3389/fpsyg.2021.734492/full" TargetMode="External"/><Relationship Id="rId67" Type="http://schemas.openxmlformats.org/officeDocument/2006/relationships/hyperlink" Target="https://psycnet.apa.org/fulltext/2007-12595-012.pdf" TargetMode="External"/><Relationship Id="rId60" Type="http://schemas.openxmlformats.org/officeDocument/2006/relationships/hyperlink" Target="https://psycnet.apa.org/fulltext/2007-12595-012.pdf" TargetMode="External"/><Relationship Id="rId165" Type="http://schemas.openxmlformats.org/officeDocument/2006/relationships/hyperlink" Target="https://www.frontiersin.org/articles/10.3389/fpsyg.2021.734492/full" TargetMode="External"/><Relationship Id="rId69" Type="http://schemas.openxmlformats.org/officeDocument/2006/relationships/hyperlink" Target="https://direct.mit.edu/opmi/article/1/1/15/2937" TargetMode="External"/><Relationship Id="rId164" Type="http://schemas.openxmlformats.org/officeDocument/2006/relationships/hyperlink" Target="https://www.frontiersin.org/articles/10.3389/fpsyg.2021.734492/full" TargetMode="External"/><Relationship Id="rId163" Type="http://schemas.openxmlformats.org/officeDocument/2006/relationships/hyperlink" Target="https://www.frontiersin.org/articles/10.3389/fpsyg.2021.734492/full" TargetMode="External"/><Relationship Id="rId162" Type="http://schemas.openxmlformats.org/officeDocument/2006/relationships/hyperlink" Target="https://www.frontiersin.org/articles/10.3389/fpsyg.2021.734492/full" TargetMode="External"/><Relationship Id="rId169" Type="http://schemas.openxmlformats.org/officeDocument/2006/relationships/hyperlink" Target="https://www.frontiersin.org/articles/10.3389/fpsyg.2021.734492/full" TargetMode="External"/><Relationship Id="rId168" Type="http://schemas.openxmlformats.org/officeDocument/2006/relationships/hyperlink" Target="https://www.frontiersin.org/articles/10.3389/fpsyg.2021.734492/full" TargetMode="External"/><Relationship Id="rId167" Type="http://schemas.openxmlformats.org/officeDocument/2006/relationships/hyperlink" Target="https://www.frontiersin.org/articles/10.3389/fpsyg.2021.734492/full" TargetMode="External"/><Relationship Id="rId166" Type="http://schemas.openxmlformats.org/officeDocument/2006/relationships/hyperlink" Target="https://www.frontiersin.org/articles/10.3389/fpsyg.2021.734492/full" TargetMode="External"/><Relationship Id="rId51" Type="http://schemas.openxmlformats.org/officeDocument/2006/relationships/hyperlink" Target="https://www.frontiersin.org/articles/10.3389/fpsyg.2021.733192/full?&amp;utm_source=Email_to_authors_&amp;utm_medium=Email&amp;utm_content=T1_11.5e1_author&amp;utm_campaign=Email_publication&amp;field=&amp;journalName=Frontiers_in_Psychology&amp;id=733192" TargetMode="External"/><Relationship Id="rId50" Type="http://schemas.openxmlformats.org/officeDocument/2006/relationships/hyperlink" Target="https://www.frontiersin.org/articles/10.3389/fpsyg.2021.733192/full?&amp;utm_source=Email_to_authors_&amp;utm_medium=Email&amp;utm_content=T1_11.5e1_author&amp;utm_campaign=Email_publication&amp;field=&amp;journalName=Frontiers_in_Psychology&amp;id=733192" TargetMode="External"/><Relationship Id="rId53" Type="http://schemas.openxmlformats.org/officeDocument/2006/relationships/hyperlink" Target="https://www.frontiersin.org/articles/10.3389/fpsyg.2021.733192/full?&amp;utm_source=Email_to_authors_&amp;utm_medium=Email&amp;utm_content=T1_11.5e1_author&amp;utm_campaign=Email_publication&amp;field=&amp;journalName=Frontiers_in_Psychology&amp;id=733192" TargetMode="External"/><Relationship Id="rId52" Type="http://schemas.openxmlformats.org/officeDocument/2006/relationships/hyperlink" Target="https://www.frontiersin.org/articles/10.3389/fpsyg.2021.733192/full?&amp;utm_source=Email_to_authors_&amp;utm_medium=Email&amp;utm_content=T1_11.5e1_author&amp;utm_campaign=Email_publication&amp;field=&amp;journalName=Frontiers_in_Psychology&amp;id=733192" TargetMode="External"/><Relationship Id="rId55" Type="http://schemas.openxmlformats.org/officeDocument/2006/relationships/hyperlink" Target="https://www.frontiersin.org/articles/10.3389/fpsyg.2021.733192/full?&amp;utm_source=Email_to_authors_&amp;utm_medium=Email&amp;utm_content=T1_11.5e1_author&amp;utm_campaign=Email_publication&amp;field=&amp;journalName=Frontiers_in_Psychology&amp;id=733192" TargetMode="External"/><Relationship Id="rId161" Type="http://schemas.openxmlformats.org/officeDocument/2006/relationships/hyperlink" Target="https://www.frontiersin.org/articles/10.3389/fpsyg.2021.734492/full" TargetMode="External"/><Relationship Id="rId54" Type="http://schemas.openxmlformats.org/officeDocument/2006/relationships/hyperlink" Target="https://www.frontiersin.org/articles/10.3389/fpsyg.2021.733192/full?&amp;utm_source=Email_to_authors_&amp;utm_medium=Email&amp;utm_content=T1_11.5e1_author&amp;utm_campaign=Email_publication&amp;field=&amp;journalName=Frontiers_in_Psychology&amp;id=733192" TargetMode="External"/><Relationship Id="rId160" Type="http://schemas.openxmlformats.org/officeDocument/2006/relationships/hyperlink" Target="https://www.frontiersin.org/articles/10.3389/fpsyg.2021.734492/full" TargetMode="External"/><Relationship Id="rId57" Type="http://schemas.openxmlformats.org/officeDocument/2006/relationships/hyperlink" Target="https://www.pnas.org/doi/pdf/10.1073/pnas.0700271104" TargetMode="External"/><Relationship Id="rId56" Type="http://schemas.openxmlformats.org/officeDocument/2006/relationships/hyperlink" Target="https://www.frontiersin.org/articles/10.3389/fpsyg.2021.733192/full?&amp;utm_source=Email_to_authors_&amp;utm_medium=Email&amp;utm_content=T1_11.5e1_author&amp;utm_campaign=Email_publication&amp;field=&amp;journalName=Frontiers_in_Psychology&amp;id=733192" TargetMode="External"/><Relationship Id="rId159" Type="http://schemas.openxmlformats.org/officeDocument/2006/relationships/hyperlink" Target="https://www.frontiersin.org/articles/10.3389/fpsyg.2021.734492/full" TargetMode="External"/><Relationship Id="rId59" Type="http://schemas.openxmlformats.org/officeDocument/2006/relationships/hyperlink" Target="https://psycnet.apa.org/fulltext/2007-12595-012.pdf" TargetMode="External"/><Relationship Id="rId154" Type="http://schemas.openxmlformats.org/officeDocument/2006/relationships/hyperlink" Target="https://www.frontiersin.org/articles/10.3389/fpsyg.2021.734492/full" TargetMode="External"/><Relationship Id="rId58" Type="http://schemas.openxmlformats.org/officeDocument/2006/relationships/hyperlink" Target="https://direct.mit.edu/opmi/article/1/1/15/2937" TargetMode="External"/><Relationship Id="rId153" Type="http://schemas.openxmlformats.org/officeDocument/2006/relationships/hyperlink" Target="https://www.frontiersin.org/articles/10.3389/fpsyg.2021.734492/full" TargetMode="External"/><Relationship Id="rId152" Type="http://schemas.openxmlformats.org/officeDocument/2006/relationships/hyperlink" Target="https://www.frontiersin.org/articles/10.3389/fpsyg.2021.734492/full" TargetMode="External"/><Relationship Id="rId151" Type="http://schemas.openxmlformats.org/officeDocument/2006/relationships/hyperlink" Target="https://www.frontiersin.org/articles/10.3389/fpsyg.2021.734492/full" TargetMode="External"/><Relationship Id="rId158" Type="http://schemas.openxmlformats.org/officeDocument/2006/relationships/hyperlink" Target="https://www.frontiersin.org/articles/10.3389/fpsyg.2021.734492/full" TargetMode="External"/><Relationship Id="rId157" Type="http://schemas.openxmlformats.org/officeDocument/2006/relationships/hyperlink" Target="https://www.frontiersin.org/articles/10.3389/fpsyg.2021.734492/full" TargetMode="External"/><Relationship Id="rId156" Type="http://schemas.openxmlformats.org/officeDocument/2006/relationships/hyperlink" Target="https://www.frontiersin.org/articles/10.3389/fpsyg.2021.734492/full" TargetMode="External"/><Relationship Id="rId155" Type="http://schemas.openxmlformats.org/officeDocument/2006/relationships/hyperlink" Target="https://www.frontiersin.org/articles/10.3389/fpsyg.2021.734492/full" TargetMode="External"/><Relationship Id="rId107" Type="http://schemas.openxmlformats.org/officeDocument/2006/relationships/hyperlink" Target="https://alexisssmith.files.wordpress.com/2021/09/smithfloresperezzhangfeigenson2021.pdf" TargetMode="External"/><Relationship Id="rId106" Type="http://schemas.openxmlformats.org/officeDocument/2006/relationships/hyperlink" Target="https://psyarxiv.com/r9zf4" TargetMode="External"/><Relationship Id="rId105" Type="http://schemas.openxmlformats.org/officeDocument/2006/relationships/hyperlink" Target="https://psyarxiv.com/r9zf4" TargetMode="External"/><Relationship Id="rId104" Type="http://schemas.openxmlformats.org/officeDocument/2006/relationships/hyperlink" Target="https://psyarxiv.com/r9zf4" TargetMode="External"/><Relationship Id="rId109" Type="http://schemas.openxmlformats.org/officeDocument/2006/relationships/hyperlink" Target="https://www.ncbi.nlm.nih.gov/pmc/articles/PMC5861377/" TargetMode="External"/><Relationship Id="rId108" Type="http://schemas.openxmlformats.org/officeDocument/2006/relationships/hyperlink" Target="https://alexisssmith.files.wordpress.com/2021/09/smithfloresperezzhangfeigenson2021.pdf" TargetMode="External"/><Relationship Id="rId103" Type="http://schemas.openxmlformats.org/officeDocument/2006/relationships/hyperlink" Target="https://psyarxiv.com/r9zf4" TargetMode="External"/><Relationship Id="rId102" Type="http://schemas.openxmlformats.org/officeDocument/2006/relationships/hyperlink" Target="https://www.frontiersin.org/articles/10.3389/fpsyg.2021.703598" TargetMode="External"/><Relationship Id="rId101" Type="http://schemas.openxmlformats.org/officeDocument/2006/relationships/hyperlink" Target="https://www.frontiersin.org/articles/10.3389/fpsyg.2021.703598" TargetMode="External"/><Relationship Id="rId100" Type="http://schemas.openxmlformats.org/officeDocument/2006/relationships/hyperlink" Target="https://www.frontiersin.org/articles/10.3389/fpsyg.2021.702819" TargetMode="External"/><Relationship Id="rId129" Type="http://schemas.openxmlformats.org/officeDocument/2006/relationships/hyperlink" Target="https://www.tandfonline.com/doi/full/10.1080/10489223.2021.1971231?cookieSet=1" TargetMode="External"/><Relationship Id="rId128" Type="http://schemas.openxmlformats.org/officeDocument/2006/relationships/hyperlink" Target="https://osf.io/8zrbe/?view_only=b813a14c03e04574b0ace5eda24bb218" TargetMode="External"/><Relationship Id="rId127" Type="http://schemas.openxmlformats.org/officeDocument/2006/relationships/hyperlink" Target="https://osf.io/8zrbe/?view_only=b813a14c03e04574b0ace5eda24bb218" TargetMode="External"/><Relationship Id="rId126" Type="http://schemas.openxmlformats.org/officeDocument/2006/relationships/hyperlink" Target="https://osf.io/8zrbe/?view_only=b813a14c03e04574b0ace5eda24bb218" TargetMode="External"/><Relationship Id="rId121" Type="http://schemas.openxmlformats.org/officeDocument/2006/relationships/hyperlink" Target="https://onlinelibrary.wiley.com/doi/abs/10.1111/infa.12452" TargetMode="External"/><Relationship Id="rId120" Type="http://schemas.openxmlformats.org/officeDocument/2006/relationships/hyperlink" Target="https://onlinelibrary.wiley.com/doi/abs/10.1111/infa.12452" TargetMode="External"/><Relationship Id="rId125" Type="http://schemas.openxmlformats.org/officeDocument/2006/relationships/hyperlink" Target="https://www.mdpi.com/2227-9067/9/3/424" TargetMode="External"/><Relationship Id="rId124" Type="http://schemas.openxmlformats.org/officeDocument/2006/relationships/hyperlink" Target="https://onlinelibrary.wiley.com/doi/abs/10.1111/infa.12452" TargetMode="External"/><Relationship Id="rId123" Type="http://schemas.openxmlformats.org/officeDocument/2006/relationships/hyperlink" Target="https://onlinelibrary.wiley.com/doi/abs/10.1111/infa.12452" TargetMode="External"/><Relationship Id="rId122" Type="http://schemas.openxmlformats.org/officeDocument/2006/relationships/hyperlink" Target="https://onlinelibrary.wiley.com/doi/abs/10.1111/infa.12452" TargetMode="External"/><Relationship Id="rId95" Type="http://schemas.openxmlformats.org/officeDocument/2006/relationships/hyperlink" Target="https://osf.io/3xzad/" TargetMode="External"/><Relationship Id="rId94" Type="http://schemas.openxmlformats.org/officeDocument/2006/relationships/hyperlink" Target="https://journals.plos.org/plosone/article?id=10.1371/journal.pone.0251081" TargetMode="External"/><Relationship Id="rId97" Type="http://schemas.openxmlformats.org/officeDocument/2006/relationships/hyperlink" Target="https://www.frontiersin.org/articles/10.3389/fpsyg.2021.610975/full" TargetMode="External"/><Relationship Id="rId96" Type="http://schemas.openxmlformats.org/officeDocument/2006/relationships/hyperlink" Target="https://www.frontiersin.org/articles/10.3389/fpsyg.2021.610975/full" TargetMode="External"/><Relationship Id="rId99" Type="http://schemas.openxmlformats.org/officeDocument/2006/relationships/hyperlink" Target="https://www.frontiersin.org/articles/10.3389/fpsyg.2021.702819" TargetMode="External"/><Relationship Id="rId98" Type="http://schemas.openxmlformats.org/officeDocument/2006/relationships/hyperlink" Target="https://www.frontiersin.org/articles/10.3389/fpsyg.2021.610975/full" TargetMode="External"/><Relationship Id="rId91" Type="http://schemas.openxmlformats.org/officeDocument/2006/relationships/hyperlink" Target="https://psyarxiv.com/z6sbr/download?format=pdf" TargetMode="External"/><Relationship Id="rId90" Type="http://schemas.openxmlformats.org/officeDocument/2006/relationships/hyperlink" Target="https://direct.mit.edu/opmi/article/1/1/15/2937" TargetMode="External"/><Relationship Id="rId93" Type="http://schemas.openxmlformats.org/officeDocument/2006/relationships/hyperlink" Target="https://journals.plos.org/plosone/article?id=10.1371/journal.pone.0251081" TargetMode="External"/><Relationship Id="rId92" Type="http://schemas.openxmlformats.org/officeDocument/2006/relationships/hyperlink" Target="https://psyarxiv.com/z6sbr/download?format=pdf" TargetMode="External"/><Relationship Id="rId118" Type="http://schemas.openxmlformats.org/officeDocument/2006/relationships/hyperlink" Target="https://srcd.onlinelibrary.wiley.com/doi/full/10.1111/cdev.13655" TargetMode="External"/><Relationship Id="rId117" Type="http://schemas.openxmlformats.org/officeDocument/2006/relationships/hyperlink" Target="https://srcd.onlinelibrary.wiley.com/doi/full/10.1111/cdev.13655" TargetMode="External"/><Relationship Id="rId116" Type="http://schemas.openxmlformats.org/officeDocument/2006/relationships/hyperlink" Target="https://srcd.onlinelibrary.wiley.com/doi/full/10.1111/cdev.13655" TargetMode="External"/><Relationship Id="rId115" Type="http://schemas.openxmlformats.org/officeDocument/2006/relationships/hyperlink" Target="https://srcd.onlinelibrary.wiley.com/doi/full/10.1111/cdev.13655" TargetMode="External"/><Relationship Id="rId119" Type="http://schemas.openxmlformats.org/officeDocument/2006/relationships/hyperlink" Target="https://onlinelibrary.wiley.com/doi/abs/10.1111/infa.12452" TargetMode="External"/><Relationship Id="rId110" Type="http://schemas.openxmlformats.org/officeDocument/2006/relationships/hyperlink" Target="https://alexisssmith.files.wordpress.com/2021/09/smithfloresperezzhangfeigenson2021.pdf" TargetMode="External"/><Relationship Id="rId114" Type="http://schemas.openxmlformats.org/officeDocument/2006/relationships/hyperlink" Target="https://srcd.onlinelibrary.wiley.com/doi/full/10.1111/cdev.13655" TargetMode="External"/><Relationship Id="rId113" Type="http://schemas.openxmlformats.org/officeDocument/2006/relationships/hyperlink" Target="https://srcd.onlinelibrary.wiley.com/doi/full/10.1111/cdev.13655" TargetMode="External"/><Relationship Id="rId112" Type="http://schemas.openxmlformats.org/officeDocument/2006/relationships/hyperlink" Target="https://alexisssmith.files.wordpress.com/2021/09/smithfloresperezzhangfeigenson2021.pdf" TargetMode="External"/><Relationship Id="rId111" Type="http://schemas.openxmlformats.org/officeDocument/2006/relationships/hyperlink" Target="https://alexisssmith.files.wordpress.com/2021/09/smithfloresperezzhangfeigenson2021.pdf" TargetMode="External"/><Relationship Id="rId200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20" Type="http://schemas.openxmlformats.org/officeDocument/2006/relationships/hyperlink" Target="https://osf.io/8zrbe/?view_only=b813a14c03e04574b0ace5eda24bb218" TargetMode="External"/><Relationship Id="rId22" Type="http://schemas.openxmlformats.org/officeDocument/2006/relationships/hyperlink" Target="https://www.pnas.org/doi/10.1073/pnas.1801677115" TargetMode="External"/><Relationship Id="rId21" Type="http://schemas.openxmlformats.org/officeDocument/2006/relationships/hyperlink" Target="https://www.tandfonline.com/doi/full/10.1080/10489223.2021.1971231?cookieSet=1" TargetMode="External"/><Relationship Id="rId24" Type="http://schemas.openxmlformats.org/officeDocument/2006/relationships/hyperlink" Target="https://pure.mpg.de/rest/items/item_3493537_1/component/file_3493538/content" TargetMode="External"/><Relationship Id="rId23" Type="http://schemas.openxmlformats.org/officeDocument/2006/relationships/hyperlink" Target="https://www.frontiersin.org/articles/10.3389/fpsyg.2014.01563/full" TargetMode="External"/><Relationship Id="rId26" Type="http://schemas.openxmlformats.org/officeDocument/2006/relationships/hyperlink" Target="https://www.sciencedirect.com/science/article/pii/S0010027722002001" TargetMode="External"/><Relationship Id="rId25" Type="http://schemas.openxmlformats.org/officeDocument/2006/relationships/hyperlink" Target="https://eps.ac.uk/wp-content/uploads/2022/12/Delphine-Nguyen.pdf" TargetMode="External"/><Relationship Id="rId28" Type="http://schemas.openxmlformats.org/officeDocument/2006/relationships/drawing" Target="../drawings/drawing4.xml"/><Relationship Id="rId27" Type="http://schemas.openxmlformats.org/officeDocument/2006/relationships/hyperlink" Target="https://www.sciencedirect.com/science/article/pii/S0163638323000267" TargetMode="External"/><Relationship Id="rId11" Type="http://schemas.openxmlformats.org/officeDocument/2006/relationships/hyperlink" Target="https://journals.plos.org/plosone/article?id=10.1371/journal.pone.0251081" TargetMode="External"/><Relationship Id="rId10" Type="http://schemas.openxmlformats.org/officeDocument/2006/relationships/hyperlink" Target="https://psyarxiv.com/z6sbr/download?format=pdf" TargetMode="External"/><Relationship Id="rId13" Type="http://schemas.openxmlformats.org/officeDocument/2006/relationships/hyperlink" Target="https://www.frontiersin.org/articles/10.3389/fpsyg.2021.702819" TargetMode="External"/><Relationship Id="rId12" Type="http://schemas.openxmlformats.org/officeDocument/2006/relationships/hyperlink" Target="https://www.frontiersin.org/articles/10.3389/fpsyg.2021.610975/full" TargetMode="External"/><Relationship Id="rId15" Type="http://schemas.openxmlformats.org/officeDocument/2006/relationships/hyperlink" Target="https://psyarxiv.com/r9zf4" TargetMode="External"/><Relationship Id="rId14" Type="http://schemas.openxmlformats.org/officeDocument/2006/relationships/hyperlink" Target="https://www.frontiersin.org/articles/10.3389/fpsyg.2021.703598" TargetMode="External"/><Relationship Id="rId17" Type="http://schemas.openxmlformats.org/officeDocument/2006/relationships/hyperlink" Target="https://srcd.onlinelibrary.wiley.com/doi/full/10.1111/cdev.13655" TargetMode="External"/><Relationship Id="rId16" Type="http://schemas.openxmlformats.org/officeDocument/2006/relationships/hyperlink" Target="https://alexisssmith.files.wordpress.com/2021/09/smithfloresperezzhangfeigenson2021.pdf" TargetMode="External"/><Relationship Id="rId19" Type="http://schemas.openxmlformats.org/officeDocument/2006/relationships/hyperlink" Target="https://www.mdpi.com/2227-9067/9/3/424" TargetMode="External"/><Relationship Id="rId18" Type="http://schemas.openxmlformats.org/officeDocument/2006/relationships/hyperlink" Target="https://onlinelibrary.wiley.com/doi/abs/10.1111/infa.12452" TargetMode="External"/><Relationship Id="rId1" Type="http://schemas.openxmlformats.org/officeDocument/2006/relationships/hyperlink" Target="https://doi.org/10.1111/infa.12401" TargetMode="External"/><Relationship Id="rId2" Type="http://schemas.openxmlformats.org/officeDocument/2006/relationships/hyperlink" Target="https://www.frontiersin.org/articles/10.3389/fpsyg.2021.697550/full" TargetMode="External"/><Relationship Id="rId3" Type="http://schemas.openxmlformats.org/officeDocument/2006/relationships/hyperlink" Target="https://www.frontiersin.org/articles/10.3389/fpsyg.2021.734398/full" TargetMode="External"/><Relationship Id="rId4" Type="http://schemas.openxmlformats.org/officeDocument/2006/relationships/hyperlink" Target="https://www.frontiersin.org/articles/10.3389/fpsyg.2021.703238/full" TargetMode="External"/><Relationship Id="rId9" Type="http://schemas.openxmlformats.org/officeDocument/2006/relationships/hyperlink" Target="https://direct.mit.edu/opmi/article/1/1/15/2937/Lookit-Part-2-Assessing-the-Viability-of-Online" TargetMode="External"/><Relationship Id="rId5" Type="http://schemas.openxmlformats.org/officeDocument/2006/relationships/hyperlink" Target="https://www.frontiersin.org/articles/10.3389/fpsyg.2021.731404/full" TargetMode="External"/><Relationship Id="rId6" Type="http://schemas.openxmlformats.org/officeDocument/2006/relationships/hyperlink" Target="https://www.frontiersin.org/articles/10.3389/fpsyg.2021.733933/full" TargetMode="External"/><Relationship Id="rId7" Type="http://schemas.openxmlformats.org/officeDocument/2006/relationships/hyperlink" Target="https://www.frontiersin.org/articles/10.3389/fpsyg.2021.734592/full" TargetMode="External"/><Relationship Id="rId8" Type="http://schemas.openxmlformats.org/officeDocument/2006/relationships/hyperlink" Target="https://www.frontiersin.org/articles/10.3389/fpsyg.2021.733192/full?&amp;utm_source=Email_to_authors_&amp;utm_medium=Email&amp;utm_content=T1_11.5e1_author&amp;utm_campaign=Email_publication&amp;field=&amp;journalName=Frontiers_in_Psychology&amp;id=733192" TargetMode="Externa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" width="8.0"/>
    <col customWidth="1" min="3" max="3" width="25.5"/>
    <col customWidth="1" min="4" max="4" width="9.13"/>
    <col customWidth="1" min="5" max="5" width="17.13"/>
    <col customWidth="1" min="6" max="7" width="9.5"/>
    <col customWidth="1" min="8" max="8" width="48.5"/>
    <col customWidth="1" min="9" max="9" width="15.13"/>
    <col customWidth="1" min="10" max="11" width="13.38"/>
    <col customWidth="1" min="12" max="12" width="12.75"/>
    <col customWidth="1" min="13" max="13" width="11.75"/>
    <col customWidth="1" min="14" max="15" width="13.38"/>
    <col customWidth="1" min="16" max="16" width="10.63"/>
    <col customWidth="1" hidden="1" min="17" max="17" width="16.63"/>
    <col customWidth="1" min="18" max="18" width="15.38"/>
    <col customWidth="1" min="21" max="21" width="13.0"/>
    <col customWidth="1" min="22" max="22" width="4.5"/>
    <col customWidth="1" min="23" max="23" width="11.25"/>
    <col customWidth="1" min="24" max="24" width="11.38"/>
    <col customWidth="1" min="25" max="25" width="8.63"/>
    <col customWidth="1" min="26" max="26" width="8.88"/>
    <col customWidth="1" min="27" max="27" width="6.38"/>
    <col customWidth="1" min="28" max="28" width="6.0"/>
    <col customWidth="1" min="29" max="29" width="3.38"/>
    <col customWidth="1" min="30" max="30" width="6.38"/>
    <col customWidth="1" min="31" max="31" width="7.0"/>
    <col customWidth="1" min="32" max="32" width="4.88"/>
    <col customWidth="1" min="33" max="33" width="7.13"/>
    <col customWidth="1" min="34" max="34" width="5.13"/>
    <col customWidth="1" min="35" max="37" width="19.5"/>
  </cols>
  <sheetData>
    <row r="1" ht="15.0" customHeigh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3" t="s">
        <v>5</v>
      </c>
      <c r="G1" s="3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5" t="s">
        <v>34</v>
      </c>
      <c r="AJ1" s="5" t="s">
        <v>35</v>
      </c>
      <c r="AK1" s="6" t="s">
        <v>36</v>
      </c>
    </row>
    <row r="2">
      <c r="A2" s="7">
        <v>203.0</v>
      </c>
      <c r="B2" s="7">
        <v>1.0</v>
      </c>
      <c r="C2" s="8" t="s">
        <v>37</v>
      </c>
      <c r="D2" s="8"/>
      <c r="E2" s="9" t="s">
        <v>38</v>
      </c>
      <c r="F2" s="10" t="s">
        <v>39</v>
      </c>
      <c r="G2" s="10"/>
      <c r="H2" s="11" t="s">
        <v>40</v>
      </c>
      <c r="I2" s="10" t="s">
        <v>41</v>
      </c>
      <c r="J2" s="12"/>
      <c r="K2" s="10">
        <v>1.0</v>
      </c>
      <c r="L2" s="10" t="s">
        <v>42</v>
      </c>
      <c r="M2" s="10" t="s">
        <v>43</v>
      </c>
      <c r="N2" s="10">
        <v>1.0</v>
      </c>
      <c r="O2" s="10" t="s">
        <v>44</v>
      </c>
      <c r="P2" s="10" t="s">
        <v>45</v>
      </c>
      <c r="Q2" s="10"/>
      <c r="R2" s="10" t="s">
        <v>46</v>
      </c>
      <c r="S2" s="10" t="s">
        <v>47</v>
      </c>
      <c r="T2" s="10" t="s">
        <v>48</v>
      </c>
      <c r="U2" s="10">
        <v>28.0</v>
      </c>
      <c r="V2" s="13"/>
      <c r="W2" s="10">
        <v>19.63</v>
      </c>
      <c r="X2" s="10"/>
      <c r="Y2" s="10">
        <v>38.286</v>
      </c>
      <c r="Z2" s="13">
        <f>44.286/2</f>
        <v>22.143</v>
      </c>
      <c r="AA2" s="10">
        <v>7.262</v>
      </c>
      <c r="AB2" s="13"/>
      <c r="AC2" s="13"/>
      <c r="AD2" s="10"/>
      <c r="AE2" s="10"/>
      <c r="AF2">
        <f t="shared" ref="AF2:AF3" si="1"> (Y2 - Z2) / AA2</f>
        <v>2.222941338</v>
      </c>
      <c r="AG2">
        <f t="shared" ref="AG2:AG9" si="2"> (1/U2) + (AF2^2 / (2*U2))</f>
        <v>0.1239547892</v>
      </c>
      <c r="AH2" s="13"/>
      <c r="AI2" s="10" t="s">
        <v>49</v>
      </c>
      <c r="AJ2" s="13"/>
      <c r="AK2" s="14" t="s">
        <v>41</v>
      </c>
    </row>
    <row r="3">
      <c r="A3" s="7">
        <v>203.0</v>
      </c>
      <c r="B3" s="7">
        <v>1.0</v>
      </c>
      <c r="C3" s="8" t="s">
        <v>37</v>
      </c>
      <c r="D3" s="8"/>
      <c r="E3" s="9" t="s">
        <v>38</v>
      </c>
      <c r="F3" s="10" t="s">
        <v>39</v>
      </c>
      <c r="G3" s="10"/>
      <c r="H3" s="11" t="s">
        <v>40</v>
      </c>
      <c r="I3" s="10" t="s">
        <v>41</v>
      </c>
      <c r="K3" s="9">
        <v>1.0</v>
      </c>
      <c r="L3" s="10" t="s">
        <v>50</v>
      </c>
      <c r="M3" s="10" t="s">
        <v>51</v>
      </c>
      <c r="N3" s="10">
        <v>1.0</v>
      </c>
      <c r="O3" s="10" t="s">
        <v>44</v>
      </c>
      <c r="P3" s="10" t="s">
        <v>52</v>
      </c>
      <c r="Q3" s="10"/>
      <c r="R3" s="10" t="s">
        <v>46</v>
      </c>
      <c r="S3" s="10" t="s">
        <v>47</v>
      </c>
      <c r="T3" s="10" t="s">
        <v>48</v>
      </c>
      <c r="U3" s="10">
        <v>21.0</v>
      </c>
      <c r="V3" s="13"/>
      <c r="W3" s="10">
        <v>19.29</v>
      </c>
      <c r="X3" s="10"/>
      <c r="Y3" s="10">
        <v>34.095</v>
      </c>
      <c r="Z3" s="13">
        <f>40.81/2</f>
        <v>20.405</v>
      </c>
      <c r="AA3" s="15">
        <v>8.717</v>
      </c>
      <c r="AB3" s="13"/>
      <c r="AC3" s="13"/>
      <c r="AD3" s="13"/>
      <c r="AE3" s="13"/>
      <c r="AF3">
        <f t="shared" si="1"/>
        <v>1.570494436</v>
      </c>
      <c r="AG3">
        <f t="shared" si="2"/>
        <v>0.1063441137</v>
      </c>
      <c r="AH3" s="13"/>
      <c r="AI3" s="10" t="s">
        <v>49</v>
      </c>
      <c r="AJ3" s="13"/>
      <c r="AK3" s="14" t="s">
        <v>41</v>
      </c>
    </row>
    <row r="4">
      <c r="A4" s="16">
        <v>12.0</v>
      </c>
      <c r="B4" s="7">
        <v>2.0</v>
      </c>
      <c r="C4" s="17" t="s">
        <v>53</v>
      </c>
      <c r="D4" s="17"/>
      <c r="E4" s="18" t="s">
        <v>54</v>
      </c>
      <c r="F4" s="10" t="s">
        <v>55</v>
      </c>
      <c r="G4" s="10"/>
      <c r="H4" s="19" t="s">
        <v>56</v>
      </c>
      <c r="I4" s="10" t="s">
        <v>41</v>
      </c>
      <c r="J4" s="12" t="s">
        <v>57</v>
      </c>
      <c r="K4" s="9" t="s">
        <v>58</v>
      </c>
      <c r="L4" s="9" t="s">
        <v>42</v>
      </c>
      <c r="M4" s="9" t="s">
        <v>59</v>
      </c>
      <c r="N4" s="9">
        <v>2.0</v>
      </c>
      <c r="O4" s="9" t="s">
        <v>44</v>
      </c>
      <c r="P4" s="9" t="s">
        <v>52</v>
      </c>
      <c r="R4" s="10" t="s">
        <v>46</v>
      </c>
      <c r="S4" s="9" t="s">
        <v>60</v>
      </c>
      <c r="T4" s="9" t="s">
        <v>61</v>
      </c>
      <c r="U4" s="9">
        <v>52.0</v>
      </c>
      <c r="W4" s="20">
        <v>60.0</v>
      </c>
      <c r="Y4" s="9">
        <v>0.41</v>
      </c>
      <c r="Z4" s="9">
        <v>0.228</v>
      </c>
      <c r="AA4" s="9">
        <v>0.143</v>
      </c>
      <c r="AB4" s="9">
        <v>0.108</v>
      </c>
      <c r="AF4" s="9">
        <v>1.44</v>
      </c>
      <c r="AG4">
        <f t="shared" si="2"/>
        <v>0.03916923077</v>
      </c>
      <c r="AJ4" s="9" t="s">
        <v>62</v>
      </c>
      <c r="AK4" s="21" t="s">
        <v>41</v>
      </c>
    </row>
    <row r="5">
      <c r="A5" s="16">
        <v>12.0</v>
      </c>
      <c r="B5" s="7">
        <v>2.0</v>
      </c>
      <c r="C5" s="17" t="s">
        <v>53</v>
      </c>
      <c r="D5" s="17"/>
      <c r="E5" s="18" t="s">
        <v>54</v>
      </c>
      <c r="F5" s="10" t="s">
        <v>55</v>
      </c>
      <c r="G5" s="10"/>
      <c r="H5" s="19" t="s">
        <v>56</v>
      </c>
      <c r="I5" s="10" t="s">
        <v>41</v>
      </c>
      <c r="J5" s="12" t="s">
        <v>57</v>
      </c>
      <c r="K5" s="9" t="s">
        <v>58</v>
      </c>
      <c r="L5" s="9" t="s">
        <v>50</v>
      </c>
      <c r="M5" s="9" t="s">
        <v>63</v>
      </c>
      <c r="N5" s="9">
        <v>2.0</v>
      </c>
      <c r="O5" s="9" t="s">
        <v>44</v>
      </c>
      <c r="P5" s="10" t="s">
        <v>52</v>
      </c>
      <c r="R5" s="10" t="s">
        <v>46</v>
      </c>
      <c r="S5" s="9" t="s">
        <v>60</v>
      </c>
      <c r="T5" s="9" t="s">
        <v>61</v>
      </c>
      <c r="U5" s="9">
        <v>29.0</v>
      </c>
      <c r="W5" s="20">
        <v>54.0</v>
      </c>
      <c r="Y5" s="9">
        <v>4.12</v>
      </c>
      <c r="Z5" s="9">
        <v>3.69</v>
      </c>
      <c r="AA5" s="9">
        <v>2.16</v>
      </c>
      <c r="AB5" s="9">
        <v>2.31</v>
      </c>
      <c r="AF5" s="9">
        <v>0.55</v>
      </c>
      <c r="AG5">
        <f t="shared" si="2"/>
        <v>0.03969827586</v>
      </c>
      <c r="AJ5" s="9" t="s">
        <v>62</v>
      </c>
      <c r="AK5" s="21" t="s">
        <v>41</v>
      </c>
    </row>
    <row r="6">
      <c r="A6" s="16">
        <v>12.0</v>
      </c>
      <c r="B6" s="7">
        <v>2.0</v>
      </c>
      <c r="C6" s="17" t="s">
        <v>53</v>
      </c>
      <c r="D6" s="17"/>
      <c r="E6" s="18" t="s">
        <v>54</v>
      </c>
      <c r="F6" s="10" t="s">
        <v>55</v>
      </c>
      <c r="G6" s="10"/>
      <c r="H6" s="19" t="s">
        <v>56</v>
      </c>
      <c r="I6" s="10" t="s">
        <v>41</v>
      </c>
      <c r="J6" s="12" t="s">
        <v>57</v>
      </c>
      <c r="K6" s="9" t="s">
        <v>64</v>
      </c>
      <c r="L6" s="9" t="s">
        <v>42</v>
      </c>
      <c r="M6" s="9" t="s">
        <v>59</v>
      </c>
      <c r="N6" s="9">
        <v>3.0</v>
      </c>
      <c r="O6" s="9" t="s">
        <v>44</v>
      </c>
      <c r="P6" s="9" t="s">
        <v>52</v>
      </c>
      <c r="R6" s="10" t="s">
        <v>46</v>
      </c>
      <c r="S6" s="9" t="s">
        <v>65</v>
      </c>
      <c r="T6" s="9" t="s">
        <v>66</v>
      </c>
      <c r="U6" s="9">
        <v>52.0</v>
      </c>
      <c r="W6" s="20">
        <v>60.0</v>
      </c>
      <c r="Y6" s="9">
        <v>0.227</v>
      </c>
      <c r="Z6" s="9">
        <v>0.23</v>
      </c>
      <c r="AA6" s="9">
        <v>0.102</v>
      </c>
      <c r="AB6" s="9">
        <v>0.119</v>
      </c>
      <c r="AF6" s="9">
        <v>-0.02</v>
      </c>
      <c r="AG6">
        <f t="shared" si="2"/>
        <v>0.01923461538</v>
      </c>
      <c r="AJ6" s="9" t="s">
        <v>62</v>
      </c>
      <c r="AK6" s="21" t="s">
        <v>41</v>
      </c>
    </row>
    <row r="7">
      <c r="A7" s="16">
        <v>12.0</v>
      </c>
      <c r="B7" s="7">
        <v>2.0</v>
      </c>
      <c r="C7" s="17" t="s">
        <v>53</v>
      </c>
      <c r="D7" s="17"/>
      <c r="E7" s="18" t="s">
        <v>54</v>
      </c>
      <c r="F7" s="10" t="s">
        <v>55</v>
      </c>
      <c r="G7" s="10"/>
      <c r="H7" s="19" t="s">
        <v>56</v>
      </c>
      <c r="I7" s="10" t="s">
        <v>41</v>
      </c>
      <c r="J7" s="12" t="s">
        <v>57</v>
      </c>
      <c r="K7" s="9" t="s">
        <v>64</v>
      </c>
      <c r="L7" s="9" t="s">
        <v>50</v>
      </c>
      <c r="M7" s="9" t="s">
        <v>63</v>
      </c>
      <c r="N7" s="9">
        <v>3.0</v>
      </c>
      <c r="O7" s="9" t="s">
        <v>44</v>
      </c>
      <c r="P7" s="10" t="s">
        <v>52</v>
      </c>
      <c r="R7" s="10" t="s">
        <v>46</v>
      </c>
      <c r="S7" s="9" t="s">
        <v>65</v>
      </c>
      <c r="T7" s="9" t="s">
        <v>66</v>
      </c>
      <c r="U7" s="9">
        <v>29.0</v>
      </c>
      <c r="W7" s="20">
        <v>54.0</v>
      </c>
      <c r="Y7" s="9">
        <v>3.44</v>
      </c>
      <c r="Z7" s="9">
        <v>3.49</v>
      </c>
      <c r="AA7" s="9">
        <v>2.18</v>
      </c>
      <c r="AB7" s="9">
        <v>2.15</v>
      </c>
      <c r="AF7" s="9">
        <v>-0.05</v>
      </c>
      <c r="AG7">
        <f t="shared" si="2"/>
        <v>0.03452586207</v>
      </c>
      <c r="AJ7" s="9" t="s">
        <v>62</v>
      </c>
      <c r="AK7" s="21" t="s">
        <v>41</v>
      </c>
    </row>
    <row r="8">
      <c r="A8" s="16">
        <v>12.0</v>
      </c>
      <c r="B8" s="7">
        <v>3.0</v>
      </c>
      <c r="C8" s="17" t="s">
        <v>53</v>
      </c>
      <c r="D8" s="17"/>
      <c r="E8" s="18" t="s">
        <v>54</v>
      </c>
      <c r="F8" s="10" t="s">
        <v>55</v>
      </c>
      <c r="G8" s="10"/>
      <c r="H8" s="19" t="s">
        <v>56</v>
      </c>
      <c r="I8" s="10" t="s">
        <v>41</v>
      </c>
      <c r="J8" s="12" t="s">
        <v>57</v>
      </c>
      <c r="K8" s="9" t="s">
        <v>67</v>
      </c>
      <c r="L8" s="9" t="s">
        <v>42</v>
      </c>
      <c r="M8" s="9" t="s">
        <v>59</v>
      </c>
      <c r="N8" s="9">
        <v>4.0</v>
      </c>
      <c r="O8" s="9" t="s">
        <v>44</v>
      </c>
      <c r="P8" s="10" t="s">
        <v>52</v>
      </c>
      <c r="R8" s="10" t="s">
        <v>46</v>
      </c>
      <c r="S8" s="9" t="s">
        <v>68</v>
      </c>
      <c r="T8" s="9" t="s">
        <v>69</v>
      </c>
      <c r="U8" s="9">
        <v>40.0</v>
      </c>
      <c r="W8" s="20">
        <v>60.0</v>
      </c>
      <c r="Y8" s="9">
        <v>0.75</v>
      </c>
      <c r="Z8" s="9">
        <v>0.52</v>
      </c>
      <c r="AA8" s="9">
        <v>0.22</v>
      </c>
      <c r="AB8" s="9">
        <v>0.16</v>
      </c>
      <c r="AF8" s="9">
        <v>1.22</v>
      </c>
      <c r="AG8">
        <f t="shared" si="2"/>
        <v>0.043605</v>
      </c>
      <c r="AJ8" s="9" t="s">
        <v>62</v>
      </c>
      <c r="AK8" s="21" t="s">
        <v>41</v>
      </c>
    </row>
    <row r="9">
      <c r="A9" s="16">
        <v>12.0</v>
      </c>
      <c r="B9" s="7">
        <v>3.0</v>
      </c>
      <c r="C9" s="17" t="s">
        <v>53</v>
      </c>
      <c r="D9" s="17"/>
      <c r="E9" s="18" t="s">
        <v>54</v>
      </c>
      <c r="F9" s="10" t="s">
        <v>55</v>
      </c>
      <c r="G9" s="10"/>
      <c r="H9" s="19" t="s">
        <v>56</v>
      </c>
      <c r="I9" s="10" t="s">
        <v>41</v>
      </c>
      <c r="J9" s="12" t="s">
        <v>57</v>
      </c>
      <c r="K9" s="9" t="s">
        <v>67</v>
      </c>
      <c r="L9" s="9" t="s">
        <v>50</v>
      </c>
      <c r="M9" s="9" t="s">
        <v>63</v>
      </c>
      <c r="N9" s="9">
        <v>4.0</v>
      </c>
      <c r="O9" s="9" t="s">
        <v>44</v>
      </c>
      <c r="P9" s="10" t="s">
        <v>52</v>
      </c>
      <c r="R9" s="10" t="s">
        <v>46</v>
      </c>
      <c r="S9" s="9" t="s">
        <v>68</v>
      </c>
      <c r="T9" s="9" t="s">
        <v>69</v>
      </c>
      <c r="U9" s="9">
        <v>15.0</v>
      </c>
      <c r="W9" s="20">
        <v>52.92</v>
      </c>
      <c r="Y9" s="9">
        <v>0.75</v>
      </c>
      <c r="Z9" s="9">
        <v>0.58</v>
      </c>
      <c r="AA9" s="9">
        <v>0.29</v>
      </c>
      <c r="AB9" s="9">
        <v>0.3</v>
      </c>
      <c r="AF9" s="9">
        <v>0.58</v>
      </c>
      <c r="AG9">
        <f t="shared" si="2"/>
        <v>0.07788</v>
      </c>
      <c r="AJ9" s="9" t="s">
        <v>62</v>
      </c>
      <c r="AK9" s="21" t="s">
        <v>41</v>
      </c>
    </row>
    <row r="10">
      <c r="A10" s="16">
        <v>13.0</v>
      </c>
      <c r="B10" s="7">
        <v>4.0</v>
      </c>
      <c r="C10" s="17" t="s">
        <v>70</v>
      </c>
      <c r="D10" s="17"/>
      <c r="E10" s="18" t="s">
        <v>71</v>
      </c>
      <c r="F10" s="10" t="s">
        <v>72</v>
      </c>
      <c r="G10" s="10"/>
      <c r="H10" s="19" t="s">
        <v>73</v>
      </c>
      <c r="I10" s="10" t="s">
        <v>41</v>
      </c>
      <c r="J10" s="12"/>
      <c r="K10" s="9">
        <v>1.0</v>
      </c>
      <c r="L10" s="9" t="s">
        <v>42</v>
      </c>
      <c r="M10" s="9" t="s">
        <v>74</v>
      </c>
      <c r="N10" s="9">
        <v>5.0</v>
      </c>
      <c r="O10" s="9" t="s">
        <v>44</v>
      </c>
      <c r="P10" s="9" t="s">
        <v>52</v>
      </c>
      <c r="R10" s="10" t="s">
        <v>46</v>
      </c>
      <c r="S10" s="9" t="s">
        <v>47</v>
      </c>
      <c r="T10" s="9" t="s">
        <v>48</v>
      </c>
      <c r="U10" s="9">
        <v>20.0</v>
      </c>
      <c r="W10" s="20">
        <v>62.28</v>
      </c>
      <c r="Y10" s="9">
        <v>0.9</v>
      </c>
      <c r="Z10" s="9">
        <v>0.5</v>
      </c>
      <c r="AA10" s="9">
        <v>0.308</v>
      </c>
      <c r="AF10" s="9">
        <v>0.956</v>
      </c>
      <c r="AG10" s="9">
        <v>0.22</v>
      </c>
      <c r="AI10" s="9" t="s">
        <v>49</v>
      </c>
      <c r="AJ10" s="9" t="s">
        <v>75</v>
      </c>
      <c r="AK10" s="21" t="s">
        <v>41</v>
      </c>
    </row>
    <row r="11">
      <c r="A11" s="16">
        <v>13.0</v>
      </c>
      <c r="B11" s="7">
        <v>4.0</v>
      </c>
      <c r="C11" s="17" t="s">
        <v>70</v>
      </c>
      <c r="D11" s="17"/>
      <c r="E11" s="18" t="s">
        <v>71</v>
      </c>
      <c r="F11" s="10" t="s">
        <v>72</v>
      </c>
      <c r="G11" s="10"/>
      <c r="H11" s="19" t="s">
        <v>73</v>
      </c>
      <c r="I11" s="10" t="s">
        <v>41</v>
      </c>
      <c r="J11" s="12"/>
      <c r="K11" s="9">
        <v>1.0</v>
      </c>
      <c r="L11" s="9" t="s">
        <v>50</v>
      </c>
      <c r="M11" s="9" t="s">
        <v>76</v>
      </c>
      <c r="N11" s="9">
        <v>5.0</v>
      </c>
      <c r="O11" s="9" t="s">
        <v>44</v>
      </c>
      <c r="P11" s="10" t="s">
        <v>52</v>
      </c>
      <c r="R11" s="10" t="s">
        <v>46</v>
      </c>
      <c r="S11" s="9" t="s">
        <v>47</v>
      </c>
      <c r="T11" s="9" t="s">
        <v>48</v>
      </c>
      <c r="U11" s="9">
        <v>20.0</v>
      </c>
      <c r="W11" s="20">
        <v>62.28</v>
      </c>
      <c r="Y11" s="9">
        <v>0.85</v>
      </c>
      <c r="Z11" s="9">
        <v>0.5</v>
      </c>
      <c r="AA11" s="9">
        <v>0.366</v>
      </c>
      <c r="AF11" s="9">
        <v>1.21</v>
      </c>
      <c r="AG11" s="9">
        <v>0.24</v>
      </c>
      <c r="AI11" s="9" t="s">
        <v>49</v>
      </c>
      <c r="AJ11" s="9" t="s">
        <v>75</v>
      </c>
      <c r="AK11" s="21" t="s">
        <v>41</v>
      </c>
    </row>
    <row r="12">
      <c r="A12" s="16">
        <v>13.0</v>
      </c>
      <c r="B12" s="7">
        <v>6.0</v>
      </c>
      <c r="C12" s="17" t="s">
        <v>70</v>
      </c>
      <c r="D12" s="17"/>
      <c r="E12" s="18" t="s">
        <v>71</v>
      </c>
      <c r="F12" s="10" t="s">
        <v>72</v>
      </c>
      <c r="G12" s="10"/>
      <c r="H12" s="19" t="s">
        <v>73</v>
      </c>
      <c r="I12" s="10" t="s">
        <v>41</v>
      </c>
      <c r="J12" s="12"/>
      <c r="K12" s="9">
        <v>3.0</v>
      </c>
      <c r="L12" s="9" t="s">
        <v>42</v>
      </c>
      <c r="M12" s="9" t="s">
        <v>77</v>
      </c>
      <c r="N12" s="9">
        <v>6.0</v>
      </c>
      <c r="O12" s="9" t="s">
        <v>78</v>
      </c>
      <c r="P12" s="9" t="s">
        <v>52</v>
      </c>
      <c r="R12" s="10" t="s">
        <v>46</v>
      </c>
      <c r="S12" s="9" t="s">
        <v>79</v>
      </c>
      <c r="T12" s="9" t="s">
        <v>80</v>
      </c>
      <c r="U12" s="9">
        <v>48.0</v>
      </c>
      <c r="W12">
        <v>14.88</v>
      </c>
      <c r="AF12" s="9">
        <v>0.823</v>
      </c>
      <c r="AG12" s="9">
        <v>0.09</v>
      </c>
      <c r="AK12" s="14" t="s">
        <v>41</v>
      </c>
    </row>
    <row r="13" ht="17.25" customHeight="1">
      <c r="A13" s="16">
        <v>13.0</v>
      </c>
      <c r="B13" s="7">
        <v>6.0</v>
      </c>
      <c r="C13" s="17" t="s">
        <v>70</v>
      </c>
      <c r="D13" s="17"/>
      <c r="E13" s="18" t="s">
        <v>71</v>
      </c>
      <c r="F13" s="10" t="s">
        <v>72</v>
      </c>
      <c r="G13" s="10"/>
      <c r="H13" s="19" t="s">
        <v>73</v>
      </c>
      <c r="I13" s="10" t="s">
        <v>41</v>
      </c>
      <c r="J13" s="12"/>
      <c r="K13" s="9">
        <v>3.0</v>
      </c>
      <c r="L13" s="9" t="s">
        <v>50</v>
      </c>
      <c r="M13" s="9" t="s">
        <v>81</v>
      </c>
      <c r="N13" s="9">
        <v>6.0</v>
      </c>
      <c r="O13" s="9" t="s">
        <v>44</v>
      </c>
      <c r="P13" s="10" t="s">
        <v>52</v>
      </c>
      <c r="R13" s="10" t="s">
        <v>46</v>
      </c>
      <c r="S13" s="9" t="s">
        <v>79</v>
      </c>
      <c r="T13" s="9" t="s">
        <v>80</v>
      </c>
      <c r="U13" s="9">
        <v>46.0</v>
      </c>
      <c r="W13" s="20">
        <v>15.12</v>
      </c>
      <c r="AF13" s="9">
        <v>1.22</v>
      </c>
      <c r="AG13" s="9">
        <v>0.119</v>
      </c>
      <c r="AJ13" s="9" t="s">
        <v>82</v>
      </c>
      <c r="AK13" s="21" t="s">
        <v>41</v>
      </c>
    </row>
    <row r="14">
      <c r="A14" s="7">
        <v>13.0</v>
      </c>
      <c r="B14" s="7">
        <v>8.0</v>
      </c>
      <c r="C14" s="17" t="s">
        <v>70</v>
      </c>
      <c r="D14" s="17"/>
      <c r="E14" s="18" t="s">
        <v>71</v>
      </c>
      <c r="F14" s="10" t="s">
        <v>72</v>
      </c>
      <c r="G14" s="10"/>
      <c r="H14" s="19" t="s">
        <v>73</v>
      </c>
      <c r="I14" s="10" t="s">
        <v>41</v>
      </c>
      <c r="J14" s="18"/>
      <c r="K14" s="9">
        <v>4.0</v>
      </c>
      <c r="L14" s="9" t="s">
        <v>42</v>
      </c>
      <c r="M14" s="9" t="s">
        <v>83</v>
      </c>
      <c r="N14" s="9">
        <v>7.0</v>
      </c>
      <c r="O14" s="9" t="s">
        <v>78</v>
      </c>
      <c r="P14" s="9" t="s">
        <v>52</v>
      </c>
      <c r="R14" s="10" t="s">
        <v>46</v>
      </c>
      <c r="S14" s="9" t="s">
        <v>84</v>
      </c>
      <c r="T14" s="9" t="s">
        <v>85</v>
      </c>
      <c r="U14" s="9">
        <v>27.0</v>
      </c>
      <c r="W14" s="20">
        <v>10.44</v>
      </c>
      <c r="Y14" s="9">
        <v>14.08</v>
      </c>
      <c r="Z14" s="9">
        <v>19.68</v>
      </c>
      <c r="AA14">
        <f> 5 * (0.46/1.26) * sqrt(U14)</f>
        <v>9.485040137</v>
      </c>
      <c r="AB14">
        <f> 5 * (0.52/1.26) * sqrt(U14)</f>
        <v>10.72221928</v>
      </c>
      <c r="AF14" s="9">
        <v>1.09</v>
      </c>
      <c r="AG14" s="9">
        <v>0.17</v>
      </c>
      <c r="AJ14" s="9" t="s">
        <v>86</v>
      </c>
      <c r="AK14" s="21" t="s">
        <v>41</v>
      </c>
    </row>
    <row r="15">
      <c r="A15" s="7">
        <v>13.0</v>
      </c>
      <c r="B15" s="7">
        <v>8.0</v>
      </c>
      <c r="C15" s="17" t="s">
        <v>70</v>
      </c>
      <c r="D15" s="17"/>
      <c r="E15" s="18" t="s">
        <v>71</v>
      </c>
      <c r="F15" s="10" t="s">
        <v>72</v>
      </c>
      <c r="G15" s="10"/>
      <c r="H15" s="19" t="s">
        <v>73</v>
      </c>
      <c r="I15" s="10" t="s">
        <v>41</v>
      </c>
      <c r="J15" s="18"/>
      <c r="K15" s="9">
        <v>4.0</v>
      </c>
      <c r="L15" s="9" t="s">
        <v>50</v>
      </c>
      <c r="M15" s="9" t="s">
        <v>87</v>
      </c>
      <c r="N15" s="9">
        <v>7.0</v>
      </c>
      <c r="O15" s="9" t="s">
        <v>78</v>
      </c>
      <c r="P15" s="10" t="s">
        <v>52</v>
      </c>
      <c r="R15" s="10" t="s">
        <v>46</v>
      </c>
      <c r="S15" s="9" t="s">
        <v>84</v>
      </c>
      <c r="T15" s="9" t="s">
        <v>85</v>
      </c>
      <c r="U15" s="9">
        <v>20.0</v>
      </c>
      <c r="W15" s="20">
        <v>6.0</v>
      </c>
      <c r="Y15" s="9">
        <v>11.35</v>
      </c>
      <c r="Z15" s="9">
        <v>16.25</v>
      </c>
      <c r="AA15">
        <f>  5 * (0.39/1.26) * sqrt(U15)</f>
        <v>6.921162787</v>
      </c>
      <c r="AB15">
        <f>  5 * (0.71/1.26) * sqrt(U15)</f>
        <v>12.60006559</v>
      </c>
      <c r="AF15" s="9">
        <v>1.43</v>
      </c>
      <c r="AG15" s="9">
        <v>0.25</v>
      </c>
      <c r="AJ15" s="9" t="s">
        <v>86</v>
      </c>
      <c r="AK15" s="21" t="s">
        <v>41</v>
      </c>
    </row>
    <row r="16" ht="17.25" customHeight="1">
      <c r="A16" s="16">
        <v>14.0</v>
      </c>
      <c r="B16" s="7">
        <v>9.0</v>
      </c>
      <c r="C16" s="17" t="s">
        <v>88</v>
      </c>
      <c r="D16" s="17"/>
      <c r="E16" s="18" t="s">
        <v>89</v>
      </c>
      <c r="F16" s="9" t="s">
        <v>90</v>
      </c>
      <c r="H16" s="22" t="s">
        <v>91</v>
      </c>
      <c r="I16" s="10" t="s">
        <v>41</v>
      </c>
      <c r="J16" s="18"/>
      <c r="K16" s="9" t="s">
        <v>92</v>
      </c>
      <c r="L16" s="9" t="s">
        <v>42</v>
      </c>
      <c r="M16" s="9" t="s">
        <v>93</v>
      </c>
      <c r="N16" s="9">
        <v>8.0</v>
      </c>
      <c r="O16" s="9" t="s">
        <v>44</v>
      </c>
      <c r="P16" s="9" t="s">
        <v>52</v>
      </c>
      <c r="R16" s="10" t="s">
        <v>46</v>
      </c>
      <c r="S16" s="9" t="s">
        <v>94</v>
      </c>
      <c r="T16" s="9" t="s">
        <v>48</v>
      </c>
      <c r="U16" s="9">
        <v>41.0</v>
      </c>
      <c r="W16" s="20">
        <v>40.98</v>
      </c>
      <c r="Y16" s="9">
        <v>0.9</v>
      </c>
      <c r="Z16" s="9">
        <v>1.0</v>
      </c>
      <c r="AA16" s="9">
        <v>0.89</v>
      </c>
      <c r="AF16">
        <f t="shared" ref="AF16:AF23" si="3"> (Y16 - Z16) / AA16</f>
        <v>-0.1123595506</v>
      </c>
      <c r="AG16">
        <f t="shared" ref="AG16:AG212" si="4"> (1/U16) + (AF16^2 / (2*U16))</f>
        <v>0.02454420328</v>
      </c>
      <c r="AJ16" s="9" t="s">
        <v>95</v>
      </c>
      <c r="AK16" s="21" t="s">
        <v>41</v>
      </c>
    </row>
    <row r="17" ht="17.25" customHeight="1">
      <c r="A17" s="16">
        <v>14.0</v>
      </c>
      <c r="B17" s="7">
        <v>9.0</v>
      </c>
      <c r="C17" s="17" t="s">
        <v>88</v>
      </c>
      <c r="D17" s="17"/>
      <c r="E17" s="18" t="s">
        <v>89</v>
      </c>
      <c r="F17" s="9" t="s">
        <v>90</v>
      </c>
      <c r="H17" s="22" t="s">
        <v>91</v>
      </c>
      <c r="I17" s="10" t="s">
        <v>41</v>
      </c>
      <c r="J17" s="18"/>
      <c r="K17" s="9" t="s">
        <v>92</v>
      </c>
      <c r="L17" s="9" t="s">
        <v>50</v>
      </c>
      <c r="M17" s="9" t="s">
        <v>96</v>
      </c>
      <c r="N17" s="9">
        <v>8.0</v>
      </c>
      <c r="O17" s="9" t="s">
        <v>44</v>
      </c>
      <c r="P17" s="10" t="s">
        <v>52</v>
      </c>
      <c r="R17" s="10" t="s">
        <v>46</v>
      </c>
      <c r="S17" s="9" t="s">
        <v>94</v>
      </c>
      <c r="T17" s="9" t="s">
        <v>48</v>
      </c>
      <c r="U17" s="9">
        <v>34.0</v>
      </c>
      <c r="W17" s="20">
        <v>40.41</v>
      </c>
      <c r="Y17" s="9">
        <v>1.09</v>
      </c>
      <c r="Z17" s="9">
        <v>1.0</v>
      </c>
      <c r="AA17" s="9">
        <v>0.93</v>
      </c>
      <c r="AF17">
        <f t="shared" si="3"/>
        <v>0.09677419355</v>
      </c>
      <c r="AG17">
        <f t="shared" si="4"/>
        <v>0.02954948889</v>
      </c>
      <c r="AJ17" s="9" t="s">
        <v>95</v>
      </c>
      <c r="AK17" s="21" t="s">
        <v>41</v>
      </c>
    </row>
    <row r="18" ht="17.25" customHeight="1">
      <c r="A18" s="16">
        <v>14.0</v>
      </c>
      <c r="B18" s="7">
        <v>9.0</v>
      </c>
      <c r="C18" s="17" t="s">
        <v>88</v>
      </c>
      <c r="D18" s="17"/>
      <c r="E18" s="18" t="s">
        <v>89</v>
      </c>
      <c r="F18" s="9" t="s">
        <v>90</v>
      </c>
      <c r="H18" s="22" t="s">
        <v>91</v>
      </c>
      <c r="I18" s="10" t="s">
        <v>41</v>
      </c>
      <c r="J18" s="18"/>
      <c r="K18" s="9" t="s">
        <v>97</v>
      </c>
      <c r="L18" s="9" t="s">
        <v>42</v>
      </c>
      <c r="M18" s="9" t="s">
        <v>98</v>
      </c>
      <c r="N18" s="9">
        <v>9.0</v>
      </c>
      <c r="O18" s="9" t="s">
        <v>44</v>
      </c>
      <c r="P18" s="9" t="s">
        <v>52</v>
      </c>
      <c r="R18" s="10" t="s">
        <v>46</v>
      </c>
      <c r="S18" s="9" t="s">
        <v>94</v>
      </c>
      <c r="T18" s="9" t="s">
        <v>48</v>
      </c>
      <c r="U18" s="9">
        <v>23.0</v>
      </c>
      <c r="W18" s="20">
        <v>50.0</v>
      </c>
      <c r="Y18" s="9">
        <v>1.43</v>
      </c>
      <c r="Z18" s="9">
        <v>1.0</v>
      </c>
      <c r="AA18" s="9">
        <v>0.9</v>
      </c>
      <c r="AF18">
        <f t="shared" si="3"/>
        <v>0.4777777778</v>
      </c>
      <c r="AG18">
        <f t="shared" si="4"/>
        <v>0.04844068706</v>
      </c>
      <c r="AJ18" s="9" t="s">
        <v>95</v>
      </c>
      <c r="AK18" s="21" t="s">
        <v>41</v>
      </c>
    </row>
    <row r="19" ht="17.25" customHeight="1">
      <c r="A19" s="16">
        <v>14.0</v>
      </c>
      <c r="B19" s="7">
        <v>9.0</v>
      </c>
      <c r="C19" s="17" t="s">
        <v>88</v>
      </c>
      <c r="D19" s="17"/>
      <c r="E19" s="18" t="s">
        <v>89</v>
      </c>
      <c r="F19" s="9" t="s">
        <v>90</v>
      </c>
      <c r="H19" s="22" t="s">
        <v>91</v>
      </c>
      <c r="I19" s="10" t="s">
        <v>41</v>
      </c>
      <c r="J19" s="18"/>
      <c r="K19" s="9" t="s">
        <v>97</v>
      </c>
      <c r="L19" s="9" t="s">
        <v>50</v>
      </c>
      <c r="M19" s="9" t="s">
        <v>99</v>
      </c>
      <c r="N19" s="9">
        <v>9.0</v>
      </c>
      <c r="O19" s="9" t="s">
        <v>44</v>
      </c>
      <c r="P19" s="10" t="s">
        <v>52</v>
      </c>
      <c r="R19" s="10" t="s">
        <v>46</v>
      </c>
      <c r="S19" s="9" t="s">
        <v>94</v>
      </c>
      <c r="T19" s="9" t="s">
        <v>48</v>
      </c>
      <c r="U19" s="9">
        <v>14.0</v>
      </c>
      <c r="W19" s="20">
        <v>53.93</v>
      </c>
      <c r="Y19" s="9">
        <v>1.79</v>
      </c>
      <c r="Z19" s="9">
        <v>1.0</v>
      </c>
      <c r="AA19" s="9">
        <v>0.58</v>
      </c>
      <c r="AF19">
        <f t="shared" si="3"/>
        <v>1.362068966</v>
      </c>
      <c r="AG19">
        <f t="shared" si="4"/>
        <v>0.1376868524</v>
      </c>
      <c r="AJ19" s="9" t="s">
        <v>95</v>
      </c>
      <c r="AK19" s="21" t="s">
        <v>41</v>
      </c>
    </row>
    <row r="20" ht="17.25" customHeight="1">
      <c r="A20" s="16">
        <v>14.0</v>
      </c>
      <c r="B20" s="7">
        <v>11.0</v>
      </c>
      <c r="C20" s="17" t="s">
        <v>88</v>
      </c>
      <c r="D20" s="17"/>
      <c r="E20" s="18" t="s">
        <v>89</v>
      </c>
      <c r="F20" s="9" t="s">
        <v>90</v>
      </c>
      <c r="H20" s="22" t="s">
        <v>91</v>
      </c>
      <c r="I20" s="10" t="s">
        <v>41</v>
      </c>
      <c r="J20" s="18"/>
      <c r="K20" s="9" t="s">
        <v>100</v>
      </c>
      <c r="L20" s="9" t="s">
        <v>42</v>
      </c>
      <c r="M20" s="9" t="s">
        <v>101</v>
      </c>
      <c r="N20" s="9">
        <v>10.0</v>
      </c>
      <c r="O20" s="9" t="s">
        <v>44</v>
      </c>
      <c r="P20" s="9" t="s">
        <v>52</v>
      </c>
      <c r="R20" s="10" t="s">
        <v>46</v>
      </c>
      <c r="S20" s="9" t="s">
        <v>94</v>
      </c>
      <c r="T20" s="9" t="s">
        <v>48</v>
      </c>
      <c r="U20" s="9">
        <v>49.0</v>
      </c>
      <c r="W20" s="20">
        <v>43.44</v>
      </c>
      <c r="Y20" s="9">
        <v>0.92</v>
      </c>
      <c r="Z20" s="9">
        <v>1.0</v>
      </c>
      <c r="AA20" s="9">
        <v>0.93</v>
      </c>
      <c r="AF20">
        <f t="shared" si="3"/>
        <v>-0.08602150538</v>
      </c>
      <c r="AG20">
        <f t="shared" si="4"/>
        <v>0.0204836704</v>
      </c>
      <c r="AJ20" s="9" t="s">
        <v>95</v>
      </c>
      <c r="AK20" s="21" t="s">
        <v>41</v>
      </c>
    </row>
    <row r="21" ht="17.25" customHeight="1">
      <c r="A21" s="16">
        <v>14.0</v>
      </c>
      <c r="B21" s="7">
        <v>11.0</v>
      </c>
      <c r="C21" s="17" t="s">
        <v>88</v>
      </c>
      <c r="D21" s="17"/>
      <c r="E21" s="18" t="s">
        <v>89</v>
      </c>
      <c r="F21" s="9" t="s">
        <v>90</v>
      </c>
      <c r="H21" s="22" t="s">
        <v>91</v>
      </c>
      <c r="I21" s="10" t="s">
        <v>41</v>
      </c>
      <c r="J21" s="18"/>
      <c r="K21" s="9" t="s">
        <v>100</v>
      </c>
      <c r="L21" s="9" t="s">
        <v>50</v>
      </c>
      <c r="M21" s="9" t="s">
        <v>102</v>
      </c>
      <c r="N21" s="9">
        <v>10.0</v>
      </c>
      <c r="O21" s="9" t="s">
        <v>44</v>
      </c>
      <c r="P21" s="10" t="s">
        <v>52</v>
      </c>
      <c r="R21" s="10" t="s">
        <v>46</v>
      </c>
      <c r="S21" s="9" t="s">
        <v>94</v>
      </c>
      <c r="T21" s="9" t="s">
        <v>48</v>
      </c>
      <c r="U21" s="9">
        <v>27.0</v>
      </c>
      <c r="W21" s="20">
        <v>44.259999999999984</v>
      </c>
      <c r="Y21" s="9">
        <v>1.0</v>
      </c>
      <c r="Z21" s="9">
        <v>1.0</v>
      </c>
      <c r="AA21" s="9">
        <v>0.96</v>
      </c>
      <c r="AF21">
        <f t="shared" si="3"/>
        <v>0</v>
      </c>
      <c r="AG21">
        <f t="shared" si="4"/>
        <v>0.03703703704</v>
      </c>
      <c r="AJ21" s="9" t="s">
        <v>95</v>
      </c>
      <c r="AK21" s="21" t="s">
        <v>41</v>
      </c>
    </row>
    <row r="22" ht="17.25" customHeight="1">
      <c r="A22" s="16">
        <v>14.0</v>
      </c>
      <c r="B22" s="7">
        <v>12.0</v>
      </c>
      <c r="C22" s="17" t="s">
        <v>88</v>
      </c>
      <c r="D22" s="17"/>
      <c r="E22" s="18" t="s">
        <v>89</v>
      </c>
      <c r="F22" s="9" t="s">
        <v>90</v>
      </c>
      <c r="H22" s="22" t="s">
        <v>91</v>
      </c>
      <c r="I22" s="10" t="s">
        <v>41</v>
      </c>
      <c r="J22" s="18"/>
      <c r="K22" s="9" t="s">
        <v>103</v>
      </c>
      <c r="L22" s="9" t="s">
        <v>42</v>
      </c>
      <c r="M22" s="9" t="s">
        <v>104</v>
      </c>
      <c r="N22" s="9">
        <v>11.0</v>
      </c>
      <c r="O22" s="9" t="s">
        <v>44</v>
      </c>
      <c r="P22" s="9" t="s">
        <v>52</v>
      </c>
      <c r="R22" s="10" t="s">
        <v>46</v>
      </c>
      <c r="S22" s="9" t="s">
        <v>94</v>
      </c>
      <c r="T22" s="9" t="s">
        <v>48</v>
      </c>
      <c r="U22" s="9">
        <v>49.0</v>
      </c>
      <c r="W22" s="20">
        <v>43.49</v>
      </c>
      <c r="X22" s="23"/>
      <c r="Y22" s="9">
        <v>1.2</v>
      </c>
      <c r="Z22" s="9">
        <v>1.0</v>
      </c>
      <c r="AA22" s="9">
        <v>0.89</v>
      </c>
      <c r="AF22">
        <f t="shared" si="3"/>
        <v>0.2247191011</v>
      </c>
      <c r="AG22">
        <f t="shared" si="4"/>
        <v>0.02092345586</v>
      </c>
      <c r="AJ22" s="9" t="s">
        <v>95</v>
      </c>
      <c r="AK22" s="21" t="s">
        <v>41</v>
      </c>
    </row>
    <row r="23" ht="17.25" customHeight="1">
      <c r="A23" s="16">
        <v>14.0</v>
      </c>
      <c r="B23" s="7">
        <v>12.0</v>
      </c>
      <c r="C23" s="17" t="s">
        <v>88</v>
      </c>
      <c r="D23" s="17"/>
      <c r="E23" s="18" t="s">
        <v>89</v>
      </c>
      <c r="F23" s="9" t="s">
        <v>90</v>
      </c>
      <c r="H23" s="22" t="s">
        <v>91</v>
      </c>
      <c r="I23" s="10" t="s">
        <v>41</v>
      </c>
      <c r="J23" s="18"/>
      <c r="K23" s="9" t="s">
        <v>103</v>
      </c>
      <c r="L23" s="9" t="s">
        <v>50</v>
      </c>
      <c r="M23" s="9" t="s">
        <v>105</v>
      </c>
      <c r="N23" s="9">
        <v>11.0</v>
      </c>
      <c r="O23" s="9" t="s">
        <v>44</v>
      </c>
      <c r="P23" s="10" t="s">
        <v>52</v>
      </c>
      <c r="R23" s="10" t="s">
        <v>46</v>
      </c>
      <c r="S23" s="9" t="s">
        <v>94</v>
      </c>
      <c r="T23" s="9" t="s">
        <v>48</v>
      </c>
      <c r="U23" s="9">
        <v>27.0</v>
      </c>
      <c r="W23" s="20">
        <v>44.26</v>
      </c>
      <c r="X23" s="23"/>
      <c r="Y23" s="9">
        <v>1.07</v>
      </c>
      <c r="Z23" s="9">
        <v>1.0</v>
      </c>
      <c r="AA23" s="9">
        <v>0.96</v>
      </c>
      <c r="AF23">
        <f t="shared" si="3"/>
        <v>0.07291666667</v>
      </c>
      <c r="AG23">
        <f t="shared" si="4"/>
        <v>0.03713549704</v>
      </c>
      <c r="AJ23" s="9" t="s">
        <v>95</v>
      </c>
      <c r="AK23" s="21" t="s">
        <v>41</v>
      </c>
    </row>
    <row r="24">
      <c r="A24" s="16">
        <v>18.0</v>
      </c>
      <c r="B24" s="7">
        <v>13.0</v>
      </c>
      <c r="C24" s="17" t="s">
        <v>106</v>
      </c>
      <c r="D24" s="17"/>
      <c r="E24" s="18" t="s">
        <v>107</v>
      </c>
      <c r="F24" s="9" t="s">
        <v>108</v>
      </c>
      <c r="H24" s="22" t="s">
        <v>109</v>
      </c>
      <c r="I24" s="10" t="s">
        <v>41</v>
      </c>
      <c r="J24" s="18"/>
      <c r="K24" s="9">
        <v>1.0</v>
      </c>
      <c r="L24" s="9" t="s">
        <v>50</v>
      </c>
      <c r="M24" s="9" t="s">
        <v>110</v>
      </c>
      <c r="N24" s="9">
        <v>12.0</v>
      </c>
      <c r="O24" s="9" t="s">
        <v>44</v>
      </c>
      <c r="P24" s="10" t="s">
        <v>52</v>
      </c>
      <c r="R24" s="10" t="s">
        <v>46</v>
      </c>
      <c r="S24" s="9" t="s">
        <v>111</v>
      </c>
      <c r="T24" s="9" t="s">
        <v>48</v>
      </c>
      <c r="U24" s="9">
        <v>40.0</v>
      </c>
      <c r="W24" s="20">
        <v>40.12</v>
      </c>
      <c r="X24" s="23"/>
      <c r="Y24" s="9">
        <v>0.725</v>
      </c>
      <c r="Z24" s="9">
        <v>0.5</v>
      </c>
      <c r="AF24" s="9">
        <v>0.53</v>
      </c>
      <c r="AG24">
        <f t="shared" si="4"/>
        <v>0.02851125</v>
      </c>
      <c r="AJ24" s="9" t="s">
        <v>112</v>
      </c>
      <c r="AK24" s="21" t="s">
        <v>41</v>
      </c>
    </row>
    <row r="25">
      <c r="A25" s="16">
        <v>18.0</v>
      </c>
      <c r="B25" s="7">
        <v>13.0</v>
      </c>
      <c r="C25" s="17" t="s">
        <v>106</v>
      </c>
      <c r="D25" s="17"/>
      <c r="E25" s="18" t="s">
        <v>107</v>
      </c>
      <c r="F25" s="9" t="s">
        <v>108</v>
      </c>
      <c r="H25" s="22" t="s">
        <v>109</v>
      </c>
      <c r="I25" s="10" t="s">
        <v>41</v>
      </c>
      <c r="J25" s="18"/>
      <c r="K25" s="9">
        <v>2.0</v>
      </c>
      <c r="L25" s="9" t="s">
        <v>42</v>
      </c>
      <c r="M25" s="9" t="s">
        <v>113</v>
      </c>
      <c r="N25" s="9">
        <v>12.0</v>
      </c>
      <c r="O25" s="9" t="s">
        <v>44</v>
      </c>
      <c r="P25" s="9" t="s">
        <v>52</v>
      </c>
      <c r="R25" s="10" t="s">
        <v>46</v>
      </c>
      <c r="S25" s="9" t="s">
        <v>111</v>
      </c>
      <c r="T25" s="9" t="s">
        <v>48</v>
      </c>
      <c r="U25" s="9">
        <v>43.0</v>
      </c>
      <c r="W25" s="20">
        <v>41.74</v>
      </c>
      <c r="X25" s="23"/>
      <c r="Y25" s="9">
        <v>0.6279</v>
      </c>
      <c r="Z25" s="9">
        <v>0.5</v>
      </c>
      <c r="AF25" s="9">
        <v>0.29</v>
      </c>
      <c r="AG25">
        <f t="shared" si="4"/>
        <v>0.02423372093</v>
      </c>
      <c r="AJ25" s="9" t="s">
        <v>112</v>
      </c>
      <c r="AK25" s="21" t="s">
        <v>41</v>
      </c>
    </row>
    <row r="26">
      <c r="A26" s="24">
        <v>18.0</v>
      </c>
      <c r="B26" s="25">
        <v>13.0</v>
      </c>
      <c r="C26" s="26" t="s">
        <v>106</v>
      </c>
      <c r="D26" s="26"/>
      <c r="E26" s="27" t="s">
        <v>107</v>
      </c>
      <c r="F26" s="9" t="s">
        <v>108</v>
      </c>
      <c r="G26" s="28"/>
      <c r="H26" s="29" t="s">
        <v>109</v>
      </c>
      <c r="I26" s="30" t="s">
        <v>41</v>
      </c>
      <c r="J26" s="14"/>
      <c r="K26" s="31" t="s">
        <v>114</v>
      </c>
      <c r="L26" s="31" t="s">
        <v>42</v>
      </c>
      <c r="M26" s="31" t="s">
        <v>115</v>
      </c>
      <c r="N26" s="9">
        <v>12.0</v>
      </c>
      <c r="O26" s="9" t="s">
        <v>44</v>
      </c>
      <c r="P26" s="31" t="s">
        <v>45</v>
      </c>
      <c r="Q26" s="28"/>
      <c r="R26" s="10" t="s">
        <v>46</v>
      </c>
      <c r="S26" s="9" t="s">
        <v>111</v>
      </c>
      <c r="T26" s="9" t="s">
        <v>48</v>
      </c>
      <c r="U26" s="31">
        <v>41.0</v>
      </c>
      <c r="V26" s="28"/>
      <c r="W26" s="20">
        <v>41.88</v>
      </c>
      <c r="X26" s="23"/>
      <c r="Y26" s="31">
        <v>0.6341</v>
      </c>
      <c r="Z26" s="31">
        <v>0.5</v>
      </c>
      <c r="AA26" s="28"/>
      <c r="AB26" s="28"/>
      <c r="AC26" s="28"/>
      <c r="AD26" s="28"/>
      <c r="AE26" s="28"/>
      <c r="AF26" s="31">
        <v>0.3</v>
      </c>
      <c r="AG26">
        <f t="shared" si="4"/>
        <v>0.02548780488</v>
      </c>
      <c r="AH26" s="28"/>
      <c r="AI26" s="28"/>
      <c r="AJ26" s="9" t="s">
        <v>112</v>
      </c>
      <c r="AK26" s="21" t="s">
        <v>41</v>
      </c>
    </row>
    <row r="27">
      <c r="A27" s="16">
        <v>18.0</v>
      </c>
      <c r="B27" s="7">
        <v>13.0</v>
      </c>
      <c r="C27" s="17" t="s">
        <v>106</v>
      </c>
      <c r="D27" s="17"/>
      <c r="E27" s="18" t="s">
        <v>107</v>
      </c>
      <c r="F27" s="9" t="s">
        <v>108</v>
      </c>
      <c r="H27" s="22" t="s">
        <v>109</v>
      </c>
      <c r="I27" s="10" t="s">
        <v>41</v>
      </c>
      <c r="J27" s="18"/>
      <c r="K27" s="9" t="s">
        <v>116</v>
      </c>
      <c r="L27" s="31" t="s">
        <v>42</v>
      </c>
      <c r="M27" s="31" t="s">
        <v>117</v>
      </c>
      <c r="N27" s="9">
        <v>12.0</v>
      </c>
      <c r="O27" s="9" t="s">
        <v>44</v>
      </c>
      <c r="P27" s="31" t="s">
        <v>45</v>
      </c>
      <c r="R27" s="10" t="s">
        <v>46</v>
      </c>
      <c r="S27" s="9" t="s">
        <v>111</v>
      </c>
      <c r="T27" s="9" t="s">
        <v>48</v>
      </c>
      <c r="U27" s="9">
        <v>40.0</v>
      </c>
      <c r="W27" s="20">
        <v>41.1</v>
      </c>
      <c r="X27" s="23"/>
      <c r="Y27" s="9">
        <v>0.575</v>
      </c>
      <c r="Z27" s="9">
        <v>0.5</v>
      </c>
      <c r="AF27" s="9">
        <v>0.17</v>
      </c>
      <c r="AG27">
        <f t="shared" si="4"/>
        <v>0.02536125</v>
      </c>
      <c r="AJ27" s="9" t="s">
        <v>112</v>
      </c>
      <c r="AK27" s="21" t="s">
        <v>41</v>
      </c>
    </row>
    <row r="28">
      <c r="A28" s="24">
        <v>18.0</v>
      </c>
      <c r="B28" s="25">
        <v>13.0</v>
      </c>
      <c r="C28" s="26" t="s">
        <v>106</v>
      </c>
      <c r="D28" s="26"/>
      <c r="E28" s="27" t="s">
        <v>107</v>
      </c>
      <c r="F28" s="9" t="s">
        <v>108</v>
      </c>
      <c r="G28" s="28"/>
      <c r="H28" s="29" t="s">
        <v>109</v>
      </c>
      <c r="I28" s="30" t="s">
        <v>41</v>
      </c>
      <c r="J28" s="18"/>
      <c r="K28" s="9" t="s">
        <v>118</v>
      </c>
      <c r="L28" s="31" t="s">
        <v>42</v>
      </c>
      <c r="M28" s="31" t="s">
        <v>119</v>
      </c>
      <c r="N28" s="9">
        <v>12.0</v>
      </c>
      <c r="O28" s="9" t="s">
        <v>44</v>
      </c>
      <c r="P28" s="31" t="s">
        <v>45</v>
      </c>
      <c r="R28" s="10" t="s">
        <v>46</v>
      </c>
      <c r="S28" s="9" t="s">
        <v>111</v>
      </c>
      <c r="T28" s="9" t="s">
        <v>48</v>
      </c>
      <c r="U28" s="9">
        <v>42.0</v>
      </c>
      <c r="W28" s="20">
        <v>55.05</v>
      </c>
      <c r="X28" s="23"/>
      <c r="Y28" s="9">
        <v>0.7619</v>
      </c>
      <c r="Z28" s="9">
        <v>0.5</v>
      </c>
      <c r="AF28" s="9">
        <v>0.64</v>
      </c>
      <c r="AG28">
        <f t="shared" si="4"/>
        <v>0.02868571429</v>
      </c>
      <c r="AJ28" s="9" t="s">
        <v>112</v>
      </c>
      <c r="AK28" s="21" t="s">
        <v>41</v>
      </c>
    </row>
    <row r="29">
      <c r="A29" s="16">
        <v>21.0</v>
      </c>
      <c r="B29" s="7">
        <v>14.0</v>
      </c>
      <c r="C29" s="17" t="s">
        <v>120</v>
      </c>
      <c r="D29" s="17"/>
      <c r="E29" s="18" t="s">
        <v>121</v>
      </c>
      <c r="F29" s="9" t="s">
        <v>122</v>
      </c>
      <c r="H29" s="22" t="s">
        <v>123</v>
      </c>
      <c r="I29" s="10" t="s">
        <v>41</v>
      </c>
      <c r="J29" s="18"/>
      <c r="K29" s="9" t="s">
        <v>124</v>
      </c>
      <c r="L29" s="9" t="s">
        <v>50</v>
      </c>
      <c r="M29" s="9" t="s">
        <v>125</v>
      </c>
      <c r="N29" s="9">
        <v>13.0</v>
      </c>
      <c r="O29" s="9" t="s">
        <v>78</v>
      </c>
      <c r="P29" s="10" t="s">
        <v>52</v>
      </c>
      <c r="R29" s="10" t="s">
        <v>46</v>
      </c>
      <c r="S29" s="9" t="s">
        <v>126</v>
      </c>
      <c r="T29" s="9" t="s">
        <v>48</v>
      </c>
      <c r="U29" s="9">
        <v>18.0</v>
      </c>
      <c r="W29" s="30">
        <v>4.9</v>
      </c>
      <c r="AC29" s="9">
        <v>1.97</v>
      </c>
      <c r="AF29" s="9">
        <v>0.6</v>
      </c>
      <c r="AG29">
        <f t="shared" si="4"/>
        <v>0.06555555556</v>
      </c>
      <c r="AJ29" s="31" t="s">
        <v>127</v>
      </c>
      <c r="AK29" s="21" t="s">
        <v>41</v>
      </c>
    </row>
    <row r="30">
      <c r="A30" s="16">
        <v>21.0</v>
      </c>
      <c r="B30" s="7">
        <v>14.0</v>
      </c>
      <c r="C30" s="17" t="s">
        <v>120</v>
      </c>
      <c r="D30" s="17"/>
      <c r="E30" s="18" t="s">
        <v>121</v>
      </c>
      <c r="F30" s="9" t="s">
        <v>122</v>
      </c>
      <c r="H30" s="22" t="s">
        <v>123</v>
      </c>
      <c r="I30" s="10" t="s">
        <v>41</v>
      </c>
      <c r="J30" s="18"/>
      <c r="K30" s="9" t="s">
        <v>124</v>
      </c>
      <c r="L30" s="9" t="s">
        <v>50</v>
      </c>
      <c r="M30" s="9" t="s">
        <v>125</v>
      </c>
      <c r="N30" s="9">
        <v>14.0</v>
      </c>
      <c r="O30" s="9" t="s">
        <v>78</v>
      </c>
      <c r="P30" s="10" t="s">
        <v>52</v>
      </c>
      <c r="R30" s="10" t="s">
        <v>46</v>
      </c>
      <c r="S30" s="9" t="s">
        <v>128</v>
      </c>
      <c r="T30" s="9" t="s">
        <v>48</v>
      </c>
      <c r="U30" s="9">
        <v>18.0</v>
      </c>
      <c r="W30" s="30">
        <v>4.9</v>
      </c>
      <c r="AC30" s="9">
        <v>0.23</v>
      </c>
      <c r="AF30" s="9">
        <v>0.066</v>
      </c>
      <c r="AG30">
        <f t="shared" si="4"/>
        <v>0.05567655556</v>
      </c>
      <c r="AJ30" s="31" t="s">
        <v>127</v>
      </c>
      <c r="AK30" s="21" t="s">
        <v>41</v>
      </c>
    </row>
    <row r="31">
      <c r="A31" s="16">
        <v>21.0</v>
      </c>
      <c r="B31" s="7">
        <v>14.0</v>
      </c>
      <c r="C31" s="17" t="s">
        <v>120</v>
      </c>
      <c r="D31" s="17"/>
      <c r="E31" s="18" t="s">
        <v>121</v>
      </c>
      <c r="F31" s="9" t="s">
        <v>122</v>
      </c>
      <c r="H31" s="22" t="s">
        <v>123</v>
      </c>
      <c r="I31" s="10" t="s">
        <v>41</v>
      </c>
      <c r="J31" s="18"/>
      <c r="K31" s="9" t="s">
        <v>124</v>
      </c>
      <c r="L31" s="9" t="s">
        <v>42</v>
      </c>
      <c r="M31" s="9" t="s">
        <v>129</v>
      </c>
      <c r="N31" s="9">
        <v>13.0</v>
      </c>
      <c r="O31" s="9" t="s">
        <v>78</v>
      </c>
      <c r="P31" s="31" t="s">
        <v>45</v>
      </c>
      <c r="R31" s="10" t="s">
        <v>46</v>
      </c>
      <c r="S31" s="9" t="s">
        <v>126</v>
      </c>
      <c r="T31" s="9" t="s">
        <v>48</v>
      </c>
      <c r="U31" s="9">
        <v>20.0</v>
      </c>
      <c r="W31" s="30">
        <v>5.2</v>
      </c>
      <c r="AC31" s="9">
        <v>0.59</v>
      </c>
      <c r="AF31" s="9">
        <v>0.23</v>
      </c>
      <c r="AG31">
        <f t="shared" si="4"/>
        <v>0.0513225</v>
      </c>
      <c r="AJ31" s="31" t="s">
        <v>127</v>
      </c>
      <c r="AK31" s="21" t="s">
        <v>41</v>
      </c>
    </row>
    <row r="32">
      <c r="A32" s="16">
        <v>21.0</v>
      </c>
      <c r="B32" s="7">
        <v>14.0</v>
      </c>
      <c r="C32" s="17" t="s">
        <v>120</v>
      </c>
      <c r="D32" s="17"/>
      <c r="E32" s="18" t="s">
        <v>121</v>
      </c>
      <c r="F32" s="9" t="s">
        <v>122</v>
      </c>
      <c r="H32" s="22" t="s">
        <v>123</v>
      </c>
      <c r="I32" s="10" t="s">
        <v>41</v>
      </c>
      <c r="J32" s="18"/>
      <c r="K32" s="9" t="s">
        <v>124</v>
      </c>
      <c r="L32" s="9" t="s">
        <v>42</v>
      </c>
      <c r="M32" s="9" t="s">
        <v>129</v>
      </c>
      <c r="N32" s="9">
        <v>14.0</v>
      </c>
      <c r="O32" s="9" t="s">
        <v>78</v>
      </c>
      <c r="P32" s="31" t="s">
        <v>45</v>
      </c>
      <c r="R32" s="10" t="s">
        <v>46</v>
      </c>
      <c r="S32" s="9" t="s">
        <v>128</v>
      </c>
      <c r="T32" s="9" t="s">
        <v>48</v>
      </c>
      <c r="U32" s="9">
        <v>20.0</v>
      </c>
      <c r="W32" s="30">
        <v>5.2</v>
      </c>
      <c r="AC32" s="9">
        <v>2.07</v>
      </c>
      <c r="AF32" s="9">
        <v>0.8</v>
      </c>
      <c r="AG32">
        <f t="shared" si="4"/>
        <v>0.066</v>
      </c>
      <c r="AJ32" s="31" t="s">
        <v>127</v>
      </c>
      <c r="AK32" s="21" t="s">
        <v>41</v>
      </c>
    </row>
    <row r="33">
      <c r="A33" s="16">
        <v>21.0</v>
      </c>
      <c r="B33" s="7">
        <v>14.0</v>
      </c>
      <c r="C33" s="17" t="s">
        <v>120</v>
      </c>
      <c r="D33" s="17"/>
      <c r="E33" s="18" t="s">
        <v>121</v>
      </c>
      <c r="F33" s="9" t="s">
        <v>122</v>
      </c>
      <c r="H33" s="22" t="s">
        <v>123</v>
      </c>
      <c r="I33" s="10" t="s">
        <v>41</v>
      </c>
      <c r="J33" s="18"/>
      <c r="K33" s="9" t="s">
        <v>130</v>
      </c>
      <c r="L33" s="9" t="s">
        <v>50</v>
      </c>
      <c r="M33" s="9" t="s">
        <v>125</v>
      </c>
      <c r="N33" s="9">
        <v>15.0</v>
      </c>
      <c r="O33" s="9" t="s">
        <v>78</v>
      </c>
      <c r="P33" s="10" t="s">
        <v>52</v>
      </c>
      <c r="R33" s="10" t="s">
        <v>46</v>
      </c>
      <c r="S33" s="9" t="s">
        <v>126</v>
      </c>
      <c r="T33" s="9" t="s">
        <v>48</v>
      </c>
      <c r="U33" s="9">
        <v>18.0</v>
      </c>
      <c r="W33" s="30">
        <v>4.9</v>
      </c>
      <c r="AC33" s="9">
        <v>0.92</v>
      </c>
      <c r="AF33" s="9">
        <v>0.18</v>
      </c>
      <c r="AG33">
        <f t="shared" si="4"/>
        <v>0.05645555556</v>
      </c>
      <c r="AJ33" s="31" t="s">
        <v>131</v>
      </c>
      <c r="AK33" s="21" t="s">
        <v>41</v>
      </c>
    </row>
    <row r="34">
      <c r="A34" s="16">
        <v>21.0</v>
      </c>
      <c r="B34" s="7">
        <v>14.0</v>
      </c>
      <c r="C34" s="17" t="s">
        <v>120</v>
      </c>
      <c r="D34" s="17"/>
      <c r="E34" s="18" t="s">
        <v>121</v>
      </c>
      <c r="F34" s="9" t="s">
        <v>122</v>
      </c>
      <c r="H34" s="22" t="s">
        <v>123</v>
      </c>
      <c r="I34" s="10" t="s">
        <v>41</v>
      </c>
      <c r="J34" s="18"/>
      <c r="K34" s="9" t="s">
        <v>130</v>
      </c>
      <c r="L34" s="9" t="s">
        <v>50</v>
      </c>
      <c r="M34" s="9" t="s">
        <v>125</v>
      </c>
      <c r="N34" s="9">
        <v>16.0</v>
      </c>
      <c r="O34" s="9" t="s">
        <v>78</v>
      </c>
      <c r="P34" s="10" t="s">
        <v>52</v>
      </c>
      <c r="R34" s="10" t="s">
        <v>46</v>
      </c>
      <c r="S34" s="9" t="s">
        <v>128</v>
      </c>
      <c r="T34" s="9" t="s">
        <v>48</v>
      </c>
      <c r="U34" s="9">
        <v>18.0</v>
      </c>
      <c r="W34" s="30">
        <v>4.9</v>
      </c>
      <c r="AC34" s="9">
        <v>0.8</v>
      </c>
      <c r="AF34" s="9">
        <v>0.15</v>
      </c>
      <c r="AG34">
        <f t="shared" si="4"/>
        <v>0.05618055556</v>
      </c>
      <c r="AJ34" s="31" t="s">
        <v>131</v>
      </c>
      <c r="AK34" s="21" t="s">
        <v>41</v>
      </c>
    </row>
    <row r="35">
      <c r="A35" s="16">
        <v>21.0</v>
      </c>
      <c r="B35" s="7">
        <v>14.0</v>
      </c>
      <c r="C35" s="17" t="s">
        <v>120</v>
      </c>
      <c r="D35" s="17"/>
      <c r="E35" s="18" t="s">
        <v>121</v>
      </c>
      <c r="F35" s="9" t="s">
        <v>122</v>
      </c>
      <c r="H35" s="22" t="s">
        <v>123</v>
      </c>
      <c r="I35" s="10" t="s">
        <v>41</v>
      </c>
      <c r="J35" s="18"/>
      <c r="K35" s="9" t="s">
        <v>130</v>
      </c>
      <c r="L35" s="9" t="s">
        <v>42</v>
      </c>
      <c r="M35" s="9" t="s">
        <v>129</v>
      </c>
      <c r="N35" s="9">
        <v>15.0</v>
      </c>
      <c r="O35" s="9" t="s">
        <v>78</v>
      </c>
      <c r="P35" s="31" t="s">
        <v>45</v>
      </c>
      <c r="R35" s="10" t="s">
        <v>46</v>
      </c>
      <c r="S35" s="9" t="s">
        <v>126</v>
      </c>
      <c r="T35" s="9" t="s">
        <v>48</v>
      </c>
      <c r="U35" s="9">
        <v>20.0</v>
      </c>
      <c r="W35" s="30">
        <v>5.2</v>
      </c>
      <c r="AC35" s="9">
        <v>2.26</v>
      </c>
      <c r="AF35" s="9">
        <v>0.42</v>
      </c>
      <c r="AG35">
        <f t="shared" si="4"/>
        <v>0.05441</v>
      </c>
      <c r="AJ35" s="31" t="s">
        <v>131</v>
      </c>
      <c r="AK35" s="21" t="s">
        <v>41</v>
      </c>
    </row>
    <row r="36">
      <c r="A36" s="16">
        <v>21.0</v>
      </c>
      <c r="B36" s="7">
        <v>14.0</v>
      </c>
      <c r="C36" s="17" t="s">
        <v>120</v>
      </c>
      <c r="D36" s="17"/>
      <c r="E36" s="18" t="s">
        <v>121</v>
      </c>
      <c r="F36" s="9" t="s">
        <v>122</v>
      </c>
      <c r="H36" s="22" t="s">
        <v>123</v>
      </c>
      <c r="I36" s="10" t="s">
        <v>41</v>
      </c>
      <c r="J36" s="18"/>
      <c r="K36" s="9" t="s">
        <v>130</v>
      </c>
      <c r="L36" s="9" t="s">
        <v>42</v>
      </c>
      <c r="M36" s="9" t="s">
        <v>129</v>
      </c>
      <c r="N36" s="9">
        <v>16.0</v>
      </c>
      <c r="O36" s="9" t="s">
        <v>78</v>
      </c>
      <c r="P36" s="31" t="s">
        <v>45</v>
      </c>
      <c r="R36" s="10" t="s">
        <v>46</v>
      </c>
      <c r="S36" s="9" t="s">
        <v>128</v>
      </c>
      <c r="T36" s="9" t="s">
        <v>48</v>
      </c>
      <c r="U36" s="9">
        <v>20.0</v>
      </c>
      <c r="W36" s="30">
        <v>5.2</v>
      </c>
      <c r="AC36" s="9">
        <v>1.54</v>
      </c>
      <c r="AF36" s="9">
        <v>0.28</v>
      </c>
      <c r="AG36">
        <f t="shared" si="4"/>
        <v>0.05196</v>
      </c>
      <c r="AJ36" s="31" t="s">
        <v>131</v>
      </c>
      <c r="AK36" s="21" t="s">
        <v>41</v>
      </c>
    </row>
    <row r="37">
      <c r="A37" s="7">
        <v>31.0</v>
      </c>
      <c r="B37" s="7">
        <v>15.0</v>
      </c>
      <c r="C37" s="17" t="s">
        <v>132</v>
      </c>
      <c r="D37" s="32" t="s">
        <v>133</v>
      </c>
      <c r="E37" s="18" t="s">
        <v>134</v>
      </c>
      <c r="F37" s="9" t="s">
        <v>135</v>
      </c>
      <c r="G37" s="9" t="s">
        <v>136</v>
      </c>
      <c r="H37" s="33" t="s">
        <v>137</v>
      </c>
      <c r="I37" s="10" t="s">
        <v>41</v>
      </c>
      <c r="J37" s="34" t="s">
        <v>138</v>
      </c>
      <c r="K37" s="9" t="s">
        <v>139</v>
      </c>
      <c r="L37" s="9" t="s">
        <v>50</v>
      </c>
      <c r="M37" s="9" t="s">
        <v>140</v>
      </c>
      <c r="N37" s="9">
        <v>17.0</v>
      </c>
      <c r="O37" s="9" t="s">
        <v>78</v>
      </c>
      <c r="P37" s="10" t="s">
        <v>52</v>
      </c>
      <c r="R37" s="10" t="s">
        <v>46</v>
      </c>
      <c r="S37" s="9" t="s">
        <v>141</v>
      </c>
      <c r="T37" s="9" t="s">
        <v>142</v>
      </c>
      <c r="U37" s="9">
        <v>16.0</v>
      </c>
      <c r="W37" s="20">
        <v>7.0</v>
      </c>
      <c r="Y37" s="9">
        <v>13.04</v>
      </c>
      <c r="Z37" s="9">
        <v>11.34</v>
      </c>
      <c r="AC37" s="9">
        <v>2.63</v>
      </c>
      <c r="AF37" s="9">
        <v>0.66</v>
      </c>
      <c r="AG37">
        <f t="shared" si="4"/>
        <v>0.0761125</v>
      </c>
      <c r="AJ37" s="9" t="s">
        <v>143</v>
      </c>
      <c r="AK37" s="21" t="s">
        <v>144</v>
      </c>
    </row>
    <row r="38">
      <c r="A38" s="7">
        <v>31.0</v>
      </c>
      <c r="B38" s="7">
        <v>15.0</v>
      </c>
      <c r="C38" s="17" t="s">
        <v>132</v>
      </c>
      <c r="D38" s="32" t="s">
        <v>133</v>
      </c>
      <c r="E38" s="18" t="s">
        <v>134</v>
      </c>
      <c r="F38" s="9" t="s">
        <v>135</v>
      </c>
      <c r="G38" s="9" t="s">
        <v>136</v>
      </c>
      <c r="H38" s="22" t="s">
        <v>145</v>
      </c>
      <c r="I38" s="10" t="s">
        <v>41</v>
      </c>
      <c r="J38" s="18" t="s">
        <v>146</v>
      </c>
      <c r="K38" s="9">
        <v>1.0</v>
      </c>
      <c r="L38" s="9" t="s">
        <v>42</v>
      </c>
      <c r="M38" s="9" t="s">
        <v>147</v>
      </c>
      <c r="N38" s="9">
        <v>17.0</v>
      </c>
      <c r="O38" s="9" t="s">
        <v>78</v>
      </c>
      <c r="P38" s="31" t="s">
        <v>45</v>
      </c>
      <c r="R38" s="10" t="s">
        <v>46</v>
      </c>
      <c r="S38" s="9" t="s">
        <v>141</v>
      </c>
      <c r="T38" s="9" t="s">
        <v>142</v>
      </c>
      <c r="U38" s="9">
        <v>48.0</v>
      </c>
      <c r="W38" s="20">
        <v>7.0</v>
      </c>
      <c r="AC38" s="9">
        <v>0.27</v>
      </c>
      <c r="AF38" s="9">
        <v>0.04</v>
      </c>
      <c r="AG38">
        <f t="shared" si="4"/>
        <v>0.02085</v>
      </c>
      <c r="AJ38" s="9" t="s">
        <v>143</v>
      </c>
      <c r="AK38" s="21" t="s">
        <v>144</v>
      </c>
    </row>
    <row r="39">
      <c r="A39" s="7">
        <v>31.0</v>
      </c>
      <c r="B39" s="7">
        <v>16.0</v>
      </c>
      <c r="C39" s="17" t="s">
        <v>132</v>
      </c>
      <c r="D39" s="32" t="s">
        <v>133</v>
      </c>
      <c r="E39" s="18" t="s">
        <v>134</v>
      </c>
      <c r="F39" s="9" t="s">
        <v>135</v>
      </c>
      <c r="G39" s="9" t="s">
        <v>136</v>
      </c>
      <c r="H39" s="33" t="s">
        <v>137</v>
      </c>
      <c r="I39" s="10" t="s">
        <v>41</v>
      </c>
      <c r="J39" s="34" t="s">
        <v>138</v>
      </c>
      <c r="K39" s="9" t="s">
        <v>148</v>
      </c>
      <c r="L39" s="9" t="s">
        <v>50</v>
      </c>
      <c r="M39" s="9" t="s">
        <v>149</v>
      </c>
      <c r="N39" s="9">
        <v>18.0</v>
      </c>
      <c r="O39" s="9" t="s">
        <v>78</v>
      </c>
      <c r="P39" s="10" t="s">
        <v>52</v>
      </c>
      <c r="R39" s="10" t="s">
        <v>46</v>
      </c>
      <c r="S39" s="9" t="s">
        <v>141</v>
      </c>
      <c r="T39" s="9" t="s">
        <v>142</v>
      </c>
      <c r="U39" s="9">
        <v>16.0</v>
      </c>
      <c r="W39" s="20">
        <v>7.0</v>
      </c>
      <c r="Y39" s="9">
        <v>10.34</v>
      </c>
      <c r="Z39" s="9">
        <v>7.98</v>
      </c>
      <c r="AC39" s="9">
        <v>3.93</v>
      </c>
      <c r="AF39" s="9">
        <v>0.98</v>
      </c>
      <c r="AG39">
        <f t="shared" si="4"/>
        <v>0.0925125</v>
      </c>
      <c r="AJ39" s="9" t="s">
        <v>143</v>
      </c>
      <c r="AK39" s="21" t="s">
        <v>144</v>
      </c>
    </row>
    <row r="40">
      <c r="A40" s="7">
        <v>31.0</v>
      </c>
      <c r="B40" s="7">
        <v>16.0</v>
      </c>
      <c r="C40" s="17" t="s">
        <v>132</v>
      </c>
      <c r="D40" s="32" t="s">
        <v>133</v>
      </c>
      <c r="E40" s="18" t="s">
        <v>134</v>
      </c>
      <c r="F40" s="9" t="s">
        <v>135</v>
      </c>
      <c r="G40" s="9" t="s">
        <v>136</v>
      </c>
      <c r="H40" s="22" t="s">
        <v>145</v>
      </c>
      <c r="I40" s="10" t="s">
        <v>41</v>
      </c>
      <c r="J40" s="18" t="s">
        <v>146</v>
      </c>
      <c r="K40" s="9">
        <v>2.0</v>
      </c>
      <c r="L40" s="9" t="s">
        <v>42</v>
      </c>
      <c r="M40" s="9" t="s">
        <v>150</v>
      </c>
      <c r="N40" s="9">
        <v>18.0</v>
      </c>
      <c r="O40" s="9" t="s">
        <v>78</v>
      </c>
      <c r="P40" s="31" t="s">
        <v>45</v>
      </c>
      <c r="R40" s="10" t="s">
        <v>46</v>
      </c>
      <c r="S40" s="9" t="s">
        <v>141</v>
      </c>
      <c r="T40" s="9" t="s">
        <v>142</v>
      </c>
      <c r="U40" s="9">
        <v>48.0</v>
      </c>
      <c r="W40" s="20">
        <v>7.0</v>
      </c>
      <c r="AC40" s="9">
        <v>1.29</v>
      </c>
      <c r="AF40" s="9">
        <v>0.19</v>
      </c>
      <c r="AG40">
        <f t="shared" si="4"/>
        <v>0.021209375</v>
      </c>
      <c r="AJ40" s="9" t="s">
        <v>143</v>
      </c>
      <c r="AK40" s="21" t="s">
        <v>144</v>
      </c>
    </row>
    <row r="41">
      <c r="A41" s="16">
        <v>35.0</v>
      </c>
      <c r="B41" s="7">
        <v>17.0</v>
      </c>
      <c r="C41" s="17" t="s">
        <v>151</v>
      </c>
      <c r="D41" s="17"/>
      <c r="E41" s="18" t="s">
        <v>152</v>
      </c>
      <c r="F41" s="9" t="s">
        <v>153</v>
      </c>
      <c r="H41" s="22" t="s">
        <v>154</v>
      </c>
      <c r="I41" s="10" t="s">
        <v>41</v>
      </c>
      <c r="J41" s="18"/>
      <c r="K41" s="9" t="s">
        <v>155</v>
      </c>
      <c r="L41" s="9" t="s">
        <v>50</v>
      </c>
      <c r="M41" s="9" t="s">
        <v>156</v>
      </c>
      <c r="N41" s="9">
        <v>19.0</v>
      </c>
      <c r="O41" s="9" t="s">
        <v>44</v>
      </c>
      <c r="P41" s="10" t="s">
        <v>52</v>
      </c>
      <c r="R41" s="10" t="s">
        <v>46</v>
      </c>
      <c r="S41" s="9" t="s">
        <v>157</v>
      </c>
      <c r="T41" s="9" t="s">
        <v>158</v>
      </c>
      <c r="U41" s="9">
        <v>76.0</v>
      </c>
      <c r="W41" s="20">
        <v>57.24000000000001</v>
      </c>
      <c r="X41" s="23"/>
      <c r="Y41" s="9">
        <v>11.22</v>
      </c>
      <c r="Z41" s="9">
        <v>12.2</v>
      </c>
      <c r="AA41" s="9">
        <v>3.15</v>
      </c>
      <c r="AF41" s="9">
        <v>-0.32</v>
      </c>
      <c r="AG41">
        <f t="shared" si="4"/>
        <v>0.01383157895</v>
      </c>
      <c r="AJ41" s="9" t="s">
        <v>159</v>
      </c>
      <c r="AK41" s="21" t="s">
        <v>41</v>
      </c>
    </row>
    <row r="42">
      <c r="A42" s="16">
        <v>35.0</v>
      </c>
      <c r="B42" s="7">
        <v>17.0</v>
      </c>
      <c r="C42" s="17" t="s">
        <v>151</v>
      </c>
      <c r="D42" s="17"/>
      <c r="E42" s="18" t="s">
        <v>152</v>
      </c>
      <c r="F42" s="9" t="s">
        <v>153</v>
      </c>
      <c r="H42" s="22" t="s">
        <v>154</v>
      </c>
      <c r="I42" s="10" t="s">
        <v>41</v>
      </c>
      <c r="J42" s="18"/>
      <c r="K42" s="9" t="s">
        <v>155</v>
      </c>
      <c r="L42" s="9" t="s">
        <v>42</v>
      </c>
      <c r="M42" s="9" t="s">
        <v>160</v>
      </c>
      <c r="N42" s="9">
        <v>19.0</v>
      </c>
      <c r="O42" s="9" t="s">
        <v>44</v>
      </c>
      <c r="P42" s="9" t="s">
        <v>52</v>
      </c>
      <c r="R42" s="10" t="s">
        <v>46</v>
      </c>
      <c r="S42" s="9" t="s">
        <v>157</v>
      </c>
      <c r="T42" s="9" t="s">
        <v>158</v>
      </c>
      <c r="U42" s="9">
        <v>45.0</v>
      </c>
      <c r="W42" s="20">
        <v>61.8</v>
      </c>
      <c r="X42" s="23"/>
      <c r="Y42" s="9">
        <v>13.18</v>
      </c>
      <c r="Z42" s="9">
        <v>12.2</v>
      </c>
      <c r="AA42" s="9">
        <v>2.68</v>
      </c>
      <c r="AF42" s="9">
        <v>0.35</v>
      </c>
      <c r="AG42">
        <f t="shared" si="4"/>
        <v>0.02358333333</v>
      </c>
      <c r="AJ42" s="9" t="s">
        <v>159</v>
      </c>
      <c r="AK42" s="21" t="s">
        <v>41</v>
      </c>
    </row>
    <row r="43">
      <c r="A43" s="16">
        <v>35.0</v>
      </c>
      <c r="B43" s="7">
        <v>18.0</v>
      </c>
      <c r="C43" s="17" t="s">
        <v>151</v>
      </c>
      <c r="D43" s="17"/>
      <c r="E43" s="18" t="s">
        <v>152</v>
      </c>
      <c r="F43" s="9" t="s">
        <v>153</v>
      </c>
      <c r="H43" s="22" t="s">
        <v>154</v>
      </c>
      <c r="I43" s="10" t="s">
        <v>41</v>
      </c>
      <c r="J43" s="18"/>
      <c r="K43" s="9" t="s">
        <v>161</v>
      </c>
      <c r="L43" s="9" t="s">
        <v>50</v>
      </c>
      <c r="M43" s="9" t="s">
        <v>156</v>
      </c>
      <c r="N43" s="9">
        <v>20.0</v>
      </c>
      <c r="O43" s="9" t="s">
        <v>44</v>
      </c>
      <c r="P43" s="10" t="s">
        <v>52</v>
      </c>
      <c r="R43" s="10" t="s">
        <v>46</v>
      </c>
      <c r="S43" s="9" t="s">
        <v>157</v>
      </c>
      <c r="T43" s="9" t="s">
        <v>158</v>
      </c>
      <c r="U43" s="9">
        <v>77.0</v>
      </c>
      <c r="W43" s="20">
        <v>57.24000000000001</v>
      </c>
      <c r="X43" s="23"/>
      <c r="Y43" s="9">
        <v>10.92</v>
      </c>
      <c r="Z43" s="9">
        <v>11.64</v>
      </c>
      <c r="AA43" s="9">
        <v>2.41</v>
      </c>
      <c r="AF43" s="9">
        <v>-0.28</v>
      </c>
      <c r="AG43">
        <f t="shared" si="4"/>
        <v>0.0134961039</v>
      </c>
      <c r="AJ43" s="9" t="s">
        <v>159</v>
      </c>
      <c r="AK43" s="21" t="s">
        <v>41</v>
      </c>
    </row>
    <row r="44">
      <c r="A44" s="16">
        <v>35.0</v>
      </c>
      <c r="B44" s="7">
        <v>18.0</v>
      </c>
      <c r="C44" s="17" t="s">
        <v>151</v>
      </c>
      <c r="D44" s="17"/>
      <c r="E44" s="18" t="s">
        <v>152</v>
      </c>
      <c r="F44" s="9" t="s">
        <v>153</v>
      </c>
      <c r="H44" s="22" t="s">
        <v>154</v>
      </c>
      <c r="I44" s="10" t="s">
        <v>41</v>
      </c>
      <c r="J44" s="18"/>
      <c r="K44" s="9" t="s">
        <v>162</v>
      </c>
      <c r="L44" s="9" t="s">
        <v>42</v>
      </c>
      <c r="M44" s="9" t="s">
        <v>160</v>
      </c>
      <c r="N44" s="9">
        <v>20.0</v>
      </c>
      <c r="O44" s="9" t="s">
        <v>44</v>
      </c>
      <c r="P44" s="9" t="s">
        <v>52</v>
      </c>
      <c r="R44" s="10" t="s">
        <v>46</v>
      </c>
      <c r="S44" s="9" t="s">
        <v>157</v>
      </c>
      <c r="T44" s="9" t="s">
        <v>158</v>
      </c>
      <c r="U44" s="9">
        <v>46.0</v>
      </c>
      <c r="W44" s="20">
        <v>61.8</v>
      </c>
      <c r="X44" s="23"/>
      <c r="Y44" s="9">
        <v>12.35</v>
      </c>
      <c r="Z44" s="9">
        <v>11.64</v>
      </c>
      <c r="AA44" s="9">
        <v>3.29</v>
      </c>
      <c r="AF44" s="9">
        <v>0.23</v>
      </c>
      <c r="AG44">
        <f t="shared" si="4"/>
        <v>0.02231413043</v>
      </c>
      <c r="AJ44" s="9" t="s">
        <v>159</v>
      </c>
      <c r="AK44" s="21" t="s">
        <v>41</v>
      </c>
    </row>
    <row r="45">
      <c r="A45" s="16">
        <v>35.0</v>
      </c>
      <c r="B45" s="7">
        <v>19.0</v>
      </c>
      <c r="C45" s="17" t="s">
        <v>151</v>
      </c>
      <c r="D45" s="17"/>
      <c r="E45" s="18" t="s">
        <v>152</v>
      </c>
      <c r="F45" s="9" t="s">
        <v>153</v>
      </c>
      <c r="H45" s="22" t="s">
        <v>154</v>
      </c>
      <c r="I45" s="10" t="s">
        <v>41</v>
      </c>
      <c r="J45" s="18"/>
      <c r="K45" s="9" t="s">
        <v>163</v>
      </c>
      <c r="L45" s="9" t="s">
        <v>50</v>
      </c>
      <c r="M45" s="9" t="s">
        <v>156</v>
      </c>
      <c r="N45" s="9">
        <v>21.0</v>
      </c>
      <c r="O45" s="9" t="s">
        <v>44</v>
      </c>
      <c r="P45" s="10" t="s">
        <v>52</v>
      </c>
      <c r="R45" s="10" t="s">
        <v>46</v>
      </c>
      <c r="S45" s="9" t="s">
        <v>157</v>
      </c>
      <c r="T45" s="9" t="s">
        <v>158</v>
      </c>
      <c r="U45" s="9">
        <v>78.0</v>
      </c>
      <c r="W45" s="20">
        <v>57.24000000000001</v>
      </c>
      <c r="X45" s="23"/>
      <c r="Y45" s="9">
        <v>9.28</v>
      </c>
      <c r="Z45" s="9">
        <v>10.15</v>
      </c>
      <c r="AA45" s="9">
        <v>3.93</v>
      </c>
      <c r="AF45" s="9">
        <v>-0.23</v>
      </c>
      <c r="AG45">
        <f t="shared" si="4"/>
        <v>0.01315961538</v>
      </c>
      <c r="AJ45" s="9" t="s">
        <v>159</v>
      </c>
      <c r="AK45" s="21" t="s">
        <v>41</v>
      </c>
    </row>
    <row r="46">
      <c r="A46" s="16">
        <v>35.0</v>
      </c>
      <c r="B46" s="7">
        <v>19.0</v>
      </c>
      <c r="C46" s="17" t="s">
        <v>151</v>
      </c>
      <c r="D46" s="17"/>
      <c r="E46" s="18" t="s">
        <v>152</v>
      </c>
      <c r="F46" s="9" t="s">
        <v>153</v>
      </c>
      <c r="H46" s="22" t="s">
        <v>154</v>
      </c>
      <c r="I46" s="10" t="s">
        <v>41</v>
      </c>
      <c r="J46" s="18"/>
      <c r="K46" s="9" t="s">
        <v>163</v>
      </c>
      <c r="L46" s="9" t="s">
        <v>42</v>
      </c>
      <c r="M46" s="9" t="s">
        <v>160</v>
      </c>
      <c r="N46" s="9">
        <v>21.0</v>
      </c>
      <c r="O46" s="9" t="s">
        <v>44</v>
      </c>
      <c r="P46" s="9" t="s">
        <v>52</v>
      </c>
      <c r="R46" s="10" t="s">
        <v>46</v>
      </c>
      <c r="S46" s="9" t="s">
        <v>157</v>
      </c>
      <c r="T46" s="9" t="s">
        <v>158</v>
      </c>
      <c r="U46" s="9">
        <v>42.0</v>
      </c>
      <c r="W46" s="20">
        <v>61.8</v>
      </c>
      <c r="X46" s="23"/>
      <c r="Y46" s="9">
        <v>11.02</v>
      </c>
      <c r="Z46" s="9">
        <v>10.15</v>
      </c>
      <c r="AA46" s="9">
        <v>3.54</v>
      </c>
      <c r="AF46" s="9">
        <v>0.24</v>
      </c>
      <c r="AG46">
        <f t="shared" si="4"/>
        <v>0.0244952381</v>
      </c>
      <c r="AJ46" s="9" t="s">
        <v>159</v>
      </c>
      <c r="AK46" s="21" t="s">
        <v>41</v>
      </c>
    </row>
    <row r="47">
      <c r="A47" s="16">
        <v>35.0</v>
      </c>
      <c r="B47" s="7">
        <v>20.0</v>
      </c>
      <c r="C47" s="17" t="s">
        <v>151</v>
      </c>
      <c r="D47" s="17"/>
      <c r="E47" s="18" t="s">
        <v>152</v>
      </c>
      <c r="F47" s="9" t="s">
        <v>153</v>
      </c>
      <c r="H47" s="22" t="s">
        <v>154</v>
      </c>
      <c r="I47" s="10" t="s">
        <v>41</v>
      </c>
      <c r="J47" s="18"/>
      <c r="K47" s="9" t="s">
        <v>164</v>
      </c>
      <c r="L47" s="9" t="s">
        <v>50</v>
      </c>
      <c r="M47" s="9" t="s">
        <v>156</v>
      </c>
      <c r="N47" s="9">
        <v>22.0</v>
      </c>
      <c r="O47" s="9" t="s">
        <v>44</v>
      </c>
      <c r="P47" s="10" t="s">
        <v>52</v>
      </c>
      <c r="R47" s="10" t="s">
        <v>46</v>
      </c>
      <c r="S47" s="9" t="s">
        <v>157</v>
      </c>
      <c r="T47" s="9" t="s">
        <v>158</v>
      </c>
      <c r="U47" s="9">
        <v>70.0</v>
      </c>
      <c r="W47" s="20">
        <v>57.24000000000001</v>
      </c>
      <c r="X47" s="23"/>
      <c r="Y47" s="9">
        <v>5.37</v>
      </c>
      <c r="Z47" s="9">
        <v>5.96</v>
      </c>
      <c r="AA47" s="9">
        <v>2.22</v>
      </c>
      <c r="AF47" s="9">
        <v>-0.25</v>
      </c>
      <c r="AG47">
        <f t="shared" si="4"/>
        <v>0.01473214286</v>
      </c>
      <c r="AJ47" s="9" t="s">
        <v>159</v>
      </c>
      <c r="AK47" s="21" t="s">
        <v>41</v>
      </c>
    </row>
    <row r="48">
      <c r="A48" s="16">
        <v>35.0</v>
      </c>
      <c r="B48" s="7">
        <v>20.0</v>
      </c>
      <c r="C48" s="17" t="s">
        <v>151</v>
      </c>
      <c r="D48" s="17"/>
      <c r="E48" s="18" t="s">
        <v>152</v>
      </c>
      <c r="F48" s="9" t="s">
        <v>153</v>
      </c>
      <c r="H48" s="22" t="s">
        <v>154</v>
      </c>
      <c r="I48" s="10" t="s">
        <v>41</v>
      </c>
      <c r="J48" s="18"/>
      <c r="K48" s="9" t="s">
        <v>164</v>
      </c>
      <c r="L48" s="9" t="s">
        <v>42</v>
      </c>
      <c r="M48" s="9" t="s">
        <v>160</v>
      </c>
      <c r="N48" s="9">
        <v>22.0</v>
      </c>
      <c r="O48" s="9" t="s">
        <v>44</v>
      </c>
      <c r="P48" s="9" t="s">
        <v>52</v>
      </c>
      <c r="R48" s="10" t="s">
        <v>46</v>
      </c>
      <c r="S48" s="9" t="s">
        <v>157</v>
      </c>
      <c r="T48" s="9" t="s">
        <v>158</v>
      </c>
      <c r="U48" s="9">
        <v>40.0</v>
      </c>
      <c r="W48" s="20">
        <v>61.8</v>
      </c>
      <c r="X48" s="23"/>
      <c r="Y48" s="9">
        <v>6.55</v>
      </c>
      <c r="Z48" s="9">
        <v>5.96</v>
      </c>
      <c r="AA48" s="9">
        <v>3.07</v>
      </c>
      <c r="AF48" s="9">
        <v>0.21</v>
      </c>
      <c r="AG48">
        <f t="shared" si="4"/>
        <v>0.02555125</v>
      </c>
      <c r="AJ48" s="9" t="s">
        <v>159</v>
      </c>
      <c r="AK48" s="21" t="s">
        <v>41</v>
      </c>
    </row>
    <row r="49">
      <c r="A49" s="16">
        <v>35.0</v>
      </c>
      <c r="B49" s="7">
        <v>21.0</v>
      </c>
      <c r="C49" s="17" t="s">
        <v>151</v>
      </c>
      <c r="D49" s="17"/>
      <c r="E49" s="18" t="s">
        <v>152</v>
      </c>
      <c r="F49" s="9" t="s">
        <v>153</v>
      </c>
      <c r="H49" s="22" t="s">
        <v>154</v>
      </c>
      <c r="I49" s="10" t="s">
        <v>41</v>
      </c>
      <c r="J49" s="18"/>
      <c r="K49" s="9" t="s">
        <v>165</v>
      </c>
      <c r="L49" s="9" t="s">
        <v>50</v>
      </c>
      <c r="M49" s="9" t="s">
        <v>156</v>
      </c>
      <c r="N49" s="9">
        <v>23.0</v>
      </c>
      <c r="O49" s="9" t="s">
        <v>44</v>
      </c>
      <c r="P49" s="10" t="s">
        <v>52</v>
      </c>
      <c r="R49" s="10" t="s">
        <v>46</v>
      </c>
      <c r="S49" s="9" t="s">
        <v>157</v>
      </c>
      <c r="T49" s="9" t="s">
        <v>158</v>
      </c>
      <c r="U49" s="9">
        <v>79.0</v>
      </c>
      <c r="W49" s="20">
        <v>57.24000000000001</v>
      </c>
      <c r="X49" s="23"/>
      <c r="Y49" s="9">
        <v>10.48</v>
      </c>
      <c r="Z49" s="9">
        <v>10.26</v>
      </c>
      <c r="AA49" s="9">
        <v>2.86</v>
      </c>
      <c r="AF49" s="9">
        <v>0.077</v>
      </c>
      <c r="AG49">
        <f t="shared" si="4"/>
        <v>0.01269575316</v>
      </c>
      <c r="AJ49" s="9" t="s">
        <v>159</v>
      </c>
      <c r="AK49" s="21" t="s">
        <v>41</v>
      </c>
    </row>
    <row r="50">
      <c r="A50" s="16">
        <v>35.0</v>
      </c>
      <c r="B50" s="7">
        <v>21.0</v>
      </c>
      <c r="C50" s="17" t="s">
        <v>151</v>
      </c>
      <c r="D50" s="17"/>
      <c r="E50" s="18" t="s">
        <v>152</v>
      </c>
      <c r="F50" s="9" t="s">
        <v>153</v>
      </c>
      <c r="H50" s="22" t="s">
        <v>154</v>
      </c>
      <c r="I50" s="10" t="s">
        <v>41</v>
      </c>
      <c r="J50" s="18"/>
      <c r="K50" s="9" t="s">
        <v>165</v>
      </c>
      <c r="L50" s="9" t="s">
        <v>42</v>
      </c>
      <c r="M50" s="9" t="s">
        <v>160</v>
      </c>
      <c r="N50" s="9">
        <v>23.0</v>
      </c>
      <c r="O50" s="9" t="s">
        <v>44</v>
      </c>
      <c r="P50" s="9" t="s">
        <v>52</v>
      </c>
      <c r="R50" s="10" t="s">
        <v>46</v>
      </c>
      <c r="S50" s="9" t="s">
        <v>157</v>
      </c>
      <c r="T50" s="9" t="s">
        <v>158</v>
      </c>
      <c r="U50" s="9">
        <v>38.0</v>
      </c>
      <c r="W50" s="20">
        <v>61.8</v>
      </c>
      <c r="X50" s="23"/>
      <c r="Y50" s="9">
        <v>10.03</v>
      </c>
      <c r="Z50" s="9">
        <v>10.26</v>
      </c>
      <c r="AA50" s="9">
        <v>2.78</v>
      </c>
      <c r="AF50" s="9">
        <v>-0.082</v>
      </c>
      <c r="AG50">
        <f t="shared" si="4"/>
        <v>0.02640426316</v>
      </c>
      <c r="AJ50" s="9" t="s">
        <v>159</v>
      </c>
      <c r="AK50" s="21" t="s">
        <v>41</v>
      </c>
    </row>
    <row r="51">
      <c r="A51" s="16">
        <v>35.0</v>
      </c>
      <c r="B51" s="7">
        <v>22.0</v>
      </c>
      <c r="C51" s="17" t="s">
        <v>151</v>
      </c>
      <c r="D51" s="17"/>
      <c r="E51" s="18" t="s">
        <v>152</v>
      </c>
      <c r="F51" s="9" t="s">
        <v>153</v>
      </c>
      <c r="H51" s="22" t="s">
        <v>154</v>
      </c>
      <c r="I51" s="10" t="s">
        <v>41</v>
      </c>
      <c r="J51" s="18"/>
      <c r="K51" s="9" t="s">
        <v>166</v>
      </c>
      <c r="L51" s="9" t="s">
        <v>50</v>
      </c>
      <c r="M51" s="9" t="s">
        <v>156</v>
      </c>
      <c r="N51" s="9">
        <v>24.0</v>
      </c>
      <c r="O51" s="9" t="s">
        <v>44</v>
      </c>
      <c r="P51" s="10" t="s">
        <v>52</v>
      </c>
      <c r="R51" s="10" t="s">
        <v>46</v>
      </c>
      <c r="S51" s="9" t="s">
        <v>157</v>
      </c>
      <c r="T51" s="9" t="s">
        <v>158</v>
      </c>
      <c r="U51" s="9">
        <v>63.0</v>
      </c>
      <c r="W51" s="20">
        <v>57.24000000000001</v>
      </c>
      <c r="X51" s="23"/>
      <c r="Y51" s="9">
        <v>10.38</v>
      </c>
      <c r="Z51" s="9">
        <v>10.22</v>
      </c>
      <c r="AA51" s="9">
        <v>3.09</v>
      </c>
      <c r="AF51" s="9">
        <v>0.051</v>
      </c>
      <c r="AG51">
        <f t="shared" si="4"/>
        <v>0.01589365873</v>
      </c>
      <c r="AJ51" s="9" t="s">
        <v>159</v>
      </c>
      <c r="AK51" s="21" t="s">
        <v>41</v>
      </c>
    </row>
    <row r="52">
      <c r="A52" s="16">
        <v>35.0</v>
      </c>
      <c r="B52" s="7">
        <v>22.0</v>
      </c>
      <c r="C52" s="17" t="s">
        <v>151</v>
      </c>
      <c r="D52" s="17"/>
      <c r="E52" s="18" t="s">
        <v>152</v>
      </c>
      <c r="F52" s="9" t="s">
        <v>153</v>
      </c>
      <c r="H52" s="22" t="s">
        <v>154</v>
      </c>
      <c r="I52" s="10" t="s">
        <v>41</v>
      </c>
      <c r="J52" s="18"/>
      <c r="K52" s="9" t="s">
        <v>166</v>
      </c>
      <c r="L52" s="9" t="s">
        <v>42</v>
      </c>
      <c r="M52" s="9" t="s">
        <v>160</v>
      </c>
      <c r="N52" s="9">
        <v>24.0</v>
      </c>
      <c r="O52" s="9" t="s">
        <v>44</v>
      </c>
      <c r="P52" s="9" t="s">
        <v>52</v>
      </c>
      <c r="R52" s="10" t="s">
        <v>46</v>
      </c>
      <c r="S52" s="9" t="s">
        <v>157</v>
      </c>
      <c r="T52" s="9" t="s">
        <v>158</v>
      </c>
      <c r="U52" s="9">
        <v>42.0</v>
      </c>
      <c r="W52" s="20">
        <v>61.8</v>
      </c>
      <c r="X52" s="23"/>
      <c r="Y52" s="9">
        <v>10.05</v>
      </c>
      <c r="Z52" s="9">
        <v>10.22</v>
      </c>
      <c r="AA52" s="9">
        <v>3.41</v>
      </c>
      <c r="AF52" s="9">
        <v>-0.051</v>
      </c>
      <c r="AG52">
        <f t="shared" si="4"/>
        <v>0.0238404881</v>
      </c>
      <c r="AJ52" s="9" t="s">
        <v>159</v>
      </c>
      <c r="AK52" s="21" t="s">
        <v>41</v>
      </c>
    </row>
    <row r="53">
      <c r="A53" s="16">
        <v>35.0</v>
      </c>
      <c r="B53" s="7">
        <v>23.0</v>
      </c>
      <c r="C53" s="17" t="s">
        <v>151</v>
      </c>
      <c r="D53" s="17"/>
      <c r="E53" s="18" t="s">
        <v>152</v>
      </c>
      <c r="F53" s="9" t="s">
        <v>153</v>
      </c>
      <c r="H53" s="22" t="s">
        <v>154</v>
      </c>
      <c r="I53" s="10" t="s">
        <v>41</v>
      </c>
      <c r="J53" s="18"/>
      <c r="K53" s="9" t="s">
        <v>167</v>
      </c>
      <c r="L53" s="9" t="s">
        <v>50</v>
      </c>
      <c r="M53" s="9" t="s">
        <v>156</v>
      </c>
      <c r="N53" s="9">
        <v>25.0</v>
      </c>
      <c r="O53" s="9" t="s">
        <v>44</v>
      </c>
      <c r="P53" s="10" t="s">
        <v>52</v>
      </c>
      <c r="R53" s="10" t="s">
        <v>46</v>
      </c>
      <c r="S53" s="9" t="s">
        <v>157</v>
      </c>
      <c r="T53" s="9" t="s">
        <v>158</v>
      </c>
      <c r="U53" s="9">
        <v>76.0</v>
      </c>
      <c r="W53" s="20">
        <v>57.24000000000001</v>
      </c>
      <c r="X53" s="23"/>
      <c r="Y53" s="9">
        <v>10.07</v>
      </c>
      <c r="Z53" s="9">
        <v>10.2</v>
      </c>
      <c r="AA53" s="9">
        <v>3.12</v>
      </c>
      <c r="AF53" s="9">
        <v>-0.041</v>
      </c>
      <c r="AG53">
        <f t="shared" si="4"/>
        <v>0.01316895395</v>
      </c>
      <c r="AJ53" s="9" t="s">
        <v>159</v>
      </c>
      <c r="AK53" s="21" t="s">
        <v>41</v>
      </c>
    </row>
    <row r="54">
      <c r="A54" s="16">
        <v>35.0</v>
      </c>
      <c r="B54" s="7">
        <v>23.0</v>
      </c>
      <c r="C54" s="17" t="s">
        <v>151</v>
      </c>
      <c r="D54" s="17"/>
      <c r="E54" s="18" t="s">
        <v>152</v>
      </c>
      <c r="F54" s="9" t="s">
        <v>153</v>
      </c>
      <c r="H54" s="22" t="s">
        <v>154</v>
      </c>
      <c r="I54" s="10" t="s">
        <v>41</v>
      </c>
      <c r="J54" s="18"/>
      <c r="K54" s="9" t="s">
        <v>167</v>
      </c>
      <c r="L54" s="9" t="s">
        <v>42</v>
      </c>
      <c r="M54" s="9" t="s">
        <v>160</v>
      </c>
      <c r="N54" s="9">
        <v>25.0</v>
      </c>
      <c r="O54" s="9" t="s">
        <v>44</v>
      </c>
      <c r="P54" s="9" t="s">
        <v>52</v>
      </c>
      <c r="R54" s="10" t="s">
        <v>46</v>
      </c>
      <c r="S54" s="9" t="s">
        <v>157</v>
      </c>
      <c r="T54" s="9" t="s">
        <v>158</v>
      </c>
      <c r="U54" s="9">
        <v>40.0</v>
      </c>
      <c r="W54" s="20">
        <v>61.8</v>
      </c>
      <c r="X54" s="23"/>
      <c r="Y54" s="9">
        <v>10.33</v>
      </c>
      <c r="Z54" s="9">
        <v>10.2</v>
      </c>
      <c r="AA54" s="9">
        <v>3.35</v>
      </c>
      <c r="AF54" s="9">
        <v>0.04</v>
      </c>
      <c r="AG54">
        <f t="shared" si="4"/>
        <v>0.02502</v>
      </c>
      <c r="AJ54" s="9" t="s">
        <v>159</v>
      </c>
      <c r="AK54" s="21" t="s">
        <v>41</v>
      </c>
    </row>
    <row r="55">
      <c r="A55" s="16">
        <v>35.0</v>
      </c>
      <c r="B55" s="7">
        <v>24.0</v>
      </c>
      <c r="C55" s="17" t="s">
        <v>151</v>
      </c>
      <c r="D55" s="17"/>
      <c r="E55" s="18" t="s">
        <v>152</v>
      </c>
      <c r="F55" s="9" t="s">
        <v>153</v>
      </c>
      <c r="H55" s="22" t="s">
        <v>154</v>
      </c>
      <c r="I55" s="10" t="s">
        <v>41</v>
      </c>
      <c r="J55" s="18"/>
      <c r="K55" s="9" t="s">
        <v>168</v>
      </c>
      <c r="L55" s="9" t="s">
        <v>50</v>
      </c>
      <c r="M55" s="9" t="s">
        <v>156</v>
      </c>
      <c r="N55" s="9">
        <v>26.0</v>
      </c>
      <c r="O55" s="9" t="s">
        <v>44</v>
      </c>
      <c r="P55" s="10" t="s">
        <v>52</v>
      </c>
      <c r="R55" s="10" t="s">
        <v>46</v>
      </c>
      <c r="S55" s="9" t="s">
        <v>157</v>
      </c>
      <c r="T55" s="9" t="s">
        <v>158</v>
      </c>
      <c r="U55" s="9">
        <v>78.0</v>
      </c>
      <c r="W55" s="20">
        <v>57.24000000000001</v>
      </c>
      <c r="X55" s="23"/>
      <c r="Y55" s="9">
        <v>14.65</v>
      </c>
      <c r="Z55" s="9">
        <v>14.79</v>
      </c>
      <c r="AA55" s="9">
        <v>3.03</v>
      </c>
      <c r="AF55" s="9">
        <v>-0.048</v>
      </c>
      <c r="AG55">
        <f t="shared" si="4"/>
        <v>0.01283528205</v>
      </c>
      <c r="AJ55" s="9" t="s">
        <v>159</v>
      </c>
      <c r="AK55" s="21" t="s">
        <v>41</v>
      </c>
    </row>
    <row r="56">
      <c r="A56" s="16">
        <v>35.0</v>
      </c>
      <c r="B56" s="7">
        <v>24.0</v>
      </c>
      <c r="C56" s="17" t="s">
        <v>151</v>
      </c>
      <c r="D56" s="17"/>
      <c r="E56" s="18" t="s">
        <v>152</v>
      </c>
      <c r="F56" s="9" t="s">
        <v>153</v>
      </c>
      <c r="H56" s="22" t="s">
        <v>154</v>
      </c>
      <c r="I56" s="10" t="s">
        <v>41</v>
      </c>
      <c r="J56" s="18"/>
      <c r="K56" s="9" t="s">
        <v>169</v>
      </c>
      <c r="L56" s="9" t="s">
        <v>42</v>
      </c>
      <c r="M56" s="9" t="s">
        <v>160</v>
      </c>
      <c r="N56" s="9">
        <v>26.0</v>
      </c>
      <c r="O56" s="9" t="s">
        <v>44</v>
      </c>
      <c r="P56" s="9" t="s">
        <v>52</v>
      </c>
      <c r="R56" s="10" t="s">
        <v>46</v>
      </c>
      <c r="S56" s="9" t="s">
        <v>157</v>
      </c>
      <c r="T56" s="9" t="s">
        <v>158</v>
      </c>
      <c r="U56" s="9">
        <v>41.0</v>
      </c>
      <c r="W56" s="20">
        <v>61.8</v>
      </c>
      <c r="X56" s="23"/>
      <c r="Y56" s="9">
        <v>14.93</v>
      </c>
      <c r="Z56" s="9">
        <v>14.79</v>
      </c>
      <c r="AA56" s="9">
        <v>2.36</v>
      </c>
      <c r="AF56" s="9">
        <v>0.054</v>
      </c>
      <c r="AG56">
        <f t="shared" si="4"/>
        <v>0.02442580488</v>
      </c>
      <c r="AJ56" s="9" t="s">
        <v>159</v>
      </c>
      <c r="AK56" s="21" t="s">
        <v>41</v>
      </c>
    </row>
    <row r="57">
      <c r="A57" s="7">
        <v>39.0</v>
      </c>
      <c r="B57" s="7">
        <v>25.0</v>
      </c>
      <c r="C57" s="17" t="s">
        <v>170</v>
      </c>
      <c r="D57" s="32" t="s">
        <v>171</v>
      </c>
      <c r="E57" s="18" t="s">
        <v>172</v>
      </c>
      <c r="F57" s="9" t="s">
        <v>173</v>
      </c>
      <c r="G57" s="9" t="s">
        <v>174</v>
      </c>
      <c r="H57" s="33" t="s">
        <v>175</v>
      </c>
      <c r="I57" s="10" t="s">
        <v>41</v>
      </c>
      <c r="J57" s="18"/>
      <c r="K57" s="9">
        <v>1.0</v>
      </c>
      <c r="L57" s="9" t="s">
        <v>50</v>
      </c>
      <c r="M57" s="9" t="s">
        <v>176</v>
      </c>
      <c r="N57" s="9">
        <v>27.0</v>
      </c>
      <c r="O57" s="9" t="s">
        <v>78</v>
      </c>
      <c r="P57" s="10" t="s">
        <v>52</v>
      </c>
      <c r="R57" s="10" t="s">
        <v>46</v>
      </c>
      <c r="S57" s="9" t="s">
        <v>177</v>
      </c>
      <c r="T57" s="9" t="s">
        <v>178</v>
      </c>
      <c r="U57" s="9">
        <v>20.0</v>
      </c>
      <c r="W57" s="20">
        <v>12.400000000000002</v>
      </c>
      <c r="X57" s="23"/>
      <c r="Y57" s="9">
        <v>12.55</v>
      </c>
      <c r="Z57" s="9">
        <v>9.34</v>
      </c>
      <c r="AA57" s="9">
        <v>2.37</v>
      </c>
      <c r="AB57" s="9">
        <v>1.9</v>
      </c>
      <c r="AD57" s="9">
        <v>7.379</v>
      </c>
      <c r="AF57" s="9">
        <v>1.49</v>
      </c>
      <c r="AG57">
        <f t="shared" si="4"/>
        <v>0.1055025</v>
      </c>
      <c r="AJ57" s="9" t="s">
        <v>179</v>
      </c>
      <c r="AK57" s="21" t="s">
        <v>144</v>
      </c>
    </row>
    <row r="58">
      <c r="A58" s="7">
        <v>39.0</v>
      </c>
      <c r="B58" s="7">
        <v>25.0</v>
      </c>
      <c r="C58" s="17" t="s">
        <v>170</v>
      </c>
      <c r="D58" s="32" t="s">
        <v>171</v>
      </c>
      <c r="E58" s="18" t="s">
        <v>172</v>
      </c>
      <c r="F58" s="9" t="s">
        <v>173</v>
      </c>
      <c r="G58" s="9" t="s">
        <v>174</v>
      </c>
      <c r="H58" s="22" t="s">
        <v>180</v>
      </c>
      <c r="I58" s="10" t="s">
        <v>41</v>
      </c>
      <c r="J58" s="18"/>
      <c r="K58" s="9">
        <v>1.0</v>
      </c>
      <c r="L58" s="9" t="s">
        <v>42</v>
      </c>
      <c r="M58" s="9" t="s">
        <v>181</v>
      </c>
      <c r="N58" s="9">
        <v>27.0</v>
      </c>
      <c r="O58" s="9" t="s">
        <v>78</v>
      </c>
      <c r="P58" s="9" t="s">
        <v>45</v>
      </c>
      <c r="R58" s="10" t="s">
        <v>46</v>
      </c>
      <c r="S58" s="9" t="s">
        <v>177</v>
      </c>
      <c r="T58" s="9" t="s">
        <v>178</v>
      </c>
      <c r="U58" s="9">
        <v>49.0</v>
      </c>
      <c r="W58" s="20">
        <v>13.900000000000002</v>
      </c>
      <c r="X58" s="23"/>
      <c r="Y58" s="9">
        <v>11.1</v>
      </c>
      <c r="Z58" s="9">
        <v>10.5</v>
      </c>
      <c r="AA58" s="9">
        <v>2.05</v>
      </c>
      <c r="AB58" s="9">
        <v>2.0</v>
      </c>
      <c r="AF58" s="9">
        <v>0.3</v>
      </c>
      <c r="AG58">
        <f t="shared" si="4"/>
        <v>0.02132653061</v>
      </c>
      <c r="AJ58" s="9" t="s">
        <v>179</v>
      </c>
      <c r="AK58" s="21" t="s">
        <v>144</v>
      </c>
    </row>
    <row r="59">
      <c r="A59" s="7">
        <v>39.0</v>
      </c>
      <c r="B59" s="7">
        <v>27.0</v>
      </c>
      <c r="C59" s="17" t="s">
        <v>170</v>
      </c>
      <c r="D59" s="32" t="s">
        <v>182</v>
      </c>
      <c r="E59" s="18" t="s">
        <v>172</v>
      </c>
      <c r="F59" s="9" t="s">
        <v>173</v>
      </c>
      <c r="G59" s="9" t="s">
        <v>183</v>
      </c>
      <c r="H59" s="33" t="s">
        <v>184</v>
      </c>
      <c r="I59" s="10" t="s">
        <v>41</v>
      </c>
      <c r="J59" s="34"/>
      <c r="K59" s="9" t="s">
        <v>185</v>
      </c>
      <c r="L59" s="9" t="s">
        <v>50</v>
      </c>
      <c r="M59" s="9" t="s">
        <v>186</v>
      </c>
      <c r="N59" s="9">
        <v>28.0</v>
      </c>
      <c r="O59" s="9" t="s">
        <v>44</v>
      </c>
      <c r="P59" s="10" t="s">
        <v>52</v>
      </c>
      <c r="R59" s="10" t="s">
        <v>46</v>
      </c>
      <c r="S59" s="34" t="s">
        <v>187</v>
      </c>
      <c r="T59" s="9" t="s">
        <v>48</v>
      </c>
      <c r="U59" s="9">
        <v>20.0</v>
      </c>
      <c r="W59">
        <v>42.0</v>
      </c>
      <c r="X59" s="23"/>
      <c r="Y59" s="9">
        <v>0.71</v>
      </c>
      <c r="Z59" s="9">
        <v>0.5</v>
      </c>
      <c r="AA59" s="9">
        <v>0.36</v>
      </c>
      <c r="AC59" s="9">
        <v>3.25</v>
      </c>
      <c r="AF59" s="9">
        <v>0.58</v>
      </c>
      <c r="AG59">
        <f t="shared" si="4"/>
        <v>0.05841</v>
      </c>
      <c r="AK59" s="14" t="s">
        <v>144</v>
      </c>
    </row>
    <row r="60">
      <c r="A60" s="7">
        <v>39.0</v>
      </c>
      <c r="B60" s="7">
        <v>27.0</v>
      </c>
      <c r="C60" s="17" t="s">
        <v>170</v>
      </c>
      <c r="D60" s="32" t="s">
        <v>182</v>
      </c>
      <c r="E60" s="18" t="s">
        <v>172</v>
      </c>
      <c r="F60" s="9" t="s">
        <v>173</v>
      </c>
      <c r="G60" s="9" t="s">
        <v>183</v>
      </c>
      <c r="H60" s="33" t="s">
        <v>184</v>
      </c>
      <c r="I60" s="10" t="s">
        <v>41</v>
      </c>
      <c r="J60" s="34"/>
      <c r="K60" s="9" t="s">
        <v>188</v>
      </c>
      <c r="L60" s="9" t="s">
        <v>50</v>
      </c>
      <c r="M60" s="9" t="s">
        <v>189</v>
      </c>
      <c r="N60" s="9">
        <v>29.0</v>
      </c>
      <c r="O60" s="9" t="s">
        <v>44</v>
      </c>
      <c r="P60" s="10" t="s">
        <v>52</v>
      </c>
      <c r="R60" s="10" t="s">
        <v>46</v>
      </c>
      <c r="S60" s="34" t="s">
        <v>187</v>
      </c>
      <c r="T60" s="9" t="s">
        <v>48</v>
      </c>
      <c r="U60" s="9">
        <v>20.0</v>
      </c>
      <c r="W60">
        <v>53.04</v>
      </c>
      <c r="X60" s="23"/>
      <c r="Y60" s="9">
        <v>0.9</v>
      </c>
      <c r="Z60" s="9">
        <v>0.5</v>
      </c>
      <c r="AA60" s="9">
        <v>0.22</v>
      </c>
      <c r="AC60" s="9">
        <v>7.55</v>
      </c>
      <c r="AF60" s="9">
        <v>1.82</v>
      </c>
      <c r="AG60">
        <f t="shared" si="4"/>
        <v>0.13281</v>
      </c>
      <c r="AK60" s="14" t="s">
        <v>144</v>
      </c>
    </row>
    <row r="61">
      <c r="A61" s="7">
        <v>39.0</v>
      </c>
      <c r="B61" s="7">
        <v>27.0</v>
      </c>
      <c r="C61" s="17" t="s">
        <v>170</v>
      </c>
      <c r="D61" s="32" t="s">
        <v>182</v>
      </c>
      <c r="E61" s="18" t="s">
        <v>172</v>
      </c>
      <c r="F61" s="9" t="s">
        <v>173</v>
      </c>
      <c r="G61" s="9" t="s">
        <v>183</v>
      </c>
      <c r="H61" s="22" t="s">
        <v>180</v>
      </c>
      <c r="I61" s="10" t="s">
        <v>41</v>
      </c>
      <c r="J61" s="34"/>
      <c r="K61" s="9" t="s">
        <v>185</v>
      </c>
      <c r="L61" s="9" t="s">
        <v>42</v>
      </c>
      <c r="M61" s="9" t="s">
        <v>190</v>
      </c>
      <c r="N61" s="9">
        <v>28.0</v>
      </c>
      <c r="O61" s="9" t="s">
        <v>44</v>
      </c>
      <c r="P61" s="9" t="s">
        <v>45</v>
      </c>
      <c r="R61" s="10" t="s">
        <v>46</v>
      </c>
      <c r="S61" s="34" t="s">
        <v>187</v>
      </c>
      <c r="T61" s="9" t="s">
        <v>48</v>
      </c>
      <c r="U61" s="9">
        <v>18.0</v>
      </c>
      <c r="W61" s="20">
        <v>42.36</v>
      </c>
      <c r="X61" s="23"/>
      <c r="Y61" s="9">
        <v>0.74</v>
      </c>
      <c r="Z61" s="9">
        <v>0.5</v>
      </c>
      <c r="AA61" s="9">
        <v>0.42</v>
      </c>
      <c r="AF61" s="9">
        <v>0.57</v>
      </c>
      <c r="AG61">
        <f t="shared" si="4"/>
        <v>0.06458055556</v>
      </c>
      <c r="AJ61" s="9" t="s">
        <v>191</v>
      </c>
      <c r="AK61" s="21" t="s">
        <v>144</v>
      </c>
    </row>
    <row r="62">
      <c r="A62" s="7">
        <v>39.0</v>
      </c>
      <c r="B62" s="7">
        <v>27.0</v>
      </c>
      <c r="C62" s="17" t="s">
        <v>170</v>
      </c>
      <c r="D62" s="32" t="s">
        <v>182</v>
      </c>
      <c r="E62" s="18" t="s">
        <v>172</v>
      </c>
      <c r="F62" s="9" t="s">
        <v>173</v>
      </c>
      <c r="G62" s="9" t="s">
        <v>183</v>
      </c>
      <c r="H62" s="22" t="s">
        <v>180</v>
      </c>
      <c r="I62" s="10" t="s">
        <v>41</v>
      </c>
      <c r="J62" s="34"/>
      <c r="K62" s="9" t="s">
        <v>188</v>
      </c>
      <c r="L62" s="9" t="s">
        <v>42</v>
      </c>
      <c r="M62" s="9" t="s">
        <v>192</v>
      </c>
      <c r="N62" s="9">
        <v>29.0</v>
      </c>
      <c r="O62" s="9" t="s">
        <v>44</v>
      </c>
      <c r="P62" s="9" t="s">
        <v>45</v>
      </c>
      <c r="R62" s="10" t="s">
        <v>46</v>
      </c>
      <c r="S62" s="34" t="s">
        <v>187</v>
      </c>
      <c r="T62" s="9" t="s">
        <v>48</v>
      </c>
      <c r="U62" s="9">
        <v>22.0</v>
      </c>
      <c r="W62">
        <v>54.480000000000004</v>
      </c>
      <c r="X62" s="23"/>
      <c r="Y62" s="9">
        <v>0.86</v>
      </c>
      <c r="Z62" s="9">
        <v>0.5</v>
      </c>
      <c r="AA62" s="9">
        <v>0.38</v>
      </c>
      <c r="AF62" s="9">
        <v>0.95</v>
      </c>
      <c r="AG62">
        <f t="shared" si="4"/>
        <v>0.06596590909</v>
      </c>
      <c r="AK62" s="14" t="s">
        <v>144</v>
      </c>
    </row>
    <row r="63">
      <c r="A63" s="7">
        <v>39.0</v>
      </c>
      <c r="B63" s="7">
        <v>27.0</v>
      </c>
      <c r="C63" s="17" t="s">
        <v>170</v>
      </c>
      <c r="D63" s="32" t="s">
        <v>182</v>
      </c>
      <c r="E63" s="18" t="s">
        <v>172</v>
      </c>
      <c r="F63" s="9" t="s">
        <v>173</v>
      </c>
      <c r="G63" s="9" t="s">
        <v>183</v>
      </c>
      <c r="H63" s="33" t="s">
        <v>184</v>
      </c>
      <c r="I63" s="10" t="s">
        <v>41</v>
      </c>
      <c r="J63" s="34"/>
      <c r="K63" s="9" t="s">
        <v>193</v>
      </c>
      <c r="L63" s="9" t="s">
        <v>50</v>
      </c>
      <c r="M63" s="9" t="s">
        <v>186</v>
      </c>
      <c r="N63" s="9">
        <v>30.0</v>
      </c>
      <c r="O63" s="9" t="s">
        <v>44</v>
      </c>
      <c r="P63" s="10" t="s">
        <v>52</v>
      </c>
      <c r="R63" s="10" t="s">
        <v>46</v>
      </c>
      <c r="S63" s="34" t="s">
        <v>194</v>
      </c>
      <c r="T63" s="9" t="s">
        <v>48</v>
      </c>
      <c r="U63" s="9">
        <v>20.0</v>
      </c>
      <c r="W63">
        <v>42.0</v>
      </c>
      <c r="X63" s="23"/>
      <c r="Y63" s="9">
        <v>0.85</v>
      </c>
      <c r="Z63" s="9">
        <v>0.5</v>
      </c>
      <c r="AA63" s="9">
        <v>0.22</v>
      </c>
      <c r="AC63" s="9">
        <v>5.94</v>
      </c>
      <c r="AF63" s="9">
        <v>1.59</v>
      </c>
      <c r="AG63">
        <f t="shared" si="4"/>
        <v>0.1132025</v>
      </c>
      <c r="AK63" s="14" t="s">
        <v>144</v>
      </c>
    </row>
    <row r="64">
      <c r="A64" s="7">
        <v>39.0</v>
      </c>
      <c r="B64" s="7">
        <v>27.0</v>
      </c>
      <c r="C64" s="17" t="s">
        <v>170</v>
      </c>
      <c r="D64" s="32" t="s">
        <v>182</v>
      </c>
      <c r="E64" s="18" t="s">
        <v>172</v>
      </c>
      <c r="F64" s="9" t="s">
        <v>173</v>
      </c>
      <c r="G64" s="9" t="s">
        <v>183</v>
      </c>
      <c r="H64" s="33" t="s">
        <v>184</v>
      </c>
      <c r="I64" s="10" t="s">
        <v>41</v>
      </c>
      <c r="J64" s="34"/>
      <c r="K64" s="9" t="s">
        <v>195</v>
      </c>
      <c r="L64" s="9" t="s">
        <v>50</v>
      </c>
      <c r="M64" s="9" t="s">
        <v>189</v>
      </c>
      <c r="N64" s="9">
        <v>31.0</v>
      </c>
      <c r="O64" s="9" t="s">
        <v>44</v>
      </c>
      <c r="P64" s="10" t="s">
        <v>52</v>
      </c>
      <c r="R64" s="10" t="s">
        <v>46</v>
      </c>
      <c r="S64" s="34" t="s">
        <v>194</v>
      </c>
      <c r="T64" s="9" t="s">
        <v>48</v>
      </c>
      <c r="U64" s="9">
        <v>20.0</v>
      </c>
      <c r="W64">
        <v>53.04</v>
      </c>
      <c r="X64" s="23"/>
      <c r="Y64" s="9">
        <v>0.92</v>
      </c>
      <c r="Z64" s="9">
        <v>0.5</v>
      </c>
      <c r="AA64" s="9">
        <v>0.18</v>
      </c>
      <c r="AC64" s="9">
        <v>9.8</v>
      </c>
      <c r="AF64" s="9">
        <v>2.33</v>
      </c>
      <c r="AG64">
        <f t="shared" si="4"/>
        <v>0.1857225</v>
      </c>
      <c r="AI64" s="9"/>
      <c r="AK64" s="14" t="s">
        <v>144</v>
      </c>
    </row>
    <row r="65">
      <c r="A65" s="7">
        <v>39.0</v>
      </c>
      <c r="B65" s="7">
        <v>27.0</v>
      </c>
      <c r="C65" s="17" t="s">
        <v>170</v>
      </c>
      <c r="D65" s="32" t="s">
        <v>182</v>
      </c>
      <c r="E65" s="18" t="s">
        <v>172</v>
      </c>
      <c r="F65" s="9" t="s">
        <v>173</v>
      </c>
      <c r="G65" s="9" t="s">
        <v>183</v>
      </c>
      <c r="H65" s="22" t="s">
        <v>180</v>
      </c>
      <c r="I65" s="10" t="s">
        <v>41</v>
      </c>
      <c r="J65" s="34"/>
      <c r="K65" s="9" t="s">
        <v>193</v>
      </c>
      <c r="L65" s="9" t="s">
        <v>42</v>
      </c>
      <c r="M65" s="9" t="s">
        <v>190</v>
      </c>
      <c r="N65" s="9">
        <v>30.0</v>
      </c>
      <c r="O65" s="9" t="s">
        <v>44</v>
      </c>
      <c r="P65" s="9" t="s">
        <v>45</v>
      </c>
      <c r="R65" s="10" t="s">
        <v>46</v>
      </c>
      <c r="S65" s="34" t="s">
        <v>194</v>
      </c>
      <c r="T65" s="9" t="s">
        <v>48</v>
      </c>
      <c r="U65" s="9">
        <v>17.0</v>
      </c>
      <c r="W65">
        <v>42.36</v>
      </c>
      <c r="X65" s="23"/>
      <c r="Y65" s="9">
        <v>0.72</v>
      </c>
      <c r="Z65" s="9">
        <v>0.5</v>
      </c>
      <c r="AA65" s="9">
        <v>0.41</v>
      </c>
      <c r="AF65" s="9">
        <v>0.54</v>
      </c>
      <c r="AG65">
        <f t="shared" si="4"/>
        <v>0.0674</v>
      </c>
      <c r="AI65" s="9"/>
      <c r="AK65" s="14" t="s">
        <v>144</v>
      </c>
    </row>
    <row r="66">
      <c r="A66" s="7">
        <v>39.0</v>
      </c>
      <c r="B66" s="7">
        <v>27.0</v>
      </c>
      <c r="C66" s="17" t="s">
        <v>170</v>
      </c>
      <c r="D66" s="32" t="s">
        <v>182</v>
      </c>
      <c r="E66" s="18" t="s">
        <v>172</v>
      </c>
      <c r="F66" s="9" t="s">
        <v>173</v>
      </c>
      <c r="G66" s="9" t="s">
        <v>183</v>
      </c>
      <c r="H66" s="22" t="s">
        <v>180</v>
      </c>
      <c r="I66" s="10" t="s">
        <v>41</v>
      </c>
      <c r="J66" s="34"/>
      <c r="K66" s="9" t="s">
        <v>195</v>
      </c>
      <c r="L66" s="9" t="s">
        <v>42</v>
      </c>
      <c r="M66" s="9" t="s">
        <v>192</v>
      </c>
      <c r="N66" s="9">
        <v>31.0</v>
      </c>
      <c r="O66" s="9" t="s">
        <v>44</v>
      </c>
      <c r="P66" s="9" t="s">
        <v>45</v>
      </c>
      <c r="R66" s="10" t="s">
        <v>46</v>
      </c>
      <c r="S66" s="34" t="s">
        <v>194</v>
      </c>
      <c r="T66" s="9" t="s">
        <v>48</v>
      </c>
      <c r="U66" s="9">
        <v>18.0</v>
      </c>
      <c r="W66">
        <v>54.480000000000004</v>
      </c>
      <c r="X66" s="23"/>
      <c r="Y66" s="9">
        <v>0.68</v>
      </c>
      <c r="Z66" s="9">
        <v>0.5</v>
      </c>
      <c r="AA66" s="9">
        <v>0.42</v>
      </c>
      <c r="AF66" s="9">
        <v>0.43</v>
      </c>
      <c r="AG66">
        <f t="shared" si="4"/>
        <v>0.06069166667</v>
      </c>
      <c r="AI66" s="9"/>
      <c r="AK66" s="14" t="s">
        <v>144</v>
      </c>
    </row>
    <row r="67">
      <c r="A67" s="7">
        <v>39.0</v>
      </c>
      <c r="B67" s="7">
        <v>27.0</v>
      </c>
      <c r="C67" s="17" t="s">
        <v>170</v>
      </c>
      <c r="D67" s="32" t="s">
        <v>182</v>
      </c>
      <c r="E67" s="18" t="s">
        <v>172</v>
      </c>
      <c r="F67" s="9" t="s">
        <v>173</v>
      </c>
      <c r="G67" s="9" t="s">
        <v>183</v>
      </c>
      <c r="H67" s="33" t="s">
        <v>184</v>
      </c>
      <c r="I67" s="10" t="s">
        <v>41</v>
      </c>
      <c r="J67" s="34"/>
      <c r="K67" s="9" t="s">
        <v>196</v>
      </c>
      <c r="L67" s="9" t="s">
        <v>50</v>
      </c>
      <c r="M67" s="9" t="s">
        <v>186</v>
      </c>
      <c r="N67" s="9">
        <v>32.0</v>
      </c>
      <c r="O67" s="9" t="s">
        <v>44</v>
      </c>
      <c r="P67" s="10" t="s">
        <v>52</v>
      </c>
      <c r="R67" s="10" t="s">
        <v>46</v>
      </c>
      <c r="S67" s="34" t="s">
        <v>197</v>
      </c>
      <c r="T67" s="9" t="s">
        <v>48</v>
      </c>
      <c r="U67" s="9">
        <v>20.0</v>
      </c>
      <c r="W67">
        <v>42.0</v>
      </c>
      <c r="X67" s="23"/>
      <c r="Y67" s="9">
        <v>0.48</v>
      </c>
      <c r="Z67" s="9">
        <v>0.5</v>
      </c>
      <c r="AA67" s="9">
        <v>0.4</v>
      </c>
      <c r="AC67" s="9">
        <v>0.0</v>
      </c>
      <c r="AF67" s="9">
        <v>-0.05</v>
      </c>
      <c r="AG67">
        <f t="shared" si="4"/>
        <v>0.0500625</v>
      </c>
      <c r="AI67" s="9"/>
      <c r="AK67" s="14" t="s">
        <v>144</v>
      </c>
    </row>
    <row r="68">
      <c r="A68" s="7">
        <v>39.0</v>
      </c>
      <c r="B68" s="7">
        <v>27.0</v>
      </c>
      <c r="C68" s="17" t="s">
        <v>170</v>
      </c>
      <c r="D68" s="32" t="s">
        <v>182</v>
      </c>
      <c r="E68" s="18" t="s">
        <v>172</v>
      </c>
      <c r="F68" s="9" t="s">
        <v>173</v>
      </c>
      <c r="G68" s="9" t="s">
        <v>183</v>
      </c>
      <c r="H68" s="33" t="s">
        <v>184</v>
      </c>
      <c r="I68" s="10" t="s">
        <v>41</v>
      </c>
      <c r="J68" s="34"/>
      <c r="K68" s="9" t="s">
        <v>198</v>
      </c>
      <c r="L68" s="9" t="s">
        <v>50</v>
      </c>
      <c r="M68" s="9" t="s">
        <v>189</v>
      </c>
      <c r="N68" s="9">
        <v>33.0</v>
      </c>
      <c r="O68" s="9" t="s">
        <v>44</v>
      </c>
      <c r="P68" s="10" t="s">
        <v>52</v>
      </c>
      <c r="R68" s="10" t="s">
        <v>46</v>
      </c>
      <c r="S68" s="34" t="s">
        <v>197</v>
      </c>
      <c r="T68" s="9" t="s">
        <v>48</v>
      </c>
      <c r="U68" s="9">
        <v>20.0</v>
      </c>
      <c r="W68">
        <v>53.04</v>
      </c>
      <c r="X68" s="23"/>
      <c r="Y68" s="9">
        <v>0.78</v>
      </c>
      <c r="Z68" s="9">
        <v>0.5</v>
      </c>
      <c r="AA68" s="9">
        <v>0.36</v>
      </c>
      <c r="AC68" s="9">
        <v>3.24</v>
      </c>
      <c r="AF68" s="9">
        <v>0.78</v>
      </c>
      <c r="AG68">
        <f t="shared" si="4"/>
        <v>0.06521</v>
      </c>
      <c r="AI68" s="9"/>
      <c r="AK68" s="14" t="s">
        <v>144</v>
      </c>
    </row>
    <row r="69">
      <c r="A69" s="7">
        <v>39.0</v>
      </c>
      <c r="B69" s="7">
        <v>27.0</v>
      </c>
      <c r="C69" s="17" t="s">
        <v>170</v>
      </c>
      <c r="D69" s="32" t="s">
        <v>182</v>
      </c>
      <c r="E69" s="18" t="s">
        <v>172</v>
      </c>
      <c r="F69" s="9" t="s">
        <v>173</v>
      </c>
      <c r="G69" s="9" t="s">
        <v>183</v>
      </c>
      <c r="H69" s="22" t="s">
        <v>180</v>
      </c>
      <c r="I69" s="10" t="s">
        <v>41</v>
      </c>
      <c r="J69" s="34"/>
      <c r="K69" s="9" t="s">
        <v>196</v>
      </c>
      <c r="L69" s="9" t="s">
        <v>42</v>
      </c>
      <c r="M69" s="9" t="s">
        <v>190</v>
      </c>
      <c r="N69" s="9">
        <v>32.0</v>
      </c>
      <c r="O69" s="9" t="s">
        <v>44</v>
      </c>
      <c r="P69" s="9" t="s">
        <v>45</v>
      </c>
      <c r="R69" s="10" t="s">
        <v>46</v>
      </c>
      <c r="S69" s="34" t="s">
        <v>197</v>
      </c>
      <c r="T69" s="9" t="s">
        <v>48</v>
      </c>
      <c r="U69" s="9">
        <v>18.0</v>
      </c>
      <c r="W69">
        <v>42.36</v>
      </c>
      <c r="X69" s="23"/>
      <c r="Y69" s="9">
        <v>0.47</v>
      </c>
      <c r="Z69" s="9">
        <v>0.5</v>
      </c>
      <c r="AA69" s="9">
        <v>0.47</v>
      </c>
      <c r="AF69" s="9">
        <v>-0.06</v>
      </c>
      <c r="AG69">
        <f t="shared" si="4"/>
        <v>0.05565555556</v>
      </c>
      <c r="AI69" s="9"/>
      <c r="AK69" s="14" t="s">
        <v>144</v>
      </c>
    </row>
    <row r="70">
      <c r="A70" s="7">
        <v>39.0</v>
      </c>
      <c r="B70" s="7">
        <v>27.0</v>
      </c>
      <c r="C70" s="17" t="s">
        <v>170</v>
      </c>
      <c r="D70" s="32" t="s">
        <v>182</v>
      </c>
      <c r="E70" s="18" t="s">
        <v>172</v>
      </c>
      <c r="F70" s="9" t="s">
        <v>173</v>
      </c>
      <c r="G70" s="9" t="s">
        <v>183</v>
      </c>
      <c r="H70" s="22" t="s">
        <v>180</v>
      </c>
      <c r="I70" s="10" t="s">
        <v>41</v>
      </c>
      <c r="J70" s="34"/>
      <c r="K70" s="9" t="s">
        <v>198</v>
      </c>
      <c r="L70" s="9" t="s">
        <v>42</v>
      </c>
      <c r="M70" s="9" t="s">
        <v>192</v>
      </c>
      <c r="N70" s="9">
        <v>33.0</v>
      </c>
      <c r="O70" s="9" t="s">
        <v>44</v>
      </c>
      <c r="P70" s="9" t="s">
        <v>45</v>
      </c>
      <c r="R70" s="10" t="s">
        <v>46</v>
      </c>
      <c r="S70" s="34" t="s">
        <v>197</v>
      </c>
      <c r="T70" s="9" t="s">
        <v>48</v>
      </c>
      <c r="U70" s="9">
        <v>16.0</v>
      </c>
      <c r="W70">
        <v>54.480000000000004</v>
      </c>
      <c r="X70" s="23"/>
      <c r="Y70" s="9">
        <v>0.71</v>
      </c>
      <c r="Z70" s="9">
        <v>0.5</v>
      </c>
      <c r="AA70" s="9">
        <v>0.44</v>
      </c>
      <c r="AF70" s="9">
        <v>0.48</v>
      </c>
      <c r="AG70">
        <f t="shared" si="4"/>
        <v>0.0697</v>
      </c>
      <c r="AI70" s="9"/>
      <c r="AK70" s="14" t="s">
        <v>144</v>
      </c>
    </row>
    <row r="71">
      <c r="A71" s="7">
        <v>39.0</v>
      </c>
      <c r="B71" s="7">
        <v>27.0</v>
      </c>
      <c r="C71" s="17" t="s">
        <v>170</v>
      </c>
      <c r="D71" s="32" t="s">
        <v>182</v>
      </c>
      <c r="E71" s="18" t="s">
        <v>172</v>
      </c>
      <c r="F71" s="9" t="s">
        <v>173</v>
      </c>
      <c r="G71" s="9" t="s">
        <v>183</v>
      </c>
      <c r="H71" s="33" t="s">
        <v>184</v>
      </c>
      <c r="I71" s="10" t="s">
        <v>41</v>
      </c>
      <c r="J71" s="34"/>
      <c r="K71" s="9" t="s">
        <v>199</v>
      </c>
      <c r="L71" s="9" t="s">
        <v>50</v>
      </c>
      <c r="M71" s="9" t="s">
        <v>200</v>
      </c>
      <c r="N71" s="9">
        <v>34.0</v>
      </c>
      <c r="O71" s="9" t="s">
        <v>44</v>
      </c>
      <c r="P71" s="10" t="s">
        <v>52</v>
      </c>
      <c r="R71" s="10" t="s">
        <v>46</v>
      </c>
      <c r="S71" s="34" t="s">
        <v>201</v>
      </c>
      <c r="T71" s="9" t="s">
        <v>48</v>
      </c>
      <c r="U71" s="9">
        <v>22.0</v>
      </c>
      <c r="W71">
        <v>42.96</v>
      </c>
      <c r="X71" s="23"/>
      <c r="Y71" s="9">
        <v>0.68</v>
      </c>
      <c r="Z71" s="9">
        <v>0.5</v>
      </c>
      <c r="AA71" s="9">
        <v>0.28</v>
      </c>
      <c r="AC71" s="9">
        <v>2.86</v>
      </c>
      <c r="AF71" s="9">
        <v>0.64</v>
      </c>
      <c r="AG71">
        <f t="shared" si="4"/>
        <v>0.05476363636</v>
      </c>
      <c r="AI71" s="9"/>
      <c r="AK71" s="14" t="s">
        <v>144</v>
      </c>
    </row>
    <row r="72">
      <c r="A72" s="7">
        <v>39.0</v>
      </c>
      <c r="B72" s="7">
        <v>27.0</v>
      </c>
      <c r="C72" s="17" t="s">
        <v>170</v>
      </c>
      <c r="D72" s="32" t="s">
        <v>182</v>
      </c>
      <c r="E72" s="18" t="s">
        <v>172</v>
      </c>
      <c r="F72" s="9" t="s">
        <v>173</v>
      </c>
      <c r="G72" s="9" t="s">
        <v>183</v>
      </c>
      <c r="H72" s="33" t="s">
        <v>184</v>
      </c>
      <c r="I72" s="10" t="s">
        <v>41</v>
      </c>
      <c r="J72" s="34"/>
      <c r="K72" s="9" t="s">
        <v>202</v>
      </c>
      <c r="L72" s="9" t="s">
        <v>50</v>
      </c>
      <c r="M72" s="9" t="s">
        <v>203</v>
      </c>
      <c r="N72" s="9">
        <v>35.0</v>
      </c>
      <c r="O72" s="9" t="s">
        <v>44</v>
      </c>
      <c r="P72" s="10" t="s">
        <v>52</v>
      </c>
      <c r="R72" s="10" t="s">
        <v>46</v>
      </c>
      <c r="S72" s="34" t="s">
        <v>201</v>
      </c>
      <c r="T72" s="9" t="s">
        <v>48</v>
      </c>
      <c r="U72" s="9">
        <v>30.0</v>
      </c>
      <c r="W72">
        <v>54.0</v>
      </c>
      <c r="X72" s="23"/>
      <c r="Y72" s="9">
        <v>0.75</v>
      </c>
      <c r="Z72" s="9">
        <v>0.5</v>
      </c>
      <c r="AA72" s="9">
        <v>0.27</v>
      </c>
      <c r="AC72" s="9">
        <v>5.16</v>
      </c>
      <c r="AF72" s="9">
        <v>0.93</v>
      </c>
      <c r="AG72">
        <f t="shared" si="4"/>
        <v>0.04774833333</v>
      </c>
      <c r="AI72" s="9"/>
      <c r="AK72" s="14" t="s">
        <v>144</v>
      </c>
    </row>
    <row r="73">
      <c r="A73" s="7">
        <v>39.0</v>
      </c>
      <c r="B73" s="7">
        <v>27.0</v>
      </c>
      <c r="C73" s="17" t="s">
        <v>170</v>
      </c>
      <c r="D73" s="32" t="s">
        <v>182</v>
      </c>
      <c r="E73" s="18" t="s">
        <v>172</v>
      </c>
      <c r="F73" s="9" t="s">
        <v>173</v>
      </c>
      <c r="G73" s="9" t="s">
        <v>183</v>
      </c>
      <c r="H73" s="22" t="s">
        <v>180</v>
      </c>
      <c r="I73" s="10" t="s">
        <v>41</v>
      </c>
      <c r="J73" s="34"/>
      <c r="K73" s="9" t="s">
        <v>199</v>
      </c>
      <c r="L73" s="9" t="s">
        <v>42</v>
      </c>
      <c r="M73" s="9" t="s">
        <v>190</v>
      </c>
      <c r="N73" s="9">
        <v>34.0</v>
      </c>
      <c r="O73" s="9" t="s">
        <v>44</v>
      </c>
      <c r="P73" s="9" t="s">
        <v>45</v>
      </c>
      <c r="R73" s="10" t="s">
        <v>46</v>
      </c>
      <c r="S73" s="34" t="s">
        <v>201</v>
      </c>
      <c r="T73" s="9" t="s">
        <v>48</v>
      </c>
      <c r="U73" s="9">
        <v>19.0</v>
      </c>
      <c r="W73">
        <v>42.36</v>
      </c>
      <c r="X73" s="23"/>
      <c r="Y73" s="9">
        <v>0.73</v>
      </c>
      <c r="Z73" s="9">
        <v>0.5</v>
      </c>
      <c r="AA73" s="9">
        <v>0.48</v>
      </c>
      <c r="AF73" s="9">
        <v>0.48</v>
      </c>
      <c r="AG73">
        <f t="shared" si="4"/>
        <v>0.05869473684</v>
      </c>
      <c r="AI73" s="9"/>
      <c r="AK73" s="14" t="s">
        <v>144</v>
      </c>
    </row>
    <row r="74">
      <c r="A74" s="7">
        <v>39.0</v>
      </c>
      <c r="B74" s="7">
        <v>27.0</v>
      </c>
      <c r="C74" s="17" t="s">
        <v>170</v>
      </c>
      <c r="D74" s="32" t="s">
        <v>182</v>
      </c>
      <c r="E74" s="18" t="s">
        <v>172</v>
      </c>
      <c r="F74" s="9" t="s">
        <v>173</v>
      </c>
      <c r="G74" s="9" t="s">
        <v>183</v>
      </c>
      <c r="H74" s="22" t="s">
        <v>180</v>
      </c>
      <c r="I74" s="10" t="s">
        <v>41</v>
      </c>
      <c r="J74" s="34"/>
      <c r="K74" s="9" t="s">
        <v>202</v>
      </c>
      <c r="L74" s="9" t="s">
        <v>42</v>
      </c>
      <c r="M74" s="9" t="s">
        <v>192</v>
      </c>
      <c r="N74" s="9">
        <v>35.0</v>
      </c>
      <c r="O74" s="9" t="s">
        <v>44</v>
      </c>
      <c r="P74" s="9" t="s">
        <v>45</v>
      </c>
      <c r="R74" s="10" t="s">
        <v>46</v>
      </c>
      <c r="S74" s="34" t="s">
        <v>201</v>
      </c>
      <c r="T74" s="9" t="s">
        <v>48</v>
      </c>
      <c r="U74" s="9">
        <v>20.0</v>
      </c>
      <c r="W74">
        <v>54.480000000000004</v>
      </c>
      <c r="X74" s="23"/>
      <c r="Y74" s="9">
        <v>0.68</v>
      </c>
      <c r="Z74" s="9">
        <v>0.5</v>
      </c>
      <c r="AA74" s="9">
        <v>0.45</v>
      </c>
      <c r="AF74" s="9">
        <v>0.4</v>
      </c>
      <c r="AG74">
        <f t="shared" si="4"/>
        <v>0.054</v>
      </c>
      <c r="AI74" s="9"/>
      <c r="AK74" s="14" t="s">
        <v>144</v>
      </c>
    </row>
    <row r="75">
      <c r="A75" s="7">
        <v>39.0</v>
      </c>
      <c r="B75" s="7">
        <v>27.0</v>
      </c>
      <c r="C75" s="17" t="s">
        <v>170</v>
      </c>
      <c r="D75" s="32" t="s">
        <v>182</v>
      </c>
      <c r="E75" s="18" t="s">
        <v>172</v>
      </c>
      <c r="F75" s="9" t="s">
        <v>173</v>
      </c>
      <c r="G75" s="9" t="s">
        <v>183</v>
      </c>
      <c r="H75" s="33" t="s">
        <v>184</v>
      </c>
      <c r="I75" s="10" t="s">
        <v>41</v>
      </c>
      <c r="J75" s="34"/>
      <c r="K75" s="9" t="s">
        <v>204</v>
      </c>
      <c r="L75" s="9" t="s">
        <v>50</v>
      </c>
      <c r="M75" s="9" t="s">
        <v>186</v>
      </c>
      <c r="N75" s="9">
        <v>36.0</v>
      </c>
      <c r="O75" s="9" t="s">
        <v>44</v>
      </c>
      <c r="P75" s="10" t="s">
        <v>52</v>
      </c>
      <c r="R75" s="10" t="s">
        <v>46</v>
      </c>
      <c r="S75" s="34" t="s">
        <v>205</v>
      </c>
      <c r="T75" s="9" t="s">
        <v>48</v>
      </c>
      <c r="U75" s="9">
        <v>20.0</v>
      </c>
      <c r="W75">
        <v>42.0</v>
      </c>
      <c r="X75" s="23"/>
      <c r="Y75" s="9">
        <v>0.67</v>
      </c>
      <c r="Z75" s="9">
        <v>0.5</v>
      </c>
      <c r="AA75" s="9">
        <v>0.27</v>
      </c>
      <c r="AC75" s="9">
        <v>2.8</v>
      </c>
      <c r="AF75" s="9">
        <v>0.63</v>
      </c>
      <c r="AG75">
        <f t="shared" si="4"/>
        <v>0.0599225</v>
      </c>
      <c r="AI75" s="9"/>
      <c r="AK75" s="14" t="s">
        <v>144</v>
      </c>
    </row>
    <row r="76">
      <c r="A76" s="7">
        <v>39.0</v>
      </c>
      <c r="B76" s="7">
        <v>27.0</v>
      </c>
      <c r="C76" s="17" t="s">
        <v>170</v>
      </c>
      <c r="D76" s="32" t="s">
        <v>182</v>
      </c>
      <c r="E76" s="18" t="s">
        <v>172</v>
      </c>
      <c r="F76" s="9" t="s">
        <v>173</v>
      </c>
      <c r="G76" s="9" t="s">
        <v>183</v>
      </c>
      <c r="H76" s="33" t="s">
        <v>184</v>
      </c>
      <c r="I76" s="10" t="s">
        <v>41</v>
      </c>
      <c r="J76" s="34"/>
      <c r="K76" s="9" t="s">
        <v>206</v>
      </c>
      <c r="L76" s="9" t="s">
        <v>50</v>
      </c>
      <c r="M76" s="9" t="s">
        <v>189</v>
      </c>
      <c r="N76" s="9">
        <v>37.0</v>
      </c>
      <c r="O76" s="9" t="s">
        <v>44</v>
      </c>
      <c r="P76" s="10" t="s">
        <v>52</v>
      </c>
      <c r="R76" s="10" t="s">
        <v>46</v>
      </c>
      <c r="S76" s="34" t="s">
        <v>205</v>
      </c>
      <c r="T76" s="9" t="s">
        <v>48</v>
      </c>
      <c r="U76" s="9">
        <v>20.0</v>
      </c>
      <c r="W76">
        <v>53.04</v>
      </c>
      <c r="X76" s="23"/>
      <c r="Y76" s="9">
        <v>0.88</v>
      </c>
      <c r="Z76" s="9">
        <v>0.5</v>
      </c>
      <c r="AA76" s="9">
        <v>0.18</v>
      </c>
      <c r="AC76" s="9">
        <v>8.22</v>
      </c>
      <c r="AF76" s="9">
        <v>2.11</v>
      </c>
      <c r="AG76">
        <f t="shared" si="4"/>
        <v>0.1613025</v>
      </c>
      <c r="AI76" s="9"/>
      <c r="AK76" s="14" t="s">
        <v>144</v>
      </c>
    </row>
    <row r="77">
      <c r="A77" s="7">
        <v>39.0</v>
      </c>
      <c r="B77" s="7">
        <v>27.0</v>
      </c>
      <c r="C77" s="17" t="s">
        <v>170</v>
      </c>
      <c r="D77" s="32" t="s">
        <v>182</v>
      </c>
      <c r="E77" s="18" t="s">
        <v>172</v>
      </c>
      <c r="F77" s="9" t="s">
        <v>173</v>
      </c>
      <c r="G77" s="9" t="s">
        <v>183</v>
      </c>
      <c r="H77" s="22" t="s">
        <v>180</v>
      </c>
      <c r="I77" s="10" t="s">
        <v>41</v>
      </c>
      <c r="J77" s="34"/>
      <c r="K77" s="9" t="s">
        <v>204</v>
      </c>
      <c r="L77" s="9" t="s">
        <v>42</v>
      </c>
      <c r="M77" s="9" t="s">
        <v>190</v>
      </c>
      <c r="N77" s="9">
        <v>36.0</v>
      </c>
      <c r="O77" s="9" t="s">
        <v>44</v>
      </c>
      <c r="P77" s="9" t="s">
        <v>45</v>
      </c>
      <c r="R77" s="10" t="s">
        <v>46</v>
      </c>
      <c r="S77" s="34" t="s">
        <v>205</v>
      </c>
      <c r="T77" s="9" t="s">
        <v>48</v>
      </c>
      <c r="U77" s="9">
        <v>18.0</v>
      </c>
      <c r="W77">
        <v>42.36</v>
      </c>
      <c r="X77" s="23"/>
      <c r="Y77" s="9">
        <v>0.66</v>
      </c>
      <c r="Z77" s="9">
        <v>0.5</v>
      </c>
      <c r="AA77" s="9">
        <v>0.47</v>
      </c>
      <c r="AF77" s="9">
        <v>0.34</v>
      </c>
      <c r="AG77">
        <f t="shared" si="4"/>
        <v>0.05876666667</v>
      </c>
      <c r="AI77" s="9"/>
      <c r="AK77" s="14" t="s">
        <v>144</v>
      </c>
    </row>
    <row r="78">
      <c r="A78" s="7">
        <v>39.0</v>
      </c>
      <c r="B78" s="7">
        <v>27.0</v>
      </c>
      <c r="C78" s="17" t="s">
        <v>170</v>
      </c>
      <c r="D78" s="32" t="s">
        <v>182</v>
      </c>
      <c r="E78" s="18" t="s">
        <v>172</v>
      </c>
      <c r="F78" s="9" t="s">
        <v>173</v>
      </c>
      <c r="G78" s="9" t="s">
        <v>183</v>
      </c>
      <c r="H78" s="22" t="s">
        <v>180</v>
      </c>
      <c r="I78" s="10" t="s">
        <v>41</v>
      </c>
      <c r="J78" s="34"/>
      <c r="K78" s="9" t="s">
        <v>206</v>
      </c>
      <c r="L78" s="9" t="s">
        <v>42</v>
      </c>
      <c r="M78" s="9" t="s">
        <v>192</v>
      </c>
      <c r="N78" s="9">
        <v>37.0</v>
      </c>
      <c r="O78" s="9" t="s">
        <v>44</v>
      </c>
      <c r="P78" s="9" t="s">
        <v>45</v>
      </c>
      <c r="R78" s="10" t="s">
        <v>46</v>
      </c>
      <c r="S78" s="34" t="s">
        <v>205</v>
      </c>
      <c r="T78" s="9" t="s">
        <v>48</v>
      </c>
      <c r="U78" s="9">
        <v>22.0</v>
      </c>
      <c r="W78">
        <v>54.480000000000004</v>
      </c>
      <c r="X78" s="23"/>
      <c r="Y78" s="9">
        <v>0.64</v>
      </c>
      <c r="Z78" s="9">
        <v>0.5</v>
      </c>
      <c r="AA78" s="9">
        <v>0.47</v>
      </c>
      <c r="AF78" s="9">
        <v>0.3</v>
      </c>
      <c r="AG78">
        <f t="shared" si="4"/>
        <v>0.0475</v>
      </c>
      <c r="AI78" s="9"/>
      <c r="AK78" s="14" t="s">
        <v>144</v>
      </c>
    </row>
    <row r="79">
      <c r="A79" s="7">
        <v>39.0</v>
      </c>
      <c r="B79" s="7">
        <v>27.0</v>
      </c>
      <c r="C79" s="17" t="s">
        <v>170</v>
      </c>
      <c r="D79" s="32" t="s">
        <v>182</v>
      </c>
      <c r="E79" s="18" t="s">
        <v>172</v>
      </c>
      <c r="F79" s="9" t="s">
        <v>173</v>
      </c>
      <c r="G79" s="9" t="s">
        <v>183</v>
      </c>
      <c r="H79" s="33" t="s">
        <v>184</v>
      </c>
      <c r="I79" s="10" t="s">
        <v>41</v>
      </c>
      <c r="J79" s="34"/>
      <c r="K79" s="9" t="s">
        <v>207</v>
      </c>
      <c r="L79" s="9" t="s">
        <v>50</v>
      </c>
      <c r="M79" s="9" t="s">
        <v>186</v>
      </c>
      <c r="N79" s="9">
        <v>38.0</v>
      </c>
      <c r="O79" s="9" t="s">
        <v>44</v>
      </c>
      <c r="P79" s="10" t="s">
        <v>52</v>
      </c>
      <c r="R79" s="10" t="s">
        <v>46</v>
      </c>
      <c r="S79" s="34" t="s">
        <v>208</v>
      </c>
      <c r="T79" s="9" t="s">
        <v>48</v>
      </c>
      <c r="U79" s="9">
        <v>20.0</v>
      </c>
      <c r="W79">
        <v>42.0</v>
      </c>
      <c r="X79" s="23"/>
      <c r="Y79" s="9">
        <v>0.68</v>
      </c>
      <c r="Z79" s="9">
        <v>0.5</v>
      </c>
      <c r="AA79" s="9">
        <v>0.22</v>
      </c>
      <c r="AC79" s="9">
        <v>3.47</v>
      </c>
      <c r="AF79" s="9">
        <v>0.82</v>
      </c>
      <c r="AG79">
        <f t="shared" si="4"/>
        <v>0.06681</v>
      </c>
      <c r="AI79" s="9"/>
      <c r="AK79" s="14" t="s">
        <v>144</v>
      </c>
    </row>
    <row r="80">
      <c r="A80" s="7">
        <v>39.0</v>
      </c>
      <c r="B80" s="7">
        <v>27.0</v>
      </c>
      <c r="C80" s="17" t="s">
        <v>170</v>
      </c>
      <c r="D80" s="32" t="s">
        <v>182</v>
      </c>
      <c r="E80" s="18" t="s">
        <v>172</v>
      </c>
      <c r="F80" s="9" t="s">
        <v>173</v>
      </c>
      <c r="G80" s="9" t="s">
        <v>183</v>
      </c>
      <c r="H80" s="33" t="s">
        <v>184</v>
      </c>
      <c r="I80" s="10" t="s">
        <v>41</v>
      </c>
      <c r="J80" s="34"/>
      <c r="K80" s="9" t="s">
        <v>209</v>
      </c>
      <c r="L80" s="9" t="s">
        <v>50</v>
      </c>
      <c r="M80" s="9" t="s">
        <v>189</v>
      </c>
      <c r="N80" s="9">
        <v>39.0</v>
      </c>
      <c r="O80" s="9" t="s">
        <v>44</v>
      </c>
      <c r="P80" s="10" t="s">
        <v>52</v>
      </c>
      <c r="R80" s="10" t="s">
        <v>46</v>
      </c>
      <c r="S80" s="34" t="s">
        <v>208</v>
      </c>
      <c r="T80" s="9" t="s">
        <v>48</v>
      </c>
      <c r="U80" s="9">
        <v>20.0</v>
      </c>
      <c r="W80">
        <v>53.04</v>
      </c>
      <c r="X80" s="23"/>
      <c r="Y80" s="9">
        <v>0.8</v>
      </c>
      <c r="Z80" s="9">
        <v>0.5</v>
      </c>
      <c r="AA80" s="9">
        <v>0.31</v>
      </c>
      <c r="AC80" s="9">
        <v>4.33</v>
      </c>
      <c r="AF80" s="9">
        <v>0.97</v>
      </c>
      <c r="AG80">
        <f t="shared" si="4"/>
        <v>0.0735225</v>
      </c>
      <c r="AI80" s="9"/>
      <c r="AK80" s="14" t="s">
        <v>144</v>
      </c>
    </row>
    <row r="81">
      <c r="A81" s="7">
        <v>39.0</v>
      </c>
      <c r="B81" s="7">
        <v>27.0</v>
      </c>
      <c r="C81" s="17" t="s">
        <v>170</v>
      </c>
      <c r="D81" s="32" t="s">
        <v>182</v>
      </c>
      <c r="E81" s="18" t="s">
        <v>172</v>
      </c>
      <c r="F81" s="9" t="s">
        <v>173</v>
      </c>
      <c r="G81" s="9" t="s">
        <v>183</v>
      </c>
      <c r="H81" s="22" t="s">
        <v>180</v>
      </c>
      <c r="I81" s="10" t="s">
        <v>41</v>
      </c>
      <c r="J81" s="34"/>
      <c r="K81" s="9" t="s">
        <v>207</v>
      </c>
      <c r="L81" s="9" t="s">
        <v>42</v>
      </c>
      <c r="M81" s="9" t="s">
        <v>190</v>
      </c>
      <c r="N81" s="9">
        <v>38.0</v>
      </c>
      <c r="O81" s="9" t="s">
        <v>44</v>
      </c>
      <c r="P81" s="9" t="s">
        <v>45</v>
      </c>
      <c r="R81" s="10" t="s">
        <v>46</v>
      </c>
      <c r="S81" s="34" t="s">
        <v>208</v>
      </c>
      <c r="T81" s="9" t="s">
        <v>48</v>
      </c>
      <c r="U81" s="9">
        <v>17.0</v>
      </c>
      <c r="W81">
        <v>42.36</v>
      </c>
      <c r="X81" s="23"/>
      <c r="Y81" s="9">
        <v>0.59</v>
      </c>
      <c r="Z81" s="9">
        <v>0.5</v>
      </c>
      <c r="AA81" s="9">
        <v>0.54</v>
      </c>
      <c r="AF81" s="9">
        <v>0.17</v>
      </c>
      <c r="AG81">
        <f t="shared" si="4"/>
        <v>0.05967352941</v>
      </c>
      <c r="AI81" s="9"/>
      <c r="AK81" s="14" t="s">
        <v>144</v>
      </c>
    </row>
    <row r="82">
      <c r="A82" s="7">
        <v>39.0</v>
      </c>
      <c r="B82" s="7">
        <v>27.0</v>
      </c>
      <c r="C82" s="17" t="s">
        <v>170</v>
      </c>
      <c r="D82" s="32" t="s">
        <v>182</v>
      </c>
      <c r="E82" s="18" t="s">
        <v>172</v>
      </c>
      <c r="F82" s="9" t="s">
        <v>173</v>
      </c>
      <c r="G82" s="9" t="s">
        <v>183</v>
      </c>
      <c r="H82" s="22" t="s">
        <v>180</v>
      </c>
      <c r="I82" s="10" t="s">
        <v>41</v>
      </c>
      <c r="J82" s="34"/>
      <c r="K82" s="9" t="s">
        <v>209</v>
      </c>
      <c r="L82" s="9" t="s">
        <v>42</v>
      </c>
      <c r="M82" s="9" t="s">
        <v>192</v>
      </c>
      <c r="N82" s="9">
        <v>39.0</v>
      </c>
      <c r="O82" s="9" t="s">
        <v>44</v>
      </c>
      <c r="P82" s="9" t="s">
        <v>45</v>
      </c>
      <c r="R82" s="10" t="s">
        <v>46</v>
      </c>
      <c r="S82" s="34" t="s">
        <v>208</v>
      </c>
      <c r="T82" s="9" t="s">
        <v>48</v>
      </c>
      <c r="U82" s="9">
        <v>18.0</v>
      </c>
      <c r="W82">
        <v>54.480000000000004</v>
      </c>
      <c r="X82" s="23"/>
      <c r="Y82" s="9">
        <v>0.66</v>
      </c>
      <c r="Z82" s="9">
        <v>0.5</v>
      </c>
      <c r="AA82" s="9">
        <v>0.47</v>
      </c>
      <c r="AF82" s="9">
        <v>0.34</v>
      </c>
      <c r="AG82">
        <f t="shared" si="4"/>
        <v>0.05876666667</v>
      </c>
      <c r="AI82" s="9"/>
      <c r="AK82" s="14" t="s">
        <v>144</v>
      </c>
    </row>
    <row r="83">
      <c r="A83" s="7">
        <v>39.0</v>
      </c>
      <c r="B83" s="7">
        <v>27.0</v>
      </c>
      <c r="C83" s="17" t="s">
        <v>170</v>
      </c>
      <c r="D83" s="32" t="s">
        <v>182</v>
      </c>
      <c r="E83" s="18" t="s">
        <v>172</v>
      </c>
      <c r="F83" s="9" t="s">
        <v>173</v>
      </c>
      <c r="G83" s="9" t="s">
        <v>183</v>
      </c>
      <c r="H83" s="33" t="s">
        <v>184</v>
      </c>
      <c r="I83" s="10" t="s">
        <v>41</v>
      </c>
      <c r="J83" s="34"/>
      <c r="K83" s="9" t="s">
        <v>210</v>
      </c>
      <c r="L83" s="9" t="s">
        <v>50</v>
      </c>
      <c r="M83" s="9" t="s">
        <v>186</v>
      </c>
      <c r="N83" s="9">
        <v>40.0</v>
      </c>
      <c r="O83" s="9" t="s">
        <v>44</v>
      </c>
      <c r="P83" s="10" t="s">
        <v>52</v>
      </c>
      <c r="R83" s="10" t="s">
        <v>46</v>
      </c>
      <c r="S83" s="34" t="s">
        <v>211</v>
      </c>
      <c r="T83" s="9" t="s">
        <v>48</v>
      </c>
      <c r="U83" s="9">
        <v>20.0</v>
      </c>
      <c r="W83">
        <v>42.0</v>
      </c>
      <c r="X83" s="23"/>
      <c r="Y83" s="9">
        <v>0.5</v>
      </c>
      <c r="Z83" s="9">
        <v>0.5</v>
      </c>
      <c r="AA83" s="9">
        <v>0.31</v>
      </c>
      <c r="AC83" s="9">
        <v>-0.37</v>
      </c>
      <c r="AF83" s="9">
        <v>0.0</v>
      </c>
      <c r="AG83">
        <f t="shared" si="4"/>
        <v>0.05</v>
      </c>
      <c r="AI83" s="9"/>
      <c r="AK83" s="14" t="s">
        <v>144</v>
      </c>
    </row>
    <row r="84">
      <c r="A84" s="7">
        <v>39.0</v>
      </c>
      <c r="B84" s="7">
        <v>27.0</v>
      </c>
      <c r="C84" s="17" t="s">
        <v>170</v>
      </c>
      <c r="D84" s="32" t="s">
        <v>182</v>
      </c>
      <c r="E84" s="18" t="s">
        <v>172</v>
      </c>
      <c r="F84" s="9" t="s">
        <v>173</v>
      </c>
      <c r="G84" s="9" t="s">
        <v>183</v>
      </c>
      <c r="H84" s="33" t="s">
        <v>184</v>
      </c>
      <c r="I84" s="10" t="s">
        <v>41</v>
      </c>
      <c r="J84" s="34"/>
      <c r="K84" s="9" t="s">
        <v>212</v>
      </c>
      <c r="L84" s="9" t="s">
        <v>50</v>
      </c>
      <c r="M84" s="9" t="s">
        <v>189</v>
      </c>
      <c r="N84" s="9">
        <v>41.0</v>
      </c>
      <c r="O84" s="9" t="s">
        <v>44</v>
      </c>
      <c r="P84" s="10" t="s">
        <v>52</v>
      </c>
      <c r="R84" s="10" t="s">
        <v>46</v>
      </c>
      <c r="S84" s="34" t="s">
        <v>211</v>
      </c>
      <c r="T84" s="9" t="s">
        <v>48</v>
      </c>
      <c r="U84" s="9">
        <v>20.0</v>
      </c>
      <c r="W84">
        <v>53.04</v>
      </c>
      <c r="X84" s="23"/>
      <c r="Y84" s="9">
        <v>0.8</v>
      </c>
      <c r="Z84" s="9">
        <v>0.5</v>
      </c>
      <c r="AA84" s="9">
        <v>0.22</v>
      </c>
      <c r="AC84" s="9">
        <v>5.64</v>
      </c>
      <c r="AF84" s="9">
        <v>1.36</v>
      </c>
      <c r="AG84">
        <f t="shared" si="4"/>
        <v>0.09624</v>
      </c>
      <c r="AI84" s="9"/>
      <c r="AK84" s="14" t="s">
        <v>144</v>
      </c>
    </row>
    <row r="85">
      <c r="A85" s="7">
        <v>39.0</v>
      </c>
      <c r="B85" s="7">
        <v>27.0</v>
      </c>
      <c r="C85" s="17" t="s">
        <v>170</v>
      </c>
      <c r="D85" s="32" t="s">
        <v>182</v>
      </c>
      <c r="E85" s="18" t="s">
        <v>172</v>
      </c>
      <c r="F85" s="9" t="s">
        <v>173</v>
      </c>
      <c r="G85" s="9" t="s">
        <v>183</v>
      </c>
      <c r="H85" s="22" t="s">
        <v>180</v>
      </c>
      <c r="I85" s="10" t="s">
        <v>41</v>
      </c>
      <c r="J85" s="34"/>
      <c r="K85" s="9" t="s">
        <v>210</v>
      </c>
      <c r="L85" s="9" t="s">
        <v>42</v>
      </c>
      <c r="M85" s="9" t="s">
        <v>190</v>
      </c>
      <c r="N85" s="9">
        <v>40.0</v>
      </c>
      <c r="O85" s="9" t="s">
        <v>44</v>
      </c>
      <c r="P85" s="9" t="s">
        <v>45</v>
      </c>
      <c r="R85" s="10" t="s">
        <v>46</v>
      </c>
      <c r="S85" s="34" t="s">
        <v>211</v>
      </c>
      <c r="T85" s="9" t="s">
        <v>48</v>
      </c>
      <c r="U85" s="9">
        <v>18.0</v>
      </c>
      <c r="W85">
        <v>42.36</v>
      </c>
      <c r="X85" s="23"/>
      <c r="Y85" s="9">
        <v>0.47</v>
      </c>
      <c r="Z85" s="9">
        <v>0.5</v>
      </c>
      <c r="AA85" s="9">
        <v>0.47</v>
      </c>
      <c r="AF85" s="9">
        <v>-0.06</v>
      </c>
      <c r="AG85">
        <f t="shared" si="4"/>
        <v>0.05565555556</v>
      </c>
      <c r="AI85" s="9"/>
      <c r="AK85" s="14" t="s">
        <v>144</v>
      </c>
    </row>
    <row r="86">
      <c r="A86" s="7">
        <v>39.0</v>
      </c>
      <c r="B86" s="7">
        <v>27.0</v>
      </c>
      <c r="C86" s="17" t="s">
        <v>170</v>
      </c>
      <c r="D86" s="32" t="s">
        <v>182</v>
      </c>
      <c r="E86" s="18" t="s">
        <v>172</v>
      </c>
      <c r="F86" s="9" t="s">
        <v>173</v>
      </c>
      <c r="G86" s="9" t="s">
        <v>183</v>
      </c>
      <c r="H86" s="22" t="s">
        <v>180</v>
      </c>
      <c r="I86" s="10" t="s">
        <v>41</v>
      </c>
      <c r="J86" s="34"/>
      <c r="K86" s="9" t="s">
        <v>212</v>
      </c>
      <c r="L86" s="9" t="s">
        <v>42</v>
      </c>
      <c r="M86" s="9" t="s">
        <v>192</v>
      </c>
      <c r="N86" s="9">
        <v>41.0</v>
      </c>
      <c r="O86" s="9" t="s">
        <v>44</v>
      </c>
      <c r="P86" s="9" t="s">
        <v>45</v>
      </c>
      <c r="R86" s="10" t="s">
        <v>46</v>
      </c>
      <c r="S86" s="34" t="s">
        <v>211</v>
      </c>
      <c r="T86" s="9" t="s">
        <v>48</v>
      </c>
      <c r="U86" s="9">
        <v>16.0</v>
      </c>
      <c r="W86">
        <v>54.480000000000004</v>
      </c>
      <c r="X86" s="23"/>
      <c r="Y86" s="9">
        <v>0.62</v>
      </c>
      <c r="Z86" s="9">
        <v>0.5</v>
      </c>
      <c r="AA86" s="9">
        <v>0.32</v>
      </c>
      <c r="AF86" s="9">
        <v>0.38</v>
      </c>
      <c r="AG86">
        <f t="shared" si="4"/>
        <v>0.0670125</v>
      </c>
      <c r="AI86" s="9"/>
      <c r="AK86" s="14" t="s">
        <v>144</v>
      </c>
    </row>
    <row r="87">
      <c r="A87" s="7">
        <v>39.0</v>
      </c>
      <c r="B87" s="7">
        <v>27.0</v>
      </c>
      <c r="C87" s="17" t="s">
        <v>170</v>
      </c>
      <c r="D87" s="32" t="s">
        <v>182</v>
      </c>
      <c r="E87" s="18" t="s">
        <v>172</v>
      </c>
      <c r="F87" s="9" t="s">
        <v>173</v>
      </c>
      <c r="G87" s="9" t="s">
        <v>183</v>
      </c>
      <c r="H87" s="33" t="s">
        <v>184</v>
      </c>
      <c r="I87" s="10" t="s">
        <v>41</v>
      </c>
      <c r="J87" s="34"/>
      <c r="K87" s="9" t="s">
        <v>213</v>
      </c>
      <c r="L87" s="9" t="s">
        <v>50</v>
      </c>
      <c r="M87" s="9" t="s">
        <v>200</v>
      </c>
      <c r="N87" s="9">
        <v>42.0</v>
      </c>
      <c r="O87" s="9" t="s">
        <v>44</v>
      </c>
      <c r="P87" s="10" t="s">
        <v>52</v>
      </c>
      <c r="R87" s="10" t="s">
        <v>46</v>
      </c>
      <c r="S87" s="34" t="s">
        <v>214</v>
      </c>
      <c r="T87" s="9" t="s">
        <v>48</v>
      </c>
      <c r="U87" s="9">
        <v>22.0</v>
      </c>
      <c r="W87">
        <v>42.96</v>
      </c>
      <c r="X87" s="23"/>
      <c r="Y87" s="9">
        <v>0.51</v>
      </c>
      <c r="Z87" s="9">
        <v>0.5</v>
      </c>
      <c r="AA87" s="9">
        <v>0.23</v>
      </c>
      <c r="AC87" s="9">
        <v>0.22</v>
      </c>
      <c r="AF87" s="9">
        <v>0.05</v>
      </c>
      <c r="AG87">
        <f t="shared" si="4"/>
        <v>0.04551136364</v>
      </c>
      <c r="AI87" s="9"/>
      <c r="AK87" s="14" t="s">
        <v>144</v>
      </c>
    </row>
    <row r="88">
      <c r="A88" s="7">
        <v>39.0</v>
      </c>
      <c r="B88" s="7">
        <v>27.0</v>
      </c>
      <c r="C88" s="17" t="s">
        <v>170</v>
      </c>
      <c r="D88" s="32" t="s">
        <v>182</v>
      </c>
      <c r="E88" s="18" t="s">
        <v>172</v>
      </c>
      <c r="F88" s="9" t="s">
        <v>173</v>
      </c>
      <c r="G88" s="9" t="s">
        <v>183</v>
      </c>
      <c r="H88" s="33" t="s">
        <v>184</v>
      </c>
      <c r="I88" s="10" t="s">
        <v>41</v>
      </c>
      <c r="J88" s="34"/>
      <c r="K88" s="9" t="s">
        <v>215</v>
      </c>
      <c r="L88" s="9" t="s">
        <v>50</v>
      </c>
      <c r="M88" s="9" t="s">
        <v>203</v>
      </c>
      <c r="N88" s="9">
        <v>43.0</v>
      </c>
      <c r="O88" s="9" t="s">
        <v>44</v>
      </c>
      <c r="P88" s="10" t="s">
        <v>52</v>
      </c>
      <c r="R88" s="10" t="s">
        <v>46</v>
      </c>
      <c r="S88" s="34" t="s">
        <v>214</v>
      </c>
      <c r="T88" s="9" t="s">
        <v>48</v>
      </c>
      <c r="U88" s="9">
        <v>30.0</v>
      </c>
      <c r="W88">
        <v>54.0</v>
      </c>
      <c r="X88" s="23"/>
      <c r="Y88" s="9">
        <v>0.62</v>
      </c>
      <c r="Z88" s="9">
        <v>0.5</v>
      </c>
      <c r="AA88" s="9">
        <v>0.27</v>
      </c>
      <c r="AC88" s="9">
        <v>2.31</v>
      </c>
      <c r="AF88" s="9">
        <v>0.44</v>
      </c>
      <c r="AG88">
        <f t="shared" si="4"/>
        <v>0.03656</v>
      </c>
      <c r="AI88" s="9"/>
      <c r="AK88" s="14" t="s">
        <v>144</v>
      </c>
    </row>
    <row r="89">
      <c r="A89" s="7">
        <v>39.0</v>
      </c>
      <c r="B89" s="7">
        <v>27.0</v>
      </c>
      <c r="C89" s="17" t="s">
        <v>170</v>
      </c>
      <c r="D89" s="32" t="s">
        <v>182</v>
      </c>
      <c r="E89" s="18" t="s">
        <v>172</v>
      </c>
      <c r="F89" s="9" t="s">
        <v>173</v>
      </c>
      <c r="G89" s="9" t="s">
        <v>183</v>
      </c>
      <c r="H89" s="22" t="s">
        <v>180</v>
      </c>
      <c r="I89" s="10" t="s">
        <v>41</v>
      </c>
      <c r="J89" s="34"/>
      <c r="K89" s="9" t="s">
        <v>213</v>
      </c>
      <c r="L89" s="9" t="s">
        <v>42</v>
      </c>
      <c r="M89" s="9" t="s">
        <v>190</v>
      </c>
      <c r="N89" s="9">
        <v>42.0</v>
      </c>
      <c r="O89" s="9" t="s">
        <v>44</v>
      </c>
      <c r="P89" s="9" t="s">
        <v>45</v>
      </c>
      <c r="R89" s="10" t="s">
        <v>46</v>
      </c>
      <c r="S89" s="34" t="s">
        <v>214</v>
      </c>
      <c r="T89" s="9" t="s">
        <v>48</v>
      </c>
      <c r="U89" s="9">
        <v>19.0</v>
      </c>
      <c r="W89">
        <v>42.36</v>
      </c>
      <c r="X89" s="23"/>
      <c r="Y89" s="9">
        <v>0.48</v>
      </c>
      <c r="Z89" s="9">
        <v>0.5</v>
      </c>
      <c r="AA89" s="9">
        <v>0.52</v>
      </c>
      <c r="AF89" s="9">
        <v>-0.04</v>
      </c>
      <c r="AG89">
        <f t="shared" si="4"/>
        <v>0.05267368421</v>
      </c>
      <c r="AI89" s="9"/>
      <c r="AK89" s="14" t="s">
        <v>144</v>
      </c>
    </row>
    <row r="90">
      <c r="A90" s="7">
        <v>39.0</v>
      </c>
      <c r="B90" s="7">
        <v>27.0</v>
      </c>
      <c r="C90" s="17" t="s">
        <v>170</v>
      </c>
      <c r="D90" s="32" t="s">
        <v>182</v>
      </c>
      <c r="E90" s="18" t="s">
        <v>172</v>
      </c>
      <c r="F90" s="9" t="s">
        <v>173</v>
      </c>
      <c r="G90" s="9" t="s">
        <v>183</v>
      </c>
      <c r="H90" s="22" t="s">
        <v>180</v>
      </c>
      <c r="I90" s="10" t="s">
        <v>41</v>
      </c>
      <c r="J90" s="34"/>
      <c r="K90" s="9" t="s">
        <v>215</v>
      </c>
      <c r="L90" s="9" t="s">
        <v>42</v>
      </c>
      <c r="M90" s="9" t="s">
        <v>192</v>
      </c>
      <c r="N90" s="9">
        <v>43.0</v>
      </c>
      <c r="O90" s="9" t="s">
        <v>44</v>
      </c>
      <c r="P90" s="9" t="s">
        <v>45</v>
      </c>
      <c r="R90" s="10" t="s">
        <v>46</v>
      </c>
      <c r="S90" s="34" t="s">
        <v>214</v>
      </c>
      <c r="T90" s="9" t="s">
        <v>48</v>
      </c>
      <c r="U90" s="9">
        <v>20.0</v>
      </c>
      <c r="W90">
        <v>54.480000000000004</v>
      </c>
      <c r="X90" s="23"/>
      <c r="Y90" s="9">
        <v>0.54</v>
      </c>
      <c r="Z90" s="9">
        <v>0.5</v>
      </c>
      <c r="AA90" s="9">
        <v>0.38</v>
      </c>
      <c r="AF90" s="9">
        <v>0.11</v>
      </c>
      <c r="AG90">
        <f t="shared" si="4"/>
        <v>0.0503025</v>
      </c>
      <c r="AI90" s="9"/>
      <c r="AK90" s="14" t="s">
        <v>144</v>
      </c>
    </row>
    <row r="91">
      <c r="A91" s="16">
        <v>137.0</v>
      </c>
      <c r="B91" s="7">
        <v>28.0</v>
      </c>
      <c r="C91" s="17" t="s">
        <v>216</v>
      </c>
      <c r="D91" s="17"/>
      <c r="E91" s="18" t="s">
        <v>217</v>
      </c>
      <c r="F91" s="9" t="s">
        <v>218</v>
      </c>
      <c r="H91" s="22" t="s">
        <v>219</v>
      </c>
      <c r="I91" s="10" t="s">
        <v>144</v>
      </c>
      <c r="J91" s="18" t="s">
        <v>220</v>
      </c>
      <c r="K91" s="9">
        <v>2.0</v>
      </c>
      <c r="L91" s="9" t="s">
        <v>42</v>
      </c>
      <c r="M91" s="9" t="s">
        <v>221</v>
      </c>
      <c r="N91" s="9">
        <v>44.0</v>
      </c>
      <c r="O91" s="9" t="s">
        <v>44</v>
      </c>
      <c r="P91" s="9" t="s">
        <v>52</v>
      </c>
      <c r="R91" s="10" t="s">
        <v>46</v>
      </c>
      <c r="S91" s="9" t="s">
        <v>222</v>
      </c>
      <c r="T91" s="9" t="s">
        <v>48</v>
      </c>
      <c r="U91" s="9">
        <v>60.0</v>
      </c>
      <c r="W91">
        <v>71.64</v>
      </c>
      <c r="X91" s="23"/>
      <c r="Y91" s="9">
        <v>0.667</v>
      </c>
      <c r="Z91" s="9">
        <v>0.5</v>
      </c>
      <c r="AA91" s="9">
        <v>0.475</v>
      </c>
      <c r="AF91" s="9">
        <v>0.38</v>
      </c>
      <c r="AG91">
        <f t="shared" si="4"/>
        <v>0.01787</v>
      </c>
      <c r="AI91" s="9" t="s">
        <v>223</v>
      </c>
      <c r="AK91" s="14" t="s">
        <v>41</v>
      </c>
    </row>
    <row r="92">
      <c r="A92" s="24">
        <v>137.0</v>
      </c>
      <c r="B92" s="25">
        <v>28.0</v>
      </c>
      <c r="C92" s="26" t="s">
        <v>216</v>
      </c>
      <c r="D92" s="26"/>
      <c r="E92" s="27" t="s">
        <v>217</v>
      </c>
      <c r="F92" s="31" t="s">
        <v>218</v>
      </c>
      <c r="G92" s="28"/>
      <c r="H92" s="29" t="s">
        <v>219</v>
      </c>
      <c r="I92" s="30" t="s">
        <v>144</v>
      </c>
      <c r="J92" s="27" t="s">
        <v>220</v>
      </c>
      <c r="K92" s="35">
        <v>2.0</v>
      </c>
      <c r="L92" s="35" t="s">
        <v>50</v>
      </c>
      <c r="M92" s="35" t="s">
        <v>224</v>
      </c>
      <c r="N92" s="31">
        <v>44.0</v>
      </c>
      <c r="O92" s="31" t="s">
        <v>44</v>
      </c>
      <c r="P92" s="10" t="s">
        <v>52</v>
      </c>
      <c r="Q92" s="28"/>
      <c r="R92" s="10" t="s">
        <v>46</v>
      </c>
      <c r="S92" s="31" t="s">
        <v>222</v>
      </c>
      <c r="T92" s="31" t="s">
        <v>48</v>
      </c>
      <c r="U92" s="31">
        <v>60.0</v>
      </c>
      <c r="V92" s="28"/>
      <c r="W92" s="28">
        <v>71.64</v>
      </c>
      <c r="X92" s="23"/>
      <c r="Y92" s="31">
        <v>0.683</v>
      </c>
      <c r="Z92" s="31">
        <v>0.5</v>
      </c>
      <c r="AA92" s="31">
        <v>0.469</v>
      </c>
      <c r="AB92" s="28"/>
      <c r="AC92" s="28"/>
      <c r="AD92" s="28"/>
      <c r="AE92" s="28"/>
      <c r="AF92" s="31">
        <v>0.42</v>
      </c>
      <c r="AG92" s="28">
        <f t="shared" si="4"/>
        <v>0.01813666667</v>
      </c>
      <c r="AH92" s="28"/>
      <c r="AI92" s="31" t="s">
        <v>223</v>
      </c>
      <c r="AJ92" s="28"/>
      <c r="AK92" s="14" t="s">
        <v>41</v>
      </c>
    </row>
    <row r="93">
      <c r="A93" s="16">
        <v>145.0</v>
      </c>
      <c r="B93" s="7">
        <v>29.0</v>
      </c>
      <c r="C93" s="17" t="s">
        <v>225</v>
      </c>
      <c r="D93" s="17"/>
      <c r="E93" s="18" t="s">
        <v>226</v>
      </c>
      <c r="F93" s="9" t="s">
        <v>227</v>
      </c>
      <c r="H93" s="22" t="s">
        <v>228</v>
      </c>
      <c r="I93" s="10" t="s">
        <v>41</v>
      </c>
      <c r="J93" s="18" t="s">
        <v>229</v>
      </c>
      <c r="K93" s="9">
        <v>1.0</v>
      </c>
      <c r="L93" s="9" t="s">
        <v>42</v>
      </c>
      <c r="M93" s="9" t="s">
        <v>230</v>
      </c>
      <c r="N93" s="9">
        <v>45.0</v>
      </c>
      <c r="O93" s="9" t="s">
        <v>44</v>
      </c>
      <c r="P93" s="9" t="s">
        <v>52</v>
      </c>
      <c r="R93" s="10" t="s">
        <v>46</v>
      </c>
      <c r="S93" s="9" t="s">
        <v>231</v>
      </c>
      <c r="T93" s="9" t="s">
        <v>232</v>
      </c>
      <c r="U93" s="9">
        <v>30.0</v>
      </c>
      <c r="W93">
        <v>53.88</v>
      </c>
      <c r="X93" s="23"/>
      <c r="AF93" s="9">
        <v>0.45</v>
      </c>
      <c r="AG93">
        <f t="shared" si="4"/>
        <v>0.03670833333</v>
      </c>
      <c r="AI93" s="9" t="s">
        <v>223</v>
      </c>
      <c r="AK93" s="14" t="s">
        <v>41</v>
      </c>
    </row>
    <row r="94">
      <c r="A94" s="16">
        <v>145.0</v>
      </c>
      <c r="B94" s="7">
        <v>29.0</v>
      </c>
      <c r="C94" s="17" t="s">
        <v>225</v>
      </c>
      <c r="D94" s="17"/>
      <c r="E94" s="18" t="s">
        <v>226</v>
      </c>
      <c r="F94" s="9" t="s">
        <v>227</v>
      </c>
      <c r="H94" s="22" t="s">
        <v>228</v>
      </c>
      <c r="I94" s="10" t="s">
        <v>41</v>
      </c>
      <c r="J94" s="18" t="s">
        <v>229</v>
      </c>
      <c r="K94" s="9">
        <v>1.0</v>
      </c>
      <c r="L94" s="9" t="s">
        <v>50</v>
      </c>
      <c r="M94" s="9" t="s">
        <v>233</v>
      </c>
      <c r="N94" s="9">
        <v>45.0</v>
      </c>
      <c r="O94" s="9" t="s">
        <v>44</v>
      </c>
      <c r="P94" s="10" t="s">
        <v>52</v>
      </c>
      <c r="R94" s="10" t="s">
        <v>46</v>
      </c>
      <c r="S94" s="9" t="s">
        <v>231</v>
      </c>
      <c r="T94" s="9" t="s">
        <v>232</v>
      </c>
      <c r="U94" s="9">
        <v>62.0</v>
      </c>
      <c r="W94" s="20">
        <v>55.32000000000001</v>
      </c>
      <c r="X94" s="23"/>
      <c r="AF94" s="9">
        <v>0.3</v>
      </c>
      <c r="AG94">
        <f t="shared" si="4"/>
        <v>0.01685483871</v>
      </c>
      <c r="AI94" s="9" t="s">
        <v>223</v>
      </c>
      <c r="AJ94" s="36" t="s">
        <v>234</v>
      </c>
      <c r="AK94" s="21" t="s">
        <v>41</v>
      </c>
    </row>
    <row r="95">
      <c r="A95" s="24">
        <v>148.0</v>
      </c>
      <c r="B95" s="25">
        <v>30.0</v>
      </c>
      <c r="C95" s="26" t="s">
        <v>235</v>
      </c>
      <c r="D95" s="26"/>
      <c r="E95" s="27" t="s">
        <v>236</v>
      </c>
      <c r="F95" s="31" t="s">
        <v>237</v>
      </c>
      <c r="G95" s="28"/>
      <c r="H95" s="29" t="s">
        <v>238</v>
      </c>
      <c r="I95" s="30" t="s">
        <v>41</v>
      </c>
      <c r="J95" s="14" t="s">
        <v>239</v>
      </c>
      <c r="K95" s="31">
        <v>1.0</v>
      </c>
      <c r="L95" s="31" t="s">
        <v>42</v>
      </c>
      <c r="M95" s="31" t="s">
        <v>240</v>
      </c>
      <c r="N95" s="31">
        <v>46.0</v>
      </c>
      <c r="O95" s="31" t="s">
        <v>44</v>
      </c>
      <c r="P95" s="31" t="s">
        <v>52</v>
      </c>
      <c r="Q95" s="28"/>
      <c r="R95" s="10" t="s">
        <v>46</v>
      </c>
      <c r="S95" s="31" t="s">
        <v>222</v>
      </c>
      <c r="T95" s="31" t="s">
        <v>48</v>
      </c>
      <c r="U95" s="31">
        <v>15.0</v>
      </c>
      <c r="V95" s="28"/>
      <c r="W95" s="30">
        <v>58.800000000000004</v>
      </c>
      <c r="X95" s="23"/>
      <c r="Y95" s="31">
        <v>0.65</v>
      </c>
      <c r="Z95" s="31">
        <v>0.25</v>
      </c>
      <c r="AA95" s="31">
        <v>0.23</v>
      </c>
      <c r="AB95" s="28"/>
      <c r="AC95" s="31">
        <v>6.66</v>
      </c>
      <c r="AD95" s="28"/>
      <c r="AE95" s="28"/>
      <c r="AF95" s="31">
        <v>1.74</v>
      </c>
      <c r="AG95" s="28">
        <f t="shared" si="4"/>
        <v>0.1675866667</v>
      </c>
      <c r="AH95" s="28"/>
      <c r="AI95" s="31" t="s">
        <v>49</v>
      </c>
      <c r="AJ95" s="31" t="s">
        <v>241</v>
      </c>
      <c r="AK95" s="21" t="s">
        <v>41</v>
      </c>
    </row>
    <row r="96">
      <c r="A96" s="24">
        <v>148.0</v>
      </c>
      <c r="B96" s="25">
        <v>30.0</v>
      </c>
      <c r="C96" s="26" t="s">
        <v>235</v>
      </c>
      <c r="D96" s="26"/>
      <c r="E96" s="27" t="s">
        <v>236</v>
      </c>
      <c r="F96" s="31" t="s">
        <v>237</v>
      </c>
      <c r="G96" s="28"/>
      <c r="H96" s="29" t="s">
        <v>238</v>
      </c>
      <c r="I96" s="30" t="s">
        <v>41</v>
      </c>
      <c r="J96" s="14" t="s">
        <v>239</v>
      </c>
      <c r="K96" s="31">
        <v>1.0</v>
      </c>
      <c r="L96" s="31" t="s">
        <v>42</v>
      </c>
      <c r="M96" s="31" t="s">
        <v>242</v>
      </c>
      <c r="N96" s="31">
        <v>46.0</v>
      </c>
      <c r="O96" s="31" t="s">
        <v>44</v>
      </c>
      <c r="P96" s="31" t="s">
        <v>52</v>
      </c>
      <c r="Q96" s="28"/>
      <c r="R96" s="10" t="s">
        <v>46</v>
      </c>
      <c r="S96" s="31" t="s">
        <v>222</v>
      </c>
      <c r="T96" s="31" t="s">
        <v>48</v>
      </c>
      <c r="U96" s="31">
        <v>26.0</v>
      </c>
      <c r="V96" s="28"/>
      <c r="W96" s="28">
        <v>55.32000000000001</v>
      </c>
      <c r="X96" s="23"/>
      <c r="Y96" s="31">
        <v>0.56</v>
      </c>
      <c r="Z96" s="31">
        <v>0.25</v>
      </c>
      <c r="AA96" s="31">
        <v>0.29</v>
      </c>
      <c r="AB96" s="28"/>
      <c r="AC96" s="31">
        <v>5.62</v>
      </c>
      <c r="AD96" s="28"/>
      <c r="AE96" s="28"/>
      <c r="AF96" s="31">
        <v>1.07</v>
      </c>
      <c r="AG96" s="28">
        <f t="shared" si="4"/>
        <v>0.06047884615</v>
      </c>
      <c r="AH96" s="28"/>
      <c r="AI96" s="31" t="s">
        <v>49</v>
      </c>
      <c r="AJ96" s="28"/>
      <c r="AK96" s="14" t="s">
        <v>41</v>
      </c>
    </row>
    <row r="97">
      <c r="A97" s="24">
        <v>148.0</v>
      </c>
      <c r="B97" s="25">
        <v>30.0</v>
      </c>
      <c r="C97" s="26" t="s">
        <v>235</v>
      </c>
      <c r="D97" s="26"/>
      <c r="E97" s="27" t="s">
        <v>236</v>
      </c>
      <c r="F97" s="31" t="s">
        <v>237</v>
      </c>
      <c r="G97" s="28"/>
      <c r="H97" s="29" t="s">
        <v>238</v>
      </c>
      <c r="I97" s="30" t="s">
        <v>41</v>
      </c>
      <c r="J97" s="14" t="s">
        <v>239</v>
      </c>
      <c r="K97" s="31">
        <v>1.0</v>
      </c>
      <c r="L97" s="31" t="s">
        <v>50</v>
      </c>
      <c r="M97" s="31" t="s">
        <v>243</v>
      </c>
      <c r="N97" s="31">
        <v>46.0</v>
      </c>
      <c r="O97" s="31" t="s">
        <v>44</v>
      </c>
      <c r="P97" s="10" t="s">
        <v>52</v>
      </c>
      <c r="Q97" s="28"/>
      <c r="R97" s="10" t="s">
        <v>46</v>
      </c>
      <c r="S97" s="31" t="s">
        <v>222</v>
      </c>
      <c r="T97" s="31" t="s">
        <v>48</v>
      </c>
      <c r="U97" s="31">
        <v>15.0</v>
      </c>
      <c r="V97" s="28"/>
      <c r="W97" s="28">
        <v>58.800000000000004</v>
      </c>
      <c r="X97" s="23"/>
      <c r="Y97" s="31">
        <v>0.67</v>
      </c>
      <c r="Z97" s="31">
        <v>0.25</v>
      </c>
      <c r="AA97" s="31">
        <v>0.24</v>
      </c>
      <c r="AB97" s="31"/>
      <c r="AC97" s="31">
        <v>6.61</v>
      </c>
      <c r="AD97" s="28"/>
      <c r="AE97" s="28"/>
      <c r="AF97" s="31">
        <v>1.75</v>
      </c>
      <c r="AG97" s="28">
        <f t="shared" si="4"/>
        <v>0.16875</v>
      </c>
      <c r="AH97" s="28"/>
      <c r="AI97" s="31" t="s">
        <v>49</v>
      </c>
      <c r="AJ97" s="28"/>
      <c r="AK97" s="14" t="s">
        <v>41</v>
      </c>
    </row>
    <row r="98">
      <c r="A98" s="24">
        <v>170.0</v>
      </c>
      <c r="B98" s="25">
        <v>33.0</v>
      </c>
      <c r="C98" s="26" t="s">
        <v>244</v>
      </c>
      <c r="D98" s="26"/>
      <c r="E98" s="27" t="s">
        <v>245</v>
      </c>
      <c r="F98" s="31" t="s">
        <v>246</v>
      </c>
      <c r="G98" s="28"/>
      <c r="H98" s="29" t="s">
        <v>247</v>
      </c>
      <c r="I98" s="30" t="s">
        <v>41</v>
      </c>
      <c r="J98" s="37" t="s">
        <v>248</v>
      </c>
      <c r="K98" s="31" t="s">
        <v>249</v>
      </c>
      <c r="L98" s="31" t="s">
        <v>42</v>
      </c>
      <c r="M98" s="31" t="s">
        <v>250</v>
      </c>
      <c r="N98" s="31">
        <v>47.0</v>
      </c>
      <c r="O98" s="31" t="s">
        <v>44</v>
      </c>
      <c r="P98" s="31" t="s">
        <v>52</v>
      </c>
      <c r="Q98" s="28"/>
      <c r="R98" s="10" t="s">
        <v>46</v>
      </c>
      <c r="S98" s="31" t="s">
        <v>251</v>
      </c>
      <c r="T98" s="31" t="s">
        <v>252</v>
      </c>
      <c r="U98" s="31">
        <v>19.0</v>
      </c>
      <c r="V98" s="28"/>
      <c r="W98" s="30">
        <v>30.36</v>
      </c>
      <c r="X98" s="23"/>
      <c r="Y98" s="31">
        <v>6.8</v>
      </c>
      <c r="Z98" s="31">
        <v>6.3</v>
      </c>
      <c r="AA98" s="31">
        <v>0.64</v>
      </c>
      <c r="AB98" s="31">
        <v>0.69</v>
      </c>
      <c r="AC98" s="31">
        <v>2.81</v>
      </c>
      <c r="AD98" s="28"/>
      <c r="AE98" s="28"/>
      <c r="AF98" s="31">
        <v>0.65</v>
      </c>
      <c r="AG98" s="28">
        <f t="shared" si="4"/>
        <v>0.06375</v>
      </c>
      <c r="AH98" s="28"/>
      <c r="AI98" s="31" t="s">
        <v>49</v>
      </c>
      <c r="AJ98" s="31" t="s">
        <v>253</v>
      </c>
      <c r="AK98" s="21" t="s">
        <v>41</v>
      </c>
    </row>
    <row r="99">
      <c r="A99" s="24">
        <v>170.0</v>
      </c>
      <c r="B99" s="25">
        <v>33.0</v>
      </c>
      <c r="C99" s="26" t="s">
        <v>244</v>
      </c>
      <c r="D99" s="26"/>
      <c r="E99" s="27" t="s">
        <v>245</v>
      </c>
      <c r="F99" s="31" t="s">
        <v>246</v>
      </c>
      <c r="G99" s="28"/>
      <c r="H99" s="29" t="s">
        <v>247</v>
      </c>
      <c r="I99" s="30" t="s">
        <v>41</v>
      </c>
      <c r="J99" s="37" t="s">
        <v>248</v>
      </c>
      <c r="K99" s="31" t="s">
        <v>249</v>
      </c>
      <c r="L99" s="31" t="s">
        <v>50</v>
      </c>
      <c r="M99" s="31" t="s">
        <v>254</v>
      </c>
      <c r="N99" s="31">
        <v>47.0</v>
      </c>
      <c r="O99" s="31" t="s">
        <v>44</v>
      </c>
      <c r="P99" s="10" t="s">
        <v>52</v>
      </c>
      <c r="Q99" s="28"/>
      <c r="R99" s="10" t="s">
        <v>46</v>
      </c>
      <c r="S99" s="31" t="s">
        <v>251</v>
      </c>
      <c r="T99" s="31" t="s">
        <v>252</v>
      </c>
      <c r="U99" s="31">
        <v>19.0</v>
      </c>
      <c r="V99" s="28"/>
      <c r="W99" s="30">
        <v>30.47</v>
      </c>
      <c r="X99" s="23"/>
      <c r="Y99" s="31">
        <v>6.4</v>
      </c>
      <c r="Z99" s="31">
        <v>5.8</v>
      </c>
      <c r="AA99" s="31">
        <v>0.94</v>
      </c>
      <c r="AB99" s="31">
        <v>1.3</v>
      </c>
      <c r="AC99" s="31">
        <v>2.36</v>
      </c>
      <c r="AD99" s="28"/>
      <c r="AE99" s="28"/>
      <c r="AF99" s="31">
        <v>0.54</v>
      </c>
      <c r="AG99" s="28">
        <f t="shared" si="4"/>
        <v>0.06030526316</v>
      </c>
      <c r="AH99" s="28"/>
      <c r="AI99" s="31" t="s">
        <v>49</v>
      </c>
      <c r="AJ99" s="31" t="s">
        <v>253</v>
      </c>
      <c r="AK99" s="21" t="s">
        <v>41</v>
      </c>
    </row>
    <row r="100">
      <c r="A100" s="24">
        <v>174.0</v>
      </c>
      <c r="B100" s="25">
        <v>34.0</v>
      </c>
      <c r="C100" s="26" t="s">
        <v>255</v>
      </c>
      <c r="D100" s="26"/>
      <c r="E100" s="27" t="s">
        <v>256</v>
      </c>
      <c r="F100" s="31" t="s">
        <v>257</v>
      </c>
      <c r="G100" s="28"/>
      <c r="H100" s="29" t="s">
        <v>258</v>
      </c>
      <c r="I100" s="30" t="s">
        <v>41</v>
      </c>
      <c r="J100" s="14"/>
      <c r="K100" s="31">
        <v>1.0</v>
      </c>
      <c r="L100" s="31" t="s">
        <v>50</v>
      </c>
      <c r="M100" s="31" t="s">
        <v>259</v>
      </c>
      <c r="N100" s="31">
        <v>48.0</v>
      </c>
      <c r="O100" s="31" t="s">
        <v>44</v>
      </c>
      <c r="P100" s="10" t="s">
        <v>52</v>
      </c>
      <c r="Q100" s="28"/>
      <c r="R100" s="10" t="s">
        <v>46</v>
      </c>
      <c r="S100" s="31" t="s">
        <v>222</v>
      </c>
      <c r="T100" s="31" t="s">
        <v>48</v>
      </c>
      <c r="U100" s="31">
        <v>33.0</v>
      </c>
      <c r="V100" s="28"/>
      <c r="W100" s="28">
        <v>32.64</v>
      </c>
      <c r="X100" s="23"/>
      <c r="Y100" s="31">
        <v>0.616</v>
      </c>
      <c r="Z100" s="31">
        <v>0.5</v>
      </c>
      <c r="AA100" s="31">
        <v>0.169</v>
      </c>
      <c r="AB100" s="28"/>
      <c r="AC100" s="28"/>
      <c r="AD100" s="28"/>
      <c r="AE100" s="28"/>
      <c r="AF100" s="31">
        <v>0.37</v>
      </c>
      <c r="AG100" s="28">
        <f t="shared" si="4"/>
        <v>0.03237727273</v>
      </c>
      <c r="AH100" s="28"/>
      <c r="AI100" s="31" t="s">
        <v>223</v>
      </c>
      <c r="AJ100" s="28"/>
      <c r="AK100" s="14" t="s">
        <v>41</v>
      </c>
    </row>
    <row r="101">
      <c r="A101" s="24">
        <v>174.0</v>
      </c>
      <c r="B101" s="25">
        <v>34.0</v>
      </c>
      <c r="C101" s="26" t="s">
        <v>255</v>
      </c>
      <c r="D101" s="26"/>
      <c r="E101" s="27" t="s">
        <v>256</v>
      </c>
      <c r="F101" s="31" t="s">
        <v>257</v>
      </c>
      <c r="G101" s="28"/>
      <c r="H101" s="29" t="s">
        <v>258</v>
      </c>
      <c r="I101" s="30" t="s">
        <v>41</v>
      </c>
      <c r="J101" s="14"/>
      <c r="K101" s="31">
        <v>1.0</v>
      </c>
      <c r="L101" s="31" t="s">
        <v>42</v>
      </c>
      <c r="M101" s="31" t="s">
        <v>260</v>
      </c>
      <c r="N101" s="31">
        <v>48.0</v>
      </c>
      <c r="O101" s="31" t="s">
        <v>44</v>
      </c>
      <c r="P101" s="31" t="s">
        <v>52</v>
      </c>
      <c r="Q101" s="28"/>
      <c r="R101" s="10" t="s">
        <v>46</v>
      </c>
      <c r="S101" s="31" t="s">
        <v>222</v>
      </c>
      <c r="T101" s="31" t="s">
        <v>48</v>
      </c>
      <c r="U101" s="31">
        <v>67.0</v>
      </c>
      <c r="V101" s="28"/>
      <c r="W101" s="28">
        <v>32.64</v>
      </c>
      <c r="X101" s="23"/>
      <c r="Y101" s="31">
        <v>0.67</v>
      </c>
      <c r="Z101" s="31">
        <v>0.5</v>
      </c>
      <c r="AA101" s="31">
        <v>0.174</v>
      </c>
      <c r="AB101" s="28"/>
      <c r="AC101" s="28"/>
      <c r="AD101" s="28"/>
      <c r="AE101" s="28"/>
      <c r="AF101" s="31">
        <v>0.39</v>
      </c>
      <c r="AG101" s="28">
        <f t="shared" si="4"/>
        <v>0.01606044776</v>
      </c>
      <c r="AH101" s="28"/>
      <c r="AI101" s="31" t="s">
        <v>223</v>
      </c>
      <c r="AJ101" s="28"/>
      <c r="AK101" s="14" t="s">
        <v>41</v>
      </c>
    </row>
    <row r="102">
      <c r="A102" s="24">
        <v>202.0</v>
      </c>
      <c r="B102" s="25">
        <v>36.0</v>
      </c>
      <c r="C102" s="26" t="s">
        <v>261</v>
      </c>
      <c r="D102" s="26"/>
      <c r="E102" s="27" t="s">
        <v>262</v>
      </c>
      <c r="F102" s="31" t="s">
        <v>263</v>
      </c>
      <c r="G102" s="28"/>
      <c r="H102" s="29" t="s">
        <v>264</v>
      </c>
      <c r="I102" s="30" t="s">
        <v>41</v>
      </c>
      <c r="J102" s="14" t="s">
        <v>265</v>
      </c>
      <c r="K102" s="31" t="s">
        <v>266</v>
      </c>
      <c r="L102" s="31" t="s">
        <v>42</v>
      </c>
      <c r="M102" s="31" t="s">
        <v>267</v>
      </c>
      <c r="N102" s="31">
        <v>49.0</v>
      </c>
      <c r="O102" s="31" t="s">
        <v>44</v>
      </c>
      <c r="P102" s="31" t="s">
        <v>45</v>
      </c>
      <c r="Q102" s="28"/>
      <c r="R102" s="10" t="s">
        <v>46</v>
      </c>
      <c r="S102" s="31" t="s">
        <v>222</v>
      </c>
      <c r="T102" s="31" t="s">
        <v>48</v>
      </c>
      <c r="U102" s="9">
        <v>31.0</v>
      </c>
      <c r="V102" s="28"/>
      <c r="W102" s="30">
        <v>43.08</v>
      </c>
      <c r="X102" s="23"/>
      <c r="Y102" s="9">
        <v>0.589</v>
      </c>
      <c r="Z102" s="31">
        <v>0.5</v>
      </c>
      <c r="AA102" s="9">
        <v>0.23</v>
      </c>
      <c r="AB102" s="28"/>
      <c r="AC102" s="28"/>
      <c r="AD102" s="28"/>
      <c r="AE102" s="28"/>
      <c r="AF102" s="9">
        <v>0.386</v>
      </c>
      <c r="AG102" s="28">
        <f t="shared" si="4"/>
        <v>0.03466122581</v>
      </c>
      <c r="AH102" s="28"/>
      <c r="AI102" s="31" t="s">
        <v>223</v>
      </c>
      <c r="AJ102" s="31" t="s">
        <v>268</v>
      </c>
      <c r="AK102" s="21" t="s">
        <v>41</v>
      </c>
    </row>
    <row r="103">
      <c r="A103" s="24">
        <v>202.0</v>
      </c>
      <c r="B103" s="25">
        <v>36.0</v>
      </c>
      <c r="C103" s="26" t="s">
        <v>261</v>
      </c>
      <c r="D103" s="26"/>
      <c r="E103" s="27" t="s">
        <v>262</v>
      </c>
      <c r="F103" s="31" t="s">
        <v>263</v>
      </c>
      <c r="G103" s="28"/>
      <c r="H103" s="29" t="s">
        <v>264</v>
      </c>
      <c r="I103" s="30" t="s">
        <v>41</v>
      </c>
      <c r="J103" s="14" t="s">
        <v>265</v>
      </c>
      <c r="K103" s="31" t="s">
        <v>266</v>
      </c>
      <c r="L103" s="31" t="s">
        <v>50</v>
      </c>
      <c r="M103" s="31" t="s">
        <v>269</v>
      </c>
      <c r="N103" s="31">
        <v>49.0</v>
      </c>
      <c r="O103" s="31" t="s">
        <v>44</v>
      </c>
      <c r="P103" s="10" t="s">
        <v>52</v>
      </c>
      <c r="Q103" s="28"/>
      <c r="R103" s="10" t="s">
        <v>46</v>
      </c>
      <c r="S103" s="31" t="s">
        <v>222</v>
      </c>
      <c r="T103" s="31" t="s">
        <v>48</v>
      </c>
      <c r="U103" s="31">
        <v>24.0</v>
      </c>
      <c r="V103" s="28"/>
      <c r="W103" s="28">
        <v>43.8</v>
      </c>
      <c r="X103" s="23"/>
      <c r="Y103" s="9">
        <v>0.61</v>
      </c>
      <c r="Z103" s="31">
        <v>0.5</v>
      </c>
      <c r="AA103" s="9">
        <v>0.207</v>
      </c>
      <c r="AB103" s="28"/>
      <c r="AC103" s="28"/>
      <c r="AD103" s="28"/>
      <c r="AE103" s="28"/>
      <c r="AF103" s="9">
        <v>0.533</v>
      </c>
      <c r="AG103" s="28">
        <f t="shared" si="4"/>
        <v>0.0475851875</v>
      </c>
      <c r="AH103" s="28"/>
      <c r="AI103" s="31" t="s">
        <v>223</v>
      </c>
      <c r="AJ103" s="28"/>
      <c r="AK103" s="14" t="s">
        <v>41</v>
      </c>
    </row>
    <row r="104">
      <c r="A104" s="24">
        <v>202.0</v>
      </c>
      <c r="B104" s="25">
        <v>36.0</v>
      </c>
      <c r="C104" s="26" t="s">
        <v>261</v>
      </c>
      <c r="D104" s="26"/>
      <c r="E104" s="27" t="s">
        <v>262</v>
      </c>
      <c r="F104" s="31" t="s">
        <v>263</v>
      </c>
      <c r="G104" s="28"/>
      <c r="H104" s="29" t="s">
        <v>264</v>
      </c>
      <c r="I104" s="30" t="s">
        <v>41</v>
      </c>
      <c r="J104" s="14" t="s">
        <v>265</v>
      </c>
      <c r="K104" s="31" t="s">
        <v>270</v>
      </c>
      <c r="L104" s="31" t="s">
        <v>42</v>
      </c>
      <c r="M104" s="31" t="s">
        <v>271</v>
      </c>
      <c r="N104" s="31">
        <v>50.0</v>
      </c>
      <c r="O104" s="31" t="s">
        <v>44</v>
      </c>
      <c r="P104" s="31" t="s">
        <v>45</v>
      </c>
      <c r="Q104" s="28"/>
      <c r="R104" s="10" t="s">
        <v>46</v>
      </c>
      <c r="S104" s="31" t="s">
        <v>222</v>
      </c>
      <c r="T104" s="31" t="s">
        <v>48</v>
      </c>
      <c r="U104" s="31">
        <v>27.0</v>
      </c>
      <c r="V104" s="28"/>
      <c r="W104" s="28">
        <v>53.519999999999996</v>
      </c>
      <c r="X104" s="23"/>
      <c r="Y104" s="9">
        <v>0.741</v>
      </c>
      <c r="Z104" s="31">
        <v>0.5</v>
      </c>
      <c r="AA104" s="9">
        <v>0.195</v>
      </c>
      <c r="AB104" s="28"/>
      <c r="AC104" s="28"/>
      <c r="AD104" s="28"/>
      <c r="AE104" s="28"/>
      <c r="AF104" s="9">
        <v>1.23</v>
      </c>
      <c r="AG104" s="28">
        <f t="shared" si="4"/>
        <v>0.0650537037</v>
      </c>
      <c r="AH104" s="28"/>
      <c r="AI104" s="31" t="s">
        <v>223</v>
      </c>
      <c r="AJ104" s="28"/>
      <c r="AK104" s="14" t="s">
        <v>41</v>
      </c>
    </row>
    <row r="105">
      <c r="A105" s="24">
        <v>202.0</v>
      </c>
      <c r="B105" s="25">
        <v>36.0</v>
      </c>
      <c r="C105" s="26" t="s">
        <v>261</v>
      </c>
      <c r="D105" s="26"/>
      <c r="E105" s="27" t="s">
        <v>262</v>
      </c>
      <c r="F105" s="31" t="s">
        <v>263</v>
      </c>
      <c r="G105" s="28"/>
      <c r="H105" s="29" t="s">
        <v>264</v>
      </c>
      <c r="I105" s="30" t="s">
        <v>41</v>
      </c>
      <c r="J105" s="14" t="s">
        <v>265</v>
      </c>
      <c r="K105" s="31" t="s">
        <v>270</v>
      </c>
      <c r="L105" s="31" t="s">
        <v>50</v>
      </c>
      <c r="M105" s="31" t="s">
        <v>272</v>
      </c>
      <c r="N105" s="31">
        <v>50.0</v>
      </c>
      <c r="O105" s="31" t="s">
        <v>44</v>
      </c>
      <c r="P105" s="10" t="s">
        <v>52</v>
      </c>
      <c r="Q105" s="28"/>
      <c r="R105" s="10" t="s">
        <v>46</v>
      </c>
      <c r="S105" s="31" t="s">
        <v>222</v>
      </c>
      <c r="T105" s="31" t="s">
        <v>48</v>
      </c>
      <c r="U105" s="31">
        <v>25.0</v>
      </c>
      <c r="V105" s="28"/>
      <c r="W105" s="28">
        <v>53.760000000000005</v>
      </c>
      <c r="X105" s="23"/>
      <c r="Y105" s="9">
        <v>0.752</v>
      </c>
      <c r="Z105" s="31">
        <v>0.5</v>
      </c>
      <c r="AA105" s="9">
        <v>0.165</v>
      </c>
      <c r="AB105" s="28"/>
      <c r="AC105" s="28"/>
      <c r="AD105" s="28"/>
      <c r="AE105" s="28"/>
      <c r="AF105" s="9">
        <v>1.53</v>
      </c>
      <c r="AG105" s="28">
        <f t="shared" si="4"/>
        <v>0.086818</v>
      </c>
      <c r="AH105" s="28"/>
      <c r="AI105" s="31" t="s">
        <v>223</v>
      </c>
      <c r="AJ105" s="28"/>
      <c r="AK105" s="14" t="s">
        <v>41</v>
      </c>
    </row>
    <row r="106">
      <c r="A106" s="9">
        <v>7.0</v>
      </c>
      <c r="B106" s="9">
        <v>38.0</v>
      </c>
      <c r="C106" s="38" t="s">
        <v>273</v>
      </c>
      <c r="D106" s="9" t="s">
        <v>274</v>
      </c>
      <c r="E106" s="38" t="s">
        <v>275</v>
      </c>
      <c r="F106" s="9" t="s">
        <v>276</v>
      </c>
      <c r="G106" s="9" t="s">
        <v>277</v>
      </c>
      <c r="H106" s="11" t="s">
        <v>278</v>
      </c>
      <c r="I106" s="9" t="s">
        <v>41</v>
      </c>
      <c r="K106" s="9" t="s">
        <v>279</v>
      </c>
      <c r="L106" s="9" t="s">
        <v>42</v>
      </c>
      <c r="M106" s="9" t="s">
        <v>280</v>
      </c>
      <c r="N106" s="9">
        <v>51.0</v>
      </c>
      <c r="O106" s="9" t="s">
        <v>78</v>
      </c>
      <c r="P106" s="9" t="s">
        <v>52</v>
      </c>
      <c r="R106" s="10" t="s">
        <v>46</v>
      </c>
      <c r="S106" s="9" t="s">
        <v>281</v>
      </c>
      <c r="T106" s="9" t="s">
        <v>84</v>
      </c>
      <c r="U106" s="9">
        <v>24.0</v>
      </c>
      <c r="W106" s="9">
        <v>15.68</v>
      </c>
      <c r="Y106" s="9">
        <v>12.5</v>
      </c>
      <c r="Z106" s="9">
        <v>9.86</v>
      </c>
      <c r="AA106" s="9">
        <v>2.38</v>
      </c>
      <c r="AB106" s="9">
        <v>2.7</v>
      </c>
      <c r="AF106" s="9">
        <v>1.04</v>
      </c>
      <c r="AG106" s="28">
        <f t="shared" si="4"/>
        <v>0.0642</v>
      </c>
      <c r="AJ106" s="9" t="s">
        <v>282</v>
      </c>
      <c r="AK106" s="30" t="s">
        <v>144</v>
      </c>
    </row>
    <row r="107">
      <c r="A107" s="9">
        <v>7.0</v>
      </c>
      <c r="B107" s="9">
        <v>38.0</v>
      </c>
      <c r="C107" s="38" t="s">
        <v>273</v>
      </c>
      <c r="D107" s="9" t="s">
        <v>274</v>
      </c>
      <c r="E107" s="38" t="s">
        <v>275</v>
      </c>
      <c r="F107" s="9" t="s">
        <v>276</v>
      </c>
      <c r="G107" s="9" t="s">
        <v>277</v>
      </c>
      <c r="H107" s="11" t="s">
        <v>278</v>
      </c>
      <c r="I107" s="9" t="s">
        <v>41</v>
      </c>
      <c r="J107" s="39" t="s">
        <v>283</v>
      </c>
      <c r="K107" s="9" t="s">
        <v>279</v>
      </c>
      <c r="L107" s="9" t="s">
        <v>50</v>
      </c>
      <c r="M107" s="9" t="s">
        <v>284</v>
      </c>
      <c r="N107" s="9">
        <v>51.0</v>
      </c>
      <c r="O107" s="9" t="s">
        <v>78</v>
      </c>
      <c r="P107" s="9" t="s">
        <v>52</v>
      </c>
      <c r="R107" s="10" t="s">
        <v>46</v>
      </c>
      <c r="S107" s="9" t="s">
        <v>281</v>
      </c>
      <c r="T107" s="9" t="s">
        <v>84</v>
      </c>
      <c r="U107" s="9">
        <v>10.0</v>
      </c>
      <c r="V107" s="9">
        <v>10.0</v>
      </c>
      <c r="W107" s="9">
        <v>11.23</v>
      </c>
      <c r="X107" s="9">
        <v>11.23</v>
      </c>
      <c r="Y107" s="9">
        <v>5.59</v>
      </c>
      <c r="Z107" s="9">
        <v>4.49</v>
      </c>
      <c r="AA107" s="9">
        <v>2.2</v>
      </c>
      <c r="AB107" s="9">
        <v>2.01</v>
      </c>
      <c r="AF107" s="9">
        <v>0.52</v>
      </c>
      <c r="AG107" s="28">
        <f t="shared" si="4"/>
        <v>0.11352</v>
      </c>
      <c r="AI107" s="9" t="s">
        <v>285</v>
      </c>
      <c r="AJ107" s="9" t="s">
        <v>286</v>
      </c>
      <c r="AK107" s="30" t="s">
        <v>144</v>
      </c>
    </row>
    <row r="108">
      <c r="A108" s="9">
        <v>7.0</v>
      </c>
      <c r="B108" s="9">
        <v>39.0</v>
      </c>
      <c r="C108" s="38" t="s">
        <v>273</v>
      </c>
      <c r="D108" s="9" t="s">
        <v>274</v>
      </c>
      <c r="E108" s="38" t="s">
        <v>275</v>
      </c>
      <c r="F108" s="9" t="s">
        <v>276</v>
      </c>
      <c r="G108" s="9" t="s">
        <v>277</v>
      </c>
      <c r="H108" s="11" t="s">
        <v>278</v>
      </c>
      <c r="I108" s="9" t="s">
        <v>41</v>
      </c>
      <c r="K108" s="9" t="s">
        <v>287</v>
      </c>
      <c r="L108" s="9" t="s">
        <v>42</v>
      </c>
      <c r="M108" s="9" t="s">
        <v>280</v>
      </c>
      <c r="N108" s="9">
        <v>52.0</v>
      </c>
      <c r="O108" s="9" t="s">
        <v>78</v>
      </c>
      <c r="P108" s="9" t="s">
        <v>52</v>
      </c>
      <c r="R108" s="10" t="s">
        <v>46</v>
      </c>
      <c r="S108" s="9" t="s">
        <v>288</v>
      </c>
      <c r="T108" s="9" t="s">
        <v>84</v>
      </c>
      <c r="U108" s="9">
        <v>24.0</v>
      </c>
      <c r="W108" s="9">
        <v>15.68</v>
      </c>
      <c r="Y108" s="9">
        <v>9.41</v>
      </c>
      <c r="Z108" s="9">
        <v>10.61</v>
      </c>
      <c r="AA108" s="9">
        <v>3.48</v>
      </c>
      <c r="AB108" s="9">
        <v>3.8</v>
      </c>
      <c r="AF108" s="9">
        <v>-0.33</v>
      </c>
      <c r="AG108" s="28">
        <f t="shared" si="4"/>
        <v>0.04393541667</v>
      </c>
      <c r="AK108" s="28" t="s">
        <v>144</v>
      </c>
    </row>
    <row r="109">
      <c r="A109" s="9">
        <v>7.0</v>
      </c>
      <c r="B109" s="9">
        <v>39.0</v>
      </c>
      <c r="C109" s="38" t="s">
        <v>273</v>
      </c>
      <c r="D109" s="9" t="s">
        <v>274</v>
      </c>
      <c r="E109" s="38" t="s">
        <v>275</v>
      </c>
      <c r="F109" s="9" t="s">
        <v>276</v>
      </c>
      <c r="G109" s="9" t="s">
        <v>277</v>
      </c>
      <c r="H109" s="11" t="s">
        <v>278</v>
      </c>
      <c r="I109" s="9" t="s">
        <v>41</v>
      </c>
      <c r="J109" s="40" t="s">
        <v>289</v>
      </c>
      <c r="K109" s="9" t="s">
        <v>287</v>
      </c>
      <c r="L109" s="9" t="s">
        <v>50</v>
      </c>
      <c r="M109" s="9" t="s">
        <v>290</v>
      </c>
      <c r="N109" s="9">
        <v>52.0</v>
      </c>
      <c r="O109" s="9" t="s">
        <v>78</v>
      </c>
      <c r="P109" s="9" t="s">
        <v>52</v>
      </c>
      <c r="R109" s="10" t="s">
        <v>46</v>
      </c>
      <c r="S109" s="9" t="s">
        <v>288</v>
      </c>
      <c r="T109" s="9" t="s">
        <v>84</v>
      </c>
      <c r="U109" s="9">
        <v>10.0</v>
      </c>
      <c r="V109" s="9">
        <v>10.0</v>
      </c>
      <c r="W109" s="9">
        <v>11.23</v>
      </c>
      <c r="X109" s="9">
        <v>11.23</v>
      </c>
      <c r="Y109" s="9">
        <v>5.29</v>
      </c>
      <c r="Z109" s="9">
        <v>6.33</v>
      </c>
      <c r="AA109" s="9">
        <v>2.05</v>
      </c>
      <c r="AB109" s="9">
        <v>2.33</v>
      </c>
      <c r="AF109" s="9">
        <v>-0.47</v>
      </c>
      <c r="AG109" s="28">
        <f t="shared" si="4"/>
        <v>0.111045</v>
      </c>
      <c r="AI109" s="9" t="s">
        <v>285</v>
      </c>
      <c r="AJ109" s="9" t="s">
        <v>286</v>
      </c>
      <c r="AK109" s="30" t="s">
        <v>144</v>
      </c>
    </row>
    <row r="110">
      <c r="A110" s="9">
        <v>7.0</v>
      </c>
      <c r="B110" s="9">
        <v>39.0</v>
      </c>
      <c r="C110" s="38" t="s">
        <v>273</v>
      </c>
      <c r="D110" s="9" t="s">
        <v>274</v>
      </c>
      <c r="E110" s="38" t="s">
        <v>275</v>
      </c>
      <c r="F110" s="9" t="s">
        <v>276</v>
      </c>
      <c r="G110" s="9" t="s">
        <v>277</v>
      </c>
      <c r="H110" s="11" t="s">
        <v>278</v>
      </c>
      <c r="I110" s="9" t="s">
        <v>41</v>
      </c>
      <c r="J110" s="40" t="s">
        <v>291</v>
      </c>
      <c r="K110" s="9" t="s">
        <v>287</v>
      </c>
      <c r="L110" s="9" t="s">
        <v>50</v>
      </c>
      <c r="M110" s="9" t="s">
        <v>292</v>
      </c>
      <c r="N110" s="9">
        <v>52.0</v>
      </c>
      <c r="O110" s="9" t="s">
        <v>78</v>
      </c>
      <c r="P110" s="9" t="s">
        <v>52</v>
      </c>
      <c r="R110" s="10" t="s">
        <v>46</v>
      </c>
      <c r="S110" s="9" t="s">
        <v>288</v>
      </c>
      <c r="T110" s="9" t="s">
        <v>84</v>
      </c>
      <c r="U110" s="9">
        <v>10.0</v>
      </c>
      <c r="V110" s="9">
        <v>10.0</v>
      </c>
      <c r="W110" s="9">
        <v>11.13</v>
      </c>
      <c r="X110" s="9">
        <v>11.13</v>
      </c>
      <c r="Y110" s="9">
        <v>4.41</v>
      </c>
      <c r="Z110" s="9">
        <v>4.37</v>
      </c>
      <c r="AA110" s="9">
        <v>1.73</v>
      </c>
      <c r="AB110" s="9">
        <v>2.12</v>
      </c>
      <c r="AF110" s="9">
        <v>0.02</v>
      </c>
      <c r="AG110" s="28">
        <f t="shared" si="4"/>
        <v>0.10002</v>
      </c>
      <c r="AK110" s="28" t="s">
        <v>144</v>
      </c>
    </row>
    <row r="111">
      <c r="A111" s="7">
        <v>310.0</v>
      </c>
      <c r="B111" s="41">
        <v>43.0</v>
      </c>
      <c r="C111" s="38" t="s">
        <v>293</v>
      </c>
      <c r="D111" s="38"/>
      <c r="E111" s="38" t="s">
        <v>294</v>
      </c>
      <c r="F111" s="9" t="s">
        <v>295</v>
      </c>
      <c r="H111" s="36" t="s">
        <v>296</v>
      </c>
      <c r="I111" s="9" t="s">
        <v>41</v>
      </c>
      <c r="J111" s="9" t="s">
        <v>297</v>
      </c>
      <c r="K111" s="9">
        <v>1.0</v>
      </c>
      <c r="L111" s="31" t="s">
        <v>50</v>
      </c>
      <c r="M111" s="9" t="s">
        <v>298</v>
      </c>
      <c r="N111" s="9">
        <v>53.0</v>
      </c>
      <c r="O111" s="9" t="s">
        <v>44</v>
      </c>
      <c r="P111" s="9" t="s">
        <v>52</v>
      </c>
      <c r="R111" s="10" t="s">
        <v>46</v>
      </c>
      <c r="S111" s="9" t="s">
        <v>299</v>
      </c>
      <c r="T111" s="9" t="s">
        <v>300</v>
      </c>
      <c r="U111" s="9">
        <v>48.0</v>
      </c>
      <c r="W111" s="9">
        <v>4.96</v>
      </c>
      <c r="AC111" s="9">
        <v>6.21</v>
      </c>
      <c r="AF111" s="9">
        <v>0.9</v>
      </c>
      <c r="AG111" s="28">
        <f t="shared" si="4"/>
        <v>0.02927083333</v>
      </c>
      <c r="AI111" s="9" t="s">
        <v>49</v>
      </c>
      <c r="AK111" s="28" t="s">
        <v>41</v>
      </c>
    </row>
    <row r="112">
      <c r="A112" s="7">
        <v>310.0</v>
      </c>
      <c r="B112" s="41">
        <v>43.0</v>
      </c>
      <c r="C112" s="38" t="s">
        <v>293</v>
      </c>
      <c r="D112" s="38"/>
      <c r="E112" s="38" t="s">
        <v>294</v>
      </c>
      <c r="F112" s="9" t="s">
        <v>295</v>
      </c>
      <c r="H112" s="36" t="s">
        <v>296</v>
      </c>
      <c r="I112" s="9" t="s">
        <v>41</v>
      </c>
      <c r="J112" s="9" t="s">
        <v>297</v>
      </c>
      <c r="K112" s="9">
        <v>1.0</v>
      </c>
      <c r="L112" s="31" t="s">
        <v>50</v>
      </c>
      <c r="M112" s="9" t="s">
        <v>298</v>
      </c>
      <c r="N112" s="9">
        <v>54.0</v>
      </c>
      <c r="O112" s="9" t="s">
        <v>44</v>
      </c>
      <c r="P112" s="9" t="s">
        <v>52</v>
      </c>
      <c r="R112" s="10" t="s">
        <v>46</v>
      </c>
      <c r="S112" s="9" t="s">
        <v>299</v>
      </c>
      <c r="T112" s="9" t="s">
        <v>301</v>
      </c>
      <c r="U112" s="9">
        <v>48.0</v>
      </c>
      <c r="W112" s="9">
        <v>4.96</v>
      </c>
      <c r="AC112" s="9">
        <v>4.39</v>
      </c>
      <c r="AF112" s="9">
        <v>0.63</v>
      </c>
      <c r="AG112" s="28">
        <f t="shared" si="4"/>
        <v>0.02496770833</v>
      </c>
      <c r="AI112" s="9" t="s">
        <v>49</v>
      </c>
      <c r="AK112" s="28" t="s">
        <v>41</v>
      </c>
    </row>
    <row r="113">
      <c r="A113" s="7">
        <v>310.0</v>
      </c>
      <c r="B113" s="41">
        <v>43.0</v>
      </c>
      <c r="C113" s="38" t="s">
        <v>293</v>
      </c>
      <c r="D113" s="38"/>
      <c r="E113" s="38" t="s">
        <v>294</v>
      </c>
      <c r="F113" s="9" t="s">
        <v>295</v>
      </c>
      <c r="H113" s="36" t="s">
        <v>296</v>
      </c>
      <c r="I113" s="9" t="s">
        <v>41</v>
      </c>
      <c r="J113" s="9" t="s">
        <v>297</v>
      </c>
      <c r="K113" s="9">
        <v>1.0</v>
      </c>
      <c r="L113" s="31" t="s">
        <v>50</v>
      </c>
      <c r="M113" s="9" t="s">
        <v>298</v>
      </c>
      <c r="N113" s="9">
        <v>55.0</v>
      </c>
      <c r="O113" s="9" t="s">
        <v>44</v>
      </c>
      <c r="P113" s="9" t="s">
        <v>52</v>
      </c>
      <c r="R113" s="10" t="s">
        <v>46</v>
      </c>
      <c r="S113" s="9" t="s">
        <v>301</v>
      </c>
      <c r="T113" s="9" t="s">
        <v>300</v>
      </c>
      <c r="U113" s="9">
        <v>48.0</v>
      </c>
      <c r="W113" s="9">
        <v>4.96</v>
      </c>
      <c r="AC113" s="9">
        <v>4.52</v>
      </c>
      <c r="AF113" s="9">
        <v>0.65</v>
      </c>
      <c r="AG113" s="28">
        <f t="shared" si="4"/>
        <v>0.025234375</v>
      </c>
      <c r="AI113" s="9" t="s">
        <v>49</v>
      </c>
      <c r="AK113" s="28" t="s">
        <v>41</v>
      </c>
    </row>
    <row r="114">
      <c r="A114" s="7">
        <v>310.0</v>
      </c>
      <c r="B114" s="41">
        <v>43.0</v>
      </c>
      <c r="C114" s="38" t="s">
        <v>293</v>
      </c>
      <c r="D114" s="38"/>
      <c r="E114" s="38" t="s">
        <v>294</v>
      </c>
      <c r="F114" s="9" t="s">
        <v>295</v>
      </c>
      <c r="H114" s="36" t="s">
        <v>296</v>
      </c>
      <c r="I114" s="9" t="s">
        <v>41</v>
      </c>
      <c r="J114" s="9" t="s">
        <v>302</v>
      </c>
      <c r="K114" s="9">
        <v>3.0</v>
      </c>
      <c r="L114" s="9" t="s">
        <v>42</v>
      </c>
      <c r="M114" s="9" t="s">
        <v>303</v>
      </c>
      <c r="N114" s="9">
        <v>53.0</v>
      </c>
      <c r="O114" s="9" t="s">
        <v>44</v>
      </c>
      <c r="P114" s="9" t="s">
        <v>52</v>
      </c>
      <c r="R114" s="10" t="s">
        <v>46</v>
      </c>
      <c r="S114" s="9" t="s">
        <v>299</v>
      </c>
      <c r="T114" s="9" t="s">
        <v>300</v>
      </c>
      <c r="U114" s="9">
        <v>48.0</v>
      </c>
      <c r="W114" s="9">
        <v>5.1</v>
      </c>
      <c r="AC114" s="9">
        <v>4.69</v>
      </c>
      <c r="AF114" s="9">
        <v>0.68</v>
      </c>
      <c r="AG114" s="28">
        <f t="shared" si="4"/>
        <v>0.02565</v>
      </c>
      <c r="AI114" s="9" t="s">
        <v>49</v>
      </c>
      <c r="AK114" s="28" t="s">
        <v>41</v>
      </c>
    </row>
    <row r="115">
      <c r="A115" s="7">
        <v>310.0</v>
      </c>
      <c r="B115" s="41">
        <v>43.0</v>
      </c>
      <c r="C115" s="38" t="s">
        <v>293</v>
      </c>
      <c r="D115" s="38"/>
      <c r="E115" s="38" t="s">
        <v>294</v>
      </c>
      <c r="F115" s="9" t="s">
        <v>295</v>
      </c>
      <c r="H115" s="36" t="s">
        <v>296</v>
      </c>
      <c r="I115" s="9" t="s">
        <v>41</v>
      </c>
      <c r="J115" s="9" t="s">
        <v>302</v>
      </c>
      <c r="K115" s="9">
        <v>3.0</v>
      </c>
      <c r="L115" s="9" t="s">
        <v>42</v>
      </c>
      <c r="M115" s="9" t="s">
        <v>303</v>
      </c>
      <c r="N115" s="9">
        <v>54.0</v>
      </c>
      <c r="O115" s="9" t="s">
        <v>44</v>
      </c>
      <c r="P115" s="9" t="s">
        <v>52</v>
      </c>
      <c r="R115" s="10" t="s">
        <v>46</v>
      </c>
      <c r="S115" s="9" t="s">
        <v>299</v>
      </c>
      <c r="T115" s="9" t="s">
        <v>301</v>
      </c>
      <c r="U115" s="9">
        <v>48.0</v>
      </c>
      <c r="W115" s="9">
        <v>5.1</v>
      </c>
      <c r="AC115" s="9">
        <v>2.66</v>
      </c>
      <c r="AF115" s="9">
        <v>0.38</v>
      </c>
      <c r="AG115" s="28">
        <f t="shared" si="4"/>
        <v>0.0223375</v>
      </c>
      <c r="AI115" s="9" t="s">
        <v>49</v>
      </c>
      <c r="AK115" s="28" t="s">
        <v>41</v>
      </c>
    </row>
    <row r="116">
      <c r="A116" s="7">
        <v>310.0</v>
      </c>
      <c r="B116" s="41">
        <v>43.0</v>
      </c>
      <c r="C116" s="38" t="s">
        <v>293</v>
      </c>
      <c r="D116" s="38"/>
      <c r="E116" s="38" t="s">
        <v>294</v>
      </c>
      <c r="F116" s="9" t="s">
        <v>295</v>
      </c>
      <c r="H116" s="36" t="s">
        <v>296</v>
      </c>
      <c r="I116" s="9" t="s">
        <v>41</v>
      </c>
      <c r="J116" s="9" t="s">
        <v>302</v>
      </c>
      <c r="K116" s="9">
        <v>3.0</v>
      </c>
      <c r="L116" s="9" t="s">
        <v>42</v>
      </c>
      <c r="M116" s="9" t="s">
        <v>303</v>
      </c>
      <c r="N116" s="9">
        <v>55.0</v>
      </c>
      <c r="O116" s="9" t="s">
        <v>44</v>
      </c>
      <c r="P116" s="9" t="s">
        <v>52</v>
      </c>
      <c r="R116" s="10" t="s">
        <v>46</v>
      </c>
      <c r="S116" s="9" t="s">
        <v>301</v>
      </c>
      <c r="T116" s="9" t="s">
        <v>300</v>
      </c>
      <c r="U116" s="9">
        <v>48.0</v>
      </c>
      <c r="W116" s="9">
        <v>5.1</v>
      </c>
      <c r="Y116" s="9"/>
      <c r="Z116" s="9"/>
      <c r="AA116" s="9"/>
      <c r="AB116" s="9"/>
      <c r="AC116" s="9">
        <v>3.89</v>
      </c>
      <c r="AF116" s="9">
        <v>0.56</v>
      </c>
      <c r="AG116" s="28">
        <f t="shared" si="4"/>
        <v>0.0241</v>
      </c>
      <c r="AI116" s="9" t="s">
        <v>49</v>
      </c>
      <c r="AK116" s="28" t="s">
        <v>41</v>
      </c>
    </row>
    <row r="117">
      <c r="A117" s="7">
        <v>311.0</v>
      </c>
      <c r="B117" s="41">
        <v>44.0</v>
      </c>
      <c r="C117" s="38" t="s">
        <v>304</v>
      </c>
      <c r="D117" s="38"/>
      <c r="E117" s="38" t="s">
        <v>305</v>
      </c>
      <c r="F117" s="9" t="s">
        <v>306</v>
      </c>
      <c r="H117" s="36" t="s">
        <v>307</v>
      </c>
      <c r="I117" s="9" t="s">
        <v>41</v>
      </c>
      <c r="J117" s="9" t="s">
        <v>308</v>
      </c>
      <c r="K117" s="9" t="s">
        <v>309</v>
      </c>
      <c r="L117" s="9" t="s">
        <v>42</v>
      </c>
      <c r="M117" s="9" t="s">
        <v>310</v>
      </c>
      <c r="N117" s="9">
        <v>56.0</v>
      </c>
      <c r="O117" s="9" t="s">
        <v>78</v>
      </c>
      <c r="P117" s="9" t="s">
        <v>52</v>
      </c>
      <c r="R117" s="10" t="s">
        <v>46</v>
      </c>
      <c r="S117" s="9" t="s">
        <v>311</v>
      </c>
      <c r="T117" s="9" t="s">
        <v>312</v>
      </c>
      <c r="U117" s="9">
        <v>18.0</v>
      </c>
      <c r="W117" s="9">
        <v>7.97</v>
      </c>
      <c r="Y117" s="9">
        <v>9.74</v>
      </c>
      <c r="Z117" s="9">
        <v>5.112</v>
      </c>
      <c r="AA117" s="9">
        <v>3.41</v>
      </c>
      <c r="AB117" s="9">
        <v>3.41</v>
      </c>
      <c r="AF117" s="9">
        <v>1.36</v>
      </c>
      <c r="AG117" s="28">
        <f t="shared" si="4"/>
        <v>0.1069333333</v>
      </c>
      <c r="AK117" s="28" t="s">
        <v>41</v>
      </c>
    </row>
    <row r="118">
      <c r="A118" s="7">
        <v>311.0</v>
      </c>
      <c r="B118" s="41">
        <v>44.0</v>
      </c>
      <c r="C118" s="38" t="s">
        <v>304</v>
      </c>
      <c r="D118" s="38"/>
      <c r="E118" s="38" t="s">
        <v>305</v>
      </c>
      <c r="F118" s="9" t="s">
        <v>306</v>
      </c>
      <c r="H118" s="36" t="s">
        <v>307</v>
      </c>
      <c r="I118" s="9" t="s">
        <v>41</v>
      </c>
      <c r="K118" s="9" t="s">
        <v>309</v>
      </c>
      <c r="L118" s="9" t="s">
        <v>50</v>
      </c>
      <c r="M118" s="9" t="s">
        <v>313</v>
      </c>
      <c r="N118" s="9">
        <v>56.0</v>
      </c>
      <c r="O118" s="9" t="s">
        <v>78</v>
      </c>
      <c r="P118" s="9" t="s">
        <v>52</v>
      </c>
      <c r="R118" s="10" t="s">
        <v>46</v>
      </c>
      <c r="S118" s="9" t="s">
        <v>311</v>
      </c>
      <c r="T118" s="9" t="s">
        <v>312</v>
      </c>
      <c r="U118" s="9">
        <v>18.0</v>
      </c>
      <c r="W118" s="9">
        <v>7.73</v>
      </c>
      <c r="Y118" s="9">
        <v>8.255</v>
      </c>
      <c r="Z118" s="9">
        <v>4.941</v>
      </c>
      <c r="AA118" s="9">
        <v>3.447</v>
      </c>
      <c r="AB118" s="9">
        <v>2.729</v>
      </c>
      <c r="AF118" s="9">
        <v>1.07</v>
      </c>
      <c r="AG118" s="28">
        <f t="shared" si="4"/>
        <v>0.08735833333</v>
      </c>
      <c r="AK118" s="28" t="s">
        <v>41</v>
      </c>
    </row>
    <row r="119">
      <c r="A119" s="7">
        <v>311.0</v>
      </c>
      <c r="B119" s="41">
        <v>44.0</v>
      </c>
      <c r="C119" s="38" t="s">
        <v>304</v>
      </c>
      <c r="D119" s="38"/>
      <c r="E119" s="38" t="s">
        <v>305</v>
      </c>
      <c r="F119" s="9" t="s">
        <v>306</v>
      </c>
      <c r="H119" s="36" t="s">
        <v>307</v>
      </c>
      <c r="I119" s="9" t="s">
        <v>41</v>
      </c>
      <c r="J119" s="9" t="s">
        <v>308</v>
      </c>
      <c r="K119" s="9" t="s">
        <v>314</v>
      </c>
      <c r="L119" s="9" t="s">
        <v>42</v>
      </c>
      <c r="M119" s="9" t="s">
        <v>310</v>
      </c>
      <c r="N119" s="9">
        <v>57.0</v>
      </c>
      <c r="O119" s="9" t="s">
        <v>78</v>
      </c>
      <c r="P119" s="9" t="s">
        <v>52</v>
      </c>
      <c r="R119" s="10" t="s">
        <v>46</v>
      </c>
      <c r="S119" s="9" t="s">
        <v>315</v>
      </c>
      <c r="T119" s="9" t="s">
        <v>312</v>
      </c>
      <c r="U119" s="9">
        <v>18.0</v>
      </c>
      <c r="W119" s="9">
        <v>7.97</v>
      </c>
      <c r="Y119" s="9">
        <v>8.817</v>
      </c>
      <c r="Z119" s="9">
        <v>5.112</v>
      </c>
      <c r="AA119" s="9">
        <v>3.738</v>
      </c>
      <c r="AB119" s="9">
        <v>3.41</v>
      </c>
      <c r="AF119" s="9">
        <v>1.04</v>
      </c>
      <c r="AG119" s="28">
        <f t="shared" si="4"/>
        <v>0.0856</v>
      </c>
      <c r="AK119" s="28" t="s">
        <v>41</v>
      </c>
    </row>
    <row r="120">
      <c r="A120" s="7">
        <v>311.0</v>
      </c>
      <c r="B120" s="41">
        <v>44.0</v>
      </c>
      <c r="C120" s="38" t="s">
        <v>304</v>
      </c>
      <c r="D120" s="38"/>
      <c r="E120" s="38" t="s">
        <v>305</v>
      </c>
      <c r="F120" s="9" t="s">
        <v>306</v>
      </c>
      <c r="H120" s="36" t="s">
        <v>307</v>
      </c>
      <c r="I120" s="9" t="s">
        <v>41</v>
      </c>
      <c r="K120" s="9" t="s">
        <v>314</v>
      </c>
      <c r="L120" s="9" t="s">
        <v>50</v>
      </c>
      <c r="M120" s="9" t="s">
        <v>313</v>
      </c>
      <c r="N120" s="9">
        <v>57.0</v>
      </c>
      <c r="O120" s="9" t="s">
        <v>78</v>
      </c>
      <c r="P120" s="9" t="s">
        <v>52</v>
      </c>
      <c r="R120" s="10" t="s">
        <v>46</v>
      </c>
      <c r="S120" s="9" t="s">
        <v>315</v>
      </c>
      <c r="T120" s="9" t="s">
        <v>312</v>
      </c>
      <c r="U120" s="9">
        <v>18.0</v>
      </c>
      <c r="W120" s="9">
        <v>7.73</v>
      </c>
      <c r="Y120" s="9">
        <v>9.047</v>
      </c>
      <c r="Z120" s="9">
        <v>4.941</v>
      </c>
      <c r="AA120" s="9">
        <v>4.825</v>
      </c>
      <c r="AB120" s="9">
        <v>2.729</v>
      </c>
      <c r="AF120" s="9">
        <v>1.05</v>
      </c>
      <c r="AG120" s="28">
        <f t="shared" si="4"/>
        <v>0.08618055556</v>
      </c>
      <c r="AK120" s="28" t="s">
        <v>41</v>
      </c>
    </row>
    <row r="121">
      <c r="A121" s="7">
        <v>311.0</v>
      </c>
      <c r="B121" s="41">
        <v>44.0</v>
      </c>
      <c r="C121" s="38" t="s">
        <v>304</v>
      </c>
      <c r="D121" s="38"/>
      <c r="E121" s="38" t="s">
        <v>305</v>
      </c>
      <c r="F121" s="9" t="s">
        <v>306</v>
      </c>
      <c r="H121" s="36" t="s">
        <v>307</v>
      </c>
      <c r="I121" s="9" t="s">
        <v>41</v>
      </c>
      <c r="J121" s="9" t="s">
        <v>308</v>
      </c>
      <c r="K121" s="9" t="s">
        <v>316</v>
      </c>
      <c r="L121" s="9" t="s">
        <v>42</v>
      </c>
      <c r="M121" s="9" t="s">
        <v>310</v>
      </c>
      <c r="N121" s="9">
        <v>58.0</v>
      </c>
      <c r="O121" s="9" t="s">
        <v>78</v>
      </c>
      <c r="P121" s="9" t="s">
        <v>52</v>
      </c>
      <c r="R121" s="10" t="s">
        <v>46</v>
      </c>
      <c r="S121" s="9" t="s">
        <v>317</v>
      </c>
      <c r="T121" s="9" t="s">
        <v>312</v>
      </c>
      <c r="U121" s="9">
        <v>18.0</v>
      </c>
      <c r="W121" s="9">
        <v>7.97</v>
      </c>
      <c r="Y121" s="9">
        <v>10.132</v>
      </c>
      <c r="Z121" s="9">
        <v>5.112</v>
      </c>
      <c r="AA121" s="9">
        <v>4.267</v>
      </c>
      <c r="AB121" s="9">
        <v>3.41</v>
      </c>
      <c r="AF121" s="9">
        <v>1.3</v>
      </c>
      <c r="AG121" s="28">
        <f t="shared" si="4"/>
        <v>0.1025</v>
      </c>
      <c r="AK121" s="28" t="s">
        <v>41</v>
      </c>
    </row>
    <row r="122">
      <c r="A122" s="7">
        <v>311.0</v>
      </c>
      <c r="B122" s="41">
        <v>44.0</v>
      </c>
      <c r="C122" s="38" t="s">
        <v>304</v>
      </c>
      <c r="D122" s="38"/>
      <c r="E122" s="38" t="s">
        <v>305</v>
      </c>
      <c r="F122" s="9" t="s">
        <v>306</v>
      </c>
      <c r="H122" s="36" t="s">
        <v>307</v>
      </c>
      <c r="I122" s="9" t="s">
        <v>41</v>
      </c>
      <c r="K122" s="9" t="s">
        <v>316</v>
      </c>
      <c r="L122" s="9" t="s">
        <v>50</v>
      </c>
      <c r="M122" s="9" t="s">
        <v>313</v>
      </c>
      <c r="N122" s="9">
        <v>58.0</v>
      </c>
      <c r="O122" s="9" t="s">
        <v>78</v>
      </c>
      <c r="P122" s="9" t="s">
        <v>52</v>
      </c>
      <c r="R122" s="10" t="s">
        <v>46</v>
      </c>
      <c r="S122" s="9" t="s">
        <v>317</v>
      </c>
      <c r="T122" s="9" t="s">
        <v>312</v>
      </c>
      <c r="U122" s="9">
        <v>18.0</v>
      </c>
      <c r="W122" s="9">
        <v>7.73</v>
      </c>
      <c r="Y122" s="9">
        <v>7.567</v>
      </c>
      <c r="Z122" s="9">
        <v>4.941</v>
      </c>
      <c r="AA122" s="9">
        <v>4.013</v>
      </c>
      <c r="AB122" s="9">
        <v>2.729</v>
      </c>
      <c r="AF122" s="9">
        <v>0.77</v>
      </c>
      <c r="AG122" s="28">
        <f t="shared" si="4"/>
        <v>0.072025</v>
      </c>
      <c r="AK122" s="28" t="s">
        <v>41</v>
      </c>
    </row>
    <row r="123">
      <c r="A123" s="9">
        <v>279.0</v>
      </c>
      <c r="B123" s="41">
        <v>45.0</v>
      </c>
      <c r="C123" s="38" t="s">
        <v>318</v>
      </c>
      <c r="E123" s="38" t="s">
        <v>319</v>
      </c>
      <c r="F123" s="34" t="s">
        <v>320</v>
      </c>
      <c r="G123" s="18"/>
      <c r="H123" s="22" t="s">
        <v>321</v>
      </c>
      <c r="I123" s="42" t="s">
        <v>41</v>
      </c>
      <c r="J123" s="9" t="s">
        <v>322</v>
      </c>
      <c r="K123" s="9" t="s">
        <v>323</v>
      </c>
      <c r="L123" s="9" t="s">
        <v>42</v>
      </c>
      <c r="M123" s="9" t="s">
        <v>324</v>
      </c>
      <c r="N123" s="9">
        <v>59.0</v>
      </c>
      <c r="O123" s="9" t="s">
        <v>44</v>
      </c>
      <c r="P123" s="9" t="s">
        <v>52</v>
      </c>
      <c r="R123" s="10" t="s">
        <v>46</v>
      </c>
      <c r="S123" s="9" t="s">
        <v>157</v>
      </c>
      <c r="T123" s="9" t="s">
        <v>158</v>
      </c>
      <c r="U123" s="9">
        <v>46.0</v>
      </c>
      <c r="W123" s="9">
        <v>4.11</v>
      </c>
      <c r="Y123" s="9">
        <v>7.674</v>
      </c>
      <c r="Z123" s="9">
        <v>0.668</v>
      </c>
      <c r="AA123" s="9">
        <v>7.5315</v>
      </c>
      <c r="AF123">
        <f t="shared" ref="AF123:AF132" si="5"> (Y123 - Z123) / AA123</f>
        <v>0.9302263825</v>
      </c>
      <c r="AG123" s="28">
        <f t="shared" si="4"/>
        <v>0.03114479481</v>
      </c>
      <c r="AK123" s="28" t="s">
        <v>41</v>
      </c>
    </row>
    <row r="124">
      <c r="A124" s="9">
        <v>279.0</v>
      </c>
      <c r="B124" s="41">
        <v>45.0</v>
      </c>
      <c r="C124" s="38" t="s">
        <v>318</v>
      </c>
      <c r="E124" s="38" t="s">
        <v>319</v>
      </c>
      <c r="F124" s="34" t="s">
        <v>320</v>
      </c>
      <c r="G124" s="18"/>
      <c r="H124" s="22" t="s">
        <v>321</v>
      </c>
      <c r="I124" s="42" t="s">
        <v>41</v>
      </c>
      <c r="K124" s="9" t="s">
        <v>323</v>
      </c>
      <c r="L124" s="9" t="s">
        <v>50</v>
      </c>
      <c r="M124" s="9" t="s">
        <v>325</v>
      </c>
      <c r="N124" s="9">
        <v>59.0</v>
      </c>
      <c r="O124" s="9" t="s">
        <v>44</v>
      </c>
      <c r="P124" s="9" t="s">
        <v>52</v>
      </c>
      <c r="R124" s="10" t="s">
        <v>46</v>
      </c>
      <c r="S124" s="9" t="s">
        <v>157</v>
      </c>
      <c r="T124" s="9" t="s">
        <v>158</v>
      </c>
      <c r="U124" s="9">
        <v>18.0</v>
      </c>
      <c r="W124" s="9">
        <v>4.19</v>
      </c>
      <c r="Y124" s="9">
        <v>7.389</v>
      </c>
      <c r="Z124" s="9">
        <v>0.916</v>
      </c>
      <c r="AA124" s="9">
        <v>7.5315</v>
      </c>
      <c r="AF124">
        <f t="shared" si="5"/>
        <v>0.8594569475</v>
      </c>
      <c r="AG124" s="28">
        <f t="shared" si="4"/>
        <v>0.07607406235</v>
      </c>
      <c r="AK124" s="28" t="s">
        <v>41</v>
      </c>
    </row>
    <row r="125">
      <c r="A125" s="9">
        <v>279.0</v>
      </c>
      <c r="B125" s="41">
        <v>46.0</v>
      </c>
      <c r="C125" s="38" t="s">
        <v>318</v>
      </c>
      <c r="E125" s="38" t="s">
        <v>319</v>
      </c>
      <c r="F125" s="34" t="s">
        <v>320</v>
      </c>
      <c r="G125" s="18"/>
      <c r="H125" s="22" t="s">
        <v>321</v>
      </c>
      <c r="I125" s="42" t="s">
        <v>41</v>
      </c>
      <c r="K125" s="9" t="s">
        <v>326</v>
      </c>
      <c r="L125" s="9" t="s">
        <v>42</v>
      </c>
      <c r="M125" s="9" t="s">
        <v>324</v>
      </c>
      <c r="N125" s="9">
        <v>60.0</v>
      </c>
      <c r="O125" s="9" t="s">
        <v>44</v>
      </c>
      <c r="P125" s="9" t="s">
        <v>52</v>
      </c>
      <c r="R125" s="10" t="s">
        <v>46</v>
      </c>
      <c r="S125" s="9" t="s">
        <v>157</v>
      </c>
      <c r="T125" s="9" t="s">
        <v>158</v>
      </c>
      <c r="U125" s="9">
        <v>27.0</v>
      </c>
      <c r="W125" s="9">
        <v>4.11</v>
      </c>
      <c r="Y125" s="9">
        <v>4.11</v>
      </c>
      <c r="Z125" s="9">
        <v>0.641</v>
      </c>
      <c r="AA125" s="9">
        <v>4.275</v>
      </c>
      <c r="AF125">
        <f t="shared" si="5"/>
        <v>0.8114619883</v>
      </c>
      <c r="AG125" s="28">
        <f t="shared" si="4"/>
        <v>0.04923093627</v>
      </c>
      <c r="AK125" s="28" t="s">
        <v>41</v>
      </c>
    </row>
    <row r="126">
      <c r="A126" s="9">
        <v>279.0</v>
      </c>
      <c r="B126" s="41">
        <v>46.0</v>
      </c>
      <c r="C126" s="38" t="s">
        <v>318</v>
      </c>
      <c r="E126" s="38" t="s">
        <v>319</v>
      </c>
      <c r="F126" s="34" t="s">
        <v>320</v>
      </c>
      <c r="G126" s="18"/>
      <c r="H126" s="22" t="s">
        <v>321</v>
      </c>
      <c r="I126" s="42" t="s">
        <v>41</v>
      </c>
      <c r="K126" s="9" t="s">
        <v>326</v>
      </c>
      <c r="L126" s="9" t="s">
        <v>50</v>
      </c>
      <c r="M126" s="9" t="s">
        <v>325</v>
      </c>
      <c r="N126" s="9">
        <v>60.0</v>
      </c>
      <c r="O126" s="9" t="s">
        <v>44</v>
      </c>
      <c r="P126" s="9" t="s">
        <v>52</v>
      </c>
      <c r="R126" s="10" t="s">
        <v>46</v>
      </c>
      <c r="S126" s="9" t="s">
        <v>157</v>
      </c>
      <c r="T126" s="9" t="s">
        <v>158</v>
      </c>
      <c r="U126" s="9">
        <v>18.0</v>
      </c>
      <c r="W126" s="9">
        <v>4.19</v>
      </c>
      <c r="Y126" s="9">
        <v>4.44</v>
      </c>
      <c r="Z126" s="9">
        <v>0.511</v>
      </c>
      <c r="AA126" s="9">
        <v>4.275</v>
      </c>
      <c r="AF126">
        <f t="shared" si="5"/>
        <v>0.9190643275</v>
      </c>
      <c r="AG126" s="28">
        <f t="shared" si="4"/>
        <v>0.07901886772</v>
      </c>
      <c r="AK126" s="28" t="s">
        <v>41</v>
      </c>
    </row>
    <row r="127">
      <c r="A127" s="9">
        <v>279.0</v>
      </c>
      <c r="B127" s="41">
        <v>47.0</v>
      </c>
      <c r="C127" s="38" t="s">
        <v>318</v>
      </c>
      <c r="E127" s="38" t="s">
        <v>319</v>
      </c>
      <c r="F127" s="34" t="s">
        <v>320</v>
      </c>
      <c r="G127" s="18"/>
      <c r="H127" s="22" t="s">
        <v>321</v>
      </c>
      <c r="I127" s="42" t="s">
        <v>41</v>
      </c>
      <c r="K127" s="9" t="s">
        <v>327</v>
      </c>
      <c r="L127" s="9" t="s">
        <v>42</v>
      </c>
      <c r="M127" s="9" t="s">
        <v>324</v>
      </c>
      <c r="N127" s="9">
        <v>61.0</v>
      </c>
      <c r="O127" s="9" t="s">
        <v>44</v>
      </c>
      <c r="P127" s="9" t="s">
        <v>52</v>
      </c>
      <c r="R127" s="10" t="s">
        <v>46</v>
      </c>
      <c r="S127" s="9" t="s">
        <v>157</v>
      </c>
      <c r="T127" s="9" t="s">
        <v>158</v>
      </c>
      <c r="U127" s="9">
        <v>46.0</v>
      </c>
      <c r="W127" s="9">
        <v>4.11</v>
      </c>
      <c r="Y127" s="9">
        <v>5.43</v>
      </c>
      <c r="Z127" s="9">
        <v>0.75</v>
      </c>
      <c r="AA127" s="9">
        <v>5.55</v>
      </c>
      <c r="AF127">
        <f t="shared" si="5"/>
        <v>0.8432432432</v>
      </c>
      <c r="AG127" s="28">
        <f t="shared" si="4"/>
        <v>0.02946803443</v>
      </c>
      <c r="AK127" s="28" t="s">
        <v>41</v>
      </c>
    </row>
    <row r="128">
      <c r="A128" s="9">
        <v>279.0</v>
      </c>
      <c r="B128" s="41">
        <v>47.0</v>
      </c>
      <c r="C128" s="38" t="s">
        <v>318</v>
      </c>
      <c r="E128" s="38" t="s">
        <v>319</v>
      </c>
      <c r="F128" s="34" t="s">
        <v>320</v>
      </c>
      <c r="G128" s="18"/>
      <c r="H128" s="43" t="s">
        <v>321</v>
      </c>
      <c r="I128" s="42" t="s">
        <v>41</v>
      </c>
      <c r="K128" s="9" t="s">
        <v>327</v>
      </c>
      <c r="L128" s="9" t="s">
        <v>50</v>
      </c>
      <c r="M128" s="9" t="s">
        <v>325</v>
      </c>
      <c r="N128" s="9">
        <v>61.0</v>
      </c>
      <c r="O128" s="9" t="s">
        <v>44</v>
      </c>
      <c r="P128" s="9" t="s">
        <v>52</v>
      </c>
      <c r="R128" s="10" t="s">
        <v>46</v>
      </c>
      <c r="S128" s="9" t="s">
        <v>157</v>
      </c>
      <c r="T128" s="9" t="s">
        <v>158</v>
      </c>
      <c r="U128" s="9">
        <v>18.0</v>
      </c>
      <c r="W128" s="9">
        <v>4.19</v>
      </c>
      <c r="Y128" s="9">
        <v>5.67</v>
      </c>
      <c r="Z128" s="9">
        <v>0.485</v>
      </c>
      <c r="AA128" s="9">
        <v>5.55</v>
      </c>
      <c r="AF128">
        <f t="shared" si="5"/>
        <v>0.9342342342</v>
      </c>
      <c r="AG128" s="28">
        <f t="shared" si="4"/>
        <v>0.07979982234</v>
      </c>
      <c r="AK128" s="28" t="s">
        <v>41</v>
      </c>
    </row>
    <row r="129">
      <c r="A129" s="9">
        <v>279.0</v>
      </c>
      <c r="B129" s="41">
        <v>48.0</v>
      </c>
      <c r="C129" s="38" t="s">
        <v>318</v>
      </c>
      <c r="E129" s="38" t="s">
        <v>319</v>
      </c>
      <c r="F129" s="34" t="s">
        <v>320</v>
      </c>
      <c r="G129" s="18"/>
      <c r="H129" s="22" t="s">
        <v>321</v>
      </c>
      <c r="I129" s="42" t="s">
        <v>41</v>
      </c>
      <c r="K129" s="9" t="s">
        <v>328</v>
      </c>
      <c r="L129" s="9" t="s">
        <v>42</v>
      </c>
      <c r="M129" s="9" t="s">
        <v>324</v>
      </c>
      <c r="N129" s="9">
        <v>62.0</v>
      </c>
      <c r="O129" s="9" t="s">
        <v>44</v>
      </c>
      <c r="P129" s="9" t="s">
        <v>52</v>
      </c>
      <c r="R129" s="10" t="s">
        <v>46</v>
      </c>
      <c r="S129" s="9" t="s">
        <v>157</v>
      </c>
      <c r="T129" s="9" t="s">
        <v>158</v>
      </c>
      <c r="U129" s="9">
        <v>46.0</v>
      </c>
      <c r="W129" s="9">
        <v>4.11</v>
      </c>
      <c r="Y129" s="9">
        <v>6.07</v>
      </c>
      <c r="Z129" s="9">
        <v>1.34</v>
      </c>
      <c r="AA129" s="9">
        <v>5.84</v>
      </c>
      <c r="AF129">
        <f t="shared" si="5"/>
        <v>0.8099315068</v>
      </c>
      <c r="AG129" s="28">
        <f t="shared" si="4"/>
        <v>0.02886944615</v>
      </c>
      <c r="AK129" s="28" t="s">
        <v>41</v>
      </c>
    </row>
    <row r="130">
      <c r="A130" s="9">
        <v>279.0</v>
      </c>
      <c r="B130" s="41">
        <v>48.0</v>
      </c>
      <c r="C130" s="38" t="s">
        <v>318</v>
      </c>
      <c r="E130" s="38" t="s">
        <v>319</v>
      </c>
      <c r="F130" s="34" t="s">
        <v>320</v>
      </c>
      <c r="G130" s="18"/>
      <c r="H130" s="22" t="s">
        <v>321</v>
      </c>
      <c r="I130" s="42" t="s">
        <v>41</v>
      </c>
      <c r="K130" s="9" t="s">
        <v>328</v>
      </c>
      <c r="L130" s="9" t="s">
        <v>50</v>
      </c>
      <c r="M130" s="9" t="s">
        <v>325</v>
      </c>
      <c r="N130" s="9">
        <v>62.0</v>
      </c>
      <c r="O130" s="9" t="s">
        <v>44</v>
      </c>
      <c r="P130" s="9" t="s">
        <v>52</v>
      </c>
      <c r="R130" s="10" t="s">
        <v>46</v>
      </c>
      <c r="S130" s="9" t="s">
        <v>157</v>
      </c>
      <c r="T130" s="9" t="s">
        <v>158</v>
      </c>
      <c r="U130" s="9">
        <v>18.0</v>
      </c>
      <c r="W130" s="9">
        <v>4.19</v>
      </c>
      <c r="Y130" s="9">
        <v>5.61</v>
      </c>
      <c r="Z130" s="9">
        <v>1.577</v>
      </c>
      <c r="AA130" s="9">
        <v>5.84</v>
      </c>
      <c r="AF130">
        <f t="shared" si="5"/>
        <v>0.6905821918</v>
      </c>
      <c r="AG130" s="28">
        <f t="shared" si="4"/>
        <v>0.06880288232</v>
      </c>
      <c r="AK130" s="28" t="s">
        <v>41</v>
      </c>
    </row>
    <row r="131">
      <c r="A131" s="9">
        <v>279.0</v>
      </c>
      <c r="B131" s="41">
        <v>49.0</v>
      </c>
      <c r="C131" s="38" t="s">
        <v>318</v>
      </c>
      <c r="E131" s="38" t="s">
        <v>319</v>
      </c>
      <c r="F131" s="34" t="s">
        <v>320</v>
      </c>
      <c r="G131" s="18"/>
      <c r="H131" s="22" t="s">
        <v>321</v>
      </c>
      <c r="I131" s="42" t="s">
        <v>41</v>
      </c>
      <c r="K131" s="9" t="s">
        <v>329</v>
      </c>
      <c r="L131" s="9" t="s">
        <v>42</v>
      </c>
      <c r="M131" s="9" t="s">
        <v>324</v>
      </c>
      <c r="N131" s="9">
        <v>63.0</v>
      </c>
      <c r="O131" s="9" t="s">
        <v>44</v>
      </c>
      <c r="P131" s="9" t="s">
        <v>52</v>
      </c>
      <c r="R131" s="10" t="s">
        <v>46</v>
      </c>
      <c r="S131" s="9" t="s">
        <v>157</v>
      </c>
      <c r="T131" s="9" t="s">
        <v>158</v>
      </c>
      <c r="U131" s="9">
        <v>30.0</v>
      </c>
      <c r="W131" s="9">
        <v>4.11</v>
      </c>
      <c r="Y131" s="9">
        <v>7.8</v>
      </c>
      <c r="Z131" s="9">
        <v>1.69</v>
      </c>
      <c r="AA131" s="9">
        <v>8.02</v>
      </c>
      <c r="AF131">
        <f t="shared" si="5"/>
        <v>0.7618453865</v>
      </c>
      <c r="AG131" s="28">
        <f t="shared" si="4"/>
        <v>0.04300680655</v>
      </c>
      <c r="AK131" s="28" t="s">
        <v>41</v>
      </c>
    </row>
    <row r="132">
      <c r="A132" s="9">
        <v>279.0</v>
      </c>
      <c r="B132" s="41">
        <v>49.0</v>
      </c>
      <c r="C132" s="38" t="s">
        <v>318</v>
      </c>
      <c r="E132" s="38" t="s">
        <v>319</v>
      </c>
      <c r="F132" s="34" t="s">
        <v>320</v>
      </c>
      <c r="G132" s="18"/>
      <c r="H132" s="22" t="s">
        <v>321</v>
      </c>
      <c r="I132" s="42" t="s">
        <v>41</v>
      </c>
      <c r="K132" s="9" t="s">
        <v>329</v>
      </c>
      <c r="L132" s="9" t="s">
        <v>50</v>
      </c>
      <c r="M132" s="9" t="s">
        <v>325</v>
      </c>
      <c r="N132" s="9">
        <v>63.0</v>
      </c>
      <c r="O132" s="9" t="s">
        <v>44</v>
      </c>
      <c r="P132" s="9" t="s">
        <v>52</v>
      </c>
      <c r="R132" s="10" t="s">
        <v>46</v>
      </c>
      <c r="S132" s="9" t="s">
        <v>157</v>
      </c>
      <c r="T132" s="9" t="s">
        <v>158</v>
      </c>
      <c r="U132" s="9">
        <v>17.0</v>
      </c>
      <c r="W132" s="9">
        <v>4.19</v>
      </c>
      <c r="Y132" s="9">
        <v>8.24</v>
      </c>
      <c r="Z132" s="9">
        <v>1.821</v>
      </c>
      <c r="AA132" s="9">
        <v>8.02</v>
      </c>
      <c r="AF132">
        <f t="shared" si="5"/>
        <v>0.8003740648</v>
      </c>
      <c r="AG132" s="28">
        <f t="shared" si="4"/>
        <v>0.07766466599</v>
      </c>
      <c r="AK132" s="28" t="s">
        <v>41</v>
      </c>
    </row>
    <row r="133">
      <c r="A133" s="16">
        <v>315.0</v>
      </c>
      <c r="B133" s="9">
        <v>61.0</v>
      </c>
      <c r="C133" s="38" t="s">
        <v>330</v>
      </c>
      <c r="D133" s="44" t="s">
        <v>331</v>
      </c>
      <c r="E133" s="38" t="s">
        <v>332</v>
      </c>
      <c r="F133" s="34" t="s">
        <v>333</v>
      </c>
      <c r="G133" s="34" t="s">
        <v>334</v>
      </c>
      <c r="H133" s="22" t="s">
        <v>335</v>
      </c>
      <c r="I133" s="9" t="s">
        <v>41</v>
      </c>
      <c r="K133" s="9" t="s">
        <v>336</v>
      </c>
      <c r="L133" s="9" t="s">
        <v>50</v>
      </c>
      <c r="M133" s="9" t="s">
        <v>337</v>
      </c>
      <c r="N133" s="9">
        <v>64.0</v>
      </c>
      <c r="O133" s="9" t="s">
        <v>78</v>
      </c>
      <c r="P133" s="9" t="s">
        <v>52</v>
      </c>
      <c r="R133" s="10" t="s">
        <v>46</v>
      </c>
      <c r="S133" s="9" t="s">
        <v>338</v>
      </c>
      <c r="T133" s="9" t="s">
        <v>339</v>
      </c>
      <c r="U133" s="9">
        <v>32.0</v>
      </c>
      <c r="W133" s="9">
        <v>10.2</v>
      </c>
      <c r="Y133" s="9">
        <v>13.4</v>
      </c>
      <c r="Z133" s="9">
        <v>11.8</v>
      </c>
      <c r="AA133" s="9">
        <v>8.28</v>
      </c>
      <c r="AB133" s="9">
        <v>6.41</v>
      </c>
      <c r="AF133" s="9">
        <v>0.22</v>
      </c>
      <c r="AG133" s="28">
        <f t="shared" si="4"/>
        <v>0.03200625</v>
      </c>
      <c r="AK133" s="28" t="s">
        <v>144</v>
      </c>
    </row>
    <row r="134">
      <c r="A134" s="16">
        <v>315.0</v>
      </c>
      <c r="B134" s="9">
        <v>61.0</v>
      </c>
      <c r="C134" s="38" t="s">
        <v>330</v>
      </c>
      <c r="D134" s="44" t="s">
        <v>331</v>
      </c>
      <c r="E134" s="38" t="s">
        <v>332</v>
      </c>
      <c r="F134" s="34" t="s">
        <v>333</v>
      </c>
      <c r="G134" s="34" t="s">
        <v>334</v>
      </c>
      <c r="H134" s="22" t="s">
        <v>335</v>
      </c>
      <c r="I134" s="9" t="s">
        <v>144</v>
      </c>
      <c r="K134" s="9" t="s">
        <v>340</v>
      </c>
      <c r="L134" s="9" t="s">
        <v>42</v>
      </c>
      <c r="M134" s="9" t="s">
        <v>341</v>
      </c>
      <c r="N134" s="9">
        <v>64.0</v>
      </c>
      <c r="O134" s="9" t="s">
        <v>78</v>
      </c>
      <c r="P134" s="9" t="s">
        <v>52</v>
      </c>
      <c r="R134" s="10" t="s">
        <v>46</v>
      </c>
      <c r="S134" s="9" t="s">
        <v>338</v>
      </c>
      <c r="T134" s="9" t="s">
        <v>339</v>
      </c>
      <c r="U134" s="9">
        <v>30.0</v>
      </c>
      <c r="W134" s="9">
        <v>11.5</v>
      </c>
      <c r="Y134" s="9">
        <v>0.857</v>
      </c>
      <c r="Z134" s="9">
        <v>0.788</v>
      </c>
      <c r="AA134" s="9">
        <v>0.206</v>
      </c>
      <c r="AB134" s="9">
        <v>0.253</v>
      </c>
      <c r="AF134" s="9">
        <v>0.3</v>
      </c>
      <c r="AG134" s="28">
        <f t="shared" si="4"/>
        <v>0.03483333333</v>
      </c>
      <c r="AJ134" s="9" t="s">
        <v>342</v>
      </c>
      <c r="AK134" s="30" t="s">
        <v>144</v>
      </c>
    </row>
    <row r="135">
      <c r="A135" s="16">
        <v>315.0</v>
      </c>
      <c r="B135" s="9">
        <v>61.0</v>
      </c>
      <c r="C135" s="38" t="s">
        <v>330</v>
      </c>
      <c r="D135" s="44" t="s">
        <v>331</v>
      </c>
      <c r="E135" s="38" t="s">
        <v>332</v>
      </c>
      <c r="F135" s="34" t="s">
        <v>333</v>
      </c>
      <c r="G135" s="34" t="s">
        <v>334</v>
      </c>
      <c r="H135" s="22" t="s">
        <v>335</v>
      </c>
      <c r="I135" s="9" t="s">
        <v>144</v>
      </c>
      <c r="K135" s="9" t="s">
        <v>343</v>
      </c>
      <c r="L135" s="9" t="s">
        <v>42</v>
      </c>
      <c r="M135" s="9" t="s">
        <v>344</v>
      </c>
      <c r="N135" s="9">
        <v>64.0</v>
      </c>
      <c r="O135" s="9" t="s">
        <v>78</v>
      </c>
      <c r="P135" s="9" t="s">
        <v>52</v>
      </c>
      <c r="R135" s="10" t="s">
        <v>46</v>
      </c>
      <c r="S135" s="9" t="s">
        <v>338</v>
      </c>
      <c r="T135" s="9" t="s">
        <v>339</v>
      </c>
      <c r="U135" s="9">
        <v>36.0</v>
      </c>
      <c r="W135" s="9">
        <v>17.5</v>
      </c>
      <c r="Y135" s="9">
        <v>0.913</v>
      </c>
      <c r="Z135" s="9">
        <v>0.86</v>
      </c>
      <c r="AA135" s="9">
        <v>0.247</v>
      </c>
      <c r="AB135" s="9">
        <v>0.194</v>
      </c>
      <c r="AF135" s="9">
        <v>0.24</v>
      </c>
      <c r="AG135" s="28">
        <f t="shared" si="4"/>
        <v>0.02857777778</v>
      </c>
      <c r="AK135" s="28" t="s">
        <v>144</v>
      </c>
    </row>
    <row r="136">
      <c r="A136" s="16">
        <v>317.0</v>
      </c>
      <c r="B136" s="41">
        <v>62.0</v>
      </c>
      <c r="C136" s="38" t="s">
        <v>345</v>
      </c>
      <c r="D136" s="38"/>
      <c r="E136" s="38" t="s">
        <v>346</v>
      </c>
      <c r="F136" s="34" t="s">
        <v>347</v>
      </c>
      <c r="G136" s="45"/>
      <c r="H136" s="22" t="s">
        <v>348</v>
      </c>
      <c r="I136" s="9" t="s">
        <v>144</v>
      </c>
      <c r="K136" s="9">
        <v>1.0</v>
      </c>
      <c r="L136" s="9" t="s">
        <v>50</v>
      </c>
      <c r="M136" s="9" t="s">
        <v>349</v>
      </c>
      <c r="N136" s="9">
        <v>65.0</v>
      </c>
      <c r="O136" s="9" t="s">
        <v>44</v>
      </c>
      <c r="P136" s="9" t="s">
        <v>52</v>
      </c>
      <c r="R136" s="10" t="s">
        <v>46</v>
      </c>
      <c r="S136" s="9" t="s">
        <v>350</v>
      </c>
      <c r="T136" s="9" t="s">
        <v>351</v>
      </c>
      <c r="U136" s="9">
        <v>39.0</v>
      </c>
      <c r="W136" s="9">
        <v>55.0</v>
      </c>
      <c r="AF136" s="9">
        <v>1.41</v>
      </c>
      <c r="AG136" s="46">
        <f t="shared" si="4"/>
        <v>0.05112948718</v>
      </c>
      <c r="AI136" s="9" t="s">
        <v>4</v>
      </c>
      <c r="AJ136" s="9" t="s">
        <v>352</v>
      </c>
      <c r="AK136" s="30" t="s">
        <v>41</v>
      </c>
    </row>
    <row r="137">
      <c r="A137" s="16">
        <v>317.0</v>
      </c>
      <c r="B137" s="41">
        <v>62.0</v>
      </c>
      <c r="C137" s="38" t="s">
        <v>345</v>
      </c>
      <c r="D137" s="38"/>
      <c r="E137" s="38" t="s">
        <v>346</v>
      </c>
      <c r="F137" s="34" t="s">
        <v>347</v>
      </c>
      <c r="G137" s="45"/>
      <c r="H137" s="22" t="s">
        <v>348</v>
      </c>
      <c r="I137" s="9" t="s">
        <v>144</v>
      </c>
      <c r="K137" s="9">
        <v>1.0</v>
      </c>
      <c r="L137" s="9" t="s">
        <v>42</v>
      </c>
      <c r="M137" s="9" t="s">
        <v>353</v>
      </c>
      <c r="N137" s="9">
        <v>65.0</v>
      </c>
      <c r="O137" s="9" t="s">
        <v>44</v>
      </c>
      <c r="P137" s="9" t="s">
        <v>45</v>
      </c>
      <c r="R137" s="10" t="s">
        <v>46</v>
      </c>
      <c r="S137" s="9" t="s">
        <v>350</v>
      </c>
      <c r="T137" s="9" t="s">
        <v>351</v>
      </c>
      <c r="U137" s="9">
        <v>30.0</v>
      </c>
      <c r="W137" s="9">
        <v>67.0</v>
      </c>
      <c r="AF137" s="9">
        <v>2.82</v>
      </c>
      <c r="AG137" s="46">
        <f t="shared" si="4"/>
        <v>0.1658733333</v>
      </c>
      <c r="AI137" s="9" t="s">
        <v>4</v>
      </c>
      <c r="AJ137" s="9" t="s">
        <v>352</v>
      </c>
      <c r="AK137" s="30" t="s">
        <v>41</v>
      </c>
    </row>
    <row r="138">
      <c r="A138" s="24">
        <v>318.0</v>
      </c>
      <c r="B138" s="31">
        <v>50.0</v>
      </c>
      <c r="C138" s="47" t="s">
        <v>354</v>
      </c>
      <c r="D138" s="28"/>
      <c r="E138" s="47" t="s">
        <v>355</v>
      </c>
      <c r="F138" s="31" t="s">
        <v>356</v>
      </c>
      <c r="G138" s="48"/>
      <c r="H138" s="29" t="s">
        <v>357</v>
      </c>
      <c r="I138" s="30" t="s">
        <v>144</v>
      </c>
      <c r="J138" s="28"/>
      <c r="K138" s="31">
        <v>1.0</v>
      </c>
      <c r="L138" s="9" t="s">
        <v>50</v>
      </c>
      <c r="M138" s="31" t="s">
        <v>358</v>
      </c>
      <c r="N138" s="9">
        <v>66.0</v>
      </c>
      <c r="O138" s="9" t="s">
        <v>78</v>
      </c>
      <c r="P138" s="9" t="s">
        <v>52</v>
      </c>
      <c r="Q138" s="28"/>
      <c r="R138" s="10" t="s">
        <v>46</v>
      </c>
      <c r="S138" s="31" t="s">
        <v>359</v>
      </c>
      <c r="T138" s="31" t="s">
        <v>360</v>
      </c>
      <c r="U138" s="31">
        <v>16.0</v>
      </c>
      <c r="V138" s="28"/>
      <c r="W138" s="31">
        <v>21.0</v>
      </c>
      <c r="X138" s="28"/>
      <c r="Y138" s="49">
        <v>43.49</v>
      </c>
      <c r="Z138" s="49">
        <v>34.05</v>
      </c>
      <c r="AA138" s="31">
        <v>11.45</v>
      </c>
      <c r="AB138" s="31">
        <v>11.79</v>
      </c>
      <c r="AC138" s="28"/>
      <c r="AD138" s="28"/>
      <c r="AE138" s="28"/>
      <c r="AF138" s="31">
        <v>0.81</v>
      </c>
      <c r="AG138" s="46">
        <f t="shared" si="4"/>
        <v>0.083003125</v>
      </c>
      <c r="AH138" s="28"/>
      <c r="AI138" s="31" t="s">
        <v>4</v>
      </c>
      <c r="AJ138" s="28"/>
      <c r="AK138" s="28" t="s">
        <v>41</v>
      </c>
    </row>
    <row r="139">
      <c r="A139" s="24">
        <v>318.0</v>
      </c>
      <c r="B139" s="31">
        <v>51.0</v>
      </c>
      <c r="C139" s="47" t="s">
        <v>354</v>
      </c>
      <c r="D139" s="28"/>
      <c r="E139" s="47" t="s">
        <v>355</v>
      </c>
      <c r="F139" s="31" t="s">
        <v>356</v>
      </c>
      <c r="G139" s="48"/>
      <c r="H139" s="29" t="s">
        <v>357</v>
      </c>
      <c r="I139" s="30" t="s">
        <v>144</v>
      </c>
      <c r="J139" s="28"/>
      <c r="K139" s="31">
        <v>2.0</v>
      </c>
      <c r="L139" s="9" t="s">
        <v>50</v>
      </c>
      <c r="M139" s="31" t="s">
        <v>361</v>
      </c>
      <c r="N139" s="9">
        <v>67.0</v>
      </c>
      <c r="O139" s="9" t="s">
        <v>78</v>
      </c>
      <c r="P139" s="9" t="s">
        <v>52</v>
      </c>
      <c r="Q139" s="28"/>
      <c r="R139" s="10" t="s">
        <v>46</v>
      </c>
      <c r="S139" s="31" t="s">
        <v>359</v>
      </c>
      <c r="T139" s="31" t="s">
        <v>360</v>
      </c>
      <c r="U139" s="31">
        <v>16.0</v>
      </c>
      <c r="V139" s="28"/>
      <c r="W139" s="31">
        <v>21.0</v>
      </c>
      <c r="X139" s="28"/>
      <c r="Y139" s="31">
        <v>50.28</v>
      </c>
      <c r="Z139" s="31">
        <v>36.44</v>
      </c>
      <c r="AA139" s="31">
        <v>8.77</v>
      </c>
      <c r="AB139" s="31">
        <v>13.04</v>
      </c>
      <c r="AC139" s="28"/>
      <c r="AD139" s="28"/>
      <c r="AE139" s="28"/>
      <c r="AF139" s="31">
        <v>1.25</v>
      </c>
      <c r="AG139" s="46">
        <f t="shared" si="4"/>
        <v>0.111328125</v>
      </c>
      <c r="AH139" s="28"/>
      <c r="AI139" s="31" t="s">
        <v>4</v>
      </c>
      <c r="AJ139" s="28"/>
      <c r="AK139" s="28" t="s">
        <v>41</v>
      </c>
    </row>
    <row r="140">
      <c r="A140" s="24">
        <v>318.0</v>
      </c>
      <c r="B140" s="31">
        <v>50.0</v>
      </c>
      <c r="C140" s="47" t="s">
        <v>354</v>
      </c>
      <c r="D140" s="28"/>
      <c r="E140" s="47" t="s">
        <v>355</v>
      </c>
      <c r="F140" s="31" t="s">
        <v>356</v>
      </c>
      <c r="G140" s="48"/>
      <c r="H140" s="29" t="s">
        <v>357</v>
      </c>
      <c r="I140" s="30" t="s">
        <v>144</v>
      </c>
      <c r="J140" s="28"/>
      <c r="K140" s="31">
        <v>1.0</v>
      </c>
      <c r="L140" s="9" t="s">
        <v>42</v>
      </c>
      <c r="M140" s="31" t="s">
        <v>362</v>
      </c>
      <c r="N140" s="9">
        <v>66.0</v>
      </c>
      <c r="O140" s="9" t="s">
        <v>78</v>
      </c>
      <c r="P140" s="9" t="s">
        <v>52</v>
      </c>
      <c r="Q140" s="28"/>
      <c r="R140" s="10" t="s">
        <v>46</v>
      </c>
      <c r="S140" s="31" t="s">
        <v>359</v>
      </c>
      <c r="T140" s="31" t="s">
        <v>360</v>
      </c>
      <c r="U140" s="31">
        <v>16.0</v>
      </c>
      <c r="V140" s="28"/>
      <c r="W140" s="31">
        <v>21.0</v>
      </c>
      <c r="X140" s="28"/>
      <c r="Y140" s="49">
        <v>42.69</v>
      </c>
      <c r="Z140" s="31">
        <v>33.56</v>
      </c>
      <c r="AA140" s="31">
        <v>13.44</v>
      </c>
      <c r="AB140" s="31">
        <v>13.95</v>
      </c>
      <c r="AC140" s="28"/>
      <c r="AD140" s="28"/>
      <c r="AE140" s="28"/>
      <c r="AF140" s="31">
        <v>0.67</v>
      </c>
      <c r="AG140" s="46">
        <f t="shared" si="4"/>
        <v>0.076528125</v>
      </c>
      <c r="AH140" s="28"/>
      <c r="AI140" s="31" t="s">
        <v>4</v>
      </c>
      <c r="AJ140" s="28"/>
      <c r="AK140" s="28" t="s">
        <v>41</v>
      </c>
    </row>
    <row r="141">
      <c r="A141" s="16">
        <v>318.0</v>
      </c>
      <c r="B141" s="41">
        <v>51.0</v>
      </c>
      <c r="C141" s="38" t="s">
        <v>354</v>
      </c>
      <c r="D141" s="38"/>
      <c r="E141" s="38" t="s">
        <v>355</v>
      </c>
      <c r="F141" s="34" t="s">
        <v>356</v>
      </c>
      <c r="G141" s="45"/>
      <c r="H141" s="22" t="s">
        <v>357</v>
      </c>
      <c r="I141" s="9" t="s">
        <v>144</v>
      </c>
      <c r="K141" s="9">
        <v>2.0</v>
      </c>
      <c r="L141" s="9" t="s">
        <v>42</v>
      </c>
      <c r="M141" s="31" t="s">
        <v>363</v>
      </c>
      <c r="N141" s="9">
        <v>67.0</v>
      </c>
      <c r="O141" s="9" t="s">
        <v>78</v>
      </c>
      <c r="P141" s="9" t="s">
        <v>52</v>
      </c>
      <c r="R141" s="10" t="s">
        <v>46</v>
      </c>
      <c r="S141" s="31" t="s">
        <v>359</v>
      </c>
      <c r="T141" s="31" t="s">
        <v>360</v>
      </c>
      <c r="U141" s="31">
        <v>16.0</v>
      </c>
      <c r="W141" s="9">
        <v>21.0</v>
      </c>
      <c r="Y141" s="49">
        <v>44.5</v>
      </c>
      <c r="Z141" s="9">
        <v>31.84</v>
      </c>
      <c r="AA141" s="9">
        <v>12.94</v>
      </c>
      <c r="AB141" s="9">
        <v>10.77</v>
      </c>
      <c r="AF141" s="9">
        <v>1.06</v>
      </c>
      <c r="AG141" s="46">
        <f t="shared" si="4"/>
        <v>0.0976125</v>
      </c>
      <c r="AI141" s="9" t="s">
        <v>4</v>
      </c>
      <c r="AK141" s="28" t="s">
        <v>41</v>
      </c>
    </row>
    <row r="142">
      <c r="A142" s="16">
        <v>319.0</v>
      </c>
      <c r="B142" s="41">
        <v>52.0</v>
      </c>
      <c r="C142" s="41" t="s">
        <v>364</v>
      </c>
      <c r="D142" s="38" t="s">
        <v>365</v>
      </c>
      <c r="E142" s="38" t="s">
        <v>366</v>
      </c>
      <c r="F142" s="34" t="s">
        <v>367</v>
      </c>
      <c r="G142" s="34" t="s">
        <v>368</v>
      </c>
      <c r="H142" s="22" t="s">
        <v>369</v>
      </c>
      <c r="I142" s="9" t="s">
        <v>144</v>
      </c>
      <c r="K142" s="9" t="s">
        <v>370</v>
      </c>
      <c r="L142" s="9" t="s">
        <v>50</v>
      </c>
      <c r="M142" s="31" t="s">
        <v>371</v>
      </c>
      <c r="N142" s="9">
        <v>68.0</v>
      </c>
      <c r="O142" s="9" t="s">
        <v>44</v>
      </c>
      <c r="P142" s="9" t="s">
        <v>52</v>
      </c>
      <c r="R142" s="10" t="s">
        <v>46</v>
      </c>
      <c r="S142" s="9" t="s">
        <v>372</v>
      </c>
      <c r="T142" s="9" t="s">
        <v>48</v>
      </c>
      <c r="U142" s="9">
        <v>24.0</v>
      </c>
      <c r="W142" s="9">
        <v>9.2</v>
      </c>
      <c r="Y142" s="9">
        <v>0.83</v>
      </c>
      <c r="Z142" s="9">
        <v>0.5</v>
      </c>
      <c r="AA142" s="9">
        <v>0.38</v>
      </c>
      <c r="AF142" s="50">
        <f> (Y142 - Z142) / AA142</f>
        <v>0.8684210526</v>
      </c>
      <c r="AG142" s="46">
        <f t="shared" si="4"/>
        <v>0.05737823176</v>
      </c>
      <c r="AI142" s="9" t="s">
        <v>49</v>
      </c>
      <c r="AK142" s="28" t="s">
        <v>144</v>
      </c>
    </row>
    <row r="143">
      <c r="A143" s="16">
        <v>319.0</v>
      </c>
      <c r="B143" s="41">
        <v>52.0</v>
      </c>
      <c r="C143" s="41" t="s">
        <v>364</v>
      </c>
      <c r="D143" s="38" t="s">
        <v>365</v>
      </c>
      <c r="E143" s="38" t="s">
        <v>366</v>
      </c>
      <c r="F143" s="34" t="s">
        <v>367</v>
      </c>
      <c r="G143" s="34" t="s">
        <v>368</v>
      </c>
      <c r="H143" s="22" t="s">
        <v>369</v>
      </c>
      <c r="I143" s="9" t="s">
        <v>144</v>
      </c>
      <c r="K143" s="9">
        <v>1.0</v>
      </c>
      <c r="L143" s="9" t="s">
        <v>42</v>
      </c>
      <c r="M143" s="31" t="s">
        <v>373</v>
      </c>
      <c r="N143" s="9">
        <v>68.0</v>
      </c>
      <c r="O143" s="9" t="s">
        <v>78</v>
      </c>
      <c r="P143" s="9" t="s">
        <v>52</v>
      </c>
      <c r="R143" s="10" t="s">
        <v>46</v>
      </c>
      <c r="S143" s="9" t="s">
        <v>374</v>
      </c>
      <c r="T143" s="9" t="s">
        <v>48</v>
      </c>
      <c r="U143" s="9">
        <v>32.0</v>
      </c>
      <c r="W143" s="9">
        <v>8.78</v>
      </c>
      <c r="Y143" s="9">
        <v>0.51</v>
      </c>
      <c r="Z143" s="9">
        <v>0.5</v>
      </c>
      <c r="AF143" s="9">
        <v>0.06</v>
      </c>
      <c r="AG143" s="46">
        <f t="shared" si="4"/>
        <v>0.03130625</v>
      </c>
      <c r="AI143" s="9" t="s">
        <v>4</v>
      </c>
      <c r="AK143" s="28" t="s">
        <v>144</v>
      </c>
    </row>
    <row r="144">
      <c r="A144" s="16">
        <v>319.0</v>
      </c>
      <c r="B144" s="41">
        <v>52.0</v>
      </c>
      <c r="C144" s="41" t="s">
        <v>364</v>
      </c>
      <c r="D144" s="38" t="s">
        <v>365</v>
      </c>
      <c r="E144" s="38" t="s">
        <v>366</v>
      </c>
      <c r="F144" s="34" t="s">
        <v>367</v>
      </c>
      <c r="G144" s="34" t="s">
        <v>368</v>
      </c>
      <c r="H144" s="22" t="s">
        <v>369</v>
      </c>
      <c r="I144" s="9" t="s">
        <v>144</v>
      </c>
      <c r="K144" s="9">
        <v>2.0</v>
      </c>
      <c r="L144" s="9" t="s">
        <v>42</v>
      </c>
      <c r="M144" s="31" t="s">
        <v>375</v>
      </c>
      <c r="N144" s="9">
        <v>68.0</v>
      </c>
      <c r="O144" s="9" t="s">
        <v>78</v>
      </c>
      <c r="P144" s="9" t="s">
        <v>52</v>
      </c>
      <c r="R144" s="10" t="s">
        <v>46</v>
      </c>
      <c r="S144" s="9" t="s">
        <v>374</v>
      </c>
      <c r="T144" s="9" t="s">
        <v>48</v>
      </c>
      <c r="U144" s="9">
        <v>32.0</v>
      </c>
      <c r="W144" s="9">
        <v>10.19</v>
      </c>
      <c r="Y144" s="9">
        <v>0.48</v>
      </c>
      <c r="Z144" s="9">
        <v>0.5</v>
      </c>
      <c r="AF144" s="9">
        <v>-0.17</v>
      </c>
      <c r="AG144" s="46">
        <f t="shared" si="4"/>
        <v>0.0317015625</v>
      </c>
      <c r="AI144" s="9" t="s">
        <v>4</v>
      </c>
      <c r="AK144" s="28" t="s">
        <v>144</v>
      </c>
    </row>
    <row r="145">
      <c r="A145" s="9">
        <v>320.0</v>
      </c>
      <c r="B145" s="9">
        <v>53.0</v>
      </c>
      <c r="C145" s="51" t="s">
        <v>376</v>
      </c>
      <c r="D145" s="52"/>
      <c r="E145" s="53" t="s">
        <v>377</v>
      </c>
      <c r="F145" s="9" t="s">
        <v>378</v>
      </c>
      <c r="H145" s="9" t="s">
        <v>379</v>
      </c>
      <c r="I145" s="9" t="s">
        <v>144</v>
      </c>
      <c r="J145" s="9" t="s">
        <v>380</v>
      </c>
      <c r="K145" s="9">
        <v>1.0</v>
      </c>
      <c r="L145" s="9" t="s">
        <v>50</v>
      </c>
      <c r="M145" s="9" t="s">
        <v>381</v>
      </c>
      <c r="N145" s="9">
        <v>69.0</v>
      </c>
      <c r="O145" s="9" t="s">
        <v>78</v>
      </c>
      <c r="P145" s="9" t="s">
        <v>52</v>
      </c>
      <c r="R145" s="10" t="s">
        <v>46</v>
      </c>
      <c r="S145" s="9" t="s">
        <v>382</v>
      </c>
      <c r="T145" s="9" t="s">
        <v>383</v>
      </c>
      <c r="U145" s="9">
        <v>30.0</v>
      </c>
      <c r="W145" s="9">
        <v>23.76</v>
      </c>
      <c r="Y145" s="9">
        <v>0.69</v>
      </c>
      <c r="Z145" s="9">
        <v>0.53</v>
      </c>
      <c r="AA145" s="9">
        <v>0.09</v>
      </c>
      <c r="AB145" s="9">
        <v>0.11</v>
      </c>
      <c r="AF145" s="50">
        <f t="shared" ref="AF145:AF146" si="6"> (Y145 - Z145) / AA145</f>
        <v>1.777777778</v>
      </c>
      <c r="AG145" s="46">
        <f t="shared" si="4"/>
        <v>0.08600823045</v>
      </c>
      <c r="AJ145" s="9" t="s">
        <v>384</v>
      </c>
      <c r="AK145" s="30" t="s">
        <v>41</v>
      </c>
    </row>
    <row r="146">
      <c r="A146" s="9">
        <v>320.0</v>
      </c>
      <c r="B146" s="9">
        <v>53.0</v>
      </c>
      <c r="C146" s="51" t="s">
        <v>376</v>
      </c>
      <c r="D146" s="52"/>
      <c r="E146" s="53" t="s">
        <v>377</v>
      </c>
      <c r="F146" s="9" t="s">
        <v>378</v>
      </c>
      <c r="H146" s="9" t="s">
        <v>385</v>
      </c>
      <c r="I146" s="9" t="s">
        <v>144</v>
      </c>
      <c r="J146" s="9" t="s">
        <v>380</v>
      </c>
      <c r="K146" s="9">
        <v>1.0</v>
      </c>
      <c r="L146" s="9" t="s">
        <v>42</v>
      </c>
      <c r="M146" s="9" t="s">
        <v>386</v>
      </c>
      <c r="N146" s="9">
        <v>69.0</v>
      </c>
      <c r="O146" s="9" t="s">
        <v>78</v>
      </c>
      <c r="P146" s="9" t="s">
        <v>52</v>
      </c>
      <c r="R146" s="10" t="s">
        <v>46</v>
      </c>
      <c r="S146" s="9" t="s">
        <v>382</v>
      </c>
      <c r="T146" s="9" t="s">
        <v>383</v>
      </c>
      <c r="U146" s="9">
        <v>25.0</v>
      </c>
      <c r="W146" s="9">
        <v>23.76</v>
      </c>
      <c r="Y146" s="9">
        <v>0.63</v>
      </c>
      <c r="Z146" s="9">
        <v>0.53</v>
      </c>
      <c r="AA146" s="9">
        <v>0.19</v>
      </c>
      <c r="AB146" s="9">
        <v>0.2</v>
      </c>
      <c r="AF146" s="50">
        <f t="shared" si="6"/>
        <v>0.5263157895</v>
      </c>
      <c r="AG146" s="46">
        <f t="shared" si="4"/>
        <v>0.0455401662</v>
      </c>
      <c r="AJ146" s="9" t="s">
        <v>384</v>
      </c>
      <c r="AK146" s="30" t="s">
        <v>41</v>
      </c>
    </row>
    <row r="147">
      <c r="A147">
        <v>327.0</v>
      </c>
      <c r="B147" s="9">
        <v>54.0</v>
      </c>
      <c r="C147" t="s">
        <v>387</v>
      </c>
      <c r="D147" s="52"/>
      <c r="E147" s="51" t="s">
        <v>388</v>
      </c>
      <c r="F147" s="9" t="s">
        <v>389</v>
      </c>
      <c r="H147" s="54" t="s">
        <v>390</v>
      </c>
      <c r="I147" s="31" t="s">
        <v>41</v>
      </c>
      <c r="J147" s="9" t="s">
        <v>380</v>
      </c>
      <c r="K147" s="9">
        <v>1.0</v>
      </c>
      <c r="L147" s="9" t="s">
        <v>391</v>
      </c>
      <c r="M147" s="9" t="s">
        <v>392</v>
      </c>
      <c r="N147" s="9">
        <v>70.0</v>
      </c>
      <c r="O147" s="9" t="s">
        <v>44</v>
      </c>
      <c r="P147" s="9" t="s">
        <v>52</v>
      </c>
      <c r="R147" s="10" t="s">
        <v>46</v>
      </c>
      <c r="S147" s="9" t="s">
        <v>393</v>
      </c>
      <c r="T147" s="9" t="s">
        <v>394</v>
      </c>
      <c r="U147" s="9">
        <v>35.0</v>
      </c>
      <c r="W147" s="9">
        <v>68.05331</v>
      </c>
      <c r="AF147" s="9">
        <v>0.04668896</v>
      </c>
      <c r="AG147" s="46">
        <f t="shared" si="4"/>
        <v>0.02860256941</v>
      </c>
      <c r="AI147" s="9" t="s">
        <v>223</v>
      </c>
      <c r="AJ147" s="9" t="s">
        <v>395</v>
      </c>
      <c r="AK147" s="30" t="s">
        <v>41</v>
      </c>
    </row>
    <row r="148">
      <c r="A148">
        <v>327.0</v>
      </c>
      <c r="B148" s="9">
        <v>54.0</v>
      </c>
      <c r="C148" t="s">
        <v>387</v>
      </c>
      <c r="D148" s="52"/>
      <c r="E148" s="51" t="s">
        <v>388</v>
      </c>
      <c r="F148" s="9" t="s">
        <v>389</v>
      </c>
      <c r="H148" s="55" t="s">
        <v>390</v>
      </c>
      <c r="I148" s="31" t="s">
        <v>41</v>
      </c>
      <c r="J148" s="9" t="s">
        <v>396</v>
      </c>
      <c r="K148" s="9">
        <v>1.0</v>
      </c>
      <c r="L148" s="9" t="s">
        <v>50</v>
      </c>
      <c r="M148" s="9" t="s">
        <v>397</v>
      </c>
      <c r="N148" s="9">
        <v>70.0</v>
      </c>
      <c r="O148" s="9" t="s">
        <v>44</v>
      </c>
      <c r="P148" s="9" t="s">
        <v>52</v>
      </c>
      <c r="R148" s="10" t="s">
        <v>46</v>
      </c>
      <c r="S148" s="9" t="s">
        <v>393</v>
      </c>
      <c r="T148" s="9" t="s">
        <v>394</v>
      </c>
      <c r="U148" s="9">
        <v>74.0</v>
      </c>
      <c r="W148" s="9">
        <v>56.13</v>
      </c>
      <c r="Y148" s="9"/>
      <c r="Z148" s="9"/>
      <c r="AA148" s="9"/>
      <c r="AC148" s="9"/>
      <c r="AF148" s="9">
        <v>0.1616406</v>
      </c>
      <c r="AG148" s="46">
        <f t="shared" si="4"/>
        <v>0.01369005192</v>
      </c>
      <c r="AI148" s="9" t="s">
        <v>223</v>
      </c>
      <c r="AK148" s="28" t="s">
        <v>41</v>
      </c>
    </row>
    <row r="149">
      <c r="A149">
        <v>332.0</v>
      </c>
      <c r="B149" s="9">
        <v>55.0</v>
      </c>
      <c r="C149" t="s">
        <v>398</v>
      </c>
      <c r="D149" s="52"/>
      <c r="E149" s="52" t="s">
        <v>399</v>
      </c>
      <c r="F149" s="9" t="s">
        <v>400</v>
      </c>
      <c r="H149" s="56" t="s">
        <v>401</v>
      </c>
      <c r="I149" s="31" t="s">
        <v>144</v>
      </c>
      <c r="K149" s="9">
        <v>1.0</v>
      </c>
      <c r="L149" s="9" t="s">
        <v>42</v>
      </c>
      <c r="M149" s="9" t="s">
        <v>402</v>
      </c>
      <c r="N149" s="9">
        <v>71.0</v>
      </c>
      <c r="O149" s="9" t="s">
        <v>78</v>
      </c>
      <c r="P149" s="9" t="s">
        <v>52</v>
      </c>
      <c r="R149" s="9" t="s">
        <v>46</v>
      </c>
      <c r="S149" s="9" t="s">
        <v>403</v>
      </c>
      <c r="T149" s="9" t="s">
        <v>48</v>
      </c>
      <c r="U149" s="9">
        <v>125.0</v>
      </c>
      <c r="W149" s="9">
        <v>21.83</v>
      </c>
      <c r="Y149" s="9">
        <v>0.62</v>
      </c>
      <c r="Z149" s="9">
        <v>0.5</v>
      </c>
      <c r="AA149" s="9">
        <v>0.18</v>
      </c>
      <c r="AC149" s="9">
        <v>7.34</v>
      </c>
      <c r="AF149" s="9">
        <v>0.66</v>
      </c>
      <c r="AG149" s="57">
        <f t="shared" si="4"/>
        <v>0.0097424</v>
      </c>
      <c r="AI149" s="9" t="s">
        <v>49</v>
      </c>
      <c r="AK149" s="28" t="s">
        <v>41</v>
      </c>
    </row>
    <row r="150">
      <c r="A150">
        <v>332.0</v>
      </c>
      <c r="B150" s="9">
        <v>55.0</v>
      </c>
      <c r="C150" t="s">
        <v>398</v>
      </c>
      <c r="D150" s="52"/>
      <c r="E150" s="52" t="s">
        <v>399</v>
      </c>
      <c r="F150" s="9" t="s">
        <v>400</v>
      </c>
      <c r="H150" s="56" t="s">
        <v>401</v>
      </c>
      <c r="I150" s="31" t="s">
        <v>144</v>
      </c>
      <c r="K150" s="9">
        <v>1.0</v>
      </c>
      <c r="L150" s="9" t="s">
        <v>50</v>
      </c>
      <c r="M150" s="9" t="s">
        <v>404</v>
      </c>
      <c r="N150" s="9">
        <v>71.0</v>
      </c>
      <c r="O150" s="9" t="s">
        <v>78</v>
      </c>
      <c r="P150" s="9" t="s">
        <v>52</v>
      </c>
      <c r="R150" s="9" t="s">
        <v>46</v>
      </c>
      <c r="S150" s="9" t="s">
        <v>403</v>
      </c>
      <c r="T150" s="9" t="s">
        <v>48</v>
      </c>
      <c r="U150" s="9">
        <v>70.0</v>
      </c>
      <c r="W150" s="9">
        <v>22.92</v>
      </c>
      <c r="Y150" s="9">
        <v>0.73</v>
      </c>
      <c r="Z150" s="9">
        <v>0.5</v>
      </c>
      <c r="AA150" s="9">
        <v>0.22</v>
      </c>
      <c r="AC150" s="9">
        <v>8.8</v>
      </c>
      <c r="AF150" s="9">
        <v>1.03</v>
      </c>
      <c r="AG150" s="57">
        <f t="shared" si="4"/>
        <v>0.02186357143</v>
      </c>
      <c r="AI150" s="9" t="s">
        <v>49</v>
      </c>
      <c r="AK150" s="28" t="s">
        <v>41</v>
      </c>
    </row>
    <row r="151">
      <c r="A151">
        <v>351.0</v>
      </c>
      <c r="B151" s="9">
        <v>58.0</v>
      </c>
      <c r="C151" t="s">
        <v>405</v>
      </c>
      <c r="D151" s="52"/>
      <c r="E151" s="52" t="s">
        <v>406</v>
      </c>
      <c r="F151" s="9" t="s">
        <v>407</v>
      </c>
      <c r="H151" s="54" t="s">
        <v>408</v>
      </c>
      <c r="I151" s="31" t="s">
        <v>144</v>
      </c>
      <c r="K151" s="9" t="s">
        <v>409</v>
      </c>
      <c r="L151" s="9" t="s">
        <v>42</v>
      </c>
      <c r="M151" s="9" t="s">
        <v>410</v>
      </c>
      <c r="N151" s="9">
        <v>72.0</v>
      </c>
      <c r="O151" s="9" t="s">
        <v>44</v>
      </c>
      <c r="P151" s="9" t="s">
        <v>52</v>
      </c>
      <c r="R151" s="9" t="s">
        <v>46</v>
      </c>
      <c r="S151" s="9" t="s">
        <v>411</v>
      </c>
      <c r="T151" s="9" t="s">
        <v>158</v>
      </c>
      <c r="U151" s="9">
        <v>32.0</v>
      </c>
      <c r="W151" s="9">
        <v>21.3</v>
      </c>
      <c r="Y151" s="9">
        <v>45.47</v>
      </c>
      <c r="Z151" s="9">
        <v>36.735</v>
      </c>
      <c r="AA151" s="9">
        <v>22.05</v>
      </c>
      <c r="AF151" s="50">
        <f t="shared" ref="AF151:AF156" si="7"> (Y151 - Z151) / AA151</f>
        <v>0.3961451247</v>
      </c>
      <c r="AG151" s="46">
        <f t="shared" si="4"/>
        <v>0.03370204625</v>
      </c>
      <c r="AJ151" s="9" t="s">
        <v>412</v>
      </c>
      <c r="AK151" s="30" t="s">
        <v>41</v>
      </c>
    </row>
    <row r="152">
      <c r="A152">
        <v>351.0</v>
      </c>
      <c r="B152" s="9">
        <v>58.0</v>
      </c>
      <c r="C152" t="s">
        <v>405</v>
      </c>
      <c r="D152" s="52"/>
      <c r="E152" s="52" t="s">
        <v>406</v>
      </c>
      <c r="F152" s="9" t="s">
        <v>407</v>
      </c>
      <c r="H152" s="54" t="s">
        <v>408</v>
      </c>
      <c r="I152" s="31" t="s">
        <v>144</v>
      </c>
      <c r="K152" s="9" t="s">
        <v>409</v>
      </c>
      <c r="L152" s="9" t="s">
        <v>50</v>
      </c>
      <c r="M152" s="9" t="s">
        <v>413</v>
      </c>
      <c r="N152" s="9">
        <v>72.0</v>
      </c>
      <c r="O152" s="9" t="s">
        <v>44</v>
      </c>
      <c r="P152" s="9" t="s">
        <v>52</v>
      </c>
      <c r="R152" s="9" t="s">
        <v>46</v>
      </c>
      <c r="S152" s="9" t="s">
        <v>411</v>
      </c>
      <c r="T152" s="9" t="s">
        <v>158</v>
      </c>
      <c r="U152" s="9">
        <v>30.0</v>
      </c>
      <c r="W152" s="9">
        <v>22.5</v>
      </c>
      <c r="Y152" s="9">
        <v>28.0</v>
      </c>
      <c r="Z152" s="9">
        <v>36.735</v>
      </c>
      <c r="AA152" s="9">
        <v>22.27</v>
      </c>
      <c r="AF152" s="50">
        <f t="shared" si="7"/>
        <v>-0.3922317018</v>
      </c>
      <c r="AG152" s="46">
        <f t="shared" si="4"/>
        <v>0.03589742847</v>
      </c>
      <c r="AJ152" s="9" t="s">
        <v>412</v>
      </c>
      <c r="AK152" s="30" t="s">
        <v>41</v>
      </c>
    </row>
    <row r="153">
      <c r="A153">
        <v>351.0</v>
      </c>
      <c r="B153" s="9">
        <v>58.0</v>
      </c>
      <c r="C153" t="s">
        <v>405</v>
      </c>
      <c r="D153" s="52"/>
      <c r="E153" s="52" t="s">
        <v>406</v>
      </c>
      <c r="F153" s="9" t="s">
        <v>407</v>
      </c>
      <c r="H153" s="54" t="s">
        <v>408</v>
      </c>
      <c r="I153" s="31" t="s">
        <v>144</v>
      </c>
      <c r="K153" s="9" t="s">
        <v>414</v>
      </c>
      <c r="L153" s="9" t="s">
        <v>42</v>
      </c>
      <c r="M153" s="9" t="s">
        <v>410</v>
      </c>
      <c r="N153" s="9">
        <v>73.0</v>
      </c>
      <c r="O153" s="9" t="s">
        <v>44</v>
      </c>
      <c r="P153" s="9" t="s">
        <v>52</v>
      </c>
      <c r="R153" s="9" t="s">
        <v>46</v>
      </c>
      <c r="S153" s="9" t="s">
        <v>411</v>
      </c>
      <c r="T153" s="9" t="s">
        <v>158</v>
      </c>
      <c r="U153" s="9">
        <v>32.0</v>
      </c>
      <c r="W153" s="9">
        <v>21.3</v>
      </c>
      <c r="Y153" s="9">
        <v>45.94</v>
      </c>
      <c r="Z153" s="9">
        <v>39.885</v>
      </c>
      <c r="AA153" s="9">
        <v>21.08</v>
      </c>
      <c r="AF153" s="50">
        <f t="shared" si="7"/>
        <v>0.2872390892</v>
      </c>
      <c r="AG153" s="46">
        <f t="shared" si="4"/>
        <v>0.03253916085</v>
      </c>
      <c r="AJ153" s="9" t="s">
        <v>412</v>
      </c>
      <c r="AK153" s="30" t="s">
        <v>41</v>
      </c>
    </row>
    <row r="154">
      <c r="A154">
        <v>351.0</v>
      </c>
      <c r="B154" s="9">
        <v>58.0</v>
      </c>
      <c r="C154" t="s">
        <v>405</v>
      </c>
      <c r="D154" s="52"/>
      <c r="E154" s="52" t="s">
        <v>406</v>
      </c>
      <c r="F154" s="9" t="s">
        <v>407</v>
      </c>
      <c r="H154" s="54" t="s">
        <v>408</v>
      </c>
      <c r="I154" s="31" t="s">
        <v>144</v>
      </c>
      <c r="K154" s="9" t="s">
        <v>414</v>
      </c>
      <c r="L154" s="9" t="s">
        <v>50</v>
      </c>
      <c r="M154" s="9" t="s">
        <v>413</v>
      </c>
      <c r="N154" s="9">
        <v>73.0</v>
      </c>
      <c r="O154" s="9" t="s">
        <v>44</v>
      </c>
      <c r="P154" s="9" t="s">
        <v>52</v>
      </c>
      <c r="R154" s="9" t="s">
        <v>46</v>
      </c>
      <c r="S154" s="9" t="s">
        <v>411</v>
      </c>
      <c r="T154" s="9" t="s">
        <v>158</v>
      </c>
      <c r="U154" s="9">
        <v>30.0</v>
      </c>
      <c r="W154" s="9">
        <v>22.5</v>
      </c>
      <c r="Y154" s="9">
        <v>33.83</v>
      </c>
      <c r="Z154" s="9">
        <v>39.885</v>
      </c>
      <c r="AA154" s="9">
        <v>19.73</v>
      </c>
      <c r="AF154" s="50">
        <f t="shared" si="7"/>
        <v>-0.3068930563</v>
      </c>
      <c r="AG154" s="46">
        <f t="shared" si="4"/>
        <v>0.0349030558</v>
      </c>
      <c r="AJ154" s="9" t="s">
        <v>412</v>
      </c>
      <c r="AK154" s="30" t="s">
        <v>41</v>
      </c>
    </row>
    <row r="155">
      <c r="A155" s="16">
        <v>355.0</v>
      </c>
      <c r="B155" s="58">
        <v>59.0</v>
      </c>
      <c r="C155" s="59" t="s">
        <v>415</v>
      </c>
      <c r="D155" s="60"/>
      <c r="E155" s="61" t="s">
        <v>416</v>
      </c>
      <c r="F155" s="7" t="s">
        <v>417</v>
      </c>
      <c r="G155" s="22"/>
      <c r="H155" s="29" t="s">
        <v>418</v>
      </c>
      <c r="I155" s="31" t="s">
        <v>41</v>
      </c>
      <c r="K155" s="9" t="s">
        <v>148</v>
      </c>
      <c r="L155" s="9" t="s">
        <v>42</v>
      </c>
      <c r="M155" s="9" t="s">
        <v>419</v>
      </c>
      <c r="N155" s="9">
        <v>74.0</v>
      </c>
      <c r="O155" s="9" t="s">
        <v>44</v>
      </c>
      <c r="P155" s="9" t="s">
        <v>52</v>
      </c>
      <c r="R155" s="9" t="s">
        <v>46</v>
      </c>
      <c r="S155" s="9" t="s">
        <v>411</v>
      </c>
      <c r="T155" s="9" t="s">
        <v>48</v>
      </c>
      <c r="U155" s="9">
        <v>19.0</v>
      </c>
      <c r="W155" s="9">
        <v>61.8</v>
      </c>
      <c r="Y155" s="9">
        <v>0.68</v>
      </c>
      <c r="Z155" s="9">
        <v>0.5</v>
      </c>
      <c r="AA155" s="9">
        <v>0.35</v>
      </c>
      <c r="AF155" s="62">
        <f t="shared" si="7"/>
        <v>0.5142857143</v>
      </c>
      <c r="AG155" s="57">
        <f t="shared" si="4"/>
        <v>0.05959183673</v>
      </c>
      <c r="AJ155" s="9" t="s">
        <v>420</v>
      </c>
      <c r="AK155" s="30" t="s">
        <v>41</v>
      </c>
    </row>
    <row r="156">
      <c r="A156" s="16">
        <v>355.0</v>
      </c>
      <c r="B156" s="58">
        <v>59.0</v>
      </c>
      <c r="C156" s="59" t="s">
        <v>415</v>
      </c>
      <c r="D156" s="60"/>
      <c r="E156" s="61" t="s">
        <v>416</v>
      </c>
      <c r="F156" s="7" t="s">
        <v>417</v>
      </c>
      <c r="G156" s="22"/>
      <c r="H156" s="29" t="s">
        <v>418</v>
      </c>
      <c r="I156" s="31" t="s">
        <v>41</v>
      </c>
      <c r="K156" s="9" t="s">
        <v>148</v>
      </c>
      <c r="L156" s="9" t="s">
        <v>50</v>
      </c>
      <c r="M156" s="9" t="s">
        <v>421</v>
      </c>
      <c r="N156" s="9">
        <v>74.0</v>
      </c>
      <c r="O156" s="9" t="s">
        <v>44</v>
      </c>
      <c r="P156" s="9" t="s">
        <v>52</v>
      </c>
      <c r="R156" s="9" t="s">
        <v>46</v>
      </c>
      <c r="S156" s="9" t="s">
        <v>411</v>
      </c>
      <c r="T156" s="9" t="s">
        <v>48</v>
      </c>
      <c r="U156" s="9">
        <v>15.0</v>
      </c>
      <c r="W156" s="9">
        <v>58.44</v>
      </c>
      <c r="Y156" s="9">
        <v>0.87</v>
      </c>
      <c r="Z156" s="9">
        <v>0.5</v>
      </c>
      <c r="AA156" s="9">
        <v>0.48</v>
      </c>
      <c r="AF156" s="62">
        <f t="shared" si="7"/>
        <v>0.7708333333</v>
      </c>
      <c r="AG156" s="57">
        <f t="shared" si="4"/>
        <v>0.08647280093</v>
      </c>
      <c r="AK156" s="28" t="s">
        <v>41</v>
      </c>
    </row>
    <row r="157">
      <c r="A157" s="24">
        <v>368.0</v>
      </c>
      <c r="B157" s="63">
        <v>61.0</v>
      </c>
      <c r="C157" s="54" t="s">
        <v>422</v>
      </c>
      <c r="D157" s="28"/>
      <c r="E157" s="64" t="s">
        <v>423</v>
      </c>
      <c r="F157" s="25" t="s">
        <v>424</v>
      </c>
      <c r="G157" s="28"/>
      <c r="H157" s="29" t="s">
        <v>425</v>
      </c>
      <c r="I157" s="30" t="s">
        <v>41</v>
      </c>
      <c r="J157" s="28"/>
      <c r="K157" s="63">
        <v>2.0</v>
      </c>
      <c r="L157" s="30" t="s">
        <v>42</v>
      </c>
      <c r="M157" s="30" t="s">
        <v>426</v>
      </c>
      <c r="N157" s="31">
        <v>75.0</v>
      </c>
      <c r="O157" s="30" t="s">
        <v>78</v>
      </c>
      <c r="P157" s="30" t="s">
        <v>45</v>
      </c>
      <c r="Q157" s="28"/>
      <c r="R157" s="28" t="s">
        <v>46</v>
      </c>
      <c r="S157" s="28" t="s">
        <v>427</v>
      </c>
      <c r="T157" s="28" t="s">
        <v>48</v>
      </c>
      <c r="U157" s="63">
        <v>107.0</v>
      </c>
      <c r="V157" s="28"/>
      <c r="W157" s="63">
        <v>8.41</v>
      </c>
      <c r="X157" s="28"/>
      <c r="Y157" s="28"/>
      <c r="Z157" s="28"/>
      <c r="AA157" s="28"/>
      <c r="AB157" s="28"/>
      <c r="AC157" s="28"/>
      <c r="AD157" s="28"/>
      <c r="AE157" s="28"/>
      <c r="AF157" s="65">
        <v>0.11</v>
      </c>
      <c r="AG157" s="66">
        <f t="shared" si="4"/>
        <v>0.009402336449</v>
      </c>
      <c r="AH157" s="28"/>
      <c r="AI157" s="28" t="s">
        <v>49</v>
      </c>
      <c r="AJ157" s="30" t="s">
        <v>428</v>
      </c>
      <c r="AK157" s="30" t="s">
        <v>41</v>
      </c>
    </row>
    <row r="158">
      <c r="A158" s="24">
        <v>368.0</v>
      </c>
      <c r="B158" s="63">
        <v>61.0</v>
      </c>
      <c r="C158" s="54" t="s">
        <v>422</v>
      </c>
      <c r="D158" s="28"/>
      <c r="E158" s="64" t="s">
        <v>423</v>
      </c>
      <c r="F158" s="25" t="s">
        <v>424</v>
      </c>
      <c r="G158" s="28"/>
      <c r="H158" s="29" t="s">
        <v>425</v>
      </c>
      <c r="I158" s="30" t="s">
        <v>41</v>
      </c>
      <c r="J158" s="28"/>
      <c r="K158" s="63">
        <v>1.0</v>
      </c>
      <c r="L158" s="30" t="s">
        <v>50</v>
      </c>
      <c r="M158" s="30" t="s">
        <v>429</v>
      </c>
      <c r="N158" s="31">
        <v>75.0</v>
      </c>
      <c r="O158" s="30" t="s">
        <v>78</v>
      </c>
      <c r="P158" s="30" t="s">
        <v>52</v>
      </c>
      <c r="Q158" s="28"/>
      <c r="R158" s="28" t="s">
        <v>46</v>
      </c>
      <c r="S158" s="28" t="s">
        <v>427</v>
      </c>
      <c r="T158" s="28" t="s">
        <v>48</v>
      </c>
      <c r="U158" s="63">
        <v>59.0</v>
      </c>
      <c r="V158" s="28"/>
      <c r="W158" s="63">
        <v>9.67</v>
      </c>
      <c r="X158" s="28"/>
      <c r="Y158" s="28"/>
      <c r="Z158" s="28"/>
      <c r="AA158" s="28"/>
      <c r="AB158" s="28"/>
      <c r="AC158" s="28"/>
      <c r="AD158" s="28"/>
      <c r="AE158" s="28"/>
      <c r="AF158" s="65">
        <v>0.01</v>
      </c>
      <c r="AG158" s="66">
        <f t="shared" si="4"/>
        <v>0.01695</v>
      </c>
      <c r="AH158" s="28"/>
      <c r="AI158" s="28" t="s">
        <v>49</v>
      </c>
      <c r="AJ158" s="30"/>
      <c r="AK158" s="30" t="s">
        <v>41</v>
      </c>
    </row>
    <row r="159">
      <c r="A159" s="16">
        <v>358.0</v>
      </c>
      <c r="B159" s="41">
        <v>60.0</v>
      </c>
      <c r="C159" s="38" t="s">
        <v>430</v>
      </c>
      <c r="D159" s="60"/>
      <c r="E159" s="61" t="s">
        <v>431</v>
      </c>
      <c r="F159" s="7" t="s">
        <v>432</v>
      </c>
      <c r="G159" s="22"/>
      <c r="H159" s="29" t="s">
        <v>433</v>
      </c>
      <c r="I159" s="31" t="s">
        <v>41</v>
      </c>
      <c r="K159" s="9" t="s">
        <v>434</v>
      </c>
      <c r="L159" s="9" t="s">
        <v>42</v>
      </c>
      <c r="M159" s="9" t="s">
        <v>435</v>
      </c>
      <c r="N159" s="9">
        <v>76.0</v>
      </c>
      <c r="O159" s="9" t="s">
        <v>44</v>
      </c>
      <c r="P159" s="9" t="s">
        <v>52</v>
      </c>
      <c r="R159" s="9" t="s">
        <v>46</v>
      </c>
      <c r="S159" s="9" t="s">
        <v>436</v>
      </c>
      <c r="T159" s="9" t="s">
        <v>437</v>
      </c>
      <c r="U159" s="9">
        <v>13.0</v>
      </c>
      <c r="W159" s="9">
        <v>3.34</v>
      </c>
      <c r="Y159" s="9">
        <v>0.045</v>
      </c>
      <c r="Z159" s="66">
        <v>0.0475</v>
      </c>
      <c r="AA159">
        <v>0.05518700931832636</v>
      </c>
      <c r="AF159" s="62">
        <f t="shared" ref="AF159:AF212" si="8"> (Y159 - Z159) / AA159</f>
        <v>-0.04530051603</v>
      </c>
      <c r="AG159" s="57">
        <f t="shared" si="4"/>
        <v>0.07700200526</v>
      </c>
      <c r="AJ159" s="9" t="s">
        <v>438</v>
      </c>
      <c r="AK159" s="30" t="s">
        <v>41</v>
      </c>
    </row>
    <row r="160">
      <c r="A160" s="16">
        <v>358.0</v>
      </c>
      <c r="B160" s="41">
        <v>60.0</v>
      </c>
      <c r="C160" s="38" t="s">
        <v>430</v>
      </c>
      <c r="D160" s="60"/>
      <c r="E160" s="61" t="s">
        <v>431</v>
      </c>
      <c r="F160" s="7" t="s">
        <v>432</v>
      </c>
      <c r="G160" s="22"/>
      <c r="H160" s="29" t="s">
        <v>433</v>
      </c>
      <c r="I160" s="31" t="s">
        <v>41</v>
      </c>
      <c r="K160" s="9" t="s">
        <v>439</v>
      </c>
      <c r="L160" s="9" t="s">
        <v>42</v>
      </c>
      <c r="M160" s="9" t="s">
        <v>435</v>
      </c>
      <c r="N160" s="9">
        <v>77.0</v>
      </c>
      <c r="O160" s="9" t="s">
        <v>44</v>
      </c>
      <c r="P160" s="9" t="s">
        <v>52</v>
      </c>
      <c r="R160" s="9" t="s">
        <v>46</v>
      </c>
      <c r="S160" s="9" t="s">
        <v>436</v>
      </c>
      <c r="T160" s="9" t="s">
        <v>437</v>
      </c>
      <c r="U160" s="9">
        <v>19.0</v>
      </c>
      <c r="W160" s="9">
        <v>6.28</v>
      </c>
      <c r="Y160" s="9">
        <v>0.045</v>
      </c>
      <c r="Z160" s="66">
        <v>0.046</v>
      </c>
      <c r="AA160">
        <v>0.06671784097256134</v>
      </c>
      <c r="AF160" s="62">
        <f t="shared" si="8"/>
        <v>-0.01498849461</v>
      </c>
      <c r="AG160" s="57">
        <f t="shared" si="4"/>
        <v>0.05263749092</v>
      </c>
      <c r="AJ160" s="9" t="s">
        <v>440</v>
      </c>
      <c r="AK160" s="30" t="s">
        <v>41</v>
      </c>
    </row>
    <row r="161">
      <c r="A161" s="16">
        <v>358.0</v>
      </c>
      <c r="B161" s="41">
        <v>60.0</v>
      </c>
      <c r="C161" s="38" t="s">
        <v>430</v>
      </c>
      <c r="D161" s="60"/>
      <c r="E161" s="61" t="s">
        <v>431</v>
      </c>
      <c r="F161" s="7" t="s">
        <v>432</v>
      </c>
      <c r="G161" s="22"/>
      <c r="H161" s="29" t="s">
        <v>433</v>
      </c>
      <c r="I161" s="31" t="s">
        <v>41</v>
      </c>
      <c r="K161" s="9" t="s">
        <v>441</v>
      </c>
      <c r="L161" s="9" t="s">
        <v>42</v>
      </c>
      <c r="M161" s="9" t="s">
        <v>435</v>
      </c>
      <c r="N161" s="9">
        <v>78.0</v>
      </c>
      <c r="O161" s="9" t="s">
        <v>44</v>
      </c>
      <c r="P161" s="9" t="s">
        <v>52</v>
      </c>
      <c r="R161" s="9" t="s">
        <v>46</v>
      </c>
      <c r="S161" s="9" t="s">
        <v>436</v>
      </c>
      <c r="T161" s="9" t="s">
        <v>437</v>
      </c>
      <c r="U161" s="9">
        <v>30.0</v>
      </c>
      <c r="W161" s="9">
        <v>9.26</v>
      </c>
      <c r="Y161" s="9">
        <v>0.055</v>
      </c>
      <c r="Z161" s="66">
        <v>0.052500000000000005</v>
      </c>
      <c r="AA161">
        <v>0.11178011377656452</v>
      </c>
      <c r="AF161" s="62">
        <f t="shared" si="8"/>
        <v>0.02236533776</v>
      </c>
      <c r="AG161" s="57">
        <f t="shared" si="4"/>
        <v>0.03334167014</v>
      </c>
      <c r="AJ161" s="9" t="s">
        <v>440</v>
      </c>
      <c r="AK161" s="30" t="s">
        <v>41</v>
      </c>
    </row>
    <row r="162">
      <c r="A162" s="16">
        <v>358.0</v>
      </c>
      <c r="B162" s="41">
        <v>60.0</v>
      </c>
      <c r="C162" s="38" t="s">
        <v>430</v>
      </c>
      <c r="D162" s="60"/>
      <c r="E162" s="61" t="s">
        <v>431</v>
      </c>
      <c r="F162" s="7" t="s">
        <v>432</v>
      </c>
      <c r="G162" s="22"/>
      <c r="H162" s="29" t="s">
        <v>433</v>
      </c>
      <c r="I162" s="31" t="s">
        <v>41</v>
      </c>
      <c r="K162" s="9" t="s">
        <v>434</v>
      </c>
      <c r="L162" s="9" t="s">
        <v>50</v>
      </c>
      <c r="M162" s="9" t="s">
        <v>442</v>
      </c>
      <c r="N162" s="9">
        <v>76.0</v>
      </c>
      <c r="O162" s="9" t="s">
        <v>44</v>
      </c>
      <c r="P162" s="9" t="s">
        <v>52</v>
      </c>
      <c r="R162" s="9" t="s">
        <v>46</v>
      </c>
      <c r="S162" s="9" t="s">
        <v>436</v>
      </c>
      <c r="T162" s="9" t="s">
        <v>437</v>
      </c>
      <c r="U162" s="9">
        <v>82.0</v>
      </c>
      <c r="W162" s="9">
        <v>3.22</v>
      </c>
      <c r="Y162" s="9">
        <v>0.05</v>
      </c>
      <c r="Z162">
        <v>0.0475</v>
      </c>
      <c r="AA162">
        <v>0.11550236145583441</v>
      </c>
      <c r="AF162" s="62">
        <f t="shared" si="8"/>
        <v>0.02164457911</v>
      </c>
      <c r="AG162" s="57">
        <f t="shared" si="4"/>
        <v>0.01219797858</v>
      </c>
      <c r="AJ162" s="9" t="s">
        <v>440</v>
      </c>
      <c r="AK162" s="30" t="s">
        <v>41</v>
      </c>
    </row>
    <row r="163">
      <c r="A163" s="16">
        <v>358.0</v>
      </c>
      <c r="B163" s="41">
        <v>60.0</v>
      </c>
      <c r="C163" s="38" t="s">
        <v>430</v>
      </c>
      <c r="D163" s="60"/>
      <c r="E163" s="61" t="s">
        <v>431</v>
      </c>
      <c r="F163" s="7" t="s">
        <v>432</v>
      </c>
      <c r="G163" s="22"/>
      <c r="H163" s="29" t="s">
        <v>433</v>
      </c>
      <c r="I163" s="31" t="s">
        <v>41</v>
      </c>
      <c r="K163" s="9" t="s">
        <v>439</v>
      </c>
      <c r="L163" s="9" t="s">
        <v>50</v>
      </c>
      <c r="M163" s="9" t="s">
        <v>442</v>
      </c>
      <c r="N163" s="9">
        <v>77.0</v>
      </c>
      <c r="O163" s="9" t="s">
        <v>44</v>
      </c>
      <c r="P163" s="9" t="s">
        <v>52</v>
      </c>
      <c r="R163" s="9" t="s">
        <v>46</v>
      </c>
      <c r="S163" s="9" t="s">
        <v>436</v>
      </c>
      <c r="T163" s="9" t="s">
        <v>437</v>
      </c>
      <c r="U163" s="9">
        <v>93.0</v>
      </c>
      <c r="W163" s="9">
        <v>6.22</v>
      </c>
      <c r="Y163" s="9">
        <v>0.047</v>
      </c>
      <c r="Z163">
        <v>0.046</v>
      </c>
      <c r="AA163">
        <v>0.09840459960196894</v>
      </c>
      <c r="AF163" s="62">
        <f t="shared" si="8"/>
        <v>0.01016212661</v>
      </c>
      <c r="AG163" s="57">
        <f t="shared" si="4"/>
        <v>0.01075324338</v>
      </c>
      <c r="AJ163" s="9" t="s">
        <v>440</v>
      </c>
      <c r="AK163" s="30" t="s">
        <v>41</v>
      </c>
    </row>
    <row r="164">
      <c r="A164" s="16">
        <v>358.0</v>
      </c>
      <c r="B164" s="41">
        <v>60.0</v>
      </c>
      <c r="C164" s="38" t="s">
        <v>430</v>
      </c>
      <c r="D164" s="60"/>
      <c r="E164" s="61" t="s">
        <v>431</v>
      </c>
      <c r="F164" s="7" t="s">
        <v>432</v>
      </c>
      <c r="G164" s="22"/>
      <c r="H164" s="29" t="s">
        <v>433</v>
      </c>
      <c r="I164" s="31" t="s">
        <v>41</v>
      </c>
      <c r="K164" s="9" t="s">
        <v>441</v>
      </c>
      <c r="L164" s="9" t="s">
        <v>50</v>
      </c>
      <c r="M164" s="9" t="s">
        <v>442</v>
      </c>
      <c r="N164" s="9">
        <v>78.0</v>
      </c>
      <c r="O164" s="9" t="s">
        <v>44</v>
      </c>
      <c r="P164" s="9" t="s">
        <v>52</v>
      </c>
      <c r="R164" s="9" t="s">
        <v>46</v>
      </c>
      <c r="S164" s="9" t="s">
        <v>436</v>
      </c>
      <c r="T164" s="9" t="s">
        <v>437</v>
      </c>
      <c r="U164" s="9">
        <v>79.0</v>
      </c>
      <c r="W164" s="9">
        <v>9.33</v>
      </c>
      <c r="Y164" s="9">
        <v>0.05</v>
      </c>
      <c r="Z164" s="66">
        <v>0.052500000000000005</v>
      </c>
      <c r="AA164">
        <v>0.11336982675147435</v>
      </c>
      <c r="AF164" s="62">
        <f t="shared" si="8"/>
        <v>-0.02205172286</v>
      </c>
      <c r="AG164" s="57">
        <f t="shared" si="4"/>
        <v>0.01266130556</v>
      </c>
      <c r="AJ164" s="9" t="s">
        <v>440</v>
      </c>
      <c r="AK164" s="30" t="s">
        <v>41</v>
      </c>
    </row>
    <row r="165">
      <c r="A165" s="16">
        <v>358.0</v>
      </c>
      <c r="B165" s="41">
        <v>60.0</v>
      </c>
      <c r="C165" s="38" t="s">
        <v>430</v>
      </c>
      <c r="D165" s="60"/>
      <c r="E165" s="61" t="s">
        <v>431</v>
      </c>
      <c r="F165" s="7" t="s">
        <v>432</v>
      </c>
      <c r="G165" s="22"/>
      <c r="H165" s="29" t="s">
        <v>433</v>
      </c>
      <c r="I165" s="31" t="s">
        <v>41</v>
      </c>
      <c r="K165" s="9" t="s">
        <v>443</v>
      </c>
      <c r="L165" s="9" t="s">
        <v>42</v>
      </c>
      <c r="M165" s="9" t="s">
        <v>435</v>
      </c>
      <c r="N165" s="9">
        <v>79.0</v>
      </c>
      <c r="O165" s="9" t="s">
        <v>44</v>
      </c>
      <c r="P165" s="9" t="s">
        <v>52</v>
      </c>
      <c r="R165" s="9" t="s">
        <v>46</v>
      </c>
      <c r="S165" s="9" t="s">
        <v>444</v>
      </c>
      <c r="T165" s="9" t="s">
        <v>437</v>
      </c>
      <c r="U165" s="9">
        <v>13.0</v>
      </c>
      <c r="W165" s="9">
        <v>3.34</v>
      </c>
      <c r="Y165" s="9">
        <v>0.34</v>
      </c>
      <c r="Z165" s="66">
        <v>0.32</v>
      </c>
      <c r="AA165">
        <v>0.3679133954555091</v>
      </c>
      <c r="AF165" s="62">
        <f t="shared" si="8"/>
        <v>0.05436061923</v>
      </c>
      <c r="AG165" s="57">
        <f t="shared" si="4"/>
        <v>0.07703673373</v>
      </c>
      <c r="AJ165" s="9" t="s">
        <v>440</v>
      </c>
      <c r="AK165" s="30" t="s">
        <v>41</v>
      </c>
    </row>
    <row r="166">
      <c r="A166" s="16">
        <v>358.0</v>
      </c>
      <c r="B166" s="41">
        <v>60.0</v>
      </c>
      <c r="C166" s="38" t="s">
        <v>430</v>
      </c>
      <c r="D166" s="60"/>
      <c r="E166" s="61" t="s">
        <v>431</v>
      </c>
      <c r="F166" s="7" t="s">
        <v>432</v>
      </c>
      <c r="G166" s="22"/>
      <c r="H166" s="29" t="s">
        <v>433</v>
      </c>
      <c r="I166" s="31" t="s">
        <v>41</v>
      </c>
      <c r="K166" s="9" t="s">
        <v>445</v>
      </c>
      <c r="L166" s="9" t="s">
        <v>42</v>
      </c>
      <c r="M166" s="9" t="s">
        <v>435</v>
      </c>
      <c r="N166" s="9">
        <v>80.0</v>
      </c>
      <c r="O166" s="9" t="s">
        <v>44</v>
      </c>
      <c r="P166" s="9" t="s">
        <v>52</v>
      </c>
      <c r="R166" s="9" t="s">
        <v>46</v>
      </c>
      <c r="S166" s="9" t="s">
        <v>444</v>
      </c>
      <c r="T166" s="9" t="s">
        <v>437</v>
      </c>
      <c r="U166" s="9">
        <v>19.0</v>
      </c>
      <c r="W166" s="9">
        <v>6.28</v>
      </c>
      <c r="Y166" s="9">
        <v>0.22</v>
      </c>
      <c r="Z166" s="66">
        <v>0.23249999999999998</v>
      </c>
      <c r="AA166">
        <v>0.24463208356605823</v>
      </c>
      <c r="AF166" s="62">
        <f t="shared" si="8"/>
        <v>-0.05109714073</v>
      </c>
      <c r="AG166" s="57">
        <f t="shared" si="4"/>
        <v>0.05270028731</v>
      </c>
      <c r="AJ166" s="9" t="s">
        <v>440</v>
      </c>
      <c r="AK166" s="30" t="s">
        <v>41</v>
      </c>
    </row>
    <row r="167">
      <c r="A167" s="16">
        <v>358.0</v>
      </c>
      <c r="B167" s="41">
        <v>60.0</v>
      </c>
      <c r="C167" s="38" t="s">
        <v>430</v>
      </c>
      <c r="D167" s="60"/>
      <c r="E167" s="61" t="s">
        <v>431</v>
      </c>
      <c r="F167" s="7" t="s">
        <v>432</v>
      </c>
      <c r="G167" s="22"/>
      <c r="H167" s="29" t="s">
        <v>433</v>
      </c>
      <c r="I167" s="31" t="s">
        <v>41</v>
      </c>
      <c r="K167" s="9" t="s">
        <v>446</v>
      </c>
      <c r="L167" s="9" t="s">
        <v>42</v>
      </c>
      <c r="M167" s="9" t="s">
        <v>435</v>
      </c>
      <c r="N167" s="9">
        <v>81.0</v>
      </c>
      <c r="O167" s="9" t="s">
        <v>44</v>
      </c>
      <c r="P167" s="9" t="s">
        <v>52</v>
      </c>
      <c r="R167" s="9" t="s">
        <v>46</v>
      </c>
      <c r="S167" s="9" t="s">
        <v>444</v>
      </c>
      <c r="T167" s="9" t="s">
        <v>437</v>
      </c>
      <c r="U167" s="9">
        <v>30.0</v>
      </c>
      <c r="W167" s="9">
        <v>9.26</v>
      </c>
      <c r="Y167" s="9">
        <v>0.26</v>
      </c>
      <c r="Z167" s="66">
        <v>0.30000000000000004</v>
      </c>
      <c r="AA167">
        <v>0.2794502844414113</v>
      </c>
      <c r="AF167" s="62">
        <f t="shared" si="8"/>
        <v>-0.1431381617</v>
      </c>
      <c r="AG167" s="57">
        <f t="shared" si="4"/>
        <v>0.03367480889</v>
      </c>
      <c r="AJ167" s="9" t="s">
        <v>440</v>
      </c>
      <c r="AK167" s="30" t="s">
        <v>41</v>
      </c>
    </row>
    <row r="168">
      <c r="A168" s="16">
        <v>358.0</v>
      </c>
      <c r="B168" s="41">
        <v>60.0</v>
      </c>
      <c r="C168" s="38" t="s">
        <v>430</v>
      </c>
      <c r="D168" s="60"/>
      <c r="E168" s="61" t="s">
        <v>431</v>
      </c>
      <c r="F168" s="7" t="s">
        <v>432</v>
      </c>
      <c r="G168" s="22"/>
      <c r="H168" s="29" t="s">
        <v>433</v>
      </c>
      <c r="I168" s="31" t="s">
        <v>41</v>
      </c>
      <c r="K168" s="9" t="s">
        <v>443</v>
      </c>
      <c r="L168" s="9" t="s">
        <v>50</v>
      </c>
      <c r="M168" s="9" t="s">
        <v>442</v>
      </c>
      <c r="N168" s="9">
        <v>79.0</v>
      </c>
      <c r="O168" s="9" t="s">
        <v>44</v>
      </c>
      <c r="P168" s="9" t="s">
        <v>52</v>
      </c>
      <c r="R168" s="9" t="s">
        <v>46</v>
      </c>
      <c r="S168" s="9" t="s">
        <v>444</v>
      </c>
      <c r="T168" s="9" t="s">
        <v>437</v>
      </c>
      <c r="U168" s="9">
        <v>82.0</v>
      </c>
      <c r="W168" s="9">
        <v>3.22</v>
      </c>
      <c r="Y168" s="9">
        <v>0.3</v>
      </c>
      <c r="Z168">
        <v>0.32</v>
      </c>
      <c r="AA168">
        <v>0.3696075566586701</v>
      </c>
      <c r="AF168" s="62">
        <f t="shared" si="8"/>
        <v>-0.05411144778</v>
      </c>
      <c r="AG168" s="57">
        <f t="shared" si="4"/>
        <v>0.01221297591</v>
      </c>
      <c r="AJ168" s="9" t="s">
        <v>440</v>
      </c>
      <c r="AK168" s="30" t="s">
        <v>41</v>
      </c>
    </row>
    <row r="169">
      <c r="A169" s="16">
        <v>358.0</v>
      </c>
      <c r="B169" s="41">
        <v>60.0</v>
      </c>
      <c r="C169" s="38" t="s">
        <v>430</v>
      </c>
      <c r="D169" s="60"/>
      <c r="E169" s="61" t="s">
        <v>431</v>
      </c>
      <c r="F169" s="7" t="s">
        <v>432</v>
      </c>
      <c r="G169" s="22"/>
      <c r="H169" s="29" t="s">
        <v>433</v>
      </c>
      <c r="I169" s="31" t="s">
        <v>41</v>
      </c>
      <c r="K169" s="9" t="s">
        <v>445</v>
      </c>
      <c r="L169" s="9" t="s">
        <v>50</v>
      </c>
      <c r="M169" s="9" t="s">
        <v>442</v>
      </c>
      <c r="N169" s="9">
        <v>80.0</v>
      </c>
      <c r="O169" s="9" t="s">
        <v>44</v>
      </c>
      <c r="P169" s="9" t="s">
        <v>52</v>
      </c>
      <c r="R169" s="9" t="s">
        <v>46</v>
      </c>
      <c r="S169" s="9" t="s">
        <v>444</v>
      </c>
      <c r="T169" s="9" t="s">
        <v>437</v>
      </c>
      <c r="U169" s="9">
        <v>93.0</v>
      </c>
      <c r="W169" s="9">
        <v>6.22</v>
      </c>
      <c r="Y169" s="9">
        <v>0.245</v>
      </c>
      <c r="Z169">
        <v>0.23249999999999998</v>
      </c>
      <c r="AA169">
        <v>0.29521379880590676</v>
      </c>
      <c r="AF169" s="62">
        <f t="shared" si="8"/>
        <v>0.0423421942</v>
      </c>
      <c r="AG169" s="57">
        <f t="shared" si="4"/>
        <v>0.01076232721</v>
      </c>
      <c r="AJ169" s="9" t="s">
        <v>440</v>
      </c>
      <c r="AK169" s="30" t="s">
        <v>41</v>
      </c>
    </row>
    <row r="170">
      <c r="A170" s="16">
        <v>358.0</v>
      </c>
      <c r="B170" s="41">
        <v>60.0</v>
      </c>
      <c r="C170" s="38" t="s">
        <v>430</v>
      </c>
      <c r="D170" s="60"/>
      <c r="E170" s="61" t="s">
        <v>431</v>
      </c>
      <c r="F170" s="7" t="s">
        <v>432</v>
      </c>
      <c r="G170" s="22"/>
      <c r="H170" s="29" t="s">
        <v>433</v>
      </c>
      <c r="I170" s="31" t="s">
        <v>41</v>
      </c>
      <c r="K170" s="9" t="s">
        <v>446</v>
      </c>
      <c r="L170" s="9" t="s">
        <v>50</v>
      </c>
      <c r="M170" s="9" t="s">
        <v>442</v>
      </c>
      <c r="N170" s="9">
        <v>81.0</v>
      </c>
      <c r="O170" s="9" t="s">
        <v>44</v>
      </c>
      <c r="P170" s="9" t="s">
        <v>52</v>
      </c>
      <c r="R170" s="9" t="s">
        <v>46</v>
      </c>
      <c r="S170" s="9" t="s">
        <v>444</v>
      </c>
      <c r="T170" s="9" t="s">
        <v>437</v>
      </c>
      <c r="U170" s="9">
        <v>79.0</v>
      </c>
      <c r="W170" s="9">
        <v>9.33</v>
      </c>
      <c r="Y170" s="9">
        <v>0.34</v>
      </c>
      <c r="Z170" s="66">
        <v>0.30000000000000004</v>
      </c>
      <c r="AA170">
        <v>0.3174355149041282</v>
      </c>
      <c r="AF170" s="62">
        <f t="shared" si="8"/>
        <v>0.1260098449</v>
      </c>
      <c r="AG170" s="57">
        <f t="shared" si="4"/>
        <v>0.01275872456</v>
      </c>
      <c r="AJ170" s="9" t="s">
        <v>440</v>
      </c>
      <c r="AK170" s="30" t="s">
        <v>41</v>
      </c>
    </row>
    <row r="171">
      <c r="A171" s="16">
        <v>358.0</v>
      </c>
      <c r="B171" s="41">
        <v>60.0</v>
      </c>
      <c r="C171" s="38" t="s">
        <v>430</v>
      </c>
      <c r="D171" s="60"/>
      <c r="E171" s="61" t="s">
        <v>431</v>
      </c>
      <c r="F171" s="7" t="s">
        <v>432</v>
      </c>
      <c r="G171" s="22"/>
      <c r="H171" s="29" t="s">
        <v>433</v>
      </c>
      <c r="I171" s="31" t="s">
        <v>41</v>
      </c>
      <c r="K171" s="9" t="s">
        <v>447</v>
      </c>
      <c r="L171" s="9" t="s">
        <v>42</v>
      </c>
      <c r="M171" s="9" t="s">
        <v>435</v>
      </c>
      <c r="N171" s="9">
        <v>82.0</v>
      </c>
      <c r="O171" s="9" t="s">
        <v>44</v>
      </c>
      <c r="P171" s="9" t="s">
        <v>52</v>
      </c>
      <c r="R171" s="9" t="s">
        <v>46</v>
      </c>
      <c r="S171" s="9" t="s">
        <v>448</v>
      </c>
      <c r="T171" s="9" t="s">
        <v>437</v>
      </c>
      <c r="U171" s="9">
        <v>13.0</v>
      </c>
      <c r="W171" s="9">
        <v>3.34</v>
      </c>
      <c r="Y171" s="9">
        <v>0.235</v>
      </c>
      <c r="Z171" s="66">
        <v>0.235</v>
      </c>
      <c r="AA171">
        <v>0.3127263861371828</v>
      </c>
      <c r="AF171" s="62">
        <f t="shared" si="8"/>
        <v>0</v>
      </c>
      <c r="AG171" s="57">
        <f t="shared" si="4"/>
        <v>0.07692307692</v>
      </c>
      <c r="AJ171" s="9" t="s">
        <v>440</v>
      </c>
      <c r="AK171" s="30" t="s">
        <v>41</v>
      </c>
    </row>
    <row r="172">
      <c r="A172" s="16">
        <v>358.0</v>
      </c>
      <c r="B172" s="41">
        <v>60.0</v>
      </c>
      <c r="C172" s="38" t="s">
        <v>430</v>
      </c>
      <c r="D172" s="60"/>
      <c r="E172" s="61" t="s">
        <v>431</v>
      </c>
      <c r="F172" s="7" t="s">
        <v>432</v>
      </c>
      <c r="G172" s="22"/>
      <c r="H172" s="29" t="s">
        <v>433</v>
      </c>
      <c r="I172" s="31" t="s">
        <v>41</v>
      </c>
      <c r="K172" s="9" t="s">
        <v>449</v>
      </c>
      <c r="L172" s="9" t="s">
        <v>42</v>
      </c>
      <c r="M172" s="9" t="s">
        <v>435</v>
      </c>
      <c r="N172" s="9">
        <v>83.0</v>
      </c>
      <c r="O172" s="9" t="s">
        <v>44</v>
      </c>
      <c r="P172" s="9" t="s">
        <v>52</v>
      </c>
      <c r="R172" s="9" t="s">
        <v>46</v>
      </c>
      <c r="S172" s="9" t="s">
        <v>448</v>
      </c>
      <c r="T172" s="9" t="s">
        <v>437</v>
      </c>
      <c r="U172" s="9">
        <v>19.0</v>
      </c>
      <c r="W172" s="9">
        <v>6.28</v>
      </c>
      <c r="Y172" s="9">
        <v>0.285</v>
      </c>
      <c r="Z172" s="66">
        <v>0.23249999999999998</v>
      </c>
      <c r="AA172">
        <v>0.17791424259349692</v>
      </c>
      <c r="AF172" s="62">
        <f t="shared" si="8"/>
        <v>0.2950859877</v>
      </c>
      <c r="AG172" s="57">
        <f t="shared" si="4"/>
        <v>0.05492304579</v>
      </c>
      <c r="AJ172" s="9" t="s">
        <v>440</v>
      </c>
      <c r="AK172" s="30" t="s">
        <v>41</v>
      </c>
    </row>
    <row r="173">
      <c r="A173" s="16">
        <v>358.0</v>
      </c>
      <c r="B173" s="41">
        <v>60.0</v>
      </c>
      <c r="C173" s="38" t="s">
        <v>430</v>
      </c>
      <c r="D173" s="60"/>
      <c r="E173" s="61" t="s">
        <v>431</v>
      </c>
      <c r="F173" s="7" t="s">
        <v>432</v>
      </c>
      <c r="G173" s="22"/>
      <c r="H173" s="29" t="s">
        <v>433</v>
      </c>
      <c r="I173" s="31" t="s">
        <v>41</v>
      </c>
      <c r="K173" s="9" t="s">
        <v>450</v>
      </c>
      <c r="L173" s="9" t="s">
        <v>42</v>
      </c>
      <c r="M173" s="9" t="s">
        <v>435</v>
      </c>
      <c r="N173" s="9">
        <v>84.0</v>
      </c>
      <c r="O173" s="9" t="s">
        <v>44</v>
      </c>
      <c r="P173" s="9" t="s">
        <v>52</v>
      </c>
      <c r="R173" s="9" t="s">
        <v>46</v>
      </c>
      <c r="S173" s="9" t="s">
        <v>448</v>
      </c>
      <c r="T173" s="9" t="s">
        <v>437</v>
      </c>
      <c r="U173" s="9">
        <v>30.0</v>
      </c>
      <c r="W173" s="9">
        <v>9.26</v>
      </c>
      <c r="Y173" s="9">
        <v>0.175</v>
      </c>
      <c r="Z173" s="66">
        <v>0.2125</v>
      </c>
      <c r="AA173">
        <v>0.22356022755312904</v>
      </c>
      <c r="AF173" s="62">
        <f t="shared" si="8"/>
        <v>-0.1677400332</v>
      </c>
      <c r="AG173" s="57">
        <f t="shared" si="4"/>
        <v>0.03380227865</v>
      </c>
      <c r="AJ173" s="9" t="s">
        <v>440</v>
      </c>
      <c r="AK173" s="30" t="s">
        <v>41</v>
      </c>
    </row>
    <row r="174">
      <c r="A174" s="16">
        <v>358.0</v>
      </c>
      <c r="B174" s="41">
        <v>60.0</v>
      </c>
      <c r="C174" s="38" t="s">
        <v>430</v>
      </c>
      <c r="D174" s="60"/>
      <c r="E174" s="61" t="s">
        <v>431</v>
      </c>
      <c r="F174" s="7" t="s">
        <v>432</v>
      </c>
      <c r="G174" s="22"/>
      <c r="H174" s="29" t="s">
        <v>433</v>
      </c>
      <c r="I174" s="31" t="s">
        <v>41</v>
      </c>
      <c r="K174" s="9" t="s">
        <v>447</v>
      </c>
      <c r="L174" s="9" t="s">
        <v>50</v>
      </c>
      <c r="M174" s="9" t="s">
        <v>442</v>
      </c>
      <c r="N174" s="9">
        <v>82.0</v>
      </c>
      <c r="O174" s="9" t="s">
        <v>44</v>
      </c>
      <c r="P174" s="9" t="s">
        <v>52</v>
      </c>
      <c r="R174" s="9" t="s">
        <v>46</v>
      </c>
      <c r="S174" s="9" t="s">
        <v>448</v>
      </c>
      <c r="T174" s="9" t="s">
        <v>437</v>
      </c>
      <c r="U174" s="9">
        <v>82.0</v>
      </c>
      <c r="W174" s="9">
        <v>3.22</v>
      </c>
      <c r="Y174" s="9">
        <v>0.235</v>
      </c>
      <c r="Z174">
        <v>0.235</v>
      </c>
      <c r="AA174">
        <v>0.27720566749400255</v>
      </c>
      <c r="AF174" s="62">
        <f t="shared" si="8"/>
        <v>0</v>
      </c>
      <c r="AG174" s="57">
        <f t="shared" si="4"/>
        <v>0.01219512195</v>
      </c>
      <c r="AJ174" s="9" t="s">
        <v>440</v>
      </c>
      <c r="AK174" s="30" t="s">
        <v>41</v>
      </c>
    </row>
    <row r="175">
      <c r="A175" s="16">
        <v>358.0</v>
      </c>
      <c r="B175" s="41">
        <v>60.0</v>
      </c>
      <c r="C175" s="38" t="s">
        <v>430</v>
      </c>
      <c r="D175" s="60"/>
      <c r="E175" s="61" t="s">
        <v>431</v>
      </c>
      <c r="F175" s="7" t="s">
        <v>432</v>
      </c>
      <c r="G175" s="22"/>
      <c r="H175" s="29" t="s">
        <v>433</v>
      </c>
      <c r="I175" s="31" t="s">
        <v>41</v>
      </c>
      <c r="K175" s="9" t="s">
        <v>449</v>
      </c>
      <c r="L175" s="9" t="s">
        <v>50</v>
      </c>
      <c r="M175" s="9" t="s">
        <v>442</v>
      </c>
      <c r="N175" s="9">
        <v>83.0</v>
      </c>
      <c r="O175" s="9" t="s">
        <v>44</v>
      </c>
      <c r="P175" s="9" t="s">
        <v>52</v>
      </c>
      <c r="R175" s="9" t="s">
        <v>46</v>
      </c>
      <c r="S175" s="9" t="s">
        <v>448</v>
      </c>
      <c r="T175" s="9" t="s">
        <v>437</v>
      </c>
      <c r="U175" s="9">
        <v>93.0</v>
      </c>
      <c r="W175" s="9">
        <v>6.22</v>
      </c>
      <c r="Y175" s="9">
        <v>0.18</v>
      </c>
      <c r="Z175" s="66">
        <v>0.23249999999999998</v>
      </c>
      <c r="AA175">
        <v>0.24601149900492233</v>
      </c>
      <c r="AF175" s="62">
        <f t="shared" si="8"/>
        <v>-0.2134046588</v>
      </c>
      <c r="AG175" s="57">
        <f t="shared" si="4"/>
        <v>0.01099753521</v>
      </c>
      <c r="AJ175" s="9" t="s">
        <v>440</v>
      </c>
      <c r="AK175" s="30" t="s">
        <v>41</v>
      </c>
    </row>
    <row r="176">
      <c r="A176" s="16">
        <v>358.0</v>
      </c>
      <c r="B176" s="41">
        <v>60.0</v>
      </c>
      <c r="C176" s="38" t="s">
        <v>430</v>
      </c>
      <c r="D176" s="60"/>
      <c r="E176" s="61" t="s">
        <v>431</v>
      </c>
      <c r="F176" s="7" t="s">
        <v>432</v>
      </c>
      <c r="G176" s="22"/>
      <c r="H176" s="29" t="s">
        <v>433</v>
      </c>
      <c r="I176" s="31" t="s">
        <v>41</v>
      </c>
      <c r="K176" s="9" t="s">
        <v>450</v>
      </c>
      <c r="L176" s="9" t="s">
        <v>50</v>
      </c>
      <c r="M176" s="9" t="s">
        <v>442</v>
      </c>
      <c r="N176" s="9">
        <v>84.0</v>
      </c>
      <c r="O176" s="9" t="s">
        <v>44</v>
      </c>
      <c r="P176" s="9" t="s">
        <v>52</v>
      </c>
      <c r="R176" s="9" t="s">
        <v>46</v>
      </c>
      <c r="S176" s="9" t="s">
        <v>448</v>
      </c>
      <c r="T176" s="9" t="s">
        <v>437</v>
      </c>
      <c r="U176" s="9">
        <v>79.0</v>
      </c>
      <c r="W176" s="9">
        <v>9.33</v>
      </c>
      <c r="Y176" s="9">
        <v>0.25</v>
      </c>
      <c r="Z176" s="66">
        <v>0.2125</v>
      </c>
      <c r="AA176">
        <v>0.3174355149041282</v>
      </c>
      <c r="AF176" s="62">
        <f t="shared" si="8"/>
        <v>0.1181342296</v>
      </c>
      <c r="AG176" s="57">
        <f t="shared" si="4"/>
        <v>0.01274655504</v>
      </c>
      <c r="AJ176" s="9" t="s">
        <v>440</v>
      </c>
      <c r="AK176" s="30" t="s">
        <v>41</v>
      </c>
    </row>
    <row r="177">
      <c r="A177" s="16">
        <v>358.0</v>
      </c>
      <c r="B177" s="41">
        <v>60.0</v>
      </c>
      <c r="C177" s="38" t="s">
        <v>430</v>
      </c>
      <c r="D177" s="60"/>
      <c r="E177" s="61" t="s">
        <v>431</v>
      </c>
      <c r="F177" s="7" t="s">
        <v>432</v>
      </c>
      <c r="G177" s="22"/>
      <c r="H177" s="29" t="s">
        <v>433</v>
      </c>
      <c r="I177" s="31" t="s">
        <v>41</v>
      </c>
      <c r="K177" s="9" t="s">
        <v>451</v>
      </c>
      <c r="L177" s="9" t="s">
        <v>42</v>
      </c>
      <c r="M177" s="9" t="s">
        <v>435</v>
      </c>
      <c r="N177" s="9">
        <v>85.0</v>
      </c>
      <c r="O177" s="9" t="s">
        <v>44</v>
      </c>
      <c r="P177" s="9" t="s">
        <v>52</v>
      </c>
      <c r="R177" s="9" t="s">
        <v>46</v>
      </c>
      <c r="S177" s="9" t="s">
        <v>452</v>
      </c>
      <c r="T177" s="9" t="s">
        <v>437</v>
      </c>
      <c r="U177" s="9">
        <v>13.0</v>
      </c>
      <c r="W177" s="9">
        <v>3.34</v>
      </c>
      <c r="Y177" s="9">
        <v>0.095</v>
      </c>
      <c r="Z177" s="66">
        <v>0.11750000000000001</v>
      </c>
      <c r="AA177">
        <v>0.11037401863665272</v>
      </c>
      <c r="AF177" s="62">
        <f t="shared" si="8"/>
        <v>-0.2038523221</v>
      </c>
      <c r="AG177" s="57">
        <f t="shared" si="4"/>
        <v>0.07852137574</v>
      </c>
      <c r="AJ177" s="9" t="s">
        <v>440</v>
      </c>
      <c r="AK177" s="30" t="s">
        <v>41</v>
      </c>
    </row>
    <row r="178">
      <c r="A178" s="16">
        <v>358.0</v>
      </c>
      <c r="B178" s="41">
        <v>60.0</v>
      </c>
      <c r="C178" s="38" t="s">
        <v>430</v>
      </c>
      <c r="D178" s="60"/>
      <c r="E178" s="61" t="s">
        <v>431</v>
      </c>
      <c r="F178" s="7" t="s">
        <v>432</v>
      </c>
      <c r="G178" s="22"/>
      <c r="H178" s="29" t="s">
        <v>433</v>
      </c>
      <c r="I178" s="31" t="s">
        <v>41</v>
      </c>
      <c r="K178" s="9" t="s">
        <v>453</v>
      </c>
      <c r="L178" s="9" t="s">
        <v>42</v>
      </c>
      <c r="M178" s="9" t="s">
        <v>435</v>
      </c>
      <c r="N178" s="9">
        <v>86.0</v>
      </c>
      <c r="O178" s="9" t="s">
        <v>44</v>
      </c>
      <c r="P178" s="9" t="s">
        <v>52</v>
      </c>
      <c r="R178" s="9" t="s">
        <v>46</v>
      </c>
      <c r="S178" s="9" t="s">
        <v>452</v>
      </c>
      <c r="T178" s="9" t="s">
        <v>437</v>
      </c>
      <c r="U178" s="9">
        <v>19.0</v>
      </c>
      <c r="W178" s="9">
        <v>6.28</v>
      </c>
      <c r="Y178" s="9">
        <v>0.18</v>
      </c>
      <c r="Z178" s="66">
        <v>0.2175</v>
      </c>
      <c r="AA178">
        <v>0.200153522917684</v>
      </c>
      <c r="AF178" s="62">
        <f t="shared" si="8"/>
        <v>-0.1873561827</v>
      </c>
      <c r="AG178" s="57">
        <f t="shared" si="4"/>
        <v>0.05355532472</v>
      </c>
      <c r="AJ178" s="9" t="s">
        <v>440</v>
      </c>
      <c r="AK178" s="30" t="s">
        <v>41</v>
      </c>
    </row>
    <row r="179">
      <c r="A179" s="16">
        <v>358.0</v>
      </c>
      <c r="B179" s="41">
        <v>60.0</v>
      </c>
      <c r="C179" s="38" t="s">
        <v>430</v>
      </c>
      <c r="D179" s="60"/>
      <c r="E179" s="61" t="s">
        <v>431</v>
      </c>
      <c r="F179" s="7" t="s">
        <v>432</v>
      </c>
      <c r="G179" s="22"/>
      <c r="H179" s="29" t="s">
        <v>433</v>
      </c>
      <c r="I179" s="31" t="s">
        <v>41</v>
      </c>
      <c r="K179" s="9" t="s">
        <v>454</v>
      </c>
      <c r="L179" s="9" t="s">
        <v>42</v>
      </c>
      <c r="M179" s="9" t="s">
        <v>435</v>
      </c>
      <c r="N179" s="9">
        <v>87.0</v>
      </c>
      <c r="O179" s="9" t="s">
        <v>44</v>
      </c>
      <c r="P179" s="9" t="s">
        <v>52</v>
      </c>
      <c r="R179" s="9" t="s">
        <v>46</v>
      </c>
      <c r="S179" s="9" t="s">
        <v>452</v>
      </c>
      <c r="T179" s="9" t="s">
        <v>437</v>
      </c>
      <c r="U179" s="9">
        <v>30.0</v>
      </c>
      <c r="W179" s="9">
        <v>9.26</v>
      </c>
      <c r="Y179" s="9">
        <v>0.265</v>
      </c>
      <c r="Z179" s="66">
        <v>0.30000000000000004</v>
      </c>
      <c r="AA179">
        <v>0.19561519910898792</v>
      </c>
      <c r="AF179" s="62">
        <f t="shared" si="8"/>
        <v>-0.1789227021</v>
      </c>
      <c r="AG179" s="57">
        <f t="shared" si="4"/>
        <v>0.03386688889</v>
      </c>
      <c r="AJ179" s="9" t="s">
        <v>440</v>
      </c>
      <c r="AK179" s="30" t="s">
        <v>41</v>
      </c>
    </row>
    <row r="180">
      <c r="A180" s="16">
        <v>358.0</v>
      </c>
      <c r="B180" s="41">
        <v>60.0</v>
      </c>
      <c r="C180" s="38" t="s">
        <v>430</v>
      </c>
      <c r="D180" s="60"/>
      <c r="E180" s="61" t="s">
        <v>431</v>
      </c>
      <c r="F180" s="7" t="s">
        <v>432</v>
      </c>
      <c r="G180" s="22"/>
      <c r="H180" s="29" t="s">
        <v>433</v>
      </c>
      <c r="I180" s="31" t="s">
        <v>41</v>
      </c>
      <c r="K180" s="9" t="s">
        <v>451</v>
      </c>
      <c r="L180" s="9" t="s">
        <v>50</v>
      </c>
      <c r="M180" s="9" t="s">
        <v>442</v>
      </c>
      <c r="N180" s="9">
        <v>85.0</v>
      </c>
      <c r="O180" s="9" t="s">
        <v>44</v>
      </c>
      <c r="P180" s="9" t="s">
        <v>52</v>
      </c>
      <c r="R180" s="9" t="s">
        <v>46</v>
      </c>
      <c r="S180" s="9" t="s">
        <v>452</v>
      </c>
      <c r="T180" s="9" t="s">
        <v>437</v>
      </c>
      <c r="U180" s="9">
        <v>82.0</v>
      </c>
      <c r="W180" s="9">
        <v>3.22</v>
      </c>
      <c r="Y180" s="9">
        <v>0.14</v>
      </c>
      <c r="Z180">
        <v>0.11750000000000001</v>
      </c>
      <c r="AA180">
        <v>0.18480377832933506</v>
      </c>
      <c r="AF180" s="62">
        <f t="shared" si="8"/>
        <v>0.1217507575</v>
      </c>
      <c r="AG180" s="57">
        <f t="shared" si="4"/>
        <v>0.0122855076</v>
      </c>
      <c r="AJ180" s="9" t="s">
        <v>440</v>
      </c>
      <c r="AK180" s="30" t="s">
        <v>41</v>
      </c>
    </row>
    <row r="181">
      <c r="A181" s="16">
        <v>358.0</v>
      </c>
      <c r="B181" s="41">
        <v>60.0</v>
      </c>
      <c r="C181" s="38" t="s">
        <v>430</v>
      </c>
      <c r="D181" s="60"/>
      <c r="E181" s="61" t="s">
        <v>431</v>
      </c>
      <c r="F181" s="7" t="s">
        <v>432</v>
      </c>
      <c r="G181" s="22"/>
      <c r="H181" s="29" t="s">
        <v>433</v>
      </c>
      <c r="I181" s="31" t="s">
        <v>41</v>
      </c>
      <c r="K181" s="9" t="s">
        <v>453</v>
      </c>
      <c r="L181" s="9" t="s">
        <v>50</v>
      </c>
      <c r="M181" s="9" t="s">
        <v>442</v>
      </c>
      <c r="N181" s="9">
        <v>86.0</v>
      </c>
      <c r="O181" s="9" t="s">
        <v>44</v>
      </c>
      <c r="P181" s="9" t="s">
        <v>52</v>
      </c>
      <c r="R181" s="9" t="s">
        <v>46</v>
      </c>
      <c r="S181" s="9" t="s">
        <v>452</v>
      </c>
      <c r="T181" s="9" t="s">
        <v>437</v>
      </c>
      <c r="U181" s="9">
        <v>93.0</v>
      </c>
      <c r="W181" s="9">
        <v>6.22</v>
      </c>
      <c r="Y181" s="9">
        <v>0.255</v>
      </c>
      <c r="Z181">
        <v>0.2175</v>
      </c>
      <c r="AA181">
        <v>0.19680919920393788</v>
      </c>
      <c r="AF181" s="62">
        <f t="shared" si="8"/>
        <v>0.1905398739</v>
      </c>
      <c r="AG181" s="57">
        <f t="shared" si="4"/>
        <v>0.01094787873</v>
      </c>
      <c r="AJ181" s="9" t="s">
        <v>440</v>
      </c>
      <c r="AK181" s="30" t="s">
        <v>41</v>
      </c>
    </row>
    <row r="182">
      <c r="A182" s="16">
        <v>358.0</v>
      </c>
      <c r="B182" s="41">
        <v>60.0</v>
      </c>
      <c r="C182" s="38" t="s">
        <v>430</v>
      </c>
      <c r="D182" s="60"/>
      <c r="E182" s="61" t="s">
        <v>431</v>
      </c>
      <c r="F182" s="7" t="s">
        <v>432</v>
      </c>
      <c r="G182" s="22"/>
      <c r="H182" s="29" t="s">
        <v>433</v>
      </c>
      <c r="I182" s="31" t="s">
        <v>41</v>
      </c>
      <c r="K182" s="9" t="s">
        <v>454</v>
      </c>
      <c r="L182" s="9" t="s">
        <v>50</v>
      </c>
      <c r="M182" s="9" t="s">
        <v>442</v>
      </c>
      <c r="N182" s="9">
        <v>87.0</v>
      </c>
      <c r="O182" s="9" t="s">
        <v>44</v>
      </c>
      <c r="P182" s="9" t="s">
        <v>52</v>
      </c>
      <c r="R182" s="9" t="s">
        <v>46</v>
      </c>
      <c r="S182" s="9" t="s">
        <v>452</v>
      </c>
      <c r="T182" s="9" t="s">
        <v>437</v>
      </c>
      <c r="U182" s="9">
        <v>79.0</v>
      </c>
      <c r="W182" s="9">
        <v>9.33</v>
      </c>
      <c r="Y182" s="9">
        <v>0.335</v>
      </c>
      <c r="Z182">
        <v>0.30000000000000004</v>
      </c>
      <c r="AA182">
        <v>0.3174355149041282</v>
      </c>
      <c r="AF182" s="62">
        <f t="shared" si="8"/>
        <v>0.1102586143</v>
      </c>
      <c r="AG182" s="57">
        <f t="shared" si="4"/>
        <v>0.01273517065</v>
      </c>
      <c r="AJ182" s="9" t="s">
        <v>440</v>
      </c>
      <c r="AK182" s="30" t="s">
        <v>41</v>
      </c>
    </row>
    <row r="183">
      <c r="A183" s="16">
        <v>358.0</v>
      </c>
      <c r="B183" s="41">
        <v>60.0</v>
      </c>
      <c r="C183" s="38" t="s">
        <v>430</v>
      </c>
      <c r="D183" s="60"/>
      <c r="E183" s="61" t="s">
        <v>431</v>
      </c>
      <c r="F183" s="7" t="s">
        <v>432</v>
      </c>
      <c r="G183" s="22"/>
      <c r="H183" s="29" t="s">
        <v>433</v>
      </c>
      <c r="I183" s="31" t="s">
        <v>41</v>
      </c>
      <c r="K183" s="9" t="s">
        <v>455</v>
      </c>
      <c r="L183" s="9" t="s">
        <v>42</v>
      </c>
      <c r="M183" s="9" t="s">
        <v>435</v>
      </c>
      <c r="N183" s="9">
        <v>88.0</v>
      </c>
      <c r="O183" s="9" t="s">
        <v>44</v>
      </c>
      <c r="P183" s="9" t="s">
        <v>52</v>
      </c>
      <c r="R183" s="9" t="s">
        <v>46</v>
      </c>
      <c r="S183" s="9" t="s">
        <v>456</v>
      </c>
      <c r="T183" s="9" t="s">
        <v>437</v>
      </c>
      <c r="U183" s="9">
        <v>13.0</v>
      </c>
      <c r="W183" s="9">
        <v>3.34</v>
      </c>
      <c r="Y183" s="9">
        <v>0.005</v>
      </c>
      <c r="Z183" s="66">
        <v>0.017499999999999998</v>
      </c>
      <c r="AA183">
        <v>0.009197834886387727</v>
      </c>
      <c r="AF183" s="62">
        <f t="shared" si="8"/>
        <v>-1.359015481</v>
      </c>
      <c r="AG183" s="57">
        <f t="shared" si="4"/>
        <v>0.1479585799</v>
      </c>
      <c r="AJ183" s="9" t="s">
        <v>440</v>
      </c>
      <c r="AK183" s="30" t="s">
        <v>41</v>
      </c>
    </row>
    <row r="184">
      <c r="A184" s="16">
        <v>358.0</v>
      </c>
      <c r="B184" s="41">
        <v>60.0</v>
      </c>
      <c r="C184" s="38" t="s">
        <v>430</v>
      </c>
      <c r="D184" s="60"/>
      <c r="E184" s="61" t="s">
        <v>431</v>
      </c>
      <c r="F184" s="7" t="s">
        <v>432</v>
      </c>
      <c r="G184" s="22"/>
      <c r="H184" s="29" t="s">
        <v>433</v>
      </c>
      <c r="I184" s="31" t="s">
        <v>41</v>
      </c>
      <c r="K184" s="9" t="s">
        <v>457</v>
      </c>
      <c r="L184" s="9" t="s">
        <v>42</v>
      </c>
      <c r="M184" s="9" t="s">
        <v>435</v>
      </c>
      <c r="N184" s="9">
        <v>89.0</v>
      </c>
      <c r="O184" s="9" t="s">
        <v>44</v>
      </c>
      <c r="P184" s="9" t="s">
        <v>52</v>
      </c>
      <c r="R184" s="9" t="s">
        <v>46</v>
      </c>
      <c r="S184" s="9" t="s">
        <v>456</v>
      </c>
      <c r="T184" s="9" t="s">
        <v>437</v>
      </c>
      <c r="U184" s="9">
        <v>19.0</v>
      </c>
      <c r="W184" s="9">
        <v>6.28</v>
      </c>
      <c r="Y184" s="9">
        <v>0.03</v>
      </c>
      <c r="Z184" s="66">
        <v>0.035</v>
      </c>
      <c r="AA184">
        <v>0.055598200810467784</v>
      </c>
      <c r="AF184" s="62">
        <f t="shared" si="8"/>
        <v>-0.08993096768</v>
      </c>
      <c r="AG184" s="57">
        <f t="shared" si="4"/>
        <v>0.05284440997</v>
      </c>
      <c r="AJ184" s="9" t="s">
        <v>440</v>
      </c>
      <c r="AK184" s="30" t="s">
        <v>41</v>
      </c>
    </row>
    <row r="185">
      <c r="A185" s="16">
        <v>358.0</v>
      </c>
      <c r="B185" s="41">
        <v>60.0</v>
      </c>
      <c r="C185" s="38" t="s">
        <v>430</v>
      </c>
      <c r="D185" s="60"/>
      <c r="E185" s="61" t="s">
        <v>431</v>
      </c>
      <c r="F185" s="7" t="s">
        <v>432</v>
      </c>
      <c r="G185" s="22"/>
      <c r="H185" s="29" t="s">
        <v>433</v>
      </c>
      <c r="I185" s="31" t="s">
        <v>41</v>
      </c>
      <c r="K185" s="9" t="s">
        <v>458</v>
      </c>
      <c r="L185" s="9" t="s">
        <v>42</v>
      </c>
      <c r="M185" s="9" t="s">
        <v>435</v>
      </c>
      <c r="N185" s="9">
        <v>90.0</v>
      </c>
      <c r="O185" s="9" t="s">
        <v>44</v>
      </c>
      <c r="P185" s="9" t="s">
        <v>52</v>
      </c>
      <c r="R185" s="9" t="s">
        <v>46</v>
      </c>
      <c r="S185" s="9" t="s">
        <v>456</v>
      </c>
      <c r="T185" s="9" t="s">
        <v>437</v>
      </c>
      <c r="U185" s="9">
        <v>30.0</v>
      </c>
      <c r="W185" s="9">
        <v>9.26</v>
      </c>
      <c r="Y185" s="9">
        <v>0.02</v>
      </c>
      <c r="Z185" s="66">
        <v>0.027500000000000004</v>
      </c>
      <c r="AA185">
        <v>0.02794502844414113</v>
      </c>
      <c r="AF185" s="62">
        <f t="shared" si="8"/>
        <v>-0.2683840532</v>
      </c>
      <c r="AG185" s="57">
        <f t="shared" si="4"/>
        <v>0.03453383333</v>
      </c>
      <c r="AJ185" s="9" t="s">
        <v>440</v>
      </c>
      <c r="AK185" s="30" t="s">
        <v>41</v>
      </c>
    </row>
    <row r="186">
      <c r="A186" s="16">
        <v>358.0</v>
      </c>
      <c r="B186" s="41">
        <v>60.0</v>
      </c>
      <c r="C186" s="38" t="s">
        <v>430</v>
      </c>
      <c r="D186" s="60"/>
      <c r="E186" s="61" t="s">
        <v>431</v>
      </c>
      <c r="F186" s="7" t="s">
        <v>432</v>
      </c>
      <c r="G186" s="22"/>
      <c r="H186" s="29" t="s">
        <v>433</v>
      </c>
      <c r="I186" s="31" t="s">
        <v>41</v>
      </c>
      <c r="K186" s="9" t="s">
        <v>455</v>
      </c>
      <c r="L186" s="9" t="s">
        <v>50</v>
      </c>
      <c r="M186" s="9" t="s">
        <v>442</v>
      </c>
      <c r="N186" s="9">
        <v>88.0</v>
      </c>
      <c r="O186" s="9" t="s">
        <v>44</v>
      </c>
      <c r="P186" s="9" t="s">
        <v>52</v>
      </c>
      <c r="R186" s="9" t="s">
        <v>46</v>
      </c>
      <c r="S186" s="9" t="s">
        <v>456</v>
      </c>
      <c r="T186" s="9" t="s">
        <v>437</v>
      </c>
      <c r="U186" s="9">
        <v>82.0</v>
      </c>
      <c r="W186" s="9">
        <v>3.22</v>
      </c>
      <c r="Y186" s="9">
        <v>0.03</v>
      </c>
      <c r="Z186">
        <v>0.017499999999999998</v>
      </c>
      <c r="AA186">
        <v>0.06930141687350064</v>
      </c>
      <c r="AF186" s="62">
        <f t="shared" si="8"/>
        <v>0.1803714926</v>
      </c>
      <c r="AG186" s="57">
        <f t="shared" si="4"/>
        <v>0.01239349924</v>
      </c>
      <c r="AJ186" s="9" t="s">
        <v>440</v>
      </c>
      <c r="AK186" s="30" t="s">
        <v>41</v>
      </c>
    </row>
    <row r="187">
      <c r="A187" s="16">
        <v>358.0</v>
      </c>
      <c r="B187" s="41">
        <v>60.0</v>
      </c>
      <c r="C187" s="38" t="s">
        <v>430</v>
      </c>
      <c r="D187" s="60"/>
      <c r="E187" s="61" t="s">
        <v>431</v>
      </c>
      <c r="F187" s="7" t="s">
        <v>432</v>
      </c>
      <c r="G187" s="22"/>
      <c r="H187" s="29" t="s">
        <v>433</v>
      </c>
      <c r="I187" s="31" t="s">
        <v>41</v>
      </c>
      <c r="K187" s="9" t="s">
        <v>457</v>
      </c>
      <c r="L187" s="9" t="s">
        <v>50</v>
      </c>
      <c r="M187" s="9" t="s">
        <v>442</v>
      </c>
      <c r="N187" s="9">
        <v>89.0</v>
      </c>
      <c r="O187" s="9" t="s">
        <v>44</v>
      </c>
      <c r="P187" s="9" t="s">
        <v>52</v>
      </c>
      <c r="R187" s="9" t="s">
        <v>46</v>
      </c>
      <c r="S187" s="9" t="s">
        <v>456</v>
      </c>
      <c r="T187" s="9" t="s">
        <v>437</v>
      </c>
      <c r="U187" s="9">
        <v>93.0</v>
      </c>
      <c r="W187" s="9">
        <v>6.22</v>
      </c>
      <c r="Y187" s="9">
        <v>0.04</v>
      </c>
      <c r="Z187">
        <v>0.035</v>
      </c>
      <c r="AA187">
        <v>0.07380344970147669</v>
      </c>
      <c r="AF187" s="62">
        <f t="shared" si="8"/>
        <v>0.06774751072</v>
      </c>
      <c r="AG187" s="57">
        <f t="shared" si="4"/>
        <v>0.01077736411</v>
      </c>
      <c r="AJ187" s="9" t="s">
        <v>440</v>
      </c>
      <c r="AK187" s="30" t="s">
        <v>41</v>
      </c>
    </row>
    <row r="188">
      <c r="A188" s="16">
        <v>358.0</v>
      </c>
      <c r="B188" s="41">
        <v>60.0</v>
      </c>
      <c r="C188" s="38" t="s">
        <v>430</v>
      </c>
      <c r="D188" s="60"/>
      <c r="E188" s="61" t="s">
        <v>431</v>
      </c>
      <c r="F188" s="7" t="s">
        <v>432</v>
      </c>
      <c r="G188" s="22"/>
      <c r="H188" s="29" t="s">
        <v>433</v>
      </c>
      <c r="I188" s="31" t="s">
        <v>41</v>
      </c>
      <c r="K188" s="9" t="s">
        <v>458</v>
      </c>
      <c r="L188" s="9" t="s">
        <v>50</v>
      </c>
      <c r="M188" s="9" t="s">
        <v>442</v>
      </c>
      <c r="N188" s="9">
        <v>90.0</v>
      </c>
      <c r="O188" s="9" t="s">
        <v>44</v>
      </c>
      <c r="P188" s="9" t="s">
        <v>52</v>
      </c>
      <c r="R188" s="9" t="s">
        <v>46</v>
      </c>
      <c r="S188" s="9" t="s">
        <v>456</v>
      </c>
      <c r="T188" s="9" t="s">
        <v>437</v>
      </c>
      <c r="U188" s="9">
        <v>79.0</v>
      </c>
      <c r="W188" s="9">
        <v>9.33</v>
      </c>
      <c r="Y188" s="9">
        <v>0.035</v>
      </c>
      <c r="Z188">
        <v>0.027500000000000004</v>
      </c>
      <c r="AA188">
        <v>0.4761532723561922</v>
      </c>
      <c r="AF188" s="62">
        <f t="shared" si="8"/>
        <v>0.01575123061</v>
      </c>
      <c r="AG188" s="57">
        <f t="shared" si="4"/>
        <v>0.01265979811</v>
      </c>
      <c r="AJ188" s="9" t="s">
        <v>440</v>
      </c>
      <c r="AK188" s="30" t="s">
        <v>41</v>
      </c>
    </row>
    <row r="189">
      <c r="A189" s="16">
        <v>358.0</v>
      </c>
      <c r="B189" s="41">
        <v>60.0</v>
      </c>
      <c r="C189" s="38" t="s">
        <v>430</v>
      </c>
      <c r="D189" s="60"/>
      <c r="E189" s="61" t="s">
        <v>431</v>
      </c>
      <c r="F189" s="7" t="s">
        <v>432</v>
      </c>
      <c r="G189" s="22"/>
      <c r="H189" s="29" t="s">
        <v>433</v>
      </c>
      <c r="I189" s="31" t="s">
        <v>41</v>
      </c>
      <c r="K189" s="9" t="s">
        <v>459</v>
      </c>
      <c r="L189" s="9" t="s">
        <v>42</v>
      </c>
      <c r="M189" s="9" t="s">
        <v>435</v>
      </c>
      <c r="N189" s="9">
        <v>91.0</v>
      </c>
      <c r="O189" s="9" t="s">
        <v>44</v>
      </c>
      <c r="P189" s="9" t="s">
        <v>52</v>
      </c>
      <c r="R189" s="9" t="s">
        <v>46</v>
      </c>
      <c r="S189" s="9" t="s">
        <v>460</v>
      </c>
      <c r="T189" s="9" t="s">
        <v>437</v>
      </c>
      <c r="U189" s="9">
        <v>13.0</v>
      </c>
      <c r="W189" s="9">
        <v>3.34</v>
      </c>
      <c r="Y189" s="9">
        <v>0.045</v>
      </c>
      <c r="Z189" s="66">
        <v>0.07250000000000001</v>
      </c>
      <c r="AA189">
        <v>0.09197834886387728</v>
      </c>
      <c r="AF189" s="62">
        <f t="shared" si="8"/>
        <v>-0.2989834058</v>
      </c>
      <c r="AG189" s="57">
        <f t="shared" si="4"/>
        <v>0.08036119527</v>
      </c>
      <c r="AJ189" s="9" t="s">
        <v>440</v>
      </c>
      <c r="AK189" s="30" t="s">
        <v>41</v>
      </c>
    </row>
    <row r="190">
      <c r="A190" s="16">
        <v>358.0</v>
      </c>
      <c r="B190" s="41">
        <v>60.0</v>
      </c>
      <c r="C190" s="38" t="s">
        <v>430</v>
      </c>
      <c r="D190" s="60"/>
      <c r="E190" s="61" t="s">
        <v>431</v>
      </c>
      <c r="F190" s="7" t="s">
        <v>432</v>
      </c>
      <c r="G190" s="22"/>
      <c r="H190" s="29" t="s">
        <v>433</v>
      </c>
      <c r="I190" s="31" t="s">
        <v>41</v>
      </c>
      <c r="K190" s="9" t="s">
        <v>461</v>
      </c>
      <c r="L190" s="9" t="s">
        <v>42</v>
      </c>
      <c r="M190" s="9" t="s">
        <v>435</v>
      </c>
      <c r="N190" s="9">
        <v>92.0</v>
      </c>
      <c r="O190" s="9" t="s">
        <v>44</v>
      </c>
      <c r="P190" s="9" t="s">
        <v>52</v>
      </c>
      <c r="R190" s="9" t="s">
        <v>46</v>
      </c>
      <c r="S190" s="9" t="s">
        <v>460</v>
      </c>
      <c r="T190" s="9" t="s">
        <v>437</v>
      </c>
      <c r="U190" s="9">
        <v>19.0</v>
      </c>
      <c r="W190" s="9">
        <v>6.28</v>
      </c>
      <c r="Y190" s="9">
        <v>0.025</v>
      </c>
      <c r="Z190" s="66">
        <v>0.030000000000000002</v>
      </c>
      <c r="AA190">
        <v>0.11119640162093557</v>
      </c>
      <c r="AF190" s="62">
        <f t="shared" si="8"/>
        <v>-0.04496548384</v>
      </c>
      <c r="AG190" s="57">
        <f t="shared" si="4"/>
        <v>0.0526847867</v>
      </c>
      <c r="AJ190" s="9" t="s">
        <v>440</v>
      </c>
      <c r="AK190" s="30" t="s">
        <v>41</v>
      </c>
    </row>
    <row r="191">
      <c r="A191" s="16">
        <v>358.0</v>
      </c>
      <c r="B191" s="41">
        <v>60.0</v>
      </c>
      <c r="C191" s="38" t="s">
        <v>430</v>
      </c>
      <c r="D191" s="60"/>
      <c r="E191" s="61" t="s">
        <v>431</v>
      </c>
      <c r="F191" s="7" t="s">
        <v>432</v>
      </c>
      <c r="G191" s="22"/>
      <c r="H191" s="29" t="s">
        <v>433</v>
      </c>
      <c r="I191" s="31" t="s">
        <v>41</v>
      </c>
      <c r="K191" s="9" t="s">
        <v>462</v>
      </c>
      <c r="L191" s="9" t="s">
        <v>42</v>
      </c>
      <c r="M191" s="9" t="s">
        <v>435</v>
      </c>
      <c r="N191" s="9">
        <v>93.0</v>
      </c>
      <c r="O191" s="9" t="s">
        <v>44</v>
      </c>
      <c r="P191" s="9" t="s">
        <v>52</v>
      </c>
      <c r="R191" s="9" t="s">
        <v>46</v>
      </c>
      <c r="S191" s="9" t="s">
        <v>460</v>
      </c>
      <c r="T191" s="9" t="s">
        <v>437</v>
      </c>
      <c r="U191" s="9">
        <v>30.0</v>
      </c>
      <c r="W191" s="9">
        <v>9.26</v>
      </c>
      <c r="Y191" s="9">
        <v>0.02</v>
      </c>
      <c r="Z191" s="66">
        <v>0.16</v>
      </c>
      <c r="AA191">
        <v>0.2515052559972702</v>
      </c>
      <c r="AF191" s="62">
        <f t="shared" si="8"/>
        <v>-0.5566484066</v>
      </c>
      <c r="AG191" s="57">
        <f t="shared" si="4"/>
        <v>0.03849762414</v>
      </c>
      <c r="AJ191" s="9" t="s">
        <v>440</v>
      </c>
      <c r="AK191" s="30" t="s">
        <v>41</v>
      </c>
    </row>
    <row r="192">
      <c r="A192" s="16">
        <v>358.0</v>
      </c>
      <c r="B192" s="41">
        <v>60.0</v>
      </c>
      <c r="C192" s="38" t="s">
        <v>430</v>
      </c>
      <c r="D192" s="60"/>
      <c r="E192" s="61" t="s">
        <v>431</v>
      </c>
      <c r="F192" s="7" t="s">
        <v>432</v>
      </c>
      <c r="G192" s="22"/>
      <c r="H192" s="29" t="s">
        <v>433</v>
      </c>
      <c r="I192" s="31" t="s">
        <v>41</v>
      </c>
      <c r="K192" s="9" t="s">
        <v>459</v>
      </c>
      <c r="L192" s="9" t="s">
        <v>50</v>
      </c>
      <c r="M192" s="9" t="s">
        <v>442</v>
      </c>
      <c r="N192" s="9">
        <v>91.0</v>
      </c>
      <c r="O192" s="9" t="s">
        <v>44</v>
      </c>
      <c r="P192" s="9" t="s">
        <v>52</v>
      </c>
      <c r="R192" s="9" t="s">
        <v>46</v>
      </c>
      <c r="S192" s="9" t="s">
        <v>460</v>
      </c>
      <c r="T192" s="9" t="s">
        <v>437</v>
      </c>
      <c r="U192" s="9">
        <v>82.0</v>
      </c>
      <c r="W192" s="9">
        <v>3.22</v>
      </c>
      <c r="Y192" s="9">
        <v>0.1</v>
      </c>
      <c r="Z192">
        <v>0.07250000000000001</v>
      </c>
      <c r="AA192">
        <v>0.18480377832933506</v>
      </c>
      <c r="AF192" s="62">
        <f t="shared" si="8"/>
        <v>0.1488064814</v>
      </c>
      <c r="AG192" s="57">
        <f t="shared" si="4"/>
        <v>0.01233014249</v>
      </c>
      <c r="AJ192" s="9" t="s">
        <v>440</v>
      </c>
      <c r="AK192" s="30" t="s">
        <v>41</v>
      </c>
    </row>
    <row r="193">
      <c r="A193" s="16">
        <v>358.0</v>
      </c>
      <c r="B193" s="41">
        <v>60.0</v>
      </c>
      <c r="C193" s="38" t="s">
        <v>430</v>
      </c>
      <c r="D193" s="60"/>
      <c r="E193" s="61" t="s">
        <v>431</v>
      </c>
      <c r="F193" s="7" t="s">
        <v>432</v>
      </c>
      <c r="G193" s="22"/>
      <c r="H193" s="29" t="s">
        <v>433</v>
      </c>
      <c r="I193" s="31" t="s">
        <v>41</v>
      </c>
      <c r="K193" s="9" t="s">
        <v>461</v>
      </c>
      <c r="L193" s="9" t="s">
        <v>50</v>
      </c>
      <c r="M193" s="9" t="s">
        <v>442</v>
      </c>
      <c r="N193" s="9">
        <v>92.0</v>
      </c>
      <c r="O193" s="9" t="s">
        <v>44</v>
      </c>
      <c r="P193" s="9" t="s">
        <v>52</v>
      </c>
      <c r="R193" s="9" t="s">
        <v>46</v>
      </c>
      <c r="S193" s="9" t="s">
        <v>460</v>
      </c>
      <c r="T193" s="9" t="s">
        <v>437</v>
      </c>
      <c r="U193" s="9">
        <v>93.0</v>
      </c>
      <c r="W193" s="9">
        <v>6.22</v>
      </c>
      <c r="Y193" s="9">
        <v>0.035</v>
      </c>
      <c r="Z193">
        <v>0.030000000000000002</v>
      </c>
      <c r="AA193">
        <v>0.19680919920393788</v>
      </c>
      <c r="AF193" s="62">
        <f t="shared" si="8"/>
        <v>0.02540531652</v>
      </c>
      <c r="AG193" s="57">
        <f t="shared" si="4"/>
        <v>0.01075615823</v>
      </c>
      <c r="AJ193" s="9" t="s">
        <v>440</v>
      </c>
      <c r="AK193" s="30" t="s">
        <v>41</v>
      </c>
    </row>
    <row r="194">
      <c r="A194" s="16">
        <v>358.0</v>
      </c>
      <c r="B194" s="41">
        <v>60.0</v>
      </c>
      <c r="C194" s="38" t="s">
        <v>430</v>
      </c>
      <c r="D194" s="60"/>
      <c r="E194" s="61" t="s">
        <v>431</v>
      </c>
      <c r="F194" s="7" t="s">
        <v>432</v>
      </c>
      <c r="G194" s="22"/>
      <c r="H194" s="29" t="s">
        <v>433</v>
      </c>
      <c r="I194" s="31" t="s">
        <v>41</v>
      </c>
      <c r="K194" s="9" t="s">
        <v>462</v>
      </c>
      <c r="L194" s="9" t="s">
        <v>50</v>
      </c>
      <c r="M194" s="9" t="s">
        <v>442</v>
      </c>
      <c r="N194" s="9">
        <v>93.0</v>
      </c>
      <c r="O194" s="9" t="s">
        <v>44</v>
      </c>
      <c r="P194" s="9" t="s">
        <v>52</v>
      </c>
      <c r="R194" s="9" t="s">
        <v>46</v>
      </c>
      <c r="S194" s="9" t="s">
        <v>460</v>
      </c>
      <c r="T194" s="9" t="s">
        <v>437</v>
      </c>
      <c r="U194" s="9">
        <v>79.0</v>
      </c>
      <c r="W194" s="9">
        <v>9.33</v>
      </c>
      <c r="Y194" s="9">
        <v>0.3</v>
      </c>
      <c r="Z194">
        <v>0.16</v>
      </c>
      <c r="AA194">
        <v>0.2720875842035384</v>
      </c>
      <c r="AF194" s="62">
        <f t="shared" si="8"/>
        <v>0.5145402</v>
      </c>
      <c r="AG194" s="57">
        <f t="shared" si="4"/>
        <v>0.014333871</v>
      </c>
      <c r="AJ194" s="9" t="s">
        <v>440</v>
      </c>
      <c r="AK194" s="30" t="s">
        <v>41</v>
      </c>
    </row>
    <row r="195">
      <c r="A195" s="16">
        <v>358.0</v>
      </c>
      <c r="B195" s="41">
        <v>60.0</v>
      </c>
      <c r="C195" s="38" t="s">
        <v>430</v>
      </c>
      <c r="D195" s="60"/>
      <c r="E195" s="61" t="s">
        <v>431</v>
      </c>
      <c r="F195" s="7" t="s">
        <v>432</v>
      </c>
      <c r="G195" s="22"/>
      <c r="H195" s="29" t="s">
        <v>433</v>
      </c>
      <c r="I195" s="31" t="s">
        <v>41</v>
      </c>
      <c r="K195" s="9" t="s">
        <v>463</v>
      </c>
      <c r="L195" s="9" t="s">
        <v>42</v>
      </c>
      <c r="M195" s="9" t="s">
        <v>435</v>
      </c>
      <c r="N195" s="9">
        <v>94.0</v>
      </c>
      <c r="O195" s="9" t="s">
        <v>78</v>
      </c>
      <c r="P195" s="9" t="s">
        <v>52</v>
      </c>
      <c r="R195" s="9" t="s">
        <v>46</v>
      </c>
      <c r="S195" s="9" t="s">
        <v>464</v>
      </c>
      <c r="T195" s="9" t="s">
        <v>437</v>
      </c>
      <c r="U195" s="9">
        <v>13.0</v>
      </c>
      <c r="W195" s="9">
        <v>3.34</v>
      </c>
      <c r="Y195" s="9">
        <v>0.82</v>
      </c>
      <c r="Z195" s="66">
        <v>0.815</v>
      </c>
      <c r="AA195">
        <v>0.23914370704608093</v>
      </c>
      <c r="AF195" s="62">
        <f t="shared" si="8"/>
        <v>0.02090793047</v>
      </c>
      <c r="AG195" s="57">
        <f t="shared" si="4"/>
        <v>0.07693989006</v>
      </c>
      <c r="AJ195" s="9" t="s">
        <v>440</v>
      </c>
      <c r="AK195" s="30" t="s">
        <v>41</v>
      </c>
    </row>
    <row r="196">
      <c r="A196" s="16">
        <v>358.0</v>
      </c>
      <c r="B196" s="41">
        <v>60.0</v>
      </c>
      <c r="C196" s="38" t="s">
        <v>430</v>
      </c>
      <c r="D196" s="60"/>
      <c r="E196" s="61" t="s">
        <v>431</v>
      </c>
      <c r="F196" s="7" t="s">
        <v>432</v>
      </c>
      <c r="G196" s="22"/>
      <c r="H196" s="29" t="s">
        <v>433</v>
      </c>
      <c r="I196" s="31" t="s">
        <v>41</v>
      </c>
      <c r="K196" s="9" t="s">
        <v>465</v>
      </c>
      <c r="L196" s="9" t="s">
        <v>42</v>
      </c>
      <c r="M196" s="9" t="s">
        <v>435</v>
      </c>
      <c r="N196" s="9">
        <v>95.0</v>
      </c>
      <c r="O196" s="9" t="s">
        <v>78</v>
      </c>
      <c r="P196" s="9" t="s">
        <v>52</v>
      </c>
      <c r="R196" s="9" t="s">
        <v>46</v>
      </c>
      <c r="S196" s="9" t="s">
        <v>464</v>
      </c>
      <c r="T196" s="9" t="s">
        <v>437</v>
      </c>
      <c r="U196" s="9">
        <v>19.0</v>
      </c>
      <c r="W196" s="9">
        <v>6.28</v>
      </c>
      <c r="Y196" s="9">
        <v>0.65</v>
      </c>
      <c r="Z196" s="66">
        <v>0.6925</v>
      </c>
      <c r="AA196">
        <v>0.200153522917684</v>
      </c>
      <c r="AF196" s="62">
        <f t="shared" si="8"/>
        <v>-0.212337007</v>
      </c>
      <c r="AG196" s="57">
        <f t="shared" si="4"/>
        <v>0.05381807907</v>
      </c>
      <c r="AJ196" s="9" t="s">
        <v>440</v>
      </c>
      <c r="AK196" s="30" t="s">
        <v>41</v>
      </c>
    </row>
    <row r="197">
      <c r="A197" s="16">
        <v>358.0</v>
      </c>
      <c r="B197" s="41">
        <v>60.0</v>
      </c>
      <c r="C197" s="38" t="s">
        <v>430</v>
      </c>
      <c r="D197" s="60"/>
      <c r="E197" s="61" t="s">
        <v>431</v>
      </c>
      <c r="F197" s="7" t="s">
        <v>432</v>
      </c>
      <c r="G197" s="22"/>
      <c r="H197" s="29" t="s">
        <v>433</v>
      </c>
      <c r="I197" s="31" t="s">
        <v>41</v>
      </c>
      <c r="K197" s="9" t="s">
        <v>466</v>
      </c>
      <c r="L197" s="9" t="s">
        <v>42</v>
      </c>
      <c r="M197" s="9" t="s">
        <v>435</v>
      </c>
      <c r="N197" s="9">
        <v>96.0</v>
      </c>
      <c r="O197" s="9" t="s">
        <v>78</v>
      </c>
      <c r="P197" s="9" t="s">
        <v>52</v>
      </c>
      <c r="R197" s="9" t="s">
        <v>46</v>
      </c>
      <c r="S197" s="9" t="s">
        <v>464</v>
      </c>
      <c r="T197" s="9" t="s">
        <v>437</v>
      </c>
      <c r="U197" s="9">
        <v>30.0</v>
      </c>
      <c r="W197" s="9">
        <v>9.26</v>
      </c>
      <c r="Y197" s="9">
        <v>0.68</v>
      </c>
      <c r="Z197" s="66">
        <v>0.675</v>
      </c>
      <c r="AA197">
        <v>0.2515052559972702</v>
      </c>
      <c r="AF197" s="62">
        <f t="shared" si="8"/>
        <v>0.01988030024</v>
      </c>
      <c r="AG197" s="57">
        <f t="shared" si="4"/>
        <v>0.03333992044</v>
      </c>
      <c r="AJ197" s="9" t="s">
        <v>440</v>
      </c>
      <c r="AK197" s="30" t="s">
        <v>41</v>
      </c>
    </row>
    <row r="198">
      <c r="A198" s="16">
        <v>358.0</v>
      </c>
      <c r="B198" s="41">
        <v>60.0</v>
      </c>
      <c r="C198" s="38" t="s">
        <v>430</v>
      </c>
      <c r="D198" s="60"/>
      <c r="E198" s="61" t="s">
        <v>431</v>
      </c>
      <c r="F198" s="7" t="s">
        <v>432</v>
      </c>
      <c r="G198" s="22"/>
      <c r="H198" s="29" t="s">
        <v>433</v>
      </c>
      <c r="I198" s="31" t="s">
        <v>41</v>
      </c>
      <c r="K198" s="9" t="s">
        <v>463</v>
      </c>
      <c r="L198" s="9" t="s">
        <v>50</v>
      </c>
      <c r="M198" s="9" t="s">
        <v>442</v>
      </c>
      <c r="N198" s="9">
        <v>94.0</v>
      </c>
      <c r="O198" s="9" t="s">
        <v>78</v>
      </c>
      <c r="P198" s="9" t="s">
        <v>52</v>
      </c>
      <c r="R198" s="9" t="s">
        <v>46</v>
      </c>
      <c r="S198" s="9" t="s">
        <v>464</v>
      </c>
      <c r="T198" s="9" t="s">
        <v>437</v>
      </c>
      <c r="U198" s="9">
        <v>82.0</v>
      </c>
      <c r="W198" s="9">
        <v>3.22</v>
      </c>
      <c r="Y198" s="9">
        <v>0.81</v>
      </c>
      <c r="Z198">
        <v>0.815</v>
      </c>
      <c r="AA198">
        <v>0.23100472291166882</v>
      </c>
      <c r="AF198" s="62">
        <f t="shared" si="8"/>
        <v>-0.02164457911</v>
      </c>
      <c r="AG198" s="57">
        <f t="shared" si="4"/>
        <v>0.01219797858</v>
      </c>
      <c r="AJ198" s="9" t="s">
        <v>440</v>
      </c>
      <c r="AK198" s="30" t="s">
        <v>41</v>
      </c>
    </row>
    <row r="199">
      <c r="A199" s="16">
        <v>358.0</v>
      </c>
      <c r="B199" s="41">
        <v>60.0</v>
      </c>
      <c r="C199" s="38" t="s">
        <v>430</v>
      </c>
      <c r="D199" s="60"/>
      <c r="E199" s="61" t="s">
        <v>431</v>
      </c>
      <c r="F199" s="7" t="s">
        <v>432</v>
      </c>
      <c r="G199" s="22"/>
      <c r="H199" s="29" t="s">
        <v>433</v>
      </c>
      <c r="I199" s="31" t="s">
        <v>41</v>
      </c>
      <c r="K199" s="9" t="s">
        <v>465</v>
      </c>
      <c r="L199" s="9" t="s">
        <v>50</v>
      </c>
      <c r="M199" s="9" t="s">
        <v>442</v>
      </c>
      <c r="N199" s="9">
        <v>95.0</v>
      </c>
      <c r="O199" s="9" t="s">
        <v>78</v>
      </c>
      <c r="P199" s="9" t="s">
        <v>52</v>
      </c>
      <c r="R199" s="9" t="s">
        <v>46</v>
      </c>
      <c r="S199" s="9" t="s">
        <v>464</v>
      </c>
      <c r="T199" s="9" t="s">
        <v>437</v>
      </c>
      <c r="U199" s="9">
        <v>93.0</v>
      </c>
      <c r="W199" s="9">
        <v>6.22</v>
      </c>
      <c r="Y199" s="9">
        <v>0.735</v>
      </c>
      <c r="Z199">
        <v>0.6925</v>
      </c>
      <c r="AA199">
        <v>0.29521379880590676</v>
      </c>
      <c r="AF199" s="62">
        <f t="shared" si="8"/>
        <v>0.1439634603</v>
      </c>
      <c r="AG199" s="57">
        <f t="shared" si="4"/>
        <v>0.01086411547</v>
      </c>
      <c r="AJ199" s="9" t="s">
        <v>440</v>
      </c>
      <c r="AK199" s="30" t="s">
        <v>41</v>
      </c>
    </row>
    <row r="200">
      <c r="A200" s="16">
        <v>358.0</v>
      </c>
      <c r="B200" s="41">
        <v>60.0</v>
      </c>
      <c r="C200" s="38" t="s">
        <v>430</v>
      </c>
      <c r="D200" s="60"/>
      <c r="E200" s="61" t="s">
        <v>431</v>
      </c>
      <c r="F200" s="7" t="s">
        <v>432</v>
      </c>
      <c r="G200" s="22"/>
      <c r="H200" s="29" t="s">
        <v>433</v>
      </c>
      <c r="I200" s="31" t="s">
        <v>41</v>
      </c>
      <c r="K200" s="9" t="s">
        <v>466</v>
      </c>
      <c r="L200" s="9" t="s">
        <v>50</v>
      </c>
      <c r="M200" s="9" t="s">
        <v>442</v>
      </c>
      <c r="N200" s="9">
        <v>96.0</v>
      </c>
      <c r="O200" s="9" t="s">
        <v>78</v>
      </c>
      <c r="P200" s="9" t="s">
        <v>52</v>
      </c>
      <c r="R200" s="9" t="s">
        <v>46</v>
      </c>
      <c r="S200" s="9" t="s">
        <v>464</v>
      </c>
      <c r="T200" s="9" t="s">
        <v>437</v>
      </c>
      <c r="U200" s="9">
        <v>79.0</v>
      </c>
      <c r="W200" s="9">
        <v>9.33</v>
      </c>
      <c r="Y200" s="9">
        <v>0.67</v>
      </c>
      <c r="Z200">
        <v>0.675</v>
      </c>
      <c r="AA200">
        <v>0.18139172280235896</v>
      </c>
      <c r="AF200" s="62">
        <f t="shared" si="8"/>
        <v>-0.02756465357</v>
      </c>
      <c r="AG200" s="57">
        <f t="shared" si="4"/>
        <v>0.01266303677</v>
      </c>
      <c r="AJ200" s="9" t="s">
        <v>440</v>
      </c>
      <c r="AK200" s="30" t="s">
        <v>41</v>
      </c>
    </row>
    <row r="201">
      <c r="A201" s="16">
        <v>358.0</v>
      </c>
      <c r="B201" s="41">
        <v>60.0</v>
      </c>
      <c r="C201" s="38" t="s">
        <v>430</v>
      </c>
      <c r="D201" s="60"/>
      <c r="E201" s="61" t="s">
        <v>431</v>
      </c>
      <c r="F201" s="7" t="s">
        <v>432</v>
      </c>
      <c r="G201" s="22"/>
      <c r="H201" s="29" t="s">
        <v>433</v>
      </c>
      <c r="I201" s="31" t="s">
        <v>41</v>
      </c>
      <c r="K201" s="9" t="s">
        <v>467</v>
      </c>
      <c r="L201" s="9" t="s">
        <v>42</v>
      </c>
      <c r="M201" s="9" t="s">
        <v>435</v>
      </c>
      <c r="N201" s="9">
        <v>97.0</v>
      </c>
      <c r="O201" s="9" t="s">
        <v>78</v>
      </c>
      <c r="P201" s="9" t="s">
        <v>52</v>
      </c>
      <c r="R201" s="9" t="s">
        <v>46</v>
      </c>
      <c r="S201" s="9" t="s">
        <v>468</v>
      </c>
      <c r="T201" s="9" t="s">
        <v>437</v>
      </c>
      <c r="U201" s="9">
        <v>13.0</v>
      </c>
      <c r="W201" s="9">
        <v>3.34</v>
      </c>
      <c r="Y201" s="9">
        <v>0.38</v>
      </c>
      <c r="Z201" s="66">
        <v>0.47000000000000003</v>
      </c>
      <c r="AA201">
        <v>0.3311220559099582</v>
      </c>
      <c r="AF201" s="62">
        <f t="shared" si="8"/>
        <v>-0.2718030962</v>
      </c>
      <c r="AG201" s="57">
        <f t="shared" si="4"/>
        <v>0.07976449704</v>
      </c>
      <c r="AJ201" s="9" t="s">
        <v>440</v>
      </c>
      <c r="AK201" s="30" t="s">
        <v>41</v>
      </c>
    </row>
    <row r="202">
      <c r="A202" s="16">
        <v>358.0</v>
      </c>
      <c r="B202" s="41">
        <v>60.0</v>
      </c>
      <c r="C202" s="38" t="s">
        <v>430</v>
      </c>
      <c r="D202" s="60"/>
      <c r="E202" s="61" t="s">
        <v>431</v>
      </c>
      <c r="F202" s="7" t="s">
        <v>432</v>
      </c>
      <c r="G202" s="22"/>
      <c r="H202" s="29" t="s">
        <v>433</v>
      </c>
      <c r="I202" s="31" t="s">
        <v>41</v>
      </c>
      <c r="K202" s="9" t="s">
        <v>469</v>
      </c>
      <c r="L202" s="9" t="s">
        <v>42</v>
      </c>
      <c r="M202" s="9" t="s">
        <v>435</v>
      </c>
      <c r="N202" s="9">
        <v>98.0</v>
      </c>
      <c r="O202" s="9" t="s">
        <v>78</v>
      </c>
      <c r="P202" s="9" t="s">
        <v>52</v>
      </c>
      <c r="R202" s="9" t="s">
        <v>46</v>
      </c>
      <c r="S202" s="9" t="s">
        <v>468</v>
      </c>
      <c r="T202" s="9" t="s">
        <v>437</v>
      </c>
      <c r="U202" s="9">
        <v>19.0</v>
      </c>
      <c r="W202" s="9">
        <v>6.28</v>
      </c>
      <c r="Y202" s="9">
        <v>0.24</v>
      </c>
      <c r="Z202" s="66">
        <v>0.3</v>
      </c>
      <c r="AA202">
        <v>0.2891106442144325</v>
      </c>
      <c r="AF202" s="62">
        <f t="shared" si="8"/>
        <v>-0.2075330023</v>
      </c>
      <c r="AG202" s="57">
        <f t="shared" si="4"/>
        <v>0.05376499861</v>
      </c>
      <c r="AJ202" s="9" t="s">
        <v>440</v>
      </c>
      <c r="AK202" s="30" t="s">
        <v>41</v>
      </c>
    </row>
    <row r="203">
      <c r="A203" s="16">
        <v>358.0</v>
      </c>
      <c r="B203" s="41">
        <v>60.0</v>
      </c>
      <c r="C203" s="38" t="s">
        <v>430</v>
      </c>
      <c r="D203" s="60"/>
      <c r="E203" s="61" t="s">
        <v>431</v>
      </c>
      <c r="F203" s="7" t="s">
        <v>432</v>
      </c>
      <c r="G203" s="22"/>
      <c r="H203" s="29" t="s">
        <v>433</v>
      </c>
      <c r="I203" s="31" t="s">
        <v>41</v>
      </c>
      <c r="K203" s="9" t="s">
        <v>470</v>
      </c>
      <c r="L203" s="9" t="s">
        <v>42</v>
      </c>
      <c r="M203" s="9" t="s">
        <v>435</v>
      </c>
      <c r="N203" s="9">
        <v>99.0</v>
      </c>
      <c r="O203" s="9" t="s">
        <v>78</v>
      </c>
      <c r="P203" s="9" t="s">
        <v>52</v>
      </c>
      <c r="R203" s="9" t="s">
        <v>46</v>
      </c>
      <c r="S203" s="9" t="s">
        <v>468</v>
      </c>
      <c r="T203" s="9" t="s">
        <v>437</v>
      </c>
      <c r="U203" s="9">
        <v>30.0</v>
      </c>
      <c r="W203" s="9">
        <v>9.26</v>
      </c>
      <c r="Y203" s="9">
        <v>0.19</v>
      </c>
      <c r="Z203" s="66">
        <v>0.21000000000000002</v>
      </c>
      <c r="AA203">
        <v>0.16767017066484677</v>
      </c>
      <c r="AF203" s="62">
        <f t="shared" si="8"/>
        <v>-0.1192818014</v>
      </c>
      <c r="AG203" s="57">
        <f t="shared" si="4"/>
        <v>0.03357046914</v>
      </c>
      <c r="AJ203" s="9" t="s">
        <v>440</v>
      </c>
      <c r="AK203" s="30" t="s">
        <v>41</v>
      </c>
    </row>
    <row r="204">
      <c r="A204" s="16">
        <v>358.0</v>
      </c>
      <c r="B204" s="41">
        <v>60.0</v>
      </c>
      <c r="C204" s="38" t="s">
        <v>430</v>
      </c>
      <c r="D204" s="60"/>
      <c r="E204" s="61" t="s">
        <v>431</v>
      </c>
      <c r="F204" s="7" t="s">
        <v>432</v>
      </c>
      <c r="G204" s="22"/>
      <c r="H204" s="29" t="s">
        <v>433</v>
      </c>
      <c r="I204" s="31" t="s">
        <v>41</v>
      </c>
      <c r="K204" s="9" t="s">
        <v>467</v>
      </c>
      <c r="L204" s="9" t="s">
        <v>50</v>
      </c>
      <c r="M204" s="9" t="s">
        <v>442</v>
      </c>
      <c r="N204" s="9">
        <v>97.0</v>
      </c>
      <c r="O204" s="9" t="s">
        <v>78</v>
      </c>
      <c r="P204" s="9" t="s">
        <v>52</v>
      </c>
      <c r="R204" s="9" t="s">
        <v>46</v>
      </c>
      <c r="S204" s="9" t="s">
        <v>468</v>
      </c>
      <c r="T204" s="9" t="s">
        <v>437</v>
      </c>
      <c r="U204" s="9">
        <v>82.0</v>
      </c>
      <c r="W204" s="9">
        <v>3.22</v>
      </c>
      <c r="Y204" s="9">
        <v>0.56</v>
      </c>
      <c r="Z204">
        <v>0.47000000000000003</v>
      </c>
      <c r="AA204">
        <v>0.27720566749400255</v>
      </c>
      <c r="AF204" s="62">
        <f t="shared" si="8"/>
        <v>0.3246686867</v>
      </c>
      <c r="AG204" s="57">
        <f t="shared" si="4"/>
        <v>0.01283786437</v>
      </c>
      <c r="AJ204" s="9" t="s">
        <v>440</v>
      </c>
      <c r="AK204" s="30" t="s">
        <v>41</v>
      </c>
    </row>
    <row r="205">
      <c r="A205" s="16">
        <v>358.0</v>
      </c>
      <c r="B205" s="41">
        <v>60.0</v>
      </c>
      <c r="C205" s="38" t="s">
        <v>430</v>
      </c>
      <c r="D205" s="60"/>
      <c r="E205" s="61" t="s">
        <v>431</v>
      </c>
      <c r="F205" s="7" t="s">
        <v>432</v>
      </c>
      <c r="G205" s="22"/>
      <c r="H205" s="29" t="s">
        <v>433</v>
      </c>
      <c r="I205" s="31" t="s">
        <v>41</v>
      </c>
      <c r="K205" s="9" t="s">
        <v>469</v>
      </c>
      <c r="L205" s="9" t="s">
        <v>50</v>
      </c>
      <c r="M205" s="9" t="s">
        <v>442</v>
      </c>
      <c r="N205" s="9">
        <v>98.0</v>
      </c>
      <c r="O205" s="9" t="s">
        <v>78</v>
      </c>
      <c r="P205" s="9" t="s">
        <v>52</v>
      </c>
      <c r="R205" s="9" t="s">
        <v>46</v>
      </c>
      <c r="S205" s="9" t="s">
        <v>468</v>
      </c>
      <c r="T205" s="9" t="s">
        <v>437</v>
      </c>
      <c r="U205" s="9">
        <v>93.0</v>
      </c>
      <c r="W205" s="9">
        <v>6.22</v>
      </c>
      <c r="Y205" s="9">
        <v>0.36</v>
      </c>
      <c r="Z205">
        <v>0.3</v>
      </c>
      <c r="AA205">
        <v>0.24601149900492233</v>
      </c>
      <c r="AF205" s="62">
        <f t="shared" si="8"/>
        <v>0.2438910386</v>
      </c>
      <c r="AG205" s="57">
        <f t="shared" si="4"/>
        <v>0.01107248838</v>
      </c>
      <c r="AJ205" s="9" t="s">
        <v>440</v>
      </c>
      <c r="AK205" s="30" t="s">
        <v>41</v>
      </c>
    </row>
    <row r="206">
      <c r="A206" s="16">
        <v>358.0</v>
      </c>
      <c r="B206" s="41">
        <v>60.0</v>
      </c>
      <c r="C206" s="38" t="s">
        <v>430</v>
      </c>
      <c r="D206" s="60"/>
      <c r="E206" s="61" t="s">
        <v>431</v>
      </c>
      <c r="F206" s="7" t="s">
        <v>432</v>
      </c>
      <c r="G206" s="22"/>
      <c r="H206" s="29" t="s">
        <v>433</v>
      </c>
      <c r="I206" s="31" t="s">
        <v>41</v>
      </c>
      <c r="K206" s="9" t="s">
        <v>470</v>
      </c>
      <c r="L206" s="9" t="s">
        <v>50</v>
      </c>
      <c r="M206" s="9" t="s">
        <v>442</v>
      </c>
      <c r="N206" s="9">
        <v>99.0</v>
      </c>
      <c r="O206" s="9" t="s">
        <v>78</v>
      </c>
      <c r="P206" s="9" t="s">
        <v>52</v>
      </c>
      <c r="R206" s="9" t="s">
        <v>46</v>
      </c>
      <c r="S206" s="9" t="s">
        <v>468</v>
      </c>
      <c r="T206" s="9" t="s">
        <v>437</v>
      </c>
      <c r="U206" s="9">
        <v>79.0</v>
      </c>
      <c r="W206" s="9">
        <v>9.33</v>
      </c>
      <c r="Y206" s="9">
        <v>0.23</v>
      </c>
      <c r="Z206">
        <v>0.21000000000000002</v>
      </c>
      <c r="AA206">
        <v>0.11336982675147435</v>
      </c>
      <c r="AF206" s="62">
        <f t="shared" si="8"/>
        <v>0.1764137829</v>
      </c>
      <c r="AG206" s="57">
        <f t="shared" si="4"/>
        <v>0.01285520141</v>
      </c>
      <c r="AJ206" s="9" t="s">
        <v>440</v>
      </c>
      <c r="AK206" s="30" t="s">
        <v>41</v>
      </c>
    </row>
    <row r="207">
      <c r="A207" s="16">
        <v>358.0</v>
      </c>
      <c r="B207" s="41">
        <v>60.0</v>
      </c>
      <c r="C207" s="38" t="s">
        <v>430</v>
      </c>
      <c r="D207" s="60"/>
      <c r="E207" s="61" t="s">
        <v>431</v>
      </c>
      <c r="F207" s="7" t="s">
        <v>432</v>
      </c>
      <c r="G207" s="22"/>
      <c r="H207" s="29" t="s">
        <v>433</v>
      </c>
      <c r="I207" s="31" t="s">
        <v>41</v>
      </c>
      <c r="K207" s="9" t="s">
        <v>471</v>
      </c>
      <c r="L207" s="9" t="s">
        <v>42</v>
      </c>
      <c r="M207" s="9" t="s">
        <v>435</v>
      </c>
      <c r="N207" s="9">
        <v>100.0</v>
      </c>
      <c r="O207" s="9" t="s">
        <v>78</v>
      </c>
      <c r="P207" s="9" t="s">
        <v>52</v>
      </c>
      <c r="R207" s="9" t="s">
        <v>46</v>
      </c>
      <c r="S207" s="9" t="s">
        <v>472</v>
      </c>
      <c r="T207" s="9" t="s">
        <v>437</v>
      </c>
      <c r="U207" s="9">
        <v>13.0</v>
      </c>
      <c r="W207" s="9">
        <v>3.34</v>
      </c>
      <c r="Y207" s="9">
        <v>0.64</v>
      </c>
      <c r="Z207" s="66">
        <v>0.6775</v>
      </c>
      <c r="AA207">
        <v>0.3863090652282845</v>
      </c>
      <c r="AF207" s="62">
        <f t="shared" si="8"/>
        <v>-0.09707253434</v>
      </c>
      <c r="AG207" s="57">
        <f t="shared" si="4"/>
        <v>0.07728550296</v>
      </c>
      <c r="AJ207" s="9" t="s">
        <v>440</v>
      </c>
      <c r="AK207" s="30" t="s">
        <v>41</v>
      </c>
    </row>
    <row r="208">
      <c r="A208" s="16">
        <v>358.0</v>
      </c>
      <c r="B208" s="41">
        <v>60.0</v>
      </c>
      <c r="C208" s="38" t="s">
        <v>430</v>
      </c>
      <c r="D208" s="60"/>
      <c r="E208" s="61" t="s">
        <v>431</v>
      </c>
      <c r="F208" s="7" t="s">
        <v>432</v>
      </c>
      <c r="G208" s="22"/>
      <c r="H208" s="29" t="s">
        <v>433</v>
      </c>
      <c r="I208" s="31" t="s">
        <v>41</v>
      </c>
      <c r="K208" s="9" t="s">
        <v>473</v>
      </c>
      <c r="L208" s="9" t="s">
        <v>42</v>
      </c>
      <c r="M208" s="9" t="s">
        <v>435</v>
      </c>
      <c r="N208" s="9">
        <v>101.0</v>
      </c>
      <c r="O208" s="9" t="s">
        <v>78</v>
      </c>
      <c r="P208" s="9" t="s">
        <v>52</v>
      </c>
      <c r="R208" s="9" t="s">
        <v>46</v>
      </c>
      <c r="S208" s="9" t="s">
        <v>472</v>
      </c>
      <c r="T208" s="9" t="s">
        <v>437</v>
      </c>
      <c r="U208" s="9">
        <v>19.0</v>
      </c>
      <c r="W208" s="9">
        <v>6.28</v>
      </c>
      <c r="Y208" s="9">
        <v>0.62</v>
      </c>
      <c r="Z208" s="66">
        <v>0.65</v>
      </c>
      <c r="AA208">
        <v>0.24463208356605823</v>
      </c>
      <c r="AF208" s="62">
        <f t="shared" si="8"/>
        <v>-0.1226331377</v>
      </c>
      <c r="AG208" s="57">
        <f t="shared" si="4"/>
        <v>0.05302733912</v>
      </c>
      <c r="AJ208" s="9" t="s">
        <v>440</v>
      </c>
      <c r="AK208" s="30" t="s">
        <v>41</v>
      </c>
    </row>
    <row r="209">
      <c r="A209" s="16">
        <v>358.0</v>
      </c>
      <c r="B209" s="41">
        <v>60.0</v>
      </c>
      <c r="C209" s="38" t="s">
        <v>430</v>
      </c>
      <c r="D209" s="60"/>
      <c r="E209" s="61" t="s">
        <v>431</v>
      </c>
      <c r="F209" s="7" t="s">
        <v>432</v>
      </c>
      <c r="G209" s="22"/>
      <c r="H209" s="29" t="s">
        <v>433</v>
      </c>
      <c r="I209" s="31" t="s">
        <v>41</v>
      </c>
      <c r="K209" s="9" t="s">
        <v>474</v>
      </c>
      <c r="L209" s="9" t="s">
        <v>42</v>
      </c>
      <c r="M209" s="9" t="s">
        <v>435</v>
      </c>
      <c r="N209" s="9">
        <v>102.0</v>
      </c>
      <c r="O209" s="9" t="s">
        <v>78</v>
      </c>
      <c r="P209" s="9" t="s">
        <v>52</v>
      </c>
      <c r="R209" s="9" t="s">
        <v>46</v>
      </c>
      <c r="S209" s="9" t="s">
        <v>472</v>
      </c>
      <c r="T209" s="9" t="s">
        <v>437</v>
      </c>
      <c r="U209" s="9">
        <v>30.0</v>
      </c>
      <c r="W209" s="9">
        <v>9.26</v>
      </c>
      <c r="Y209" s="9">
        <v>0.69</v>
      </c>
      <c r="Z209" s="66">
        <v>0.685</v>
      </c>
      <c r="AA209">
        <v>0.2515052559972702</v>
      </c>
      <c r="AF209" s="62">
        <f t="shared" si="8"/>
        <v>0.01988030024</v>
      </c>
      <c r="AG209" s="57">
        <f t="shared" si="4"/>
        <v>0.03333992044</v>
      </c>
      <c r="AJ209" s="9" t="s">
        <v>440</v>
      </c>
      <c r="AK209" s="30" t="s">
        <v>41</v>
      </c>
    </row>
    <row r="210">
      <c r="A210" s="16">
        <v>358.0</v>
      </c>
      <c r="B210" s="41">
        <v>60.0</v>
      </c>
      <c r="C210" s="38" t="s">
        <v>430</v>
      </c>
      <c r="D210" s="60"/>
      <c r="E210" s="61" t="s">
        <v>431</v>
      </c>
      <c r="F210" s="7" t="s">
        <v>432</v>
      </c>
      <c r="G210" s="22"/>
      <c r="H210" s="29" t="s">
        <v>433</v>
      </c>
      <c r="I210" s="31" t="s">
        <v>41</v>
      </c>
      <c r="K210" s="9" t="s">
        <v>471</v>
      </c>
      <c r="L210" s="9" t="s">
        <v>50</v>
      </c>
      <c r="M210" s="9" t="s">
        <v>442</v>
      </c>
      <c r="N210" s="9">
        <v>100.0</v>
      </c>
      <c r="O210" s="9" t="s">
        <v>78</v>
      </c>
      <c r="P210" s="9" t="s">
        <v>52</v>
      </c>
      <c r="R210" s="9" t="s">
        <v>46</v>
      </c>
      <c r="S210" s="9" t="s">
        <v>472</v>
      </c>
      <c r="T210" s="9" t="s">
        <v>437</v>
      </c>
      <c r="U210" s="9">
        <v>82.0</v>
      </c>
      <c r="W210" s="9">
        <v>3.22</v>
      </c>
      <c r="Y210" s="9">
        <v>0.715</v>
      </c>
      <c r="Z210">
        <v>0.6775</v>
      </c>
      <c r="AA210">
        <v>0.3696075566586701</v>
      </c>
      <c r="AF210" s="62">
        <f t="shared" si="8"/>
        <v>0.1014589646</v>
      </c>
      <c r="AG210" s="57">
        <f t="shared" si="4"/>
        <v>0.01225788977</v>
      </c>
      <c r="AJ210" s="9" t="s">
        <v>440</v>
      </c>
      <c r="AK210" s="30" t="s">
        <v>41</v>
      </c>
    </row>
    <row r="211">
      <c r="A211" s="16">
        <v>358.0</v>
      </c>
      <c r="B211" s="41">
        <v>60.0</v>
      </c>
      <c r="C211" s="38" t="s">
        <v>430</v>
      </c>
      <c r="D211" s="60"/>
      <c r="E211" s="61" t="s">
        <v>431</v>
      </c>
      <c r="F211" s="7" t="s">
        <v>432</v>
      </c>
      <c r="G211" s="22"/>
      <c r="H211" s="29" t="s">
        <v>433</v>
      </c>
      <c r="I211" s="31" t="s">
        <v>41</v>
      </c>
      <c r="K211" s="9" t="s">
        <v>473</v>
      </c>
      <c r="L211" s="9" t="s">
        <v>50</v>
      </c>
      <c r="M211" s="9" t="s">
        <v>442</v>
      </c>
      <c r="N211" s="9">
        <v>101.0</v>
      </c>
      <c r="O211" s="9" t="s">
        <v>78</v>
      </c>
      <c r="P211" s="9" t="s">
        <v>52</v>
      </c>
      <c r="R211" s="9" t="s">
        <v>46</v>
      </c>
      <c r="S211" s="9" t="s">
        <v>472</v>
      </c>
      <c r="T211" s="9" t="s">
        <v>437</v>
      </c>
      <c r="U211" s="9">
        <v>93.0</v>
      </c>
      <c r="W211" s="9">
        <v>6.22</v>
      </c>
      <c r="Y211" s="9">
        <v>0.68</v>
      </c>
      <c r="Z211">
        <v>0.65</v>
      </c>
      <c r="AA211">
        <v>0.29521379880590676</v>
      </c>
      <c r="AF211" s="62">
        <f t="shared" si="8"/>
        <v>0.1016212661</v>
      </c>
      <c r="AG211" s="57">
        <f t="shared" si="4"/>
        <v>0.01080820904</v>
      </c>
      <c r="AJ211" s="9" t="s">
        <v>440</v>
      </c>
      <c r="AK211" s="30" t="s">
        <v>41</v>
      </c>
    </row>
    <row r="212">
      <c r="A212" s="16">
        <v>358.0</v>
      </c>
      <c r="B212" s="41">
        <v>60.0</v>
      </c>
      <c r="C212" s="38" t="s">
        <v>430</v>
      </c>
      <c r="D212" s="60"/>
      <c r="E212" s="61" t="s">
        <v>431</v>
      </c>
      <c r="F212" s="7" t="s">
        <v>432</v>
      </c>
      <c r="G212" s="22"/>
      <c r="H212" s="29" t="s">
        <v>433</v>
      </c>
      <c r="I212" s="31" t="s">
        <v>41</v>
      </c>
      <c r="K212" s="9" t="s">
        <v>474</v>
      </c>
      <c r="L212" s="9" t="s">
        <v>50</v>
      </c>
      <c r="M212" s="9" t="s">
        <v>442</v>
      </c>
      <c r="N212" s="9">
        <v>102.0</v>
      </c>
      <c r="O212" s="9" t="s">
        <v>78</v>
      </c>
      <c r="P212" s="9" t="s">
        <v>52</v>
      </c>
      <c r="R212" s="9" t="s">
        <v>46</v>
      </c>
      <c r="S212" s="9" t="s">
        <v>472</v>
      </c>
      <c r="T212" s="9" t="s">
        <v>437</v>
      </c>
      <c r="U212" s="9">
        <v>79.0</v>
      </c>
      <c r="W212" s="9">
        <v>9.33</v>
      </c>
      <c r="Y212" s="9">
        <v>0.68</v>
      </c>
      <c r="Z212">
        <v>0.685</v>
      </c>
      <c r="AA212">
        <v>0.2720875842035384</v>
      </c>
      <c r="AF212" s="62">
        <f t="shared" si="8"/>
        <v>-0.01837643572</v>
      </c>
      <c r="AG212" s="57">
        <f t="shared" si="4"/>
        <v>0.01266036515</v>
      </c>
      <c r="AJ212" s="9" t="s">
        <v>440</v>
      </c>
      <c r="AK212" s="30" t="s">
        <v>41</v>
      </c>
    </row>
  </sheetData>
  <customSheetViews>
    <customSheetView guid="{0CEF9939-AF13-4A58-9D86-715D7A35DB69}" filter="1" showAutoFilter="1">
      <autoFilter ref="$A$1:$AJ$90"/>
    </customSheetView>
  </customSheetViews>
  <dataValidations>
    <dataValidation type="list" allowBlank="1" sqref="AI1:AI212">
      <formula1>"paper,figure,authors,repository,other"</formula1>
    </dataValidation>
    <dataValidation type="list" allowBlank="1" sqref="I1:I212">
      <formula1>"yes,no"</formula1>
    </dataValidation>
  </dataValidations>
  <hyperlinks>
    <hyperlink r:id="rId2" ref="H2"/>
    <hyperlink r:id="rId3" ref="H3"/>
    <hyperlink r:id="rId4" ref="H4"/>
    <hyperlink r:id="rId5" ref="H5"/>
    <hyperlink r:id="rId6" ref="H6"/>
    <hyperlink r:id="rId7" ref="H7"/>
    <hyperlink r:id="rId8" ref="H8"/>
    <hyperlink r:id="rId9" ref="H9"/>
    <hyperlink r:id="rId10" ref="H10"/>
    <hyperlink r:id="rId11" ref="H11"/>
    <hyperlink r:id="rId12" ref="H12"/>
    <hyperlink r:id="rId13" ref="H13"/>
    <hyperlink r:id="rId14" ref="H14"/>
    <hyperlink r:id="rId15" ref="H15"/>
    <hyperlink r:id="rId16" location=":~:text=10.3389%2Ffpsyg.2021.703238-,Online%20Testing%20Yields%20the%20Same%20Results%20as%20Lab%20Testing%3A%20A,With%20the%20False%20Belief%20Task&amp;text=Recently%2C%20online%20testing%20has%20become,made%20in%2Dlab%20testing%20impossible." ref="H16"/>
    <hyperlink r:id="rId17" location=":~:text=10.3389%2Ffpsyg.2021.703238-,Online%20Testing%20Yields%20the%20Same%20Results%20as%20Lab%20Testing%3A%20A,With%20the%20False%20Belief%20Task&amp;text=Recently%2C%20online%20testing%20has%20become,made%20in%2Dlab%20testing%20impossible." ref="H17"/>
    <hyperlink r:id="rId18" location=":~:text=10.3389%2Ffpsyg.2021.703238-,Online%20Testing%20Yields%20the%20Same%20Results%20as%20Lab%20Testing%3A%20A,With%20the%20False%20Belief%20Task&amp;text=Recently%2C%20online%20testing%20has%20become,made%20in%2Dlab%20testing%20impossible." ref="H18"/>
    <hyperlink r:id="rId19" location=":~:text=10.3389%2Ffpsyg.2021.703238-,Online%20Testing%20Yields%20the%20Same%20Results%20as%20Lab%20Testing%3A%20A,With%20the%20False%20Belief%20Task&amp;text=Recently%2C%20online%20testing%20has%20become,made%20in%2Dlab%20testing%20impossible." ref="H19"/>
    <hyperlink r:id="rId20" location=":~:text=10.3389%2Ffpsyg.2021.703238-,Online%20Testing%20Yields%20the%20Same%20Results%20as%20Lab%20Testing%3A%20A,With%20the%20False%20Belief%20Task&amp;text=Recently%2C%20online%20testing%20has%20become,made%20in%2Dlab%20testing%20impossible." ref="H20"/>
    <hyperlink r:id="rId21" location=":~:text=10.3389%2Ffpsyg.2021.703238-,Online%20Testing%20Yields%20the%20Same%20Results%20as%20Lab%20Testing%3A%20A,With%20the%20False%20Belief%20Task&amp;text=Recently%2C%20online%20testing%20has%20become,made%20in%2Dlab%20testing%20impossible." ref="H21"/>
    <hyperlink r:id="rId22" location=":~:text=10.3389%2Ffpsyg.2021.703238-,Online%20Testing%20Yields%20the%20Same%20Results%20as%20Lab%20Testing%3A%20A,With%20the%20False%20Belief%20Task&amp;text=Recently%2C%20online%20testing%20has%20become,made%20in%2Dlab%20testing%20impossible." ref="H22"/>
    <hyperlink r:id="rId23" location=":~:text=10.3389%2Ffpsyg.2021.703238-,Online%20Testing%20Yields%20the%20Same%20Results%20as%20Lab%20Testing%3A%20A,With%20the%20False%20Belief%20Task&amp;text=Recently%2C%20online%20testing%20has%20become,made%20in%2Dlab%20testing%20impossible." ref="H23"/>
    <hyperlink r:id="rId24" ref="H24"/>
    <hyperlink r:id="rId25" ref="H25"/>
    <hyperlink r:id="rId26" ref="H26"/>
    <hyperlink r:id="rId27" ref="H27"/>
    <hyperlink r:id="rId28" ref="H28"/>
    <hyperlink r:id="rId29" ref="H29"/>
    <hyperlink r:id="rId30" ref="H30"/>
    <hyperlink r:id="rId31" ref="H31"/>
    <hyperlink r:id="rId32" ref="H32"/>
    <hyperlink r:id="rId33" ref="H33"/>
    <hyperlink r:id="rId34" ref="H34"/>
    <hyperlink r:id="rId35" ref="H35"/>
    <hyperlink r:id="rId36" ref="H36"/>
    <hyperlink r:id="rId37" ref="H37"/>
    <hyperlink r:id="rId38" ref="H38"/>
    <hyperlink r:id="rId39" ref="H39"/>
    <hyperlink r:id="rId40" ref="H40"/>
    <hyperlink r:id="rId41" ref="H41"/>
    <hyperlink r:id="rId42" ref="H42"/>
    <hyperlink r:id="rId43" ref="H43"/>
    <hyperlink r:id="rId44" ref="H44"/>
    <hyperlink r:id="rId45" ref="H45"/>
    <hyperlink r:id="rId46" ref="H46"/>
    <hyperlink r:id="rId47" ref="H47"/>
    <hyperlink r:id="rId48" ref="H48"/>
    <hyperlink r:id="rId49" ref="H49"/>
    <hyperlink r:id="rId50" ref="H50"/>
    <hyperlink r:id="rId51" ref="H51"/>
    <hyperlink r:id="rId52" ref="H52"/>
    <hyperlink r:id="rId53" ref="H53"/>
    <hyperlink r:id="rId54" ref="H54"/>
    <hyperlink r:id="rId55" ref="H55"/>
    <hyperlink r:id="rId56" ref="H56"/>
    <hyperlink r:id="rId57" ref="H57"/>
    <hyperlink r:id="rId58" ref="H58"/>
    <hyperlink r:id="rId59" ref="H59"/>
    <hyperlink r:id="rId60" ref="H60"/>
    <hyperlink r:id="rId61" ref="H61"/>
    <hyperlink r:id="rId62" ref="H62"/>
    <hyperlink r:id="rId63" ref="H63"/>
    <hyperlink r:id="rId64" ref="H64"/>
    <hyperlink r:id="rId65" ref="H65"/>
    <hyperlink r:id="rId66" ref="H66"/>
    <hyperlink r:id="rId67" ref="H67"/>
    <hyperlink r:id="rId68" ref="H68"/>
    <hyperlink r:id="rId69" ref="H69"/>
    <hyperlink r:id="rId70" ref="H70"/>
    <hyperlink r:id="rId71" ref="H71"/>
    <hyperlink r:id="rId72" ref="H72"/>
    <hyperlink r:id="rId73" ref="H73"/>
    <hyperlink r:id="rId74" ref="H74"/>
    <hyperlink r:id="rId75" ref="H75"/>
    <hyperlink r:id="rId76" ref="H76"/>
    <hyperlink r:id="rId77" ref="H77"/>
    <hyperlink r:id="rId78" ref="H78"/>
    <hyperlink r:id="rId79" ref="H79"/>
    <hyperlink r:id="rId80" ref="H80"/>
    <hyperlink r:id="rId81" ref="H81"/>
    <hyperlink r:id="rId82" ref="H82"/>
    <hyperlink r:id="rId83" ref="H83"/>
    <hyperlink r:id="rId84" ref="H84"/>
    <hyperlink r:id="rId85" ref="H85"/>
    <hyperlink r:id="rId86" ref="H86"/>
    <hyperlink r:id="rId87" ref="H87"/>
    <hyperlink r:id="rId88" ref="H88"/>
    <hyperlink r:id="rId89" ref="H89"/>
    <hyperlink r:id="rId90" ref="H90"/>
    <hyperlink r:id="rId91" ref="H91"/>
    <hyperlink r:id="rId92" ref="H92"/>
    <hyperlink r:id="rId93" ref="H93"/>
    <hyperlink r:id="rId94" ref="H94"/>
    <hyperlink r:id="rId95" ref="AJ94"/>
    <hyperlink r:id="rId96" ref="H95"/>
    <hyperlink r:id="rId97" ref="H96"/>
    <hyperlink r:id="rId98" ref="H97"/>
    <hyperlink r:id="rId99" ref="H98"/>
    <hyperlink r:id="rId100" ref="H99"/>
    <hyperlink r:id="rId101" ref="H100"/>
    <hyperlink r:id="rId102" ref="H101"/>
    <hyperlink r:id="rId103" ref="H102"/>
    <hyperlink r:id="rId104" ref="H103"/>
    <hyperlink r:id="rId105" ref="H104"/>
    <hyperlink r:id="rId106" ref="H105"/>
    <hyperlink r:id="rId107" ref="H106"/>
    <hyperlink r:id="rId108" ref="H107"/>
    <hyperlink r:id="rId109" ref="J107"/>
    <hyperlink r:id="rId110" ref="H108"/>
    <hyperlink r:id="rId111" ref="H109"/>
    <hyperlink r:id="rId112" ref="H110"/>
    <hyperlink r:id="rId113" location=":~:text=Overall%2C%20children's%20predictions%20about%20illness,%2Dolds)%20in%20our%20sample." ref="H111"/>
    <hyperlink r:id="rId114" location=":~:text=Overall%2C%20children's%20predictions%20about%20illness,%2Dolds)%20in%20our%20sample." ref="H112"/>
    <hyperlink r:id="rId115" location=":~:text=Overall%2C%20children's%20predictions%20about%20illness,%2Dolds)%20in%20our%20sample." ref="H113"/>
    <hyperlink r:id="rId116" location=":~:text=Overall%2C%20children's%20predictions%20about%20illness,%2Dolds)%20in%20our%20sample." ref="H114"/>
    <hyperlink r:id="rId117" location=":~:text=Overall%2C%20children's%20predictions%20about%20illness,%2Dolds)%20in%20our%20sample." ref="H115"/>
    <hyperlink r:id="rId118" location=":~:text=Overall%2C%20children's%20predictions%20about%20illness,%2Dolds)%20in%20our%20sample." ref="H116"/>
    <hyperlink r:id="rId119" location=":~:text=Infants%20must%20form%20appropriately%20specific,and%20with%20rejecting%20incorrect%20pronunciations." ref="H117"/>
    <hyperlink r:id="rId120" location=":~:text=Infants%20must%20form%20appropriately%20specific,and%20with%20rejecting%20incorrect%20pronunciations." ref="H118"/>
    <hyperlink r:id="rId121" location=":~:text=Infants%20must%20form%20appropriately%20specific,and%20with%20rejecting%20incorrect%20pronunciations." ref="H119"/>
    <hyperlink r:id="rId122" location=":~:text=Infants%20must%20form%20appropriately%20specific,and%20with%20rejecting%20incorrect%20pronunciations." ref="H120"/>
    <hyperlink r:id="rId123" location=":~:text=Infants%20must%20form%20appropriately%20specific,and%20with%20rejecting%20incorrect%20pronunciations." ref="H121"/>
    <hyperlink r:id="rId124" location=":~:text=Infants%20must%20form%20appropriately%20specific,and%20with%20rejecting%20incorrect%20pronunciations." ref="H122"/>
    <hyperlink r:id="rId125" ref="H128"/>
    <hyperlink r:id="rId126" ref="H133"/>
    <hyperlink r:id="rId127" ref="H134"/>
    <hyperlink r:id="rId128" ref="H135"/>
    <hyperlink r:id="rId129" ref="H136"/>
    <hyperlink r:id="rId130" ref="H137"/>
    <hyperlink r:id="rId131" ref="H138"/>
    <hyperlink r:id="rId132" ref="H139"/>
    <hyperlink r:id="rId133" ref="H140"/>
    <hyperlink r:id="rId134" ref="H141"/>
    <hyperlink r:id="rId135" ref="H142"/>
    <hyperlink r:id="rId136" ref="H143"/>
    <hyperlink r:id="rId137" ref="H144"/>
    <hyperlink r:id="rId138" ref="H148"/>
    <hyperlink r:id="rId139" ref="H149"/>
    <hyperlink r:id="rId140" ref="H150"/>
    <hyperlink r:id="rId141" ref="H155"/>
    <hyperlink r:id="rId142" ref="H156"/>
    <hyperlink r:id="rId143" ref="H157"/>
    <hyperlink r:id="rId144" ref="H158"/>
    <hyperlink r:id="rId145" ref="H159"/>
    <hyperlink r:id="rId146" ref="H160"/>
    <hyperlink r:id="rId147" ref="H161"/>
    <hyperlink r:id="rId148" ref="H162"/>
    <hyperlink r:id="rId149" ref="H163"/>
    <hyperlink r:id="rId150" ref="H164"/>
    <hyperlink r:id="rId151" ref="H165"/>
    <hyperlink r:id="rId152" ref="H166"/>
    <hyperlink r:id="rId153" ref="H167"/>
    <hyperlink r:id="rId154" ref="H168"/>
    <hyperlink r:id="rId155" ref="H169"/>
    <hyperlink r:id="rId156" ref="H170"/>
    <hyperlink r:id="rId157" ref="H171"/>
    <hyperlink r:id="rId158" ref="H172"/>
    <hyperlink r:id="rId159" ref="H173"/>
    <hyperlink r:id="rId160" ref="H174"/>
    <hyperlink r:id="rId161" ref="H175"/>
    <hyperlink r:id="rId162" ref="H176"/>
    <hyperlink r:id="rId163" ref="H177"/>
    <hyperlink r:id="rId164" ref="H178"/>
    <hyperlink r:id="rId165" ref="H179"/>
    <hyperlink r:id="rId166" ref="H180"/>
    <hyperlink r:id="rId167" ref="H181"/>
    <hyperlink r:id="rId168" ref="H182"/>
    <hyperlink r:id="rId169" ref="H183"/>
    <hyperlink r:id="rId170" ref="H184"/>
    <hyperlink r:id="rId171" ref="H185"/>
    <hyperlink r:id="rId172" ref="H186"/>
    <hyperlink r:id="rId173" ref="H187"/>
    <hyperlink r:id="rId174" ref="H188"/>
    <hyperlink r:id="rId175" ref="H189"/>
    <hyperlink r:id="rId176" ref="H190"/>
    <hyperlink r:id="rId177" ref="H191"/>
    <hyperlink r:id="rId178" ref="H192"/>
    <hyperlink r:id="rId179" ref="H193"/>
    <hyperlink r:id="rId180" ref="H194"/>
    <hyperlink r:id="rId181" ref="H195"/>
    <hyperlink r:id="rId182" ref="H196"/>
    <hyperlink r:id="rId183" ref="H197"/>
    <hyperlink r:id="rId184" ref="H198"/>
    <hyperlink r:id="rId185" ref="H199"/>
    <hyperlink r:id="rId186" ref="H200"/>
    <hyperlink r:id="rId187" ref="H201"/>
    <hyperlink r:id="rId188" ref="H202"/>
    <hyperlink r:id="rId189" ref="H203"/>
    <hyperlink r:id="rId190" ref="H204"/>
    <hyperlink r:id="rId191" ref="H205"/>
    <hyperlink r:id="rId192" ref="H206"/>
    <hyperlink r:id="rId193" ref="H207"/>
    <hyperlink r:id="rId194" ref="H208"/>
    <hyperlink r:id="rId195" ref="H209"/>
    <hyperlink r:id="rId196" ref="H210"/>
    <hyperlink r:id="rId197" ref="H211"/>
    <hyperlink r:id="rId198" ref="H212"/>
  </hyperlinks>
  <drawing r:id="rId199"/>
  <legacyDrawing r:id="rId200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16.88"/>
    <col customWidth="1" min="2" max="2" width="31.38"/>
    <col customWidth="1" min="4" max="4" width="41.0"/>
    <col customWidth="1" min="5" max="5" width="26.75"/>
  </cols>
  <sheetData>
    <row r="1">
      <c r="A1" s="9" t="s">
        <v>475</v>
      </c>
      <c r="B1" s="67"/>
      <c r="D1" s="67"/>
      <c r="E1" s="67"/>
    </row>
    <row r="2">
      <c r="A2" s="68" t="s">
        <v>476</v>
      </c>
      <c r="B2" s="69" t="s">
        <v>477</v>
      </c>
      <c r="C2" s="70" t="s">
        <v>478</v>
      </c>
      <c r="D2" s="69" t="s">
        <v>479</v>
      </c>
      <c r="E2" s="69" t="s">
        <v>480</v>
      </c>
      <c r="F2" s="70" t="s">
        <v>481</v>
      </c>
      <c r="G2" s="70" t="s">
        <v>482</v>
      </c>
    </row>
    <row r="3">
      <c r="A3" s="71" t="s">
        <v>483</v>
      </c>
      <c r="B3" s="72"/>
      <c r="C3" s="73"/>
      <c r="D3" s="72"/>
      <c r="E3" s="72"/>
      <c r="F3" s="73"/>
      <c r="G3" s="73"/>
    </row>
    <row r="4">
      <c r="A4" s="1" t="s">
        <v>484</v>
      </c>
      <c r="B4" s="74" t="s">
        <v>485</v>
      </c>
      <c r="C4" s="9" t="s">
        <v>486</v>
      </c>
      <c r="D4" s="74" t="s">
        <v>487</v>
      </c>
      <c r="E4" s="74" t="s">
        <v>488</v>
      </c>
      <c r="F4" s="9" t="s">
        <v>41</v>
      </c>
    </row>
    <row r="5">
      <c r="A5" s="1" t="s">
        <v>489</v>
      </c>
      <c r="B5" s="74" t="s">
        <v>490</v>
      </c>
      <c r="C5" s="9" t="s">
        <v>486</v>
      </c>
      <c r="D5" s="74" t="s">
        <v>491</v>
      </c>
      <c r="E5" s="67"/>
      <c r="F5" s="9" t="s">
        <v>41</v>
      </c>
    </row>
    <row r="6">
      <c r="A6" s="1" t="s">
        <v>5</v>
      </c>
      <c r="B6" s="74" t="s">
        <v>492</v>
      </c>
      <c r="C6" s="9" t="s">
        <v>486</v>
      </c>
      <c r="D6" s="74" t="s">
        <v>493</v>
      </c>
      <c r="E6" s="74" t="s">
        <v>494</v>
      </c>
      <c r="F6" s="9" t="s">
        <v>41</v>
      </c>
    </row>
    <row r="7">
      <c r="A7" s="1" t="s">
        <v>8</v>
      </c>
      <c r="B7" s="74" t="s">
        <v>495</v>
      </c>
      <c r="C7" s="9" t="s">
        <v>496</v>
      </c>
      <c r="D7" s="74" t="s">
        <v>497</v>
      </c>
      <c r="E7" s="74" t="s">
        <v>41</v>
      </c>
      <c r="F7" s="9" t="s">
        <v>41</v>
      </c>
    </row>
    <row r="8">
      <c r="A8" s="1" t="s">
        <v>498</v>
      </c>
      <c r="B8" s="74" t="s">
        <v>499</v>
      </c>
      <c r="C8" s="9" t="s">
        <v>486</v>
      </c>
      <c r="D8" s="74" t="s">
        <v>500</v>
      </c>
      <c r="E8" s="74" t="s">
        <v>501</v>
      </c>
      <c r="F8" s="9" t="s">
        <v>41</v>
      </c>
    </row>
    <row r="9">
      <c r="A9" s="1" t="s">
        <v>10</v>
      </c>
      <c r="B9" s="74" t="s">
        <v>502</v>
      </c>
      <c r="C9" s="9" t="s">
        <v>503</v>
      </c>
      <c r="D9" s="74" t="s">
        <v>504</v>
      </c>
      <c r="E9" s="74" t="s">
        <v>505</v>
      </c>
      <c r="F9" s="9" t="s">
        <v>41</v>
      </c>
    </row>
    <row r="10" ht="42.0" customHeight="1">
      <c r="A10" s="1" t="s">
        <v>11</v>
      </c>
      <c r="B10" s="74" t="s">
        <v>506</v>
      </c>
      <c r="C10" s="9" t="s">
        <v>486</v>
      </c>
      <c r="D10" s="74" t="s">
        <v>507</v>
      </c>
      <c r="E10" s="74" t="s">
        <v>42</v>
      </c>
      <c r="F10" s="9" t="s">
        <v>41</v>
      </c>
    </row>
    <row r="11" ht="15.75" customHeight="1">
      <c r="A11" s="1" t="s">
        <v>12</v>
      </c>
      <c r="B11" s="74" t="s">
        <v>508</v>
      </c>
      <c r="C11" s="9" t="s">
        <v>486</v>
      </c>
      <c r="D11" s="74" t="s">
        <v>509</v>
      </c>
      <c r="E11" s="74" t="s">
        <v>510</v>
      </c>
      <c r="F11" s="9" t="s">
        <v>41</v>
      </c>
    </row>
    <row r="12">
      <c r="A12" s="75" t="s">
        <v>511</v>
      </c>
      <c r="B12" s="76"/>
      <c r="C12" s="77"/>
      <c r="D12" s="76"/>
      <c r="E12" s="76"/>
      <c r="F12" s="77"/>
      <c r="G12" s="77"/>
    </row>
    <row r="13">
      <c r="A13" s="4" t="s">
        <v>14</v>
      </c>
      <c r="B13" s="74" t="s">
        <v>512</v>
      </c>
      <c r="C13" s="9" t="s">
        <v>496</v>
      </c>
      <c r="D13" s="74" t="s">
        <v>513</v>
      </c>
      <c r="E13" s="74" t="s">
        <v>78</v>
      </c>
      <c r="F13" s="9" t="s">
        <v>41</v>
      </c>
    </row>
    <row r="14">
      <c r="A14" s="78" t="s">
        <v>514</v>
      </c>
      <c r="B14" s="79" t="s">
        <v>515</v>
      </c>
      <c r="C14" s="80" t="s">
        <v>496</v>
      </c>
      <c r="D14" s="79" t="s">
        <v>516</v>
      </c>
      <c r="E14" s="79" t="s">
        <v>517</v>
      </c>
      <c r="F14" s="80" t="s">
        <v>41</v>
      </c>
      <c r="G14" s="81"/>
    </row>
    <row r="15">
      <c r="A15" s="4" t="s">
        <v>15</v>
      </c>
      <c r="B15" s="74" t="s">
        <v>518</v>
      </c>
      <c r="C15" s="9" t="s">
        <v>496</v>
      </c>
      <c r="D15" s="74" t="s">
        <v>519</v>
      </c>
      <c r="E15" s="74" t="s">
        <v>52</v>
      </c>
      <c r="F15" s="9" t="s">
        <v>41</v>
      </c>
    </row>
    <row r="16">
      <c r="A16" s="78" t="s">
        <v>16</v>
      </c>
      <c r="B16" s="79" t="s">
        <v>520</v>
      </c>
      <c r="C16" s="80" t="s">
        <v>496</v>
      </c>
      <c r="D16" s="79" t="s">
        <v>521</v>
      </c>
      <c r="E16" s="79" t="s">
        <v>522</v>
      </c>
      <c r="F16" s="80" t="s">
        <v>41</v>
      </c>
      <c r="G16" s="81"/>
    </row>
    <row r="17">
      <c r="A17" s="78" t="s">
        <v>17</v>
      </c>
      <c r="B17" s="79" t="s">
        <v>523</v>
      </c>
      <c r="C17" s="80" t="s">
        <v>496</v>
      </c>
      <c r="D17" s="79" t="s">
        <v>524</v>
      </c>
      <c r="E17" s="82"/>
      <c r="F17" s="80" t="s">
        <v>41</v>
      </c>
      <c r="G17" s="81"/>
    </row>
    <row r="18">
      <c r="A18" s="78" t="s">
        <v>525</v>
      </c>
      <c r="B18" s="79" t="s">
        <v>526</v>
      </c>
      <c r="C18" s="80" t="s">
        <v>486</v>
      </c>
      <c r="D18" s="79" t="s">
        <v>527</v>
      </c>
      <c r="E18" s="79" t="s">
        <v>528</v>
      </c>
      <c r="F18" s="80" t="s">
        <v>41</v>
      </c>
      <c r="G18" s="81"/>
    </row>
    <row r="19">
      <c r="A19" s="78" t="s">
        <v>529</v>
      </c>
      <c r="B19" s="79" t="s">
        <v>530</v>
      </c>
      <c r="C19" s="80" t="s">
        <v>486</v>
      </c>
      <c r="D19" s="79" t="s">
        <v>531</v>
      </c>
      <c r="E19" s="79" t="s">
        <v>532</v>
      </c>
      <c r="F19" s="80" t="s">
        <v>41</v>
      </c>
      <c r="G19" s="81"/>
    </row>
    <row r="20">
      <c r="A20" s="78" t="s">
        <v>533</v>
      </c>
      <c r="B20" s="79" t="s">
        <v>534</v>
      </c>
      <c r="C20" s="80" t="s">
        <v>486</v>
      </c>
      <c r="D20" s="79" t="s">
        <v>535</v>
      </c>
      <c r="E20" s="79" t="s">
        <v>536</v>
      </c>
      <c r="F20" s="80" t="s">
        <v>144</v>
      </c>
      <c r="G20" s="81"/>
    </row>
    <row r="21">
      <c r="A21" s="83" t="s">
        <v>537</v>
      </c>
      <c r="B21" s="84"/>
      <c r="C21" s="85"/>
      <c r="D21" s="84"/>
      <c r="E21" s="84"/>
      <c r="F21" s="85"/>
      <c r="G21" s="85"/>
    </row>
    <row r="22">
      <c r="A22" s="5" t="s">
        <v>18</v>
      </c>
      <c r="B22" s="74" t="s">
        <v>538</v>
      </c>
      <c r="C22" s="9" t="s">
        <v>486</v>
      </c>
      <c r="D22" s="74" t="s">
        <v>539</v>
      </c>
      <c r="E22" s="74" t="s">
        <v>540</v>
      </c>
      <c r="F22" s="9" t="s">
        <v>41</v>
      </c>
    </row>
    <row r="23">
      <c r="A23" s="5" t="s">
        <v>19</v>
      </c>
      <c r="B23" s="74" t="s">
        <v>541</v>
      </c>
      <c r="C23" s="9" t="s">
        <v>486</v>
      </c>
      <c r="D23" s="74" t="s">
        <v>542</v>
      </c>
      <c r="E23" s="74" t="s">
        <v>383</v>
      </c>
      <c r="F23" s="9" t="s">
        <v>41</v>
      </c>
    </row>
    <row r="24">
      <c r="A24" s="5" t="s">
        <v>20</v>
      </c>
      <c r="B24" s="74" t="s">
        <v>543</v>
      </c>
      <c r="C24" s="9" t="s">
        <v>503</v>
      </c>
      <c r="D24" s="74" t="s">
        <v>539</v>
      </c>
      <c r="E24" s="67"/>
      <c r="F24" s="9" t="s">
        <v>41</v>
      </c>
    </row>
    <row r="25">
      <c r="A25" s="5" t="s">
        <v>21</v>
      </c>
      <c r="B25" s="74" t="s">
        <v>544</v>
      </c>
      <c r="C25" s="9" t="s">
        <v>503</v>
      </c>
      <c r="D25" s="74" t="s">
        <v>542</v>
      </c>
      <c r="E25" s="67"/>
      <c r="F25" s="9" t="s">
        <v>41</v>
      </c>
    </row>
    <row r="26">
      <c r="A26" s="5" t="s">
        <v>22</v>
      </c>
      <c r="B26" s="74" t="s">
        <v>545</v>
      </c>
      <c r="C26" s="9" t="s">
        <v>503</v>
      </c>
      <c r="D26" s="74" t="s">
        <v>539</v>
      </c>
      <c r="E26" s="67"/>
      <c r="F26" s="9" t="s">
        <v>41</v>
      </c>
    </row>
    <row r="27">
      <c r="A27" s="5" t="s">
        <v>23</v>
      </c>
      <c r="B27" s="74" t="s">
        <v>545</v>
      </c>
      <c r="C27" s="9" t="s">
        <v>503</v>
      </c>
      <c r="D27" s="74" t="s">
        <v>546</v>
      </c>
      <c r="E27" s="67"/>
      <c r="F27" s="9" t="s">
        <v>41</v>
      </c>
    </row>
    <row r="28">
      <c r="A28" s="5" t="s">
        <v>24</v>
      </c>
      <c r="B28" s="74" t="s">
        <v>547</v>
      </c>
      <c r="C28" s="9" t="s">
        <v>503</v>
      </c>
      <c r="D28" s="74" t="s">
        <v>539</v>
      </c>
      <c r="E28" s="67"/>
      <c r="F28" s="9" t="s">
        <v>41</v>
      </c>
    </row>
    <row r="29">
      <c r="A29" s="5" t="s">
        <v>25</v>
      </c>
      <c r="B29" s="74" t="s">
        <v>548</v>
      </c>
      <c r="C29" s="9" t="s">
        <v>503</v>
      </c>
      <c r="D29" s="74" t="s">
        <v>549</v>
      </c>
      <c r="E29" s="67"/>
      <c r="F29" s="9" t="s">
        <v>41</v>
      </c>
    </row>
    <row r="30">
      <c r="A30" s="5" t="s">
        <v>26</v>
      </c>
      <c r="B30" s="74" t="s">
        <v>550</v>
      </c>
      <c r="C30" s="9" t="s">
        <v>503</v>
      </c>
      <c r="D30" s="74" t="s">
        <v>539</v>
      </c>
      <c r="E30" s="67"/>
      <c r="F30" s="9" t="s">
        <v>41</v>
      </c>
    </row>
    <row r="31">
      <c r="A31" s="5" t="s">
        <v>27</v>
      </c>
      <c r="B31" s="74" t="s">
        <v>551</v>
      </c>
      <c r="C31" s="9" t="s">
        <v>503</v>
      </c>
      <c r="D31" s="67"/>
      <c r="E31" s="67"/>
      <c r="F31" s="9" t="s">
        <v>41</v>
      </c>
    </row>
    <row r="32">
      <c r="A32" s="5" t="s">
        <v>28</v>
      </c>
      <c r="B32" s="74" t="s">
        <v>552</v>
      </c>
      <c r="C32" s="9" t="s">
        <v>503</v>
      </c>
      <c r="D32" s="67"/>
      <c r="E32" s="67"/>
      <c r="F32" s="9" t="s">
        <v>41</v>
      </c>
    </row>
    <row r="33">
      <c r="A33" s="5" t="s">
        <v>29</v>
      </c>
      <c r="B33" s="74" t="s">
        <v>553</v>
      </c>
      <c r="C33" s="9" t="s">
        <v>503</v>
      </c>
      <c r="D33" s="67"/>
      <c r="E33" s="67"/>
      <c r="F33" s="9" t="s">
        <v>41</v>
      </c>
    </row>
    <row r="34">
      <c r="A34" s="5" t="s">
        <v>30</v>
      </c>
      <c r="B34" s="74" t="s">
        <v>554</v>
      </c>
      <c r="C34" s="9" t="s">
        <v>503</v>
      </c>
      <c r="D34" s="67"/>
      <c r="E34" s="67"/>
      <c r="F34" s="9" t="s">
        <v>41</v>
      </c>
    </row>
    <row r="35">
      <c r="A35" s="5" t="s">
        <v>31</v>
      </c>
      <c r="B35" s="74" t="s">
        <v>555</v>
      </c>
      <c r="C35" s="9" t="s">
        <v>503</v>
      </c>
      <c r="D35" s="67"/>
      <c r="E35" s="67"/>
      <c r="F35" s="9" t="s">
        <v>41</v>
      </c>
    </row>
    <row r="36">
      <c r="A36" s="5" t="s">
        <v>32</v>
      </c>
      <c r="B36" s="74" t="s">
        <v>556</v>
      </c>
      <c r="C36" s="9" t="s">
        <v>503</v>
      </c>
      <c r="D36" s="67"/>
      <c r="E36" s="67"/>
      <c r="F36" s="9" t="s">
        <v>41</v>
      </c>
    </row>
    <row r="37">
      <c r="A37" s="5" t="s">
        <v>33</v>
      </c>
      <c r="B37" s="74" t="s">
        <v>557</v>
      </c>
      <c r="C37" s="9" t="s">
        <v>503</v>
      </c>
      <c r="D37" s="67"/>
      <c r="E37" s="67"/>
      <c r="F37" s="9" t="s">
        <v>41</v>
      </c>
    </row>
    <row r="38">
      <c r="A38" s="86" t="s">
        <v>558</v>
      </c>
      <c r="B38" s="87"/>
      <c r="C38" s="88"/>
      <c r="D38" s="87"/>
      <c r="E38" s="87"/>
      <c r="F38" s="88"/>
      <c r="G38" s="88"/>
    </row>
    <row r="39">
      <c r="A39" s="89" t="s">
        <v>559</v>
      </c>
      <c r="B39" s="74" t="s">
        <v>560</v>
      </c>
      <c r="C39" s="9" t="s">
        <v>496</v>
      </c>
      <c r="D39" s="74" t="s">
        <v>561</v>
      </c>
      <c r="E39" s="67"/>
      <c r="F39" s="9" t="s">
        <v>144</v>
      </c>
    </row>
    <row r="40">
      <c r="A40" s="89" t="s">
        <v>562</v>
      </c>
      <c r="B40" s="74" t="s">
        <v>563</v>
      </c>
      <c r="C40" s="9" t="s">
        <v>486</v>
      </c>
      <c r="D40" s="67"/>
      <c r="E40" s="67"/>
      <c r="F40" s="9"/>
    </row>
    <row r="41">
      <c r="A41" s="89" t="s">
        <v>564</v>
      </c>
      <c r="B41" s="74" t="s">
        <v>565</v>
      </c>
      <c r="C41" s="9" t="s">
        <v>486</v>
      </c>
      <c r="D41" s="67"/>
      <c r="E41" s="67"/>
      <c r="F41" s="9"/>
    </row>
    <row r="42">
      <c r="A42" s="89" t="s">
        <v>566</v>
      </c>
      <c r="B42" s="74" t="s">
        <v>567</v>
      </c>
      <c r="C42" s="9" t="s">
        <v>503</v>
      </c>
      <c r="D42" s="67"/>
      <c r="E42" s="67"/>
      <c r="F42" s="9" t="s">
        <v>144</v>
      </c>
    </row>
    <row r="43">
      <c r="A43" s="89" t="s">
        <v>568</v>
      </c>
      <c r="B43" s="74" t="s">
        <v>567</v>
      </c>
      <c r="C43" s="9" t="s">
        <v>503</v>
      </c>
      <c r="D43" s="67"/>
      <c r="E43" s="67"/>
      <c r="F43" s="9" t="s">
        <v>144</v>
      </c>
    </row>
    <row r="44">
      <c r="A44" s="89" t="s">
        <v>569</v>
      </c>
      <c r="B44" s="74" t="s">
        <v>570</v>
      </c>
      <c r="C44" s="9" t="s">
        <v>503</v>
      </c>
      <c r="D44" s="67"/>
      <c r="E44" s="67"/>
      <c r="F44" s="9" t="s">
        <v>144</v>
      </c>
    </row>
    <row r="45">
      <c r="A45" s="89" t="s">
        <v>571</v>
      </c>
      <c r="B45" s="74" t="s">
        <v>570</v>
      </c>
      <c r="C45" s="9" t="s">
        <v>503</v>
      </c>
      <c r="D45" s="67"/>
      <c r="E45" s="67"/>
      <c r="F45" s="9" t="s">
        <v>144</v>
      </c>
    </row>
    <row r="46">
      <c r="A46" s="89" t="s">
        <v>572</v>
      </c>
      <c r="B46" s="74" t="s">
        <v>573</v>
      </c>
      <c r="C46" s="9" t="s">
        <v>503</v>
      </c>
      <c r="D46" s="74" t="s">
        <v>574</v>
      </c>
      <c r="E46" s="74">
        <v>0.541</v>
      </c>
      <c r="F46" s="9" t="s">
        <v>144</v>
      </c>
    </row>
    <row r="47">
      <c r="A47" s="89" t="s">
        <v>575</v>
      </c>
      <c r="B47" s="74" t="s">
        <v>576</v>
      </c>
      <c r="C47" s="9" t="s">
        <v>503</v>
      </c>
      <c r="D47" s="67"/>
      <c r="E47" s="67"/>
      <c r="F47" s="9" t="s">
        <v>144</v>
      </c>
    </row>
    <row r="48">
      <c r="A48" s="89" t="s">
        <v>577</v>
      </c>
      <c r="B48" s="74" t="s">
        <v>578</v>
      </c>
      <c r="C48" s="9" t="s">
        <v>503</v>
      </c>
      <c r="D48" s="67"/>
      <c r="E48" s="67"/>
      <c r="F48" s="9" t="s">
        <v>144</v>
      </c>
    </row>
    <row r="49">
      <c r="A49" s="89" t="s">
        <v>579</v>
      </c>
      <c r="B49" s="67"/>
      <c r="D49" s="67"/>
      <c r="E49" s="67"/>
      <c r="F49" s="9" t="s">
        <v>144</v>
      </c>
    </row>
    <row r="50">
      <c r="B50" s="67"/>
      <c r="D50" s="67"/>
      <c r="E50" s="67"/>
    </row>
    <row r="51">
      <c r="B51" s="67"/>
      <c r="D51" s="67"/>
      <c r="E51" s="67"/>
    </row>
    <row r="52">
      <c r="B52" s="67"/>
      <c r="D52" s="67"/>
      <c r="E52" s="67"/>
    </row>
    <row r="53">
      <c r="B53" s="67"/>
      <c r="D53" s="67"/>
      <c r="E53" s="67"/>
    </row>
    <row r="54">
      <c r="B54" s="67"/>
      <c r="D54" s="67"/>
      <c r="E54" s="67"/>
    </row>
    <row r="55">
      <c r="B55" s="67"/>
      <c r="D55" s="67"/>
      <c r="E55" s="67"/>
    </row>
    <row r="56">
      <c r="B56" s="67"/>
      <c r="D56" s="67"/>
      <c r="E56" s="67"/>
    </row>
    <row r="57">
      <c r="B57" s="67"/>
      <c r="D57" s="67"/>
      <c r="E57" s="67"/>
    </row>
    <row r="58">
      <c r="B58" s="67"/>
      <c r="D58" s="67"/>
      <c r="E58" s="67"/>
    </row>
    <row r="59">
      <c r="B59" s="67"/>
      <c r="D59" s="67"/>
      <c r="E59" s="67"/>
    </row>
    <row r="60">
      <c r="B60" s="67"/>
      <c r="D60" s="67"/>
      <c r="E60" s="67"/>
    </row>
    <row r="61">
      <c r="B61" s="67"/>
      <c r="D61" s="67"/>
      <c r="E61" s="67"/>
    </row>
    <row r="62">
      <c r="B62" s="67"/>
      <c r="D62" s="67"/>
      <c r="E62" s="67"/>
    </row>
    <row r="63">
      <c r="B63" s="67"/>
      <c r="D63" s="67"/>
      <c r="E63" s="67"/>
    </row>
    <row r="64">
      <c r="B64" s="67"/>
      <c r="D64" s="67"/>
      <c r="E64" s="67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73.75"/>
  </cols>
  <sheetData>
    <row r="1">
      <c r="A1" s="9" t="s">
        <v>580</v>
      </c>
      <c r="B1" s="9" t="s">
        <v>15</v>
      </c>
    </row>
    <row r="2">
      <c r="A2" s="9" t="s">
        <v>581</v>
      </c>
      <c r="B2" s="90" t="s">
        <v>518</v>
      </c>
    </row>
    <row r="3">
      <c r="A3" s="9" t="s">
        <v>582</v>
      </c>
      <c r="B3" s="9" t="s">
        <v>496</v>
      </c>
    </row>
    <row r="4">
      <c r="A4" s="9"/>
    </row>
    <row r="5">
      <c r="A5" s="9" t="s">
        <v>583</v>
      </c>
    </row>
    <row r="6">
      <c r="A6" s="91" t="s">
        <v>584</v>
      </c>
    </row>
    <row r="7">
      <c r="A7" s="92"/>
      <c r="B7" s="9" t="s">
        <v>585</v>
      </c>
    </row>
    <row r="8">
      <c r="A8" s="91" t="s">
        <v>586</v>
      </c>
    </row>
    <row r="9">
      <c r="A9" s="92"/>
      <c r="B9" s="9" t="s">
        <v>587</v>
      </c>
    </row>
    <row r="10">
      <c r="A10" s="91" t="s">
        <v>588</v>
      </c>
    </row>
    <row r="11">
      <c r="B11" s="9" t="s">
        <v>589</v>
      </c>
    </row>
    <row r="12">
      <c r="B12" s="9" t="s">
        <v>590</v>
      </c>
    </row>
    <row r="13">
      <c r="A13" s="91" t="s">
        <v>591</v>
      </c>
    </row>
    <row r="14">
      <c r="A14" s="92"/>
      <c r="B14" s="9" t="s">
        <v>592</v>
      </c>
    </row>
    <row r="15">
      <c r="A15" s="91" t="s">
        <v>593</v>
      </c>
    </row>
    <row r="16">
      <c r="A16" s="92"/>
      <c r="B16" s="9" t="s">
        <v>594</v>
      </c>
    </row>
    <row r="17">
      <c r="A17" s="91" t="s">
        <v>595</v>
      </c>
    </row>
    <row r="18">
      <c r="A18" s="92"/>
      <c r="B18" s="9" t="s">
        <v>596</v>
      </c>
    </row>
    <row r="19">
      <c r="A19" s="91" t="s">
        <v>597</v>
      </c>
    </row>
    <row r="20">
      <c r="A20" s="92"/>
      <c r="B20" s="9" t="s">
        <v>598</v>
      </c>
    </row>
    <row r="21">
      <c r="A21" s="91" t="s">
        <v>599</v>
      </c>
    </row>
    <row r="22">
      <c r="A22" s="92"/>
      <c r="B22" s="9" t="s">
        <v>600</v>
      </c>
    </row>
    <row r="23">
      <c r="A23" s="92"/>
      <c r="B23" s="9" t="s">
        <v>601</v>
      </c>
    </row>
    <row r="24">
      <c r="A24" s="91" t="s">
        <v>602</v>
      </c>
    </row>
    <row r="25">
      <c r="A25" s="92"/>
      <c r="B25" s="9" t="s">
        <v>603</v>
      </c>
    </row>
    <row r="26">
      <c r="A26" s="92"/>
      <c r="B26" s="9" t="s">
        <v>604</v>
      </c>
    </row>
    <row r="27">
      <c r="A27" s="91" t="s">
        <v>605</v>
      </c>
    </row>
    <row r="28">
      <c r="A28" s="92"/>
      <c r="B28" s="9" t="s">
        <v>606</v>
      </c>
    </row>
    <row r="29">
      <c r="A29" s="92"/>
      <c r="B29" s="9" t="s">
        <v>607</v>
      </c>
    </row>
    <row r="30">
      <c r="A30" s="91" t="s">
        <v>608</v>
      </c>
    </row>
    <row r="31">
      <c r="A31" s="92"/>
      <c r="B31" s="9" t="s">
        <v>609</v>
      </c>
    </row>
    <row r="32">
      <c r="A32" s="91" t="s">
        <v>610</v>
      </c>
    </row>
    <row r="33">
      <c r="A33" s="92"/>
      <c r="B33" s="9" t="s">
        <v>611</v>
      </c>
    </row>
    <row r="34">
      <c r="A34" s="92"/>
      <c r="B34" s="9" t="s">
        <v>612</v>
      </c>
    </row>
    <row r="35">
      <c r="A35" s="91" t="s">
        <v>613</v>
      </c>
    </row>
    <row r="36">
      <c r="A36" s="92"/>
      <c r="B36" s="9" t="s">
        <v>614</v>
      </c>
    </row>
    <row r="37">
      <c r="B37" s="9" t="s">
        <v>615</v>
      </c>
    </row>
    <row r="38">
      <c r="A38" s="91" t="s">
        <v>616</v>
      </c>
    </row>
    <row r="39">
      <c r="B39" s="9" t="s">
        <v>617</v>
      </c>
    </row>
    <row r="40">
      <c r="B40" s="9" t="s">
        <v>618</v>
      </c>
    </row>
    <row r="41">
      <c r="A41" s="93" t="s">
        <v>619</v>
      </c>
      <c r="B41" s="30"/>
    </row>
    <row r="42">
      <c r="A42" s="28"/>
      <c r="B42" s="30" t="s">
        <v>620</v>
      </c>
    </row>
    <row r="43">
      <c r="A43" s="28"/>
      <c r="B43" s="30" t="s">
        <v>621</v>
      </c>
    </row>
    <row r="44">
      <c r="A44" s="94" t="s">
        <v>622</v>
      </c>
      <c r="B44" s="28"/>
    </row>
    <row r="45">
      <c r="A45" s="94"/>
      <c r="B45" s="28" t="s">
        <v>623</v>
      </c>
    </row>
    <row r="46">
      <c r="A46" s="94"/>
      <c r="B46" s="28" t="s">
        <v>624</v>
      </c>
    </row>
    <row r="48">
      <c r="A48" s="9" t="s">
        <v>625</v>
      </c>
      <c r="B48" s="9" t="s">
        <v>626</v>
      </c>
    </row>
    <row r="49">
      <c r="A49" s="9" t="s">
        <v>581</v>
      </c>
      <c r="B49" s="74" t="s">
        <v>520</v>
      </c>
    </row>
    <row r="50">
      <c r="A50" s="9" t="s">
        <v>627</v>
      </c>
      <c r="B50" s="9" t="s">
        <v>496</v>
      </c>
    </row>
    <row r="51">
      <c r="A51" s="9" t="s">
        <v>583</v>
      </c>
    </row>
    <row r="52">
      <c r="A52" s="9" t="s">
        <v>628</v>
      </c>
    </row>
    <row r="53">
      <c r="A53" s="9" t="s">
        <v>629</v>
      </c>
    </row>
    <row r="54">
      <c r="A54" s="9" t="s">
        <v>630</v>
      </c>
    </row>
    <row r="55">
      <c r="A55" s="9" t="s">
        <v>631</v>
      </c>
    </row>
    <row r="56">
      <c r="A56" s="9" t="s">
        <v>632</v>
      </c>
    </row>
    <row r="57">
      <c r="A57" s="9" t="s">
        <v>633</v>
      </c>
    </row>
    <row r="58">
      <c r="A58" s="9" t="s">
        <v>634</v>
      </c>
    </row>
    <row r="59">
      <c r="A59" s="9" t="s">
        <v>635</v>
      </c>
    </row>
    <row r="60">
      <c r="A60" s="9" t="s">
        <v>636</v>
      </c>
    </row>
    <row r="61">
      <c r="A61" s="9" t="s">
        <v>637</v>
      </c>
    </row>
    <row r="62">
      <c r="A62" s="9" t="s">
        <v>638</v>
      </c>
    </row>
    <row r="63">
      <c r="A63" s="9" t="s">
        <v>639</v>
      </c>
    </row>
    <row r="64">
      <c r="A64" s="9" t="s">
        <v>640</v>
      </c>
    </row>
    <row r="65">
      <c r="A65" s="9" t="s">
        <v>641</v>
      </c>
    </row>
    <row r="66">
      <c r="A66" s="9" t="s">
        <v>642</v>
      </c>
    </row>
    <row r="67">
      <c r="A67" s="9" t="s">
        <v>643</v>
      </c>
    </row>
    <row r="68">
      <c r="A68" s="9" t="s">
        <v>644</v>
      </c>
    </row>
    <row r="69">
      <c r="A69" s="9" t="s">
        <v>645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" width="8.0"/>
    <col customWidth="1" min="3" max="3" width="25.5"/>
    <col customWidth="1" min="4" max="4" width="17.13"/>
    <col customWidth="1" min="5" max="5" width="9.5"/>
    <col customWidth="1" min="6" max="6" width="48.5"/>
    <col customWidth="1" min="7" max="7" width="35.25"/>
    <col customWidth="1" min="8" max="8" width="36.13"/>
    <col customWidth="1" hidden="1" min="9" max="9" width="16.63"/>
  </cols>
  <sheetData>
    <row r="1" ht="15.0" customHeight="1">
      <c r="A1" s="1" t="s">
        <v>0</v>
      </c>
      <c r="B1" s="1" t="s">
        <v>1</v>
      </c>
      <c r="C1" s="2" t="s">
        <v>2</v>
      </c>
      <c r="D1" s="1" t="s">
        <v>4</v>
      </c>
      <c r="E1" s="3" t="s">
        <v>5</v>
      </c>
      <c r="F1" s="1" t="s">
        <v>7</v>
      </c>
      <c r="G1" s="1" t="s">
        <v>9</v>
      </c>
      <c r="H1" s="1" t="s">
        <v>646</v>
      </c>
      <c r="I1" s="4" t="s">
        <v>16</v>
      </c>
    </row>
    <row r="2">
      <c r="A2" s="7">
        <v>203.0</v>
      </c>
      <c r="B2" s="7">
        <v>1.0</v>
      </c>
      <c r="C2" s="8" t="s">
        <v>37</v>
      </c>
      <c r="D2" s="9" t="s">
        <v>38</v>
      </c>
      <c r="E2" s="10" t="s">
        <v>39</v>
      </c>
      <c r="F2" s="11" t="s">
        <v>40</v>
      </c>
      <c r="G2" s="12"/>
      <c r="H2" s="34" t="s">
        <v>647</v>
      </c>
      <c r="I2" s="10"/>
    </row>
    <row r="3">
      <c r="A3" s="16">
        <v>12.0</v>
      </c>
      <c r="B3" s="7">
        <v>2.0</v>
      </c>
      <c r="C3" s="17" t="s">
        <v>53</v>
      </c>
      <c r="D3" s="18" t="s">
        <v>54</v>
      </c>
      <c r="E3" s="10" t="s">
        <v>55</v>
      </c>
      <c r="F3" s="19" t="s">
        <v>56</v>
      </c>
      <c r="G3" s="12"/>
      <c r="H3" s="34" t="s">
        <v>647</v>
      </c>
    </row>
    <row r="4">
      <c r="A4" s="16">
        <v>13.0</v>
      </c>
      <c r="B4" s="7">
        <v>4.0</v>
      </c>
      <c r="C4" s="17" t="s">
        <v>70</v>
      </c>
      <c r="D4" s="18" t="s">
        <v>71</v>
      </c>
      <c r="E4" s="10" t="s">
        <v>72</v>
      </c>
      <c r="F4" s="19" t="s">
        <v>73</v>
      </c>
      <c r="G4" s="12"/>
      <c r="H4" s="34" t="s">
        <v>647</v>
      </c>
    </row>
    <row r="5" ht="17.25" customHeight="1">
      <c r="A5" s="16">
        <v>14.0</v>
      </c>
      <c r="B5" s="7">
        <v>9.0</v>
      </c>
      <c r="C5" s="17" t="s">
        <v>88</v>
      </c>
      <c r="D5" s="18" t="s">
        <v>89</v>
      </c>
      <c r="E5" s="9" t="s">
        <v>90</v>
      </c>
      <c r="F5" s="22" t="s">
        <v>91</v>
      </c>
      <c r="G5" s="18"/>
      <c r="H5" s="34" t="s">
        <v>647</v>
      </c>
    </row>
    <row r="6">
      <c r="A6" s="24">
        <v>18.0</v>
      </c>
      <c r="B6" s="25">
        <v>13.0</v>
      </c>
      <c r="C6" s="26" t="s">
        <v>106</v>
      </c>
      <c r="D6" s="27" t="s">
        <v>107</v>
      </c>
      <c r="E6" s="9" t="s">
        <v>108</v>
      </c>
      <c r="F6" s="29" t="s">
        <v>109</v>
      </c>
      <c r="G6" s="18"/>
      <c r="H6" s="34" t="s">
        <v>648</v>
      </c>
    </row>
    <row r="7">
      <c r="A7" s="16">
        <v>21.0</v>
      </c>
      <c r="B7" s="7">
        <v>14.0</v>
      </c>
      <c r="C7" s="17" t="s">
        <v>120</v>
      </c>
      <c r="D7" s="18" t="s">
        <v>121</v>
      </c>
      <c r="E7" s="9" t="s">
        <v>122</v>
      </c>
      <c r="F7" s="22" t="s">
        <v>123</v>
      </c>
      <c r="G7" s="34" t="s">
        <v>649</v>
      </c>
      <c r="H7" s="34" t="s">
        <v>647</v>
      </c>
    </row>
    <row r="8">
      <c r="A8" s="7">
        <v>31.0</v>
      </c>
      <c r="B8" s="7">
        <v>15.0</v>
      </c>
      <c r="C8" s="17" t="s">
        <v>132</v>
      </c>
      <c r="D8" s="18" t="s">
        <v>134</v>
      </c>
      <c r="E8" s="9" t="s">
        <v>135</v>
      </c>
      <c r="F8" s="95" t="s">
        <v>145</v>
      </c>
      <c r="G8" s="34"/>
      <c r="H8" s="34" t="s">
        <v>648</v>
      </c>
    </row>
    <row r="9">
      <c r="A9" s="16">
        <v>35.0</v>
      </c>
      <c r="B9" s="7">
        <v>17.0</v>
      </c>
      <c r="C9" s="17" t="s">
        <v>151</v>
      </c>
      <c r="D9" s="18" t="s">
        <v>152</v>
      </c>
      <c r="E9" s="9" t="s">
        <v>153</v>
      </c>
      <c r="F9" s="22" t="s">
        <v>154</v>
      </c>
      <c r="G9" s="18"/>
      <c r="H9" s="34" t="s">
        <v>532</v>
      </c>
    </row>
    <row r="10">
      <c r="A10" s="7">
        <v>39.0</v>
      </c>
      <c r="B10" s="7">
        <v>25.0</v>
      </c>
      <c r="C10" s="17" t="s">
        <v>170</v>
      </c>
      <c r="D10" s="18" t="s">
        <v>172</v>
      </c>
      <c r="E10" s="9" t="s">
        <v>173</v>
      </c>
      <c r="F10" s="96" t="s">
        <v>650</v>
      </c>
      <c r="G10" s="18"/>
      <c r="H10" s="34" t="s">
        <v>532</v>
      </c>
    </row>
    <row r="11">
      <c r="A11" s="16">
        <v>137.0</v>
      </c>
      <c r="B11" s="7">
        <v>28.0</v>
      </c>
      <c r="C11" s="17" t="s">
        <v>216</v>
      </c>
      <c r="D11" s="18" t="s">
        <v>217</v>
      </c>
      <c r="E11" s="9" t="s">
        <v>218</v>
      </c>
      <c r="F11" s="22" t="s">
        <v>219</v>
      </c>
      <c r="G11" s="18"/>
      <c r="H11" s="34" t="s">
        <v>651</v>
      </c>
    </row>
    <row r="12">
      <c r="A12" s="16">
        <v>145.0</v>
      </c>
      <c r="B12" s="7">
        <v>29.0</v>
      </c>
      <c r="C12" s="17" t="s">
        <v>225</v>
      </c>
      <c r="D12" s="18" t="s">
        <v>226</v>
      </c>
      <c r="E12" s="9" t="s">
        <v>227</v>
      </c>
      <c r="F12" s="22" t="s">
        <v>228</v>
      </c>
      <c r="G12" s="18"/>
      <c r="H12" s="34" t="s">
        <v>651</v>
      </c>
    </row>
    <row r="13">
      <c r="A13" s="24">
        <v>148.0</v>
      </c>
      <c r="B13" s="25">
        <v>30.0</v>
      </c>
      <c r="C13" s="26" t="s">
        <v>235</v>
      </c>
      <c r="D13" s="27" t="s">
        <v>236</v>
      </c>
      <c r="E13" s="31" t="s">
        <v>237</v>
      </c>
      <c r="F13" s="29" t="s">
        <v>238</v>
      </c>
      <c r="G13" s="14"/>
      <c r="H13" s="34" t="s">
        <v>647</v>
      </c>
      <c r="I13" s="28"/>
    </row>
    <row r="14">
      <c r="A14" s="24">
        <v>170.0</v>
      </c>
      <c r="B14" s="25">
        <v>33.0</v>
      </c>
      <c r="C14" s="26" t="s">
        <v>244</v>
      </c>
      <c r="D14" s="27" t="s">
        <v>245</v>
      </c>
      <c r="E14" s="31" t="s">
        <v>246</v>
      </c>
      <c r="F14" s="29" t="s">
        <v>247</v>
      </c>
      <c r="G14" s="37"/>
      <c r="H14" s="34" t="s">
        <v>647</v>
      </c>
      <c r="I14" s="28"/>
    </row>
    <row r="15">
      <c r="A15" s="24">
        <v>174.0</v>
      </c>
      <c r="B15" s="25">
        <v>34.0</v>
      </c>
      <c r="C15" s="26" t="s">
        <v>255</v>
      </c>
      <c r="D15" s="27" t="s">
        <v>256</v>
      </c>
      <c r="E15" s="31" t="s">
        <v>257</v>
      </c>
      <c r="F15" s="29" t="s">
        <v>258</v>
      </c>
      <c r="G15" s="14"/>
      <c r="H15" s="34" t="s">
        <v>647</v>
      </c>
      <c r="I15" s="28"/>
    </row>
    <row r="16">
      <c r="A16" s="24">
        <v>202.0</v>
      </c>
      <c r="B16" s="25">
        <v>37.0</v>
      </c>
      <c r="C16" s="26" t="s">
        <v>261</v>
      </c>
      <c r="D16" s="27" t="s">
        <v>262</v>
      </c>
      <c r="E16" s="31" t="s">
        <v>263</v>
      </c>
      <c r="F16" s="29" t="s">
        <v>264</v>
      </c>
      <c r="G16" s="14"/>
      <c r="H16" s="34" t="s">
        <v>651</v>
      </c>
      <c r="I16" s="28"/>
    </row>
    <row r="17">
      <c r="A17" s="9">
        <v>7.0</v>
      </c>
      <c r="B17" s="9">
        <v>39.0</v>
      </c>
      <c r="C17" s="38" t="s">
        <v>273</v>
      </c>
      <c r="D17" s="38" t="s">
        <v>275</v>
      </c>
      <c r="E17" s="9" t="s">
        <v>276</v>
      </c>
      <c r="F17" s="11" t="s">
        <v>278</v>
      </c>
      <c r="G17" s="40"/>
      <c r="H17" s="34" t="s">
        <v>532</v>
      </c>
    </row>
    <row r="18">
      <c r="A18" s="7">
        <v>310.0</v>
      </c>
      <c r="B18" s="41">
        <v>43.0</v>
      </c>
      <c r="C18" s="38" t="s">
        <v>293</v>
      </c>
      <c r="D18" s="38" t="s">
        <v>294</v>
      </c>
      <c r="E18" s="9" t="s">
        <v>295</v>
      </c>
      <c r="F18" s="36" t="s">
        <v>296</v>
      </c>
      <c r="H18" s="34" t="s">
        <v>647</v>
      </c>
    </row>
    <row r="19">
      <c r="A19" s="7">
        <v>311.0</v>
      </c>
      <c r="B19" s="41">
        <v>44.0</v>
      </c>
      <c r="C19" s="38" t="s">
        <v>304</v>
      </c>
      <c r="D19" s="38" t="s">
        <v>305</v>
      </c>
      <c r="E19" s="9" t="s">
        <v>306</v>
      </c>
      <c r="F19" s="36" t="s">
        <v>307</v>
      </c>
      <c r="H19" s="34" t="s">
        <v>647</v>
      </c>
    </row>
    <row r="20">
      <c r="A20" s="9">
        <v>279.0</v>
      </c>
      <c r="B20" s="41">
        <v>45.0</v>
      </c>
      <c r="C20" s="38" t="s">
        <v>318</v>
      </c>
      <c r="D20" s="38" t="s">
        <v>319</v>
      </c>
      <c r="E20" s="34" t="s">
        <v>320</v>
      </c>
      <c r="F20" s="95" t="s">
        <v>321</v>
      </c>
      <c r="H20" s="34" t="s">
        <v>647</v>
      </c>
    </row>
    <row r="21">
      <c r="A21" s="16">
        <v>315.0</v>
      </c>
      <c r="B21" s="9">
        <v>47.0</v>
      </c>
      <c r="C21" s="38" t="s">
        <v>330</v>
      </c>
      <c r="D21" s="38" t="s">
        <v>332</v>
      </c>
      <c r="E21" s="34" t="s">
        <v>652</v>
      </c>
      <c r="F21" s="22" t="s">
        <v>335</v>
      </c>
      <c r="H21" s="34" t="s">
        <v>651</v>
      </c>
    </row>
    <row r="22">
      <c r="A22" s="16">
        <v>317.0</v>
      </c>
      <c r="B22" s="41">
        <v>48.0</v>
      </c>
      <c r="C22" s="38" t="s">
        <v>345</v>
      </c>
      <c r="D22" s="38" t="s">
        <v>346</v>
      </c>
      <c r="E22" s="34" t="s">
        <v>347</v>
      </c>
      <c r="F22" s="22" t="s">
        <v>348</v>
      </c>
      <c r="H22" s="34" t="s">
        <v>651</v>
      </c>
    </row>
    <row r="23">
      <c r="A23" s="24">
        <v>318.0</v>
      </c>
      <c r="B23" s="31">
        <v>50.0</v>
      </c>
      <c r="C23" s="47" t="s">
        <v>354</v>
      </c>
      <c r="D23" s="47" t="s">
        <v>355</v>
      </c>
      <c r="E23" s="31" t="s">
        <v>356</v>
      </c>
      <c r="F23" s="29" t="s">
        <v>357</v>
      </c>
      <c r="G23" s="28"/>
      <c r="H23" s="34" t="s">
        <v>651</v>
      </c>
      <c r="I23" s="28"/>
    </row>
    <row r="24">
      <c r="A24" s="16">
        <v>319.0</v>
      </c>
      <c r="B24" s="41">
        <v>52.0</v>
      </c>
      <c r="C24" s="41" t="s">
        <v>364</v>
      </c>
      <c r="D24" s="38" t="s">
        <v>366</v>
      </c>
      <c r="E24" s="34" t="s">
        <v>367</v>
      </c>
      <c r="F24" s="22" t="s">
        <v>369</v>
      </c>
      <c r="H24" s="34" t="s">
        <v>651</v>
      </c>
    </row>
    <row r="25">
      <c r="A25" s="9">
        <v>320.0</v>
      </c>
      <c r="B25" s="9">
        <v>53.0</v>
      </c>
      <c r="C25" s="51" t="s">
        <v>376</v>
      </c>
      <c r="D25" s="53" t="s">
        <v>377</v>
      </c>
      <c r="E25" s="9" t="s">
        <v>378</v>
      </c>
      <c r="F25" s="9" t="s">
        <v>379</v>
      </c>
      <c r="H25" s="34" t="s">
        <v>651</v>
      </c>
    </row>
    <row r="26">
      <c r="A26">
        <v>327.0</v>
      </c>
      <c r="B26" s="9">
        <v>54.0</v>
      </c>
      <c r="C26" t="s">
        <v>387</v>
      </c>
      <c r="D26" s="51" t="s">
        <v>388</v>
      </c>
      <c r="E26" s="9" t="s">
        <v>653</v>
      </c>
      <c r="F26" s="54" t="s">
        <v>390</v>
      </c>
      <c r="H26" s="34" t="s">
        <v>651</v>
      </c>
    </row>
    <row r="27">
      <c r="A27">
        <v>332.0</v>
      </c>
      <c r="B27" s="9">
        <v>55.0</v>
      </c>
      <c r="C27" t="s">
        <v>398</v>
      </c>
      <c r="D27" s="52" t="s">
        <v>399</v>
      </c>
      <c r="E27" s="9" t="s">
        <v>654</v>
      </c>
      <c r="F27" s="56" t="s">
        <v>401</v>
      </c>
      <c r="H27" s="34" t="s">
        <v>532</v>
      </c>
    </row>
    <row r="28">
      <c r="A28">
        <v>351.0</v>
      </c>
      <c r="B28" s="9">
        <v>58.0</v>
      </c>
      <c r="C28" t="s">
        <v>405</v>
      </c>
      <c r="D28" s="52" t="s">
        <v>406</v>
      </c>
      <c r="E28" s="9" t="s">
        <v>655</v>
      </c>
      <c r="F28" s="55" t="s">
        <v>408</v>
      </c>
      <c r="H28" s="34" t="s">
        <v>42</v>
      </c>
    </row>
    <row r="29">
      <c r="A29" s="16">
        <v>355.0</v>
      </c>
      <c r="B29" s="58">
        <v>59.0</v>
      </c>
      <c r="C29" s="59" t="s">
        <v>415</v>
      </c>
      <c r="D29" s="61" t="s">
        <v>416</v>
      </c>
      <c r="E29" s="7" t="s">
        <v>656</v>
      </c>
      <c r="F29" s="29" t="s">
        <v>418</v>
      </c>
      <c r="H29" s="34" t="s">
        <v>647</v>
      </c>
    </row>
    <row r="30">
      <c r="A30" s="24">
        <v>368.0</v>
      </c>
      <c r="B30" s="31">
        <v>61.0</v>
      </c>
      <c r="C30" s="28" t="s">
        <v>422</v>
      </c>
      <c r="D30" s="64" t="s">
        <v>423</v>
      </c>
      <c r="E30" s="24" t="s">
        <v>657</v>
      </c>
      <c r="F30" s="29" t="s">
        <v>425</v>
      </c>
      <c r="G30" s="28"/>
      <c r="H30" s="34" t="s">
        <v>648</v>
      </c>
      <c r="I30" s="28"/>
    </row>
    <row r="31">
      <c r="C31" s="52"/>
    </row>
    <row r="32">
      <c r="C32" s="52"/>
    </row>
    <row r="33">
      <c r="C33" s="52"/>
    </row>
    <row r="34">
      <c r="C34" s="52"/>
    </row>
    <row r="35">
      <c r="C35" s="52"/>
    </row>
    <row r="36">
      <c r="C36" s="52"/>
    </row>
    <row r="37">
      <c r="C37" s="52"/>
    </row>
    <row r="38">
      <c r="C38" s="52"/>
    </row>
    <row r="39">
      <c r="C39" s="52"/>
    </row>
    <row r="40">
      <c r="C40" s="52"/>
    </row>
    <row r="41">
      <c r="C41" s="52"/>
    </row>
    <row r="42">
      <c r="C42" s="52"/>
    </row>
    <row r="43">
      <c r="C43" s="52"/>
    </row>
    <row r="44">
      <c r="C44" s="52"/>
    </row>
    <row r="45">
      <c r="C45" s="52"/>
    </row>
    <row r="46">
      <c r="C46" s="52"/>
    </row>
    <row r="47">
      <c r="C47" s="52"/>
    </row>
    <row r="48">
      <c r="C48" s="52"/>
    </row>
    <row r="49">
      <c r="C49" s="52"/>
    </row>
    <row r="50">
      <c r="C50" s="52"/>
    </row>
    <row r="51">
      <c r="C51" s="52"/>
    </row>
    <row r="52">
      <c r="C52" s="52"/>
    </row>
    <row r="53">
      <c r="C53" s="52"/>
    </row>
    <row r="54">
      <c r="C54" s="52"/>
    </row>
    <row r="55">
      <c r="C55" s="52"/>
    </row>
    <row r="56">
      <c r="C56" s="52"/>
    </row>
    <row r="57">
      <c r="C57" s="52"/>
    </row>
    <row r="58">
      <c r="C58" s="52"/>
    </row>
    <row r="59">
      <c r="C59" s="52"/>
    </row>
    <row r="60">
      <c r="C60" s="52"/>
    </row>
    <row r="61">
      <c r="C61" s="52"/>
    </row>
    <row r="62">
      <c r="C62" s="52"/>
    </row>
    <row r="63">
      <c r="C63" s="52"/>
    </row>
    <row r="64">
      <c r="C64" s="52"/>
    </row>
    <row r="65">
      <c r="A65" s="16"/>
      <c r="B65" s="38"/>
      <c r="C65" s="38"/>
      <c r="D65" s="64"/>
      <c r="E65" s="7"/>
      <c r="F65" s="29"/>
    </row>
    <row r="66">
      <c r="C66" s="52"/>
    </row>
    <row r="67">
      <c r="C67" s="52"/>
    </row>
    <row r="68">
      <c r="C68" s="52"/>
    </row>
    <row r="69">
      <c r="C69" s="52"/>
    </row>
    <row r="70">
      <c r="C70" s="52"/>
    </row>
    <row r="71">
      <c r="C71" s="52"/>
    </row>
    <row r="72">
      <c r="C72" s="52"/>
    </row>
    <row r="73">
      <c r="C73" s="52"/>
    </row>
    <row r="74">
      <c r="C74" s="52"/>
    </row>
    <row r="75">
      <c r="C75" s="52"/>
    </row>
    <row r="76">
      <c r="C76" s="52"/>
    </row>
    <row r="77">
      <c r="C77" s="52"/>
    </row>
    <row r="78">
      <c r="C78" s="52"/>
    </row>
    <row r="79">
      <c r="C79" s="52"/>
    </row>
    <row r="80">
      <c r="C80" s="52"/>
    </row>
    <row r="81">
      <c r="C81" s="52"/>
    </row>
    <row r="82">
      <c r="C82" s="52"/>
    </row>
    <row r="83">
      <c r="C83" s="52"/>
    </row>
    <row r="84">
      <c r="C84" s="52"/>
    </row>
    <row r="85">
      <c r="C85" s="52"/>
    </row>
    <row r="86">
      <c r="C86" s="52"/>
    </row>
    <row r="87">
      <c r="C87" s="52"/>
    </row>
    <row r="88">
      <c r="C88" s="52"/>
    </row>
    <row r="89">
      <c r="C89" s="52"/>
    </row>
    <row r="90">
      <c r="C90" s="52"/>
    </row>
    <row r="91">
      <c r="C91" s="52"/>
    </row>
    <row r="92">
      <c r="C92" s="52"/>
    </row>
    <row r="93">
      <c r="C93" s="52"/>
    </row>
    <row r="94">
      <c r="C94" s="52"/>
    </row>
    <row r="95">
      <c r="C95" s="52"/>
    </row>
    <row r="96">
      <c r="C96" s="52"/>
    </row>
    <row r="97">
      <c r="C97" s="52"/>
    </row>
    <row r="98">
      <c r="C98" s="52"/>
    </row>
    <row r="99">
      <c r="C99" s="52"/>
    </row>
    <row r="100">
      <c r="C100" s="52"/>
    </row>
    <row r="101">
      <c r="C101" s="52"/>
    </row>
    <row r="102">
      <c r="C102" s="52"/>
    </row>
    <row r="103">
      <c r="C103" s="52"/>
    </row>
    <row r="104">
      <c r="C104" s="52"/>
    </row>
    <row r="105">
      <c r="C105" s="52"/>
    </row>
    <row r="106">
      <c r="C106" s="52"/>
    </row>
    <row r="107">
      <c r="C107" s="52"/>
    </row>
    <row r="108">
      <c r="C108" s="52"/>
    </row>
    <row r="109">
      <c r="C109" s="52"/>
    </row>
    <row r="110">
      <c r="C110" s="52"/>
    </row>
    <row r="111">
      <c r="C111" s="52"/>
    </row>
    <row r="112">
      <c r="C112" s="52"/>
    </row>
    <row r="113">
      <c r="C113" s="52"/>
    </row>
    <row r="114">
      <c r="C114" s="52"/>
    </row>
    <row r="115">
      <c r="C115" s="52"/>
    </row>
    <row r="116">
      <c r="C116" s="52"/>
    </row>
    <row r="117">
      <c r="C117" s="52"/>
    </row>
    <row r="118">
      <c r="C118" s="52"/>
    </row>
    <row r="119">
      <c r="C119" s="52"/>
    </row>
    <row r="120">
      <c r="C120" s="52"/>
    </row>
    <row r="121">
      <c r="C121" s="52"/>
    </row>
    <row r="122">
      <c r="C122" s="52"/>
    </row>
    <row r="123">
      <c r="C123" s="52"/>
    </row>
    <row r="124">
      <c r="C124" s="52"/>
    </row>
    <row r="125">
      <c r="C125" s="52"/>
    </row>
    <row r="126">
      <c r="C126" s="52"/>
    </row>
    <row r="127">
      <c r="C127" s="52"/>
    </row>
    <row r="128">
      <c r="C128" s="52"/>
    </row>
    <row r="129">
      <c r="C129" s="52"/>
    </row>
    <row r="130">
      <c r="C130" s="52"/>
    </row>
    <row r="131">
      <c r="C131" s="52"/>
    </row>
    <row r="132">
      <c r="C132" s="52"/>
    </row>
    <row r="133">
      <c r="C133" s="52"/>
    </row>
    <row r="134">
      <c r="C134" s="52"/>
    </row>
    <row r="135">
      <c r="C135" s="52"/>
    </row>
    <row r="136">
      <c r="C136" s="52"/>
    </row>
    <row r="137">
      <c r="C137" s="52"/>
    </row>
    <row r="138">
      <c r="C138" s="52"/>
    </row>
    <row r="139">
      <c r="C139" s="52"/>
    </row>
    <row r="140">
      <c r="C140" s="52"/>
    </row>
    <row r="141">
      <c r="C141" s="52"/>
    </row>
    <row r="142">
      <c r="C142" s="52"/>
    </row>
    <row r="143">
      <c r="C143" s="52"/>
    </row>
    <row r="144">
      <c r="C144" s="52"/>
    </row>
    <row r="145">
      <c r="C145" s="52"/>
    </row>
    <row r="146">
      <c r="C146" s="52"/>
    </row>
    <row r="147">
      <c r="C147" s="52"/>
    </row>
    <row r="148">
      <c r="C148" s="52"/>
    </row>
    <row r="149">
      <c r="C149" s="52"/>
    </row>
    <row r="150">
      <c r="C150" s="52"/>
    </row>
    <row r="151">
      <c r="C151" s="52"/>
    </row>
    <row r="152">
      <c r="C152" s="52"/>
    </row>
    <row r="153">
      <c r="C153" s="52"/>
    </row>
    <row r="154">
      <c r="C154" s="52"/>
    </row>
    <row r="155">
      <c r="C155" s="52"/>
    </row>
    <row r="156">
      <c r="C156" s="52"/>
    </row>
    <row r="157">
      <c r="C157" s="52"/>
    </row>
    <row r="158">
      <c r="C158" s="52"/>
    </row>
    <row r="159">
      <c r="C159" s="52"/>
    </row>
    <row r="160">
      <c r="C160" s="52"/>
    </row>
    <row r="161">
      <c r="C161" s="52"/>
    </row>
    <row r="162">
      <c r="C162" s="52"/>
    </row>
    <row r="163">
      <c r="C163" s="52"/>
    </row>
    <row r="164">
      <c r="C164" s="52"/>
    </row>
    <row r="165">
      <c r="C165" s="52"/>
    </row>
    <row r="166">
      <c r="C166" s="52"/>
    </row>
    <row r="167">
      <c r="C167" s="52"/>
    </row>
    <row r="168">
      <c r="C168" s="52"/>
    </row>
    <row r="169">
      <c r="C169" s="52"/>
    </row>
    <row r="170">
      <c r="C170" s="52"/>
    </row>
    <row r="171">
      <c r="C171" s="52"/>
    </row>
    <row r="172">
      <c r="C172" s="52"/>
    </row>
    <row r="173">
      <c r="C173" s="52"/>
    </row>
    <row r="174">
      <c r="C174" s="52"/>
    </row>
    <row r="175">
      <c r="C175" s="52"/>
    </row>
    <row r="176">
      <c r="C176" s="52"/>
    </row>
    <row r="177">
      <c r="C177" s="52"/>
    </row>
    <row r="178">
      <c r="C178" s="52"/>
    </row>
    <row r="179">
      <c r="C179" s="52"/>
    </row>
    <row r="180">
      <c r="C180" s="52"/>
    </row>
    <row r="181">
      <c r="C181" s="52"/>
    </row>
    <row r="182">
      <c r="C182" s="52"/>
    </row>
    <row r="183">
      <c r="C183" s="52"/>
    </row>
    <row r="184">
      <c r="C184" s="52"/>
    </row>
    <row r="185">
      <c r="C185" s="52"/>
    </row>
    <row r="186">
      <c r="C186" s="52"/>
    </row>
    <row r="187">
      <c r="C187" s="52"/>
    </row>
    <row r="188">
      <c r="C188" s="52"/>
    </row>
    <row r="189">
      <c r="C189" s="52"/>
    </row>
    <row r="190">
      <c r="C190" s="52"/>
    </row>
    <row r="191">
      <c r="C191" s="52"/>
    </row>
    <row r="192">
      <c r="C192" s="52"/>
    </row>
    <row r="193">
      <c r="C193" s="52"/>
    </row>
    <row r="194">
      <c r="C194" s="52"/>
    </row>
    <row r="195">
      <c r="C195" s="52"/>
    </row>
    <row r="196">
      <c r="C196" s="52"/>
    </row>
    <row r="197">
      <c r="C197" s="52"/>
    </row>
    <row r="198">
      <c r="C198" s="52"/>
    </row>
    <row r="199">
      <c r="C199" s="52"/>
    </row>
    <row r="200">
      <c r="C200" s="52"/>
    </row>
    <row r="201">
      <c r="C201" s="52"/>
    </row>
    <row r="202">
      <c r="C202" s="52"/>
    </row>
    <row r="203">
      <c r="C203" s="52"/>
    </row>
    <row r="204">
      <c r="C204" s="52"/>
    </row>
    <row r="205">
      <c r="C205" s="52"/>
    </row>
    <row r="206">
      <c r="C206" s="52"/>
    </row>
    <row r="207">
      <c r="C207" s="52"/>
    </row>
    <row r="208">
      <c r="C208" s="52"/>
    </row>
    <row r="209">
      <c r="C209" s="52"/>
    </row>
    <row r="210">
      <c r="C210" s="52"/>
    </row>
    <row r="211">
      <c r="C211" s="52"/>
    </row>
    <row r="212">
      <c r="C212" s="52"/>
    </row>
    <row r="213">
      <c r="C213" s="52"/>
    </row>
    <row r="214">
      <c r="C214" s="52"/>
    </row>
    <row r="215">
      <c r="C215" s="52"/>
    </row>
    <row r="216">
      <c r="C216" s="52"/>
    </row>
    <row r="217">
      <c r="C217" s="52"/>
    </row>
    <row r="218">
      <c r="C218" s="52"/>
    </row>
    <row r="219">
      <c r="C219" s="52"/>
    </row>
    <row r="220">
      <c r="C220" s="52"/>
    </row>
    <row r="221">
      <c r="C221" s="52"/>
    </row>
    <row r="222">
      <c r="C222" s="52"/>
    </row>
    <row r="223">
      <c r="C223" s="52"/>
    </row>
    <row r="224">
      <c r="C224" s="52"/>
    </row>
    <row r="225">
      <c r="C225" s="52"/>
    </row>
    <row r="226">
      <c r="C226" s="52"/>
    </row>
    <row r="227">
      <c r="C227" s="52"/>
    </row>
    <row r="228">
      <c r="C228" s="52"/>
    </row>
    <row r="229">
      <c r="C229" s="52"/>
    </row>
    <row r="230">
      <c r="C230" s="52"/>
    </row>
    <row r="231">
      <c r="C231" s="52"/>
    </row>
    <row r="232">
      <c r="C232" s="52"/>
    </row>
    <row r="233">
      <c r="C233" s="52"/>
    </row>
    <row r="234">
      <c r="C234" s="52"/>
    </row>
    <row r="235">
      <c r="C235" s="52"/>
    </row>
    <row r="236">
      <c r="C236" s="52"/>
    </row>
    <row r="237">
      <c r="C237" s="52"/>
    </row>
    <row r="238">
      <c r="C238" s="52"/>
    </row>
    <row r="239">
      <c r="C239" s="52"/>
    </row>
    <row r="240">
      <c r="C240" s="52"/>
    </row>
    <row r="241">
      <c r="C241" s="52"/>
    </row>
    <row r="242">
      <c r="C242" s="52"/>
    </row>
    <row r="243">
      <c r="C243" s="52"/>
    </row>
    <row r="244">
      <c r="C244" s="52"/>
    </row>
    <row r="245">
      <c r="C245" s="52"/>
    </row>
    <row r="246">
      <c r="C246" s="52"/>
    </row>
    <row r="247">
      <c r="C247" s="52"/>
    </row>
    <row r="248">
      <c r="C248" s="52"/>
    </row>
    <row r="249">
      <c r="C249" s="52"/>
    </row>
    <row r="250">
      <c r="C250" s="52"/>
    </row>
    <row r="251">
      <c r="C251" s="52"/>
    </row>
    <row r="252">
      <c r="C252" s="52"/>
    </row>
    <row r="253">
      <c r="C253" s="52"/>
    </row>
    <row r="254">
      <c r="C254" s="52"/>
    </row>
    <row r="255">
      <c r="C255" s="52"/>
    </row>
    <row r="256">
      <c r="C256" s="52"/>
    </row>
    <row r="257">
      <c r="C257" s="52"/>
    </row>
    <row r="258">
      <c r="C258" s="52"/>
    </row>
    <row r="259">
      <c r="C259" s="52"/>
    </row>
    <row r="260">
      <c r="C260" s="52"/>
    </row>
    <row r="261">
      <c r="C261" s="52"/>
    </row>
    <row r="262">
      <c r="C262" s="52"/>
    </row>
    <row r="263">
      <c r="C263" s="52"/>
    </row>
    <row r="264">
      <c r="C264" s="52"/>
    </row>
    <row r="265">
      <c r="C265" s="52"/>
    </row>
    <row r="266">
      <c r="C266" s="52"/>
    </row>
    <row r="267">
      <c r="C267" s="52"/>
    </row>
    <row r="268">
      <c r="C268" s="52"/>
    </row>
    <row r="269">
      <c r="C269" s="52"/>
    </row>
    <row r="270">
      <c r="C270" s="52"/>
    </row>
    <row r="271">
      <c r="C271" s="52"/>
    </row>
    <row r="272">
      <c r="C272" s="52"/>
    </row>
    <row r="273">
      <c r="C273" s="52"/>
    </row>
    <row r="274">
      <c r="C274" s="52"/>
    </row>
    <row r="275">
      <c r="C275" s="52"/>
    </row>
    <row r="276">
      <c r="C276" s="52"/>
    </row>
    <row r="277">
      <c r="C277" s="52"/>
    </row>
    <row r="278">
      <c r="C278" s="52"/>
    </row>
    <row r="279">
      <c r="C279" s="52"/>
    </row>
    <row r="280">
      <c r="C280" s="52"/>
    </row>
    <row r="281">
      <c r="C281" s="52"/>
    </row>
    <row r="282">
      <c r="C282" s="52"/>
    </row>
    <row r="283">
      <c r="C283" s="52"/>
    </row>
    <row r="284">
      <c r="C284" s="52"/>
    </row>
    <row r="285">
      <c r="C285" s="52"/>
    </row>
    <row r="286">
      <c r="C286" s="52"/>
    </row>
    <row r="287">
      <c r="C287" s="52"/>
    </row>
    <row r="288">
      <c r="C288" s="52"/>
    </row>
    <row r="289">
      <c r="C289" s="52"/>
    </row>
    <row r="290">
      <c r="C290" s="52"/>
    </row>
    <row r="291">
      <c r="C291" s="52"/>
    </row>
    <row r="292">
      <c r="C292" s="52"/>
    </row>
    <row r="293">
      <c r="C293" s="52"/>
    </row>
    <row r="294">
      <c r="C294" s="52"/>
    </row>
    <row r="295">
      <c r="C295" s="52"/>
    </row>
    <row r="296">
      <c r="C296" s="52"/>
    </row>
    <row r="297">
      <c r="C297" s="52"/>
    </row>
    <row r="298">
      <c r="C298" s="52"/>
    </row>
    <row r="299">
      <c r="C299" s="52"/>
    </row>
    <row r="300">
      <c r="C300" s="52"/>
    </row>
    <row r="301">
      <c r="C301" s="52"/>
    </row>
    <row r="302">
      <c r="C302" s="52"/>
    </row>
    <row r="303">
      <c r="C303" s="52"/>
    </row>
    <row r="304">
      <c r="C304" s="52"/>
    </row>
    <row r="305">
      <c r="C305" s="52"/>
    </row>
    <row r="306">
      <c r="C306" s="52"/>
    </row>
    <row r="307">
      <c r="C307" s="52"/>
    </row>
    <row r="308">
      <c r="C308" s="52"/>
    </row>
    <row r="309">
      <c r="C309" s="52"/>
    </row>
    <row r="310">
      <c r="C310" s="52"/>
    </row>
    <row r="311">
      <c r="C311" s="52"/>
    </row>
    <row r="312">
      <c r="C312" s="52"/>
    </row>
    <row r="313">
      <c r="C313" s="52"/>
    </row>
    <row r="314">
      <c r="C314" s="52"/>
    </row>
    <row r="315">
      <c r="C315" s="52"/>
    </row>
    <row r="316">
      <c r="C316" s="52"/>
    </row>
    <row r="317">
      <c r="C317" s="52"/>
    </row>
    <row r="318">
      <c r="C318" s="52"/>
    </row>
    <row r="319">
      <c r="C319" s="52"/>
    </row>
    <row r="320">
      <c r="C320" s="52"/>
    </row>
    <row r="321">
      <c r="C321" s="52"/>
    </row>
    <row r="322">
      <c r="C322" s="52"/>
    </row>
    <row r="323">
      <c r="C323" s="52"/>
    </row>
    <row r="324">
      <c r="C324" s="52"/>
    </row>
    <row r="325">
      <c r="C325" s="52"/>
    </row>
    <row r="326">
      <c r="C326" s="52"/>
    </row>
    <row r="327">
      <c r="C327" s="52"/>
    </row>
    <row r="328">
      <c r="C328" s="52"/>
    </row>
    <row r="329">
      <c r="C329" s="52"/>
    </row>
    <row r="330">
      <c r="C330" s="52"/>
    </row>
    <row r="331">
      <c r="C331" s="52"/>
    </row>
    <row r="332">
      <c r="C332" s="52"/>
    </row>
    <row r="333">
      <c r="C333" s="52"/>
    </row>
    <row r="334">
      <c r="C334" s="52"/>
    </row>
    <row r="335">
      <c r="C335" s="52"/>
    </row>
    <row r="336">
      <c r="C336" s="52"/>
    </row>
    <row r="337">
      <c r="C337" s="52"/>
    </row>
    <row r="338">
      <c r="C338" s="52"/>
    </row>
    <row r="339">
      <c r="C339" s="52"/>
    </row>
    <row r="340">
      <c r="C340" s="52"/>
    </row>
    <row r="341">
      <c r="C341" s="52"/>
    </row>
    <row r="342">
      <c r="C342" s="52"/>
    </row>
    <row r="343">
      <c r="C343" s="52"/>
    </row>
    <row r="344">
      <c r="C344" s="52"/>
    </row>
    <row r="345">
      <c r="C345" s="52"/>
    </row>
    <row r="346">
      <c r="C346" s="52"/>
    </row>
    <row r="347">
      <c r="C347" s="52"/>
    </row>
    <row r="348">
      <c r="C348" s="52"/>
    </row>
    <row r="349">
      <c r="C349" s="52"/>
    </row>
    <row r="350">
      <c r="C350" s="52"/>
    </row>
    <row r="351">
      <c r="C351" s="52"/>
    </row>
    <row r="352">
      <c r="C352" s="52"/>
    </row>
    <row r="353">
      <c r="C353" s="52"/>
    </row>
    <row r="354">
      <c r="C354" s="52"/>
    </row>
    <row r="355">
      <c r="C355" s="52"/>
    </row>
    <row r="356">
      <c r="C356" s="52"/>
    </row>
    <row r="357">
      <c r="C357" s="52"/>
    </row>
    <row r="358">
      <c r="C358" s="52"/>
    </row>
    <row r="359">
      <c r="C359" s="52"/>
    </row>
    <row r="360">
      <c r="C360" s="52"/>
    </row>
    <row r="361">
      <c r="C361" s="52"/>
    </row>
    <row r="362">
      <c r="C362" s="52"/>
    </row>
    <row r="363">
      <c r="C363" s="52"/>
    </row>
    <row r="364">
      <c r="C364" s="52"/>
    </row>
    <row r="365">
      <c r="C365" s="52"/>
    </row>
    <row r="366">
      <c r="C366" s="52"/>
    </row>
    <row r="367">
      <c r="C367" s="52"/>
    </row>
    <row r="368">
      <c r="C368" s="52"/>
    </row>
    <row r="369">
      <c r="C369" s="52"/>
    </row>
    <row r="370">
      <c r="C370" s="52"/>
    </row>
    <row r="371">
      <c r="C371" s="52"/>
    </row>
    <row r="372">
      <c r="C372" s="52"/>
    </row>
    <row r="373">
      <c r="C373" s="52"/>
    </row>
    <row r="374">
      <c r="C374" s="52"/>
    </row>
    <row r="375">
      <c r="C375" s="52"/>
    </row>
    <row r="376">
      <c r="C376" s="52"/>
    </row>
    <row r="377">
      <c r="C377" s="52"/>
    </row>
    <row r="378">
      <c r="C378" s="52"/>
    </row>
    <row r="379">
      <c r="C379" s="52"/>
    </row>
    <row r="380">
      <c r="C380" s="52"/>
    </row>
    <row r="381">
      <c r="C381" s="52"/>
    </row>
    <row r="382">
      <c r="C382" s="52"/>
    </row>
    <row r="383">
      <c r="C383" s="52"/>
    </row>
    <row r="384">
      <c r="C384" s="52"/>
    </row>
    <row r="385">
      <c r="C385" s="52"/>
    </row>
    <row r="386">
      <c r="C386" s="52"/>
    </row>
    <row r="387">
      <c r="C387" s="52"/>
    </row>
    <row r="388">
      <c r="C388" s="52"/>
    </row>
    <row r="389">
      <c r="C389" s="52"/>
    </row>
    <row r="390">
      <c r="C390" s="52"/>
    </row>
    <row r="391">
      <c r="C391" s="52"/>
    </row>
    <row r="392">
      <c r="C392" s="52"/>
    </row>
    <row r="393">
      <c r="C393" s="52"/>
    </row>
    <row r="394">
      <c r="C394" s="52"/>
    </row>
    <row r="395">
      <c r="C395" s="52"/>
    </row>
    <row r="396">
      <c r="C396" s="52"/>
    </row>
    <row r="397">
      <c r="C397" s="52"/>
    </row>
    <row r="398">
      <c r="C398" s="52"/>
    </row>
    <row r="399">
      <c r="C399" s="52"/>
    </row>
    <row r="400">
      <c r="C400" s="52"/>
    </row>
    <row r="401">
      <c r="C401" s="52"/>
    </row>
    <row r="402">
      <c r="C402" s="52"/>
    </row>
    <row r="403">
      <c r="C403" s="52"/>
    </row>
    <row r="404">
      <c r="C404" s="52"/>
    </row>
    <row r="405">
      <c r="C405" s="52"/>
    </row>
    <row r="406">
      <c r="C406" s="52"/>
    </row>
    <row r="407">
      <c r="C407" s="52"/>
    </row>
    <row r="408">
      <c r="C408" s="52"/>
    </row>
    <row r="409">
      <c r="C409" s="52"/>
    </row>
    <row r="410">
      <c r="C410" s="52"/>
    </row>
    <row r="411">
      <c r="C411" s="52"/>
    </row>
    <row r="412">
      <c r="C412" s="52"/>
    </row>
    <row r="413">
      <c r="C413" s="52"/>
    </row>
    <row r="414">
      <c r="C414" s="52"/>
    </row>
    <row r="415">
      <c r="C415" s="52"/>
    </row>
    <row r="416">
      <c r="C416" s="52"/>
    </row>
    <row r="417">
      <c r="C417" s="52"/>
    </row>
    <row r="418">
      <c r="C418" s="52"/>
    </row>
    <row r="419">
      <c r="C419" s="52"/>
    </row>
    <row r="420">
      <c r="C420" s="52"/>
    </row>
    <row r="421">
      <c r="C421" s="52"/>
    </row>
    <row r="422">
      <c r="C422" s="52"/>
    </row>
    <row r="423">
      <c r="C423" s="52"/>
    </row>
    <row r="424">
      <c r="C424" s="52"/>
    </row>
    <row r="425">
      <c r="C425" s="52"/>
    </row>
    <row r="426">
      <c r="C426" s="52"/>
    </row>
    <row r="427">
      <c r="C427" s="52"/>
    </row>
    <row r="428">
      <c r="C428" s="52"/>
    </row>
    <row r="429">
      <c r="C429" s="52"/>
    </row>
    <row r="430">
      <c r="C430" s="52"/>
    </row>
    <row r="431">
      <c r="C431" s="52"/>
    </row>
    <row r="432">
      <c r="C432" s="52"/>
    </row>
    <row r="433">
      <c r="C433" s="52"/>
    </row>
    <row r="434">
      <c r="C434" s="52"/>
    </row>
    <row r="435">
      <c r="C435" s="52"/>
    </row>
    <row r="436">
      <c r="C436" s="52"/>
    </row>
    <row r="437">
      <c r="C437" s="52"/>
    </row>
    <row r="438">
      <c r="C438" s="52"/>
    </row>
    <row r="439">
      <c r="C439" s="52"/>
    </row>
    <row r="440">
      <c r="C440" s="52"/>
    </row>
    <row r="441">
      <c r="C441" s="52"/>
    </row>
    <row r="442">
      <c r="C442" s="52"/>
    </row>
    <row r="443">
      <c r="C443" s="52"/>
    </row>
    <row r="444">
      <c r="C444" s="52"/>
    </row>
    <row r="445">
      <c r="C445" s="52"/>
    </row>
    <row r="446">
      <c r="C446" s="52"/>
    </row>
    <row r="447">
      <c r="C447" s="52"/>
    </row>
    <row r="448">
      <c r="C448" s="52"/>
    </row>
    <row r="449">
      <c r="C449" s="52"/>
    </row>
    <row r="450">
      <c r="C450" s="52"/>
    </row>
    <row r="451">
      <c r="C451" s="52"/>
    </row>
    <row r="452">
      <c r="C452" s="52"/>
    </row>
    <row r="453">
      <c r="C453" s="52"/>
    </row>
    <row r="454">
      <c r="C454" s="52"/>
    </row>
    <row r="455">
      <c r="C455" s="52"/>
    </row>
    <row r="456">
      <c r="C456" s="52"/>
    </row>
    <row r="457">
      <c r="C457" s="52"/>
    </row>
    <row r="458">
      <c r="C458" s="52"/>
    </row>
    <row r="459">
      <c r="C459" s="52"/>
    </row>
    <row r="460">
      <c r="C460" s="52"/>
    </row>
    <row r="461">
      <c r="C461" s="52"/>
    </row>
    <row r="462">
      <c r="C462" s="52"/>
    </row>
    <row r="463">
      <c r="C463" s="52"/>
    </row>
    <row r="464">
      <c r="C464" s="52"/>
    </row>
    <row r="465">
      <c r="C465" s="52"/>
    </row>
    <row r="466">
      <c r="C466" s="52"/>
    </row>
    <row r="467">
      <c r="C467" s="52"/>
    </row>
    <row r="468">
      <c r="C468" s="52"/>
    </row>
    <row r="469">
      <c r="C469" s="52"/>
    </row>
    <row r="470">
      <c r="C470" s="52"/>
    </row>
    <row r="471">
      <c r="C471" s="52"/>
    </row>
    <row r="472">
      <c r="C472" s="52"/>
    </row>
    <row r="473">
      <c r="C473" s="52"/>
    </row>
    <row r="474">
      <c r="C474" s="52"/>
    </row>
    <row r="475">
      <c r="C475" s="52"/>
    </row>
    <row r="476">
      <c r="C476" s="52"/>
    </row>
    <row r="477">
      <c r="C477" s="52"/>
    </row>
    <row r="478">
      <c r="C478" s="52"/>
    </row>
    <row r="479">
      <c r="C479" s="52"/>
    </row>
    <row r="480">
      <c r="C480" s="52"/>
    </row>
    <row r="481">
      <c r="C481" s="52"/>
    </row>
    <row r="482">
      <c r="C482" s="52"/>
    </row>
    <row r="483">
      <c r="C483" s="52"/>
    </row>
    <row r="484">
      <c r="C484" s="52"/>
    </row>
    <row r="485">
      <c r="C485" s="52"/>
    </row>
    <row r="486">
      <c r="C486" s="52"/>
    </row>
    <row r="487">
      <c r="C487" s="52"/>
    </row>
    <row r="488">
      <c r="C488" s="52"/>
    </row>
    <row r="489">
      <c r="C489" s="52"/>
    </row>
    <row r="490">
      <c r="C490" s="52"/>
    </row>
    <row r="491">
      <c r="C491" s="52"/>
    </row>
    <row r="492">
      <c r="C492" s="52"/>
    </row>
    <row r="493">
      <c r="C493" s="52"/>
    </row>
    <row r="494">
      <c r="C494" s="52"/>
    </row>
    <row r="495">
      <c r="C495" s="52"/>
    </row>
    <row r="496">
      <c r="C496" s="52"/>
    </row>
    <row r="497">
      <c r="C497" s="52"/>
    </row>
    <row r="498">
      <c r="C498" s="52"/>
    </row>
    <row r="499">
      <c r="C499" s="52"/>
    </row>
    <row r="500">
      <c r="C500" s="52"/>
    </row>
    <row r="501">
      <c r="C501" s="52"/>
    </row>
    <row r="502">
      <c r="C502" s="52"/>
    </row>
    <row r="503">
      <c r="C503" s="52"/>
    </row>
    <row r="504">
      <c r="C504" s="52"/>
    </row>
    <row r="505">
      <c r="C505" s="52"/>
    </row>
    <row r="506">
      <c r="C506" s="52"/>
    </row>
    <row r="507">
      <c r="C507" s="52"/>
    </row>
    <row r="508">
      <c r="C508" s="52"/>
    </row>
    <row r="509">
      <c r="C509" s="52"/>
    </row>
    <row r="510">
      <c r="C510" s="52"/>
    </row>
    <row r="511">
      <c r="C511" s="52"/>
    </row>
    <row r="512">
      <c r="C512" s="52"/>
    </row>
    <row r="513">
      <c r="C513" s="52"/>
    </row>
    <row r="514">
      <c r="C514" s="52"/>
    </row>
    <row r="515">
      <c r="C515" s="52"/>
    </row>
    <row r="516">
      <c r="C516" s="52"/>
    </row>
    <row r="517">
      <c r="C517" s="52"/>
    </row>
    <row r="518">
      <c r="C518" s="52"/>
    </row>
    <row r="519">
      <c r="C519" s="52"/>
    </row>
    <row r="520">
      <c r="C520" s="52"/>
    </row>
    <row r="521">
      <c r="C521" s="52"/>
    </row>
    <row r="522">
      <c r="C522" s="52"/>
    </row>
    <row r="523">
      <c r="C523" s="52"/>
    </row>
    <row r="524">
      <c r="C524" s="52"/>
    </row>
    <row r="525">
      <c r="C525" s="52"/>
    </row>
    <row r="526">
      <c r="C526" s="52"/>
    </row>
    <row r="527">
      <c r="C527" s="52"/>
    </row>
    <row r="528">
      <c r="C528" s="52"/>
    </row>
    <row r="529">
      <c r="C529" s="52"/>
    </row>
    <row r="530">
      <c r="C530" s="52"/>
    </row>
    <row r="531">
      <c r="C531" s="52"/>
    </row>
    <row r="532">
      <c r="C532" s="52"/>
    </row>
    <row r="533">
      <c r="C533" s="52"/>
    </row>
    <row r="534">
      <c r="C534" s="52"/>
    </row>
    <row r="535">
      <c r="C535" s="52"/>
    </row>
    <row r="536">
      <c r="C536" s="52"/>
    </row>
    <row r="537">
      <c r="C537" s="52"/>
    </row>
    <row r="538">
      <c r="C538" s="52"/>
    </row>
    <row r="539">
      <c r="C539" s="52"/>
    </row>
    <row r="540">
      <c r="C540" s="52"/>
    </row>
    <row r="541">
      <c r="C541" s="52"/>
    </row>
    <row r="542">
      <c r="C542" s="52"/>
    </row>
    <row r="543">
      <c r="C543" s="52"/>
    </row>
    <row r="544">
      <c r="C544" s="52"/>
    </row>
    <row r="545">
      <c r="C545" s="52"/>
    </row>
    <row r="546">
      <c r="C546" s="52"/>
    </row>
    <row r="547">
      <c r="C547" s="52"/>
    </row>
    <row r="548">
      <c r="C548" s="52"/>
    </row>
    <row r="549">
      <c r="C549" s="52"/>
    </row>
    <row r="550">
      <c r="C550" s="52"/>
    </row>
    <row r="551">
      <c r="C551" s="52"/>
    </row>
    <row r="552">
      <c r="C552" s="52"/>
    </row>
    <row r="553">
      <c r="C553" s="52"/>
    </row>
    <row r="554">
      <c r="C554" s="52"/>
    </row>
    <row r="555">
      <c r="C555" s="52"/>
    </row>
    <row r="556">
      <c r="C556" s="52"/>
    </row>
    <row r="557">
      <c r="C557" s="52"/>
    </row>
    <row r="558">
      <c r="C558" s="52"/>
    </row>
    <row r="559">
      <c r="C559" s="52"/>
    </row>
    <row r="560">
      <c r="C560" s="52"/>
    </row>
    <row r="561">
      <c r="C561" s="52"/>
    </row>
    <row r="562">
      <c r="C562" s="52"/>
    </row>
    <row r="563">
      <c r="C563" s="52"/>
    </row>
    <row r="564">
      <c r="C564" s="52"/>
    </row>
    <row r="565">
      <c r="C565" s="52"/>
    </row>
    <row r="566">
      <c r="C566" s="52"/>
    </row>
    <row r="567">
      <c r="C567" s="52"/>
    </row>
    <row r="568">
      <c r="C568" s="52"/>
    </row>
    <row r="569">
      <c r="C569" s="52"/>
    </row>
    <row r="570">
      <c r="C570" s="52"/>
    </row>
    <row r="571">
      <c r="C571" s="52"/>
    </row>
    <row r="572">
      <c r="C572" s="52"/>
    </row>
    <row r="573">
      <c r="C573" s="52"/>
    </row>
    <row r="574">
      <c r="C574" s="52"/>
    </row>
    <row r="575">
      <c r="C575" s="52"/>
    </row>
    <row r="576">
      <c r="C576" s="52"/>
    </row>
    <row r="577">
      <c r="C577" s="52"/>
    </row>
    <row r="578">
      <c r="C578" s="52"/>
    </row>
    <row r="579">
      <c r="C579" s="52"/>
    </row>
    <row r="580">
      <c r="C580" s="52"/>
    </row>
    <row r="581">
      <c r="C581" s="52"/>
    </row>
    <row r="582">
      <c r="C582" s="52"/>
    </row>
    <row r="583">
      <c r="C583" s="52"/>
    </row>
    <row r="584">
      <c r="C584" s="52"/>
    </row>
    <row r="585">
      <c r="C585" s="52"/>
    </row>
    <row r="586">
      <c r="C586" s="52"/>
    </row>
    <row r="587">
      <c r="C587" s="52"/>
    </row>
    <row r="588">
      <c r="C588" s="52"/>
    </row>
    <row r="589">
      <c r="C589" s="52"/>
    </row>
    <row r="590">
      <c r="C590" s="52"/>
    </row>
    <row r="591">
      <c r="C591" s="52"/>
    </row>
    <row r="592">
      <c r="C592" s="52"/>
    </row>
    <row r="593">
      <c r="C593" s="52"/>
    </row>
    <row r="594">
      <c r="C594" s="52"/>
    </row>
    <row r="595">
      <c r="C595" s="52"/>
    </row>
    <row r="596">
      <c r="C596" s="52"/>
    </row>
    <row r="597">
      <c r="C597" s="52"/>
    </row>
    <row r="598">
      <c r="C598" s="52"/>
    </row>
    <row r="599">
      <c r="C599" s="52"/>
    </row>
    <row r="600">
      <c r="C600" s="52"/>
    </row>
    <row r="601">
      <c r="C601" s="52"/>
    </row>
    <row r="602">
      <c r="C602" s="52"/>
    </row>
    <row r="603">
      <c r="C603" s="52"/>
    </row>
    <row r="604">
      <c r="C604" s="52"/>
    </row>
    <row r="605">
      <c r="C605" s="52"/>
    </row>
    <row r="606">
      <c r="C606" s="52"/>
    </row>
    <row r="607">
      <c r="C607" s="52"/>
    </row>
    <row r="608">
      <c r="C608" s="52"/>
    </row>
    <row r="609">
      <c r="C609" s="52"/>
    </row>
    <row r="610">
      <c r="C610" s="52"/>
    </row>
    <row r="611">
      <c r="C611" s="52"/>
    </row>
    <row r="612">
      <c r="C612" s="52"/>
    </row>
    <row r="613">
      <c r="C613" s="52"/>
    </row>
    <row r="614">
      <c r="C614" s="52"/>
    </row>
    <row r="615">
      <c r="C615" s="52"/>
    </row>
    <row r="616">
      <c r="C616" s="52"/>
    </row>
    <row r="617">
      <c r="C617" s="52"/>
    </row>
    <row r="618">
      <c r="C618" s="52"/>
    </row>
    <row r="619">
      <c r="C619" s="52"/>
    </row>
    <row r="620">
      <c r="C620" s="52"/>
    </row>
    <row r="621">
      <c r="C621" s="52"/>
    </row>
    <row r="622">
      <c r="C622" s="52"/>
    </row>
    <row r="623">
      <c r="C623" s="52"/>
    </row>
    <row r="624">
      <c r="C624" s="52"/>
    </row>
    <row r="625">
      <c r="C625" s="52"/>
    </row>
    <row r="626">
      <c r="C626" s="52"/>
    </row>
    <row r="627">
      <c r="C627" s="52"/>
    </row>
    <row r="628">
      <c r="C628" s="52"/>
    </row>
    <row r="629">
      <c r="C629" s="52"/>
    </row>
    <row r="630">
      <c r="C630" s="52"/>
    </row>
    <row r="631">
      <c r="C631" s="52"/>
    </row>
    <row r="632">
      <c r="C632" s="52"/>
    </row>
    <row r="633">
      <c r="C633" s="52"/>
    </row>
    <row r="634">
      <c r="C634" s="52"/>
    </row>
    <row r="635">
      <c r="C635" s="52"/>
    </row>
    <row r="636">
      <c r="C636" s="52"/>
    </row>
    <row r="637">
      <c r="C637" s="52"/>
    </row>
    <row r="638">
      <c r="C638" s="52"/>
    </row>
    <row r="639">
      <c r="C639" s="52"/>
    </row>
    <row r="640">
      <c r="C640" s="52"/>
    </row>
    <row r="641">
      <c r="C641" s="52"/>
    </row>
    <row r="642">
      <c r="C642" s="52"/>
    </row>
    <row r="643">
      <c r="C643" s="52"/>
    </row>
    <row r="644">
      <c r="C644" s="52"/>
    </row>
    <row r="645">
      <c r="C645" s="52"/>
    </row>
    <row r="646">
      <c r="C646" s="52"/>
    </row>
    <row r="647">
      <c r="C647" s="52"/>
    </row>
    <row r="648">
      <c r="C648" s="52"/>
    </row>
    <row r="649">
      <c r="C649" s="52"/>
    </row>
    <row r="650">
      <c r="C650" s="52"/>
    </row>
    <row r="651">
      <c r="C651" s="52"/>
    </row>
    <row r="652">
      <c r="C652" s="52"/>
    </row>
    <row r="653">
      <c r="C653" s="52"/>
    </row>
    <row r="654">
      <c r="C654" s="52"/>
    </row>
    <row r="655">
      <c r="C655" s="52"/>
    </row>
    <row r="656">
      <c r="C656" s="52"/>
    </row>
    <row r="657">
      <c r="C657" s="52"/>
    </row>
    <row r="658">
      <c r="C658" s="52"/>
    </row>
    <row r="659">
      <c r="C659" s="52"/>
    </row>
    <row r="660">
      <c r="C660" s="52"/>
    </row>
    <row r="661">
      <c r="C661" s="52"/>
    </row>
    <row r="662">
      <c r="C662" s="52"/>
    </row>
    <row r="663">
      <c r="C663" s="52"/>
    </row>
    <row r="664">
      <c r="C664" s="52"/>
    </row>
    <row r="665">
      <c r="C665" s="52"/>
    </row>
    <row r="666">
      <c r="C666" s="52"/>
    </row>
    <row r="667">
      <c r="C667" s="52"/>
    </row>
    <row r="668">
      <c r="C668" s="52"/>
    </row>
    <row r="669">
      <c r="C669" s="52"/>
    </row>
    <row r="670">
      <c r="C670" s="52"/>
    </row>
    <row r="671">
      <c r="C671" s="52"/>
    </row>
    <row r="672">
      <c r="C672" s="52"/>
    </row>
    <row r="673">
      <c r="C673" s="52"/>
    </row>
    <row r="674">
      <c r="C674" s="52"/>
    </row>
    <row r="675">
      <c r="C675" s="52"/>
    </row>
    <row r="676">
      <c r="C676" s="52"/>
    </row>
    <row r="677">
      <c r="C677" s="52"/>
    </row>
    <row r="678">
      <c r="C678" s="52"/>
    </row>
    <row r="679">
      <c r="C679" s="52"/>
    </row>
    <row r="680">
      <c r="C680" s="52"/>
    </row>
    <row r="681">
      <c r="C681" s="52"/>
    </row>
    <row r="682">
      <c r="C682" s="52"/>
    </row>
    <row r="683">
      <c r="C683" s="52"/>
    </row>
    <row r="684">
      <c r="C684" s="52"/>
    </row>
    <row r="685">
      <c r="C685" s="52"/>
    </row>
    <row r="686">
      <c r="C686" s="52"/>
    </row>
    <row r="687">
      <c r="C687" s="52"/>
    </row>
    <row r="688">
      <c r="C688" s="52"/>
    </row>
    <row r="689">
      <c r="C689" s="52"/>
    </row>
    <row r="690">
      <c r="C690" s="52"/>
    </row>
    <row r="691">
      <c r="C691" s="52"/>
    </row>
    <row r="692">
      <c r="C692" s="52"/>
    </row>
    <row r="693">
      <c r="C693" s="52"/>
    </row>
    <row r="694">
      <c r="C694" s="52"/>
    </row>
    <row r="695">
      <c r="C695" s="52"/>
    </row>
    <row r="696">
      <c r="C696" s="52"/>
    </row>
    <row r="697">
      <c r="C697" s="52"/>
    </row>
    <row r="698">
      <c r="C698" s="52"/>
    </row>
    <row r="699">
      <c r="C699" s="52"/>
    </row>
    <row r="700">
      <c r="C700" s="52"/>
    </row>
    <row r="701">
      <c r="C701" s="52"/>
    </row>
    <row r="702">
      <c r="C702" s="52"/>
    </row>
    <row r="703">
      <c r="C703" s="52"/>
    </row>
    <row r="704">
      <c r="C704" s="52"/>
    </row>
    <row r="705">
      <c r="C705" s="52"/>
    </row>
    <row r="706">
      <c r="C706" s="52"/>
    </row>
    <row r="707">
      <c r="C707" s="52"/>
    </row>
    <row r="708">
      <c r="C708" s="52"/>
    </row>
    <row r="709">
      <c r="C709" s="52"/>
    </row>
    <row r="710">
      <c r="C710" s="52"/>
    </row>
    <row r="711">
      <c r="C711" s="52"/>
    </row>
    <row r="712">
      <c r="C712" s="52"/>
    </row>
    <row r="713">
      <c r="C713" s="52"/>
    </row>
    <row r="714">
      <c r="C714" s="52"/>
    </row>
    <row r="715">
      <c r="C715" s="52"/>
    </row>
    <row r="716">
      <c r="C716" s="52"/>
    </row>
    <row r="717">
      <c r="C717" s="52"/>
    </row>
    <row r="718">
      <c r="C718" s="52"/>
    </row>
    <row r="719">
      <c r="C719" s="52"/>
    </row>
    <row r="720">
      <c r="C720" s="52"/>
    </row>
    <row r="721">
      <c r="C721" s="52"/>
    </row>
    <row r="722">
      <c r="C722" s="52"/>
    </row>
    <row r="723">
      <c r="C723" s="52"/>
    </row>
    <row r="724">
      <c r="C724" s="52"/>
    </row>
    <row r="725">
      <c r="C725" s="52"/>
    </row>
    <row r="726">
      <c r="C726" s="52"/>
    </row>
    <row r="727">
      <c r="C727" s="52"/>
    </row>
    <row r="728">
      <c r="C728" s="52"/>
    </row>
    <row r="729">
      <c r="C729" s="52"/>
    </row>
    <row r="730">
      <c r="C730" s="52"/>
    </row>
    <row r="731">
      <c r="C731" s="52"/>
    </row>
    <row r="732">
      <c r="C732" s="52"/>
    </row>
    <row r="733">
      <c r="C733" s="52"/>
    </row>
    <row r="734">
      <c r="C734" s="52"/>
    </row>
    <row r="735">
      <c r="C735" s="52"/>
    </row>
    <row r="736">
      <c r="C736" s="52"/>
    </row>
    <row r="737">
      <c r="C737" s="52"/>
    </row>
    <row r="738">
      <c r="C738" s="52"/>
    </row>
    <row r="739">
      <c r="C739" s="52"/>
    </row>
    <row r="740">
      <c r="C740" s="52"/>
    </row>
    <row r="741">
      <c r="C741" s="52"/>
    </row>
    <row r="742">
      <c r="C742" s="52"/>
    </row>
    <row r="743">
      <c r="C743" s="52"/>
    </row>
    <row r="744">
      <c r="C744" s="52"/>
    </row>
    <row r="745">
      <c r="C745" s="52"/>
    </row>
    <row r="746">
      <c r="C746" s="52"/>
    </row>
    <row r="747">
      <c r="C747" s="52"/>
    </row>
    <row r="748">
      <c r="C748" s="52"/>
    </row>
    <row r="749">
      <c r="C749" s="52"/>
    </row>
    <row r="750">
      <c r="C750" s="52"/>
    </row>
    <row r="751">
      <c r="C751" s="52"/>
    </row>
    <row r="752">
      <c r="C752" s="52"/>
    </row>
    <row r="753">
      <c r="C753" s="52"/>
    </row>
    <row r="754">
      <c r="C754" s="52"/>
    </row>
    <row r="755">
      <c r="C755" s="52"/>
    </row>
    <row r="756">
      <c r="C756" s="52"/>
    </row>
    <row r="757">
      <c r="C757" s="52"/>
    </row>
    <row r="758">
      <c r="C758" s="52"/>
    </row>
    <row r="759">
      <c r="C759" s="52"/>
    </row>
    <row r="760">
      <c r="C760" s="52"/>
    </row>
    <row r="761">
      <c r="C761" s="52"/>
    </row>
    <row r="762">
      <c r="C762" s="52"/>
    </row>
    <row r="763">
      <c r="C763" s="52"/>
    </row>
    <row r="764">
      <c r="C764" s="52"/>
    </row>
    <row r="765">
      <c r="C765" s="52"/>
    </row>
    <row r="766">
      <c r="C766" s="52"/>
    </row>
    <row r="767">
      <c r="C767" s="52"/>
    </row>
    <row r="768">
      <c r="C768" s="52"/>
    </row>
    <row r="769">
      <c r="C769" s="52"/>
    </row>
    <row r="770">
      <c r="C770" s="52"/>
    </row>
    <row r="771">
      <c r="C771" s="52"/>
    </row>
    <row r="772">
      <c r="C772" s="52"/>
    </row>
    <row r="773">
      <c r="C773" s="52"/>
    </row>
    <row r="774">
      <c r="C774" s="52"/>
    </row>
    <row r="775">
      <c r="C775" s="52"/>
    </row>
    <row r="776">
      <c r="C776" s="52"/>
    </row>
    <row r="777">
      <c r="C777" s="52"/>
    </row>
    <row r="778">
      <c r="C778" s="52"/>
    </row>
    <row r="779">
      <c r="C779" s="52"/>
    </row>
    <row r="780">
      <c r="C780" s="52"/>
    </row>
    <row r="781">
      <c r="C781" s="52"/>
    </row>
    <row r="782">
      <c r="C782" s="52"/>
    </row>
    <row r="783">
      <c r="C783" s="52"/>
    </row>
    <row r="784">
      <c r="C784" s="52"/>
    </row>
    <row r="785">
      <c r="C785" s="52"/>
    </row>
    <row r="786">
      <c r="C786" s="52"/>
    </row>
    <row r="787">
      <c r="C787" s="52"/>
    </row>
    <row r="788">
      <c r="C788" s="52"/>
    </row>
    <row r="789">
      <c r="C789" s="52"/>
    </row>
    <row r="790">
      <c r="C790" s="52"/>
    </row>
    <row r="791">
      <c r="C791" s="52"/>
    </row>
    <row r="792">
      <c r="C792" s="52"/>
    </row>
    <row r="793">
      <c r="C793" s="52"/>
    </row>
    <row r="794">
      <c r="C794" s="52"/>
    </row>
    <row r="795">
      <c r="C795" s="52"/>
    </row>
    <row r="796">
      <c r="C796" s="52"/>
    </row>
    <row r="797">
      <c r="C797" s="52"/>
    </row>
    <row r="798">
      <c r="C798" s="52"/>
    </row>
    <row r="799">
      <c r="C799" s="52"/>
    </row>
    <row r="800">
      <c r="C800" s="52"/>
    </row>
    <row r="801">
      <c r="C801" s="52"/>
    </row>
    <row r="802">
      <c r="C802" s="52"/>
    </row>
    <row r="803">
      <c r="C803" s="52"/>
    </row>
    <row r="804">
      <c r="C804" s="52"/>
    </row>
    <row r="805">
      <c r="C805" s="52"/>
    </row>
    <row r="806">
      <c r="C806" s="52"/>
    </row>
    <row r="807">
      <c r="C807" s="52"/>
    </row>
    <row r="808">
      <c r="C808" s="52"/>
    </row>
    <row r="809">
      <c r="C809" s="52"/>
    </row>
    <row r="810">
      <c r="C810" s="52"/>
    </row>
    <row r="811">
      <c r="C811" s="52"/>
    </row>
    <row r="812">
      <c r="C812" s="52"/>
    </row>
    <row r="813">
      <c r="C813" s="52"/>
    </row>
    <row r="814">
      <c r="C814" s="52"/>
    </row>
    <row r="815">
      <c r="C815" s="52"/>
    </row>
    <row r="816">
      <c r="C816" s="52"/>
    </row>
    <row r="817">
      <c r="C817" s="52"/>
    </row>
    <row r="818">
      <c r="C818" s="52"/>
    </row>
    <row r="819">
      <c r="C819" s="52"/>
    </row>
    <row r="820">
      <c r="C820" s="52"/>
    </row>
    <row r="821">
      <c r="C821" s="52"/>
    </row>
    <row r="822">
      <c r="C822" s="52"/>
    </row>
    <row r="823">
      <c r="C823" s="52"/>
    </row>
    <row r="824">
      <c r="C824" s="52"/>
    </row>
    <row r="825">
      <c r="C825" s="52"/>
    </row>
    <row r="826">
      <c r="C826" s="52"/>
    </row>
    <row r="827">
      <c r="C827" s="52"/>
    </row>
    <row r="828">
      <c r="C828" s="52"/>
    </row>
    <row r="829">
      <c r="C829" s="52"/>
    </row>
    <row r="830">
      <c r="C830" s="52"/>
    </row>
    <row r="831">
      <c r="C831" s="52"/>
    </row>
    <row r="832">
      <c r="C832" s="52"/>
    </row>
    <row r="833">
      <c r="C833" s="52"/>
    </row>
    <row r="834">
      <c r="C834" s="52"/>
    </row>
    <row r="835">
      <c r="C835" s="52"/>
    </row>
    <row r="836">
      <c r="C836" s="52"/>
    </row>
    <row r="837">
      <c r="C837" s="52"/>
    </row>
    <row r="838">
      <c r="C838" s="52"/>
    </row>
    <row r="839">
      <c r="C839" s="52"/>
    </row>
    <row r="840">
      <c r="C840" s="52"/>
    </row>
    <row r="841">
      <c r="C841" s="52"/>
    </row>
    <row r="842">
      <c r="C842" s="52"/>
    </row>
    <row r="843">
      <c r="C843" s="52"/>
    </row>
    <row r="844">
      <c r="C844" s="52"/>
    </row>
    <row r="845">
      <c r="C845" s="52"/>
    </row>
    <row r="846">
      <c r="C846" s="52"/>
    </row>
    <row r="847">
      <c r="C847" s="52"/>
    </row>
    <row r="848">
      <c r="C848" s="52"/>
    </row>
    <row r="849">
      <c r="C849" s="52"/>
    </row>
    <row r="850">
      <c r="C850" s="52"/>
    </row>
    <row r="851">
      <c r="C851" s="52"/>
    </row>
    <row r="852">
      <c r="C852" s="52"/>
    </row>
    <row r="853">
      <c r="C853" s="52"/>
    </row>
    <row r="854">
      <c r="C854" s="52"/>
    </row>
    <row r="855">
      <c r="C855" s="52"/>
    </row>
    <row r="856">
      <c r="C856" s="52"/>
    </row>
    <row r="857">
      <c r="C857" s="52"/>
    </row>
    <row r="858">
      <c r="C858" s="52"/>
    </row>
    <row r="859">
      <c r="C859" s="52"/>
    </row>
    <row r="860">
      <c r="C860" s="52"/>
    </row>
    <row r="861">
      <c r="C861" s="52"/>
    </row>
    <row r="862">
      <c r="C862" s="52"/>
    </row>
    <row r="863">
      <c r="C863" s="52"/>
    </row>
    <row r="864">
      <c r="C864" s="52"/>
    </row>
    <row r="865">
      <c r="C865" s="52"/>
    </row>
    <row r="866">
      <c r="C866" s="52"/>
    </row>
    <row r="867">
      <c r="C867" s="52"/>
    </row>
    <row r="868">
      <c r="C868" s="52"/>
    </row>
    <row r="869">
      <c r="C869" s="52"/>
    </row>
    <row r="870">
      <c r="C870" s="52"/>
    </row>
    <row r="871">
      <c r="C871" s="52"/>
    </row>
    <row r="872">
      <c r="C872" s="52"/>
    </row>
    <row r="873">
      <c r="C873" s="52"/>
    </row>
    <row r="874">
      <c r="C874" s="52"/>
    </row>
    <row r="875">
      <c r="C875" s="52"/>
    </row>
    <row r="876">
      <c r="C876" s="52"/>
    </row>
    <row r="877">
      <c r="C877" s="52"/>
    </row>
    <row r="878">
      <c r="C878" s="52"/>
    </row>
    <row r="879">
      <c r="C879" s="52"/>
    </row>
    <row r="880">
      <c r="C880" s="52"/>
    </row>
    <row r="881">
      <c r="C881" s="52"/>
    </row>
    <row r="882">
      <c r="C882" s="52"/>
    </row>
    <row r="883">
      <c r="C883" s="52"/>
    </row>
    <row r="884">
      <c r="C884" s="52"/>
    </row>
    <row r="885">
      <c r="C885" s="52"/>
    </row>
    <row r="886">
      <c r="C886" s="52"/>
    </row>
    <row r="887">
      <c r="C887" s="52"/>
    </row>
    <row r="888">
      <c r="C888" s="52"/>
    </row>
    <row r="889">
      <c r="C889" s="52"/>
    </row>
    <row r="890">
      <c r="C890" s="52"/>
    </row>
    <row r="891">
      <c r="C891" s="52"/>
    </row>
    <row r="892">
      <c r="C892" s="52"/>
    </row>
    <row r="893">
      <c r="C893" s="52"/>
    </row>
    <row r="894">
      <c r="C894" s="52"/>
    </row>
    <row r="895">
      <c r="C895" s="52"/>
    </row>
    <row r="896">
      <c r="C896" s="52"/>
    </row>
    <row r="897">
      <c r="C897" s="52"/>
    </row>
    <row r="898">
      <c r="C898" s="52"/>
    </row>
    <row r="899">
      <c r="C899" s="52"/>
    </row>
    <row r="900">
      <c r="C900" s="52"/>
    </row>
    <row r="901">
      <c r="C901" s="52"/>
    </row>
    <row r="902">
      <c r="C902" s="52"/>
    </row>
    <row r="903">
      <c r="C903" s="52"/>
    </row>
    <row r="904">
      <c r="C904" s="52"/>
    </row>
    <row r="905">
      <c r="C905" s="52"/>
    </row>
    <row r="906">
      <c r="C906" s="52"/>
    </row>
    <row r="907">
      <c r="C907" s="52"/>
    </row>
    <row r="908">
      <c r="C908" s="52"/>
    </row>
    <row r="909">
      <c r="C909" s="52"/>
    </row>
    <row r="910">
      <c r="C910" s="52"/>
    </row>
    <row r="911">
      <c r="C911" s="52"/>
    </row>
    <row r="912">
      <c r="C912" s="52"/>
    </row>
    <row r="913">
      <c r="C913" s="52"/>
    </row>
    <row r="914">
      <c r="C914" s="52"/>
    </row>
    <row r="915">
      <c r="C915" s="52"/>
    </row>
    <row r="916">
      <c r="C916" s="52"/>
    </row>
    <row r="917">
      <c r="C917" s="52"/>
    </row>
    <row r="918">
      <c r="C918" s="52"/>
    </row>
    <row r="919">
      <c r="C919" s="52"/>
    </row>
    <row r="920">
      <c r="C920" s="52"/>
    </row>
    <row r="921">
      <c r="C921" s="52"/>
    </row>
    <row r="922">
      <c r="C922" s="52"/>
    </row>
    <row r="923">
      <c r="C923" s="52"/>
    </row>
    <row r="924">
      <c r="C924" s="52"/>
    </row>
    <row r="925">
      <c r="C925" s="52"/>
    </row>
    <row r="926">
      <c r="C926" s="52"/>
    </row>
    <row r="927">
      <c r="C927" s="52"/>
    </row>
    <row r="928">
      <c r="C928" s="52"/>
    </row>
    <row r="929">
      <c r="C929" s="52"/>
    </row>
    <row r="930">
      <c r="C930" s="52"/>
    </row>
    <row r="931">
      <c r="C931" s="52"/>
    </row>
    <row r="932">
      <c r="C932" s="52"/>
    </row>
    <row r="933">
      <c r="C933" s="52"/>
    </row>
    <row r="934">
      <c r="C934" s="52"/>
    </row>
    <row r="935">
      <c r="C935" s="52"/>
    </row>
    <row r="936">
      <c r="C936" s="52"/>
    </row>
    <row r="937">
      <c r="C937" s="52"/>
    </row>
    <row r="938">
      <c r="C938" s="52"/>
    </row>
    <row r="939">
      <c r="C939" s="52"/>
    </row>
    <row r="940">
      <c r="C940" s="52"/>
    </row>
    <row r="941">
      <c r="C941" s="52"/>
    </row>
    <row r="942">
      <c r="C942" s="52"/>
    </row>
    <row r="943">
      <c r="C943" s="52"/>
    </row>
    <row r="944">
      <c r="C944" s="52"/>
    </row>
    <row r="945">
      <c r="C945" s="52"/>
    </row>
    <row r="946">
      <c r="C946" s="52"/>
    </row>
    <row r="947">
      <c r="C947" s="52"/>
    </row>
    <row r="948">
      <c r="C948" s="52"/>
    </row>
    <row r="949">
      <c r="C949" s="52"/>
    </row>
    <row r="950">
      <c r="C950" s="52"/>
    </row>
    <row r="951">
      <c r="C951" s="52"/>
    </row>
    <row r="952">
      <c r="C952" s="52"/>
    </row>
    <row r="953">
      <c r="C953" s="52"/>
    </row>
    <row r="954">
      <c r="C954" s="52"/>
    </row>
  </sheetData>
  <customSheetViews>
    <customSheetView guid="{0CEF9939-AF13-4A58-9D86-715D7A35DB69}" filter="1" showAutoFilter="1">
      <autoFilter ref="$A$1:$I$10"/>
    </customSheetView>
  </customSheetViews>
  <dataValidations>
    <dataValidation type="list" allowBlank="1" showDropDown="1" showErrorMessage="1" sqref="H2:H30">
      <formula1>"lab,online,mixed,similar,no_interpretation"</formula1>
    </dataValidation>
  </dataValidations>
  <hyperlinks>
    <hyperlink r:id="rId1" ref="F2"/>
    <hyperlink r:id="rId2" ref="F3"/>
    <hyperlink r:id="rId3" ref="F4"/>
    <hyperlink r:id="rId4" location=":~:text=10.3389%2Ffpsyg.2021.703238-,Online%20Testing%20Yields%20the%20Same%20Results%20as%20Lab%20Testing%3A%20A,With%20the%20False%20Belief%20Task&amp;text=Recently%2C%20online%20testing%20has%20become,made%20in%2Dlab%20testing%20impossible." ref="F5"/>
    <hyperlink r:id="rId5" ref="F6"/>
    <hyperlink r:id="rId6" ref="F7"/>
    <hyperlink r:id="rId7" ref="F8"/>
    <hyperlink r:id="rId8" ref="F9"/>
    <hyperlink r:id="rId9" ref="F10"/>
    <hyperlink r:id="rId10" ref="F11"/>
    <hyperlink r:id="rId11" ref="F12"/>
    <hyperlink r:id="rId12" ref="F13"/>
    <hyperlink r:id="rId13" ref="F14"/>
    <hyperlink r:id="rId14" ref="F15"/>
    <hyperlink r:id="rId15" ref="F16"/>
    <hyperlink r:id="rId16" ref="F17"/>
    <hyperlink r:id="rId17" location=":~:text=Overall%2C%20children's%20predictions%20about%20illness,%2Dolds)%20in%20our%20sample." ref="F18"/>
    <hyperlink r:id="rId18" location=":~:text=Infants%20must%20form%20appropriately%20specific,and%20with%20rejecting%20incorrect%20pronunciations." ref="F19"/>
    <hyperlink r:id="rId19" ref="F20"/>
    <hyperlink r:id="rId20" ref="F21"/>
    <hyperlink r:id="rId21" ref="F22"/>
    <hyperlink r:id="rId22" ref="F23"/>
    <hyperlink r:id="rId23" ref="F24"/>
    <hyperlink r:id="rId24" ref="F27"/>
    <hyperlink r:id="rId25" ref="F28"/>
    <hyperlink r:id="rId26" ref="F29"/>
    <hyperlink r:id="rId27" ref="F30"/>
  </hyperlinks>
  <drawing r:id="rId28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0"/>
    <col customWidth="1" min="2" max="2" width="33.5"/>
  </cols>
  <sheetData>
    <row r="1">
      <c r="A1" s="91" t="s">
        <v>658</v>
      </c>
      <c r="B1" s="91" t="s">
        <v>659</v>
      </c>
    </row>
    <row r="2">
      <c r="A2" s="9" t="s">
        <v>660</v>
      </c>
      <c r="B2" s="9" t="s">
        <v>661</v>
      </c>
    </row>
    <row r="3">
      <c r="A3" s="9" t="s">
        <v>662</v>
      </c>
      <c r="B3" s="9" t="s">
        <v>663</v>
      </c>
    </row>
    <row r="4">
      <c r="A4" s="9" t="s">
        <v>664</v>
      </c>
      <c r="B4" s="9" t="s">
        <v>665</v>
      </c>
    </row>
    <row r="5">
      <c r="A5" s="9" t="s">
        <v>666</v>
      </c>
      <c r="B5" s="9" t="s">
        <v>667</v>
      </c>
    </row>
    <row r="6">
      <c r="A6" s="9" t="s">
        <v>668</v>
      </c>
      <c r="B6" s="9" t="s">
        <v>669</v>
      </c>
    </row>
  </sheetData>
  <drawing r:id="rId1"/>
</worksheet>
</file>