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CodeBook" sheetId="2" r:id="rId4"/>
    <sheet state="visible" name="Methods" sheetId="3" r:id="rId5"/>
  </sheets>
  <definedNames>
    <definedName hidden="1" localSheetId="0" name="Z_37F06F6E_3A33_4E87_A665_170980687103_.wvu.FilterData">Data!$A$1:$AI$92</definedName>
  </definedNames>
  <calcPr/>
  <customWorkbookViews>
    <customWorkbookView activeSheetId="0" maximized="1" windowHeight="0" windowWidth="0" guid="{37F06F6E-3A33-4E87-A665-17098068710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65">
      <text>
        <t xml:space="preserve">age &gt; 6 in this condition, do we exclude?
	-Veronica Boyce</t>
      </text>
    </comment>
    <comment authorId="0" ref="T12">
      <text>
        <t xml:space="preserve">age ranges do not satisfy; in person mean = 79.2M; online 6-8 YO
	-Anjie Cao</t>
      </text>
    </comment>
    <comment authorId="0" ref="A4">
      <text>
        <t xml:space="preserve">online only?
	-Anjie Cao</t>
      </text>
    </comment>
  </commentList>
</comments>
</file>

<file path=xl/sharedStrings.xml><?xml version="1.0" encoding="utf-8"?>
<sst xmlns="http://schemas.openxmlformats.org/spreadsheetml/2006/main" count="1800" uniqueCount="437">
  <si>
    <t>paper_ID</t>
  </si>
  <si>
    <t>experiment_ID</t>
  </si>
  <si>
    <t>main_title</t>
  </si>
  <si>
    <t>comparison-title</t>
  </si>
  <si>
    <t>authors</t>
  </si>
  <si>
    <t>short_cite</t>
  </si>
  <si>
    <t>link</t>
  </si>
  <si>
    <t>peer_reviewed</t>
  </si>
  <si>
    <t>coder</t>
  </si>
  <si>
    <t>coder notes</t>
  </si>
  <si>
    <t>expt_num</t>
  </si>
  <si>
    <t>expt_condition</t>
  </si>
  <si>
    <t>same_infant</t>
  </si>
  <si>
    <t>response_mode</t>
  </si>
  <si>
    <t>method</t>
  </si>
  <si>
    <t>dependent_measure</t>
  </si>
  <si>
    <t>participant_design</t>
  </si>
  <si>
    <t>group_name_1</t>
  </si>
  <si>
    <t>group_name_2</t>
  </si>
  <si>
    <t>n_1</t>
  </si>
  <si>
    <t>n_2</t>
  </si>
  <si>
    <t>mean_age_1</t>
  </si>
  <si>
    <t>mean_age_2</t>
  </si>
  <si>
    <t>x_1</t>
  </si>
  <si>
    <t>x_2</t>
  </si>
  <si>
    <t>SD_1</t>
  </si>
  <si>
    <t>SD_2</t>
  </si>
  <si>
    <t>t</t>
  </si>
  <si>
    <t>F</t>
  </si>
  <si>
    <t xml:space="preserve">r </t>
  </si>
  <si>
    <t>d</t>
  </si>
  <si>
    <t>d_var</t>
  </si>
  <si>
    <t>corr</t>
  </si>
  <si>
    <t>source_of_data</t>
  </si>
  <si>
    <t>notes</t>
  </si>
  <si>
    <t>Tablet assessment of word comprehension reveals coarse word representations in 18–⁠20-month-old toddlers</t>
  </si>
  <si>
    <t>Chang Huan Lo, Audun Rosslund, Jun Ho Chai, Julien Mayor, Natalia Kartushina</t>
  </si>
  <si>
    <t>https://doi.org/10.1111/infa.12401</t>
  </si>
  <si>
    <t>yes</t>
  </si>
  <si>
    <t>all together</t>
  </si>
  <si>
    <t>online</t>
  </si>
  <si>
    <t>1_online</t>
  </si>
  <si>
    <t>non-looking</t>
  </si>
  <si>
    <t>unmoderated</t>
  </si>
  <si>
    <t>precomputed</t>
  </si>
  <si>
    <t>correct</t>
  </si>
  <si>
    <t>chance</t>
  </si>
  <si>
    <t>paper</t>
  </si>
  <si>
    <t>in-person</t>
  </si>
  <si>
    <t>1_inperson</t>
  </si>
  <si>
    <t>moderated</t>
  </si>
  <si>
    <t>Research at a distance: Replicating semantic differentiation effects using remote data collection with children participants</t>
  </si>
  <si>
    <t>C Vales, C Wu, J Torrance, H Shannon…</t>
  </si>
  <si>
    <t>https://www.frontiersin.org/articles/10.3389/fpsyg.2021.697550/full</t>
  </si>
  <si>
    <t>anjie</t>
  </si>
  <si>
    <t>see Supplement for comparison with prior study, including ES</t>
  </si>
  <si>
    <t>1_spatial_task_across_domains</t>
  </si>
  <si>
    <t>12_online</t>
  </si>
  <si>
    <t>item_different_domains</t>
  </si>
  <si>
    <t>item_same_domain</t>
  </si>
  <si>
    <t>d val reported in SI; unclear calculation method</t>
  </si>
  <si>
    <t>12_inperson</t>
  </si>
  <si>
    <t>1_spatial_task_within_domains</t>
  </si>
  <si>
    <t>item_different_groups</t>
  </si>
  <si>
    <t>item_same_group</t>
  </si>
  <si>
    <t>1_inference_task</t>
  </si>
  <si>
    <t>distance_lure</t>
  </si>
  <si>
    <t>close_lure</t>
  </si>
  <si>
    <t>Moderated online data-collection for developmental research: methods and replications</t>
  </si>
  <si>
    <t>A Chuey, M Asaba, S Bridgers, B Carrillo…</t>
  </si>
  <si>
    <t>https://www.frontiersin.org/articles/10.3389/fpsyg.2021.734398/full</t>
  </si>
  <si>
    <t>13_online_1</t>
  </si>
  <si>
    <t xml:space="preserve">odds ratio to d </t>
  </si>
  <si>
    <t>13_inperson_1</t>
  </si>
  <si>
    <t>13_online_3</t>
  </si>
  <si>
    <t>looking</t>
  </si>
  <si>
    <t>collapse_across_condition_1</t>
  </si>
  <si>
    <t>collapse_across_condition_2</t>
  </si>
  <si>
    <t>13_inperson_3</t>
  </si>
  <si>
    <t xml:space="preserve">Woo Spelke data: for exp 1, binomial test (choice) for each condition, chi square for comparison between conditions; for exp 2, one sample t's for each condition, two sample t's for comparison between conditions. Will run binomial tests + two sample t's on both online + in person experiments.
 A tibble: 2 × 5
  experiment context       n    es   var
  &lt;chr&gt;      &lt;chr&gt;     &lt;dbl&gt; &lt;dbl&gt; &lt;dbl&gt;
1 Study 3    In-Person    46 1.22  0.119
2 Study 3    Online       48 0.823 0.09 </t>
  </si>
  <si>
    <t>13_online_4</t>
  </si>
  <si>
    <t>expected</t>
  </si>
  <si>
    <t>unexpected</t>
  </si>
  <si>
    <t>Liu Spelke data: looking time by trial type, mixed effects linear model; effect size (d) of trial type was derived via EMAtools package</t>
  </si>
  <si>
    <t>13_inperson_4</t>
  </si>
  <si>
    <t>Online Testing Yields the Same Results as Lab Testing: A Validation Study With the False Belief Task</t>
  </si>
  <si>
    <t xml:space="preserve">LP Schidelko, B Schünemann, H Rakoczy… </t>
  </si>
  <si>
    <t>https://www.frontiersin.org/articles/10.3389/fpsyg.2021.703238/full#:~:text=10.3389%2Ffpsyg.2021.703238-,Online%20Testing%20Yields%20the%20Same%20Results%20as%20Lab%20Testing%3A%20A,With%20the%20False%20Belief%20Task&amp;text=Recently%2C%20online%20testing%20has%20become,made%20in%2Dlab%20testing%20impossible.</t>
  </si>
  <si>
    <t>1_3YO</t>
  </si>
  <si>
    <t>14_online3</t>
  </si>
  <si>
    <t>mean_proportion_correct</t>
  </si>
  <si>
    <t xml:space="preserve">d_calc &lt;- (df$x_1 - df$x_2) / df$sd_1;   d_var_calc &lt;- (1 / df$n_1) + (d_calc ^ 2 / (2 * df$n_1))
</t>
  </si>
  <si>
    <t>14_inperon3</t>
  </si>
  <si>
    <t>1_4YO</t>
  </si>
  <si>
    <t>14_online4</t>
  </si>
  <si>
    <t>14_inperson4</t>
  </si>
  <si>
    <t>2_FB</t>
  </si>
  <si>
    <t>14_onlinefb</t>
  </si>
  <si>
    <t>14_inpersonfb</t>
  </si>
  <si>
    <t>2_TB</t>
  </si>
  <si>
    <t>14_onlinetb</t>
  </si>
  <si>
    <t>14_inpersontb</t>
  </si>
  <si>
    <t>A Tale of Three Platforms: Investigating Preschoolers' Second-Order Inferences Using In-Person, Zoom, and Lookit Methodologies</t>
  </si>
  <si>
    <t>E Lapidow, T Tandon, M Goddu, CM Walker</t>
  </si>
  <si>
    <t>https://www.frontiersin.org/articles/10.3389/fpsyg.2021.731404/full</t>
  </si>
  <si>
    <t>aaron</t>
  </si>
  <si>
    <t>18_inperson1</t>
  </si>
  <si>
    <t>varried_sample</t>
  </si>
  <si>
    <t>calculated odds ratio, used oddsratio_to_d() to convert to d</t>
  </si>
  <si>
    <t>18_online2</t>
  </si>
  <si>
    <t>3a</t>
  </si>
  <si>
    <t>18_online3a</t>
  </si>
  <si>
    <t>3b</t>
  </si>
  <si>
    <t>18_online3b</t>
  </si>
  <si>
    <t>3c</t>
  </si>
  <si>
    <t>18_online3c</t>
  </si>
  <si>
    <t>Comparing online webcam-and laboratory-based eye-tracking for the assessment of infants' audio-visual synchrony perception</t>
  </si>
  <si>
    <t>A Bánki, M de Eccher, L Falschlehner, S Hoehl…</t>
  </si>
  <si>
    <t>https://www.frontiersin.org/articles/10.3389/fpsyg.2021.733933/full</t>
  </si>
  <si>
    <t>1.eyetracking</t>
  </si>
  <si>
    <t>21_inperson</t>
  </si>
  <si>
    <t>simple</t>
  </si>
  <si>
    <t>eyetracking measures; calculated d from t value and df</t>
  </si>
  <si>
    <t>complex</t>
  </si>
  <si>
    <t>21_online</t>
  </si>
  <si>
    <t>1.videocoded</t>
  </si>
  <si>
    <t>video coded measures; calculated d from t value and df</t>
  </si>
  <si>
    <t>Bringing Home Baby Euclid: Testing infants' basic shape discrimination online</t>
  </si>
  <si>
    <t>Infants’ sensitivity to shape changes in 2D visual</t>
  </si>
  <si>
    <t xml:space="preserve">A Bochynska, MR Dillon </t>
  </si>
  <si>
    <t>https://onlinelibrary.wiley.com/doi/pdf/10.1111/infa.12343</t>
  </si>
  <si>
    <t>online comparison in a different paper</t>
  </si>
  <si>
    <t>1b</t>
  </si>
  <si>
    <t>31_inperson1b</t>
  </si>
  <si>
    <t>shape_change</t>
  </si>
  <si>
    <t>area_change</t>
  </si>
  <si>
    <t>online and in-person studies are reported in different articles</t>
  </si>
  <si>
    <t>https://www.frontiersin.org/articles/10.3389/fpsyg.2021.734592/full</t>
  </si>
  <si>
    <t>in-person comparison is other papers; data availability unknown</t>
  </si>
  <si>
    <t>31_online1</t>
  </si>
  <si>
    <t>2b</t>
  </si>
  <si>
    <t>31_inperson2b</t>
  </si>
  <si>
    <t>31_online2</t>
  </si>
  <si>
    <t>Comparing Face-to-Face and Online Data Collection Methods in Preterm and Full-Term Children: An Exploratory Study</t>
  </si>
  <si>
    <t>PM Nelson, F Scheiber, HM Laughlin…</t>
  </si>
  <si>
    <t>https://www.frontiersin.org/articles/10.3389/fpsyg.2021.733192/full?&amp;utm_source=Email_to_authors_&amp;utm_medium=Email&amp;utm_content=T1_11.5e1_author&amp;utm_campaign=Email_publication&amp;field=&amp;journalName=Frontiers_in_Psychology&amp;id=733192</t>
  </si>
  <si>
    <t>1_verbal_comprehension_information</t>
  </si>
  <si>
    <t>35_inperson</t>
  </si>
  <si>
    <t>measure</t>
  </si>
  <si>
    <t>weighted chance</t>
  </si>
  <si>
    <t>need to calculate by taking mean of online/inperson as comparison mean</t>
  </si>
  <si>
    <t>35_online</t>
  </si>
  <si>
    <t>1_verbal_comprehension_similarities</t>
  </si>
  <si>
    <t>1_verbal_comprehension_similiarities</t>
  </si>
  <si>
    <t>1_fluid_reasoning</t>
  </si>
  <si>
    <t>1_visual_spatial</t>
  </si>
  <si>
    <t>1_working_memory</t>
  </si>
  <si>
    <t>1_attention_and_executive_functioning</t>
  </si>
  <si>
    <t>1_social_perception</t>
  </si>
  <si>
    <t>1_numerical</t>
  </si>
  <si>
    <t>1_numberical</t>
  </si>
  <si>
    <t>Lookit (part 2): assessing the viability of online developmental research, results from three case studies</t>
  </si>
  <si>
    <t>Intuitions of probabilities shape expectations about the future at 12 months and beyond</t>
  </si>
  <si>
    <t xml:space="preserve">K Scott, J Chu, L Schulz </t>
  </si>
  <si>
    <t>https://www.pnas.org/doi/pdf/10.1073/pnas.0700271104</t>
  </si>
  <si>
    <t>39_inperson_1</t>
  </si>
  <si>
    <t>improbable_outcome</t>
  </si>
  <si>
    <t>probable_outcome</t>
  </si>
  <si>
    <t>means are graphed, but not reported, but was able to calculate based on reported mean looking time total and difference between means; got sds from reported variance</t>
  </si>
  <si>
    <t>https://direct.mit.edu/opmi/article/1/1/15/2937</t>
  </si>
  <si>
    <t>39_online_1</t>
  </si>
  <si>
    <t>“Really? She Blicked the Baby?”: Two-Year-Olds Learn Combinatorial Facts About Verbs by Listening</t>
  </si>
  <si>
    <t>https://journals.sagepub.com/doi/full/10.1111/j.1467-9280.2009.02341.x</t>
  </si>
  <si>
    <t>39_inperson_2</t>
  </si>
  <si>
    <t>experimental condition</t>
  </si>
  <si>
    <t>control condition</t>
  </si>
  <si>
    <t>no means/SDs reported; difficult to obtain from graph</t>
  </si>
  <si>
    <t>39_online_2</t>
  </si>
  <si>
    <t>Preschoolers Monitor the Relative Accuracy of Informants</t>
  </si>
  <si>
    <t>https://psycnet.apa.org/fulltext/2007-12595-012.pdf</t>
  </si>
  <si>
    <t>3_3s_100_0_ej</t>
  </si>
  <si>
    <t>39_inperson_3</t>
  </si>
  <si>
    <t>100/0, explicit judgement</t>
  </si>
  <si>
    <t>3_4s_100_0_ej</t>
  </si>
  <si>
    <t>39_inperson_4</t>
  </si>
  <si>
    <t>39_online_3</t>
  </si>
  <si>
    <t>scraped means/sds from graph</t>
  </si>
  <si>
    <t>39_online_4</t>
  </si>
  <si>
    <t>3_3s_100_25_ej</t>
  </si>
  <si>
    <t>100/25, explicit judgement</t>
  </si>
  <si>
    <t>3_4s_100_25_ej</t>
  </si>
  <si>
    <t>3_3s_75_0_ej</t>
  </si>
  <si>
    <t>75/0, explicit judgement</t>
  </si>
  <si>
    <t>3_4s_75_0_ej</t>
  </si>
  <si>
    <t>3_3s_75_25_ej</t>
  </si>
  <si>
    <t>39_inperson2_3</t>
  </si>
  <si>
    <t>75/25, explicit judgement</t>
  </si>
  <si>
    <t>3_4s_75_25_ej</t>
  </si>
  <si>
    <t>39_inperson2_4</t>
  </si>
  <si>
    <t>3_3s_100_0_e</t>
  </si>
  <si>
    <t>100/0, endorsement</t>
  </si>
  <si>
    <t>3_4s_100_0_e</t>
  </si>
  <si>
    <t>3_3s_100_25_e</t>
  </si>
  <si>
    <t>100/25, endorsement</t>
  </si>
  <si>
    <t>3_4s_100_25_e</t>
  </si>
  <si>
    <t>3_3s_75_0_e</t>
  </si>
  <si>
    <t>75/0, endorsement</t>
  </si>
  <si>
    <t>3_4s_75_0_e</t>
  </si>
  <si>
    <t>3_3s_75_25_e</t>
  </si>
  <si>
    <t>75/25, endorsement</t>
  </si>
  <si>
    <t>3_4s_75_25_e</t>
  </si>
  <si>
    <t>Says who? Children consider informants' sources when deciding whom to believe</t>
  </si>
  <si>
    <t>R Aboody, SR Yousif, M Sheskin, F Keil</t>
  </si>
  <si>
    <t>https://psyarxiv.com/z6sbr/download?format=pdf</t>
  </si>
  <si>
    <t>no</t>
  </si>
  <si>
    <t>veronica</t>
  </si>
  <si>
    <t>experiment 1: mean age 6.06 years? experiment 2: M5.97Y; exp3: all in-person</t>
  </si>
  <si>
    <t>137_online</t>
  </si>
  <si>
    <t>prop_correct</t>
  </si>
  <si>
    <t>repository</t>
  </si>
  <si>
    <t>137_inperson</t>
  </si>
  <si>
    <t>“There's something inside”: Children's intuitions about animate agents</t>
  </si>
  <si>
    <t xml:space="preserve">JF Kominsky, P Shafto, E Bonawitz </t>
  </si>
  <si>
    <t>https://journals.plos.org/plosone/article?id=10.1371/journal.pone.0251081</t>
  </si>
  <si>
    <t>Will have to recompute from raw data</t>
  </si>
  <si>
    <t>145_online</t>
  </si>
  <si>
    <t>self-propelled</t>
  </si>
  <si>
    <t>inert</t>
  </si>
  <si>
    <t>145_inperson</t>
  </si>
  <si>
    <t>https://osf.io/3xzad/</t>
  </si>
  <si>
    <t>Four-Year-Old's Online Versus Face-to-Face Word Learning via eBooks</t>
  </si>
  <si>
    <t>P Escudero, G Pino Escobar, CG Casey</t>
  </si>
  <si>
    <t>https://www.frontiersin.org/articles/10.3389/fpsyg.2021.610975/full</t>
  </si>
  <si>
    <t>tricky stats</t>
  </si>
  <si>
    <t>148_onlineA</t>
  </si>
  <si>
    <t>The online sample is split into two parts -- they give overall stats for age, but results are split throughout.;</t>
  </si>
  <si>
    <t>148_onlineB</t>
  </si>
  <si>
    <t>148_inperson</t>
  </si>
  <si>
    <t>Webcams, Songs, and Vocabulary Learning: A Comparison of In-Person and Remote Data Collection as a Way of Moving Forward With Child-Language Research</t>
  </si>
  <si>
    <t>Giovanna Morini and Mackensie Blair</t>
  </si>
  <si>
    <t>https://www.frontiersin.org/articles/10.3389/fpsyg.2021.702819</t>
  </si>
  <si>
    <t>Aaron</t>
  </si>
  <si>
    <t>Experiment 1</t>
  </si>
  <si>
    <t>29-32MO</t>
  </si>
  <si>
    <t>170_online</t>
  </si>
  <si>
    <t>song</t>
  </si>
  <si>
    <t>sentence</t>
  </si>
  <si>
    <t>47-50MO data is reported, but is aggregated across online/inperson data collection methods</t>
  </si>
  <si>
    <t>170_inperson</t>
  </si>
  <si>
    <t>Measuring Emerging Number Knowledge in Toddlers</t>
  </si>
  <si>
    <t>Alex M. Silver , Leanne Elliott , Emily J. Braham, Heather J. Bachman , Elizabeth Votruba-Drzal , Catherine S. Tamis-LeMonda , Natasha Cabrera and Melissa E. Libertus</t>
  </si>
  <si>
    <t>https://www.frontiersin.org/articles/10.3389/fpsyg.2021.703598</t>
  </si>
  <si>
    <t>174_inperson</t>
  </si>
  <si>
    <t>174_online</t>
  </si>
  <si>
    <t>Preschool children's understanding of polite requests</t>
  </si>
  <si>
    <t>Yoon, E. J., Frank, M. C.</t>
  </si>
  <si>
    <t>https://psyarxiv.com/r9zf4</t>
  </si>
  <si>
    <t>mike</t>
  </si>
  <si>
    <t>Experiment 3</t>
  </si>
  <si>
    <t>3_3YO</t>
  </si>
  <si>
    <t>202_online3</t>
  </si>
  <si>
    <t>decided to consolidate conditions</t>
  </si>
  <si>
    <t>202_inperson3</t>
  </si>
  <si>
    <t>3_4YO</t>
  </si>
  <si>
    <t>202_online4</t>
  </si>
  <si>
    <t>202_inperson4</t>
  </si>
  <si>
    <t>Explanations for the fields. Use this to made sure you are correctly filling in the standardized fields and to keep track of your additional fields</t>
  </si>
  <si>
    <t xml:space="preserve">Field Name </t>
  </si>
  <si>
    <t>Description</t>
  </si>
  <si>
    <t>Type</t>
  </si>
  <si>
    <t>Format</t>
  </si>
  <si>
    <t>Example</t>
  </si>
  <si>
    <t>Required?</t>
  </si>
  <si>
    <t>Notes</t>
  </si>
  <si>
    <t>Paper Description</t>
  </si>
  <si>
    <t>study_ID</t>
  </si>
  <si>
    <t>uniquely identifies a study</t>
  </si>
  <si>
    <t>string</t>
  </si>
  <si>
    <t>last name of first author, year, and letter if necessary</t>
  </si>
  <si>
    <t>smith2015a</t>
  </si>
  <si>
    <t>long_cite</t>
  </si>
  <si>
    <t>long citation</t>
  </si>
  <si>
    <t>full APA-style citation</t>
  </si>
  <si>
    <t>short citation</t>
  </si>
  <si>
    <t>author (year) APA-style in-text citation</t>
  </si>
  <si>
    <t>Smith (2015)</t>
  </si>
  <si>
    <t>indicates whether study is from a peer-reviewed publication (typically yes if it is a journal paper, no otherwise [with a few exceptions])</t>
  </si>
  <si>
    <t>options</t>
  </si>
  <si>
    <t>yes or no</t>
  </si>
  <si>
    <t>person(s) who coded entry</t>
  </si>
  <si>
    <t>full names or initials, separated by commas</t>
  </si>
  <si>
    <t>Molly Lewis, Michael Frank;  ML, MF</t>
  </si>
  <si>
    <t>experiment/study number in the source paper / report (for later identification of the corresponding effect size)</t>
  </si>
  <si>
    <t>numeric</t>
  </si>
  <si>
    <t>copied directly from the paper's numbering, if there are no numbers default to 1</t>
  </si>
  <si>
    <t>1; 2 (if paper has Experiments 1 and 2)</t>
  </si>
  <si>
    <t>identifier of condition within same experiment number (for later identification of corresponding effect size)</t>
  </si>
  <si>
    <t>online vs. in-person</t>
  </si>
  <si>
    <t>identifier of group of infants within a study (for determining if effect sizes in multiple rows are statistically independent)</t>
  </si>
  <si>
    <t>any way of uniquely referring to group of infants within a study, if infants were tested in more than one condition, otherwise same as expt_condition</t>
  </si>
  <si>
    <t xml:space="preserve"> </t>
  </si>
  <si>
    <t>Experiment description</t>
  </si>
  <si>
    <t>way of measuring response in the experiment</t>
  </si>
  <si>
    <t>looking vs. non-looking</t>
  </si>
  <si>
    <t>exposure_phase</t>
  </si>
  <si>
    <t>type of pre-test exposure phase</t>
  </si>
  <si>
    <t>options:
      - conditioning
      - habituation
      - familiarization
      - test_only</t>
  </si>
  <si>
    <t>habituation</t>
  </si>
  <si>
    <t>method used, names as commonly used in the literature</t>
  </si>
  <si>
    <t>moderated vs. unmoderated vs NA (for in-person)</t>
  </si>
  <si>
    <t>type of dependent measure used in experiment</t>
  </si>
  <si>
    <t>see separate sheet</t>
  </si>
  <si>
    <t>looking_time</t>
  </si>
  <si>
    <t>indicates the groups that are the comparison of interest for effect size</t>
  </si>
  <si>
    <t xml:space="preserve">    - between:    between two groups of participants
    - within_two: within one group of participants with two measurement points
    - within_one: within one group of participants with one measurement point </t>
  </si>
  <si>
    <t>native_lang</t>
  </si>
  <si>
    <t>participants' native language(s), if possible coded for region</t>
  </si>
  <si>
    <t>languages separated by commas</t>
  </si>
  <si>
    <t>American English</t>
  </si>
  <si>
    <t>infant_type</t>
  </si>
  <si>
    <t>development characteristic of experiment participants</t>
  </si>
  <si>
    <t xml:space="preserve"> typical for monolingual, full-term infants with no hearing, language, or cognitive impairments, otherwise, main unusual characteristic, with mixed for group that combines typical and atypical characteristics</t>
  </si>
  <si>
    <t>mixed</t>
  </si>
  <si>
    <t>trial_control</t>
  </si>
  <si>
    <t>is trial length fixed or controlled by the infant?</t>
  </si>
  <si>
    <t>levels:
fixed
infant_training (= infant-controlled in habituation/familiarization phase but not test)
infant_test (= infant-controlled in test phase but not in habituation/familiarization phase)
infant_all (all trials were infant-controlled, also when there was only a test-phase)</t>
  </si>
  <si>
    <t>infant_training</t>
  </si>
  <si>
    <t>Information to compute ES</t>
  </si>
  <si>
    <t>name of participant group, can be empty if it is a within-participant design</t>
  </si>
  <si>
    <t>if participant_design = between: maps onto group_name_1, mean_age_1, x_1, SD_1</t>
  </si>
  <si>
    <t>experimental</t>
  </si>
  <si>
    <t>name of participant group if there are two groups in a between design, otherwise empty</t>
  </si>
  <si>
    <t>if participant_design = between: maps onto group_name_2, mean_age_2, x_2, SD_2</t>
  </si>
  <si>
    <t>control</t>
  </si>
  <si>
    <t>number of participants in group_1 (if participant design = between) or of all participants for within-participant designs</t>
  </si>
  <si>
    <t>number of participants in group_2 (if participant design = between) if there are two groups in a between design, otherwise empty</t>
  </si>
  <si>
    <t>mean age of participants in year (if the paper reported in months, then convert to year by dividing it by 12)</t>
  </si>
  <si>
    <t>if participant_design = between: maps onto group_name_2, n_2, x_2, SD_2</t>
  </si>
  <si>
    <t>mean of dependent variable for measure 1 (participant_design = within_one, within_two) or group 1 (participant_design = between)</t>
  </si>
  <si>
    <t>mean of dependent variable for measure 2 (participant_design = within_two) or group 2 (participant_design = between) or chance level (participant_design = within_one, if applicable)</t>
  </si>
  <si>
    <t>second measure if participant_design = within_two; chance level if participant_design = within_one; if participant_design = between maps onto group_name_2, n_2, mean_age_2, SD_2</t>
  </si>
  <si>
    <t>standard deviation of dependent variable for measure 1 (participant_design = within_one, within_two) or group 1 (participant_design = between)</t>
  </si>
  <si>
    <t xml:space="preserve">standard deviation of dependent variable for measure 2 (participant_design = within_two) or group 2 (participant_design = between) </t>
  </si>
  <si>
    <t>t-statistic for the comparison of interest as specified in participant_design, ideally always note even if means and SDs are available</t>
  </si>
  <si>
    <t>F-statistic for the comparison of interest as specified in participant_design (main effect comparing two measures)</t>
  </si>
  <si>
    <t>Pearson's correlation coefficient</t>
  </si>
  <si>
    <t>Cohen's d effect size measure, if reported</t>
  </si>
  <si>
    <t>Cohen's d effect size variance, if reported</t>
  </si>
  <si>
    <t xml:space="preserve">if participant_design = within_two: Pearson's correlation coefficient of the two dependent measures, this number is needed to calculate effect size / variance </t>
  </si>
  <si>
    <t>Suggestions for further fields</t>
  </si>
  <si>
    <t>test_lang</t>
  </si>
  <si>
    <t>testing language compared to infants' native language</t>
  </si>
  <si>
    <t>options:
      - native
      - accented
      - non-native
      - artificial</t>
  </si>
  <si>
    <t>stimui_link</t>
  </si>
  <si>
    <t xml:space="preserve"> link to stimulus material (ideally with documentation)</t>
  </si>
  <si>
    <t>data_link</t>
  </si>
  <si>
    <t>link to dataset (ideally with documentation)</t>
  </si>
  <si>
    <t>age_range_1</t>
  </si>
  <si>
    <t>difference between max age and min age of participants in days (1 month = 30.44 days; 1 year = 365.25 days)</t>
  </si>
  <si>
    <t>age_range_2</t>
  </si>
  <si>
    <t>n_excluded_1</t>
  </si>
  <si>
    <t>number participants excluded for any reason</t>
  </si>
  <si>
    <t>n_excluded_2</t>
  </si>
  <si>
    <t>gender_1</t>
  </si>
  <si>
    <t>proportion of female participants</t>
  </si>
  <si>
    <t>e.g. = 13/24 for 13 girls in a sample of 24 participants</t>
  </si>
  <si>
    <t>gender_2</t>
  </si>
  <si>
    <t>proportion of female participants in group 2, if participant_design = between</t>
  </si>
  <si>
    <t>num_trials</t>
  </si>
  <si>
    <t>number of test trials</t>
  </si>
  <si>
    <t>[other study specific variables]</t>
  </si>
  <si>
    <t xml:space="preserve">- field:     </t>
  </si>
  <si>
    <t xml:space="preserve">description:  </t>
  </si>
  <si>
    <t xml:space="preserve">type:         </t>
  </si>
  <si>
    <t>options:</t>
  </si>
  <si>
    <t>- CHT:</t>
  </si>
  <si>
    <t>fullname:     conditioned head-turn</t>
  </si>
  <si>
    <t>- CF:</t>
  </si>
  <si>
    <t>fullname:     central fixation</t>
  </si>
  <si>
    <t>- looking_while_listening:</t>
  </si>
  <si>
    <t>fullname:     looking while listening</t>
  </si>
  <si>
    <t>description:  two objects on screen side by side</t>
  </si>
  <si>
    <t>- FC:</t>
  </si>
  <si>
    <t>fullname:     forced-choice</t>
  </si>
  <si>
    <t>- HPP:</t>
  </si>
  <si>
    <t>fullname:     head-turn preference procedure</t>
  </si>
  <si>
    <t>- HAS:</t>
  </si>
  <si>
    <t>fullname:     high-amplitude sucking</t>
  </si>
  <si>
    <t>- AEM:</t>
  </si>
  <si>
    <t>fullname:     anticipatory eye movements</t>
  </si>
  <si>
    <t>- SA:</t>
  </si>
  <si>
    <t>fullname:     stimulus alternation</t>
  </si>
  <si>
    <t>description:  trials with stimulus repetition a-a-a are compared to trials with stimulus alternation a-i-a</t>
  </si>
  <si>
    <t>- oddball:</t>
  </si>
  <si>
    <t>fullname:     oddball</t>
  </si>
  <si>
    <t>description:  background stimulus with occasional oddballs, e.g. a-a-a-a-i-a-a</t>
  </si>
  <si>
    <t>- search:</t>
  </si>
  <si>
    <t>fullname:     search</t>
  </si>
  <si>
    <t>description:  where is the object hidden?</t>
  </si>
  <si>
    <t>- HVHP:</t>
  </si>
  <si>
    <t>fullname:     hybrid visual habituation procedure</t>
  </si>
  <si>
    <t>- WOP:</t>
  </si>
  <si>
    <t>fullname:     word-object pairing</t>
  </si>
  <si>
    <t>description:  one object on screen, paired with a word</t>
  </si>
  <si>
    <t>- pointing:</t>
  </si>
  <si>
    <t>fullname:     pointing</t>
  </si>
  <si>
    <t>description:  comprehension and/or production of the pointing gesture</t>
  </si>
  <si>
    <t>- repetition:</t>
  </si>
  <si>
    <t>fullname: repetition suppression</t>
  </si>
  <si>
    <t>description: group all trials from the same condition together, presenting them in a row to create repetition suppression, and look at enhancement when condition change. e.g. AAAAAABBBBBBCCCCCC.</t>
  </si>
  <si>
    <t>- PA:</t>
  </si>
  <si>
    <t>fullname: passive listening</t>
  </si>
  <si>
    <t>description: typical in NIRS/EEG/fMRI experiments</t>
  </si>
  <si>
    <t>- other:</t>
  </si>
  <si>
    <t>fullname: other</t>
  </si>
  <si>
    <t>description: any other method</t>
  </si>
  <si>
    <t xml:space="preserve">field:        </t>
  </si>
  <si>
    <t>dependent measure</t>
  </si>
  <si>
    <t xml:space="preserve">type:        </t>
  </si>
  <si>
    <t>- target_selection:       binary if selected target (forced choice)</t>
  </si>
  <si>
    <t>- looking_time:           in seconds</t>
  </si>
  <si>
    <t>- exploration_time:       in seconds</t>
  </si>
  <si>
    <t>- looking_time_change:    in seconds</t>
  </si>
  <si>
    <t>- looking_time_change_pc: in percent</t>
  </si>
  <si>
    <t>- search_time:            in seconds</t>
  </si>
  <si>
    <t>- sucking_time:           in seconds</t>
  </si>
  <si>
    <t>- pc_head_turns:          percent correct head turns in CHT</t>
  </si>
  <si>
    <t>- laterality_index:       NIRS</t>
  </si>
  <si>
    <t>- peak_amplitude:         ERP/NIRS</t>
  </si>
  <si>
    <t>- mean_amplitude:     NIRS</t>
  </si>
  <si>
    <t>- repetition_suppression:    ERP/NIRS. difference between the last block of the 1st condition and the 1st block  of the next condition.</t>
  </si>
  <si>
    <t>- d_prime:                d-prime</t>
  </si>
  <si>
    <t>- a_prime:                A-prime</t>
  </si>
  <si>
    <t>- heart_rate:</t>
  </si>
  <si>
    <t>- body_movement:</t>
  </si>
  <si>
    <t>- facial_expression:</t>
  </si>
  <si>
    <t>- vocabulary_size:        in number of 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</si>
</sst>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name val="Arial"/>
    </font>
    <font>
      <name val="Arial"/>
    </font>
    <font>
      <color rgb="FF1C1D1E"/>
    </font>
    <font/>
    <font>
      <sz val="10.0"/>
      <name val="Arial"/>
    </font>
    <font>
      <u/>
      <color rgb="FF0000FF"/>
    </font>
    <font>
      <sz val="10.0"/>
      <color rgb="FF1C1D1E"/>
      <name val="Arial"/>
    </font>
    <font>
      <u/>
      <color rgb="FF1155CC"/>
      <name val="Arial"/>
    </font>
    <font>
      <u/>
      <color rgb="FF1155CC"/>
      <name val="Arial"/>
    </font>
    <font>
      <sz val="11.0"/>
      <color rgb="FF1155CC"/>
      <name val="Inconsolata"/>
    </font>
    <font>
      <u/>
      <color rgb="FF1155CC"/>
      <name val="Arial"/>
    </font>
    <font>
      <u/>
      <color rgb="FF1155CC"/>
      <name val="Arial"/>
    </font>
    <font>
      <u/>
      <color rgb="FF0000FF"/>
    </font>
    <font>
      <b/>
      <i/>
      <sz val="10.0"/>
      <name val="Arial"/>
    </font>
    <font>
      <i/>
      <sz val="10.0"/>
      <name val="Arial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5" numFmtId="0" xfId="0" applyFont="1"/>
    <xf borderId="0" fillId="5" fontId="7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Font="1"/>
    <xf borderId="0" fillId="0" fontId="9" numFmtId="0" xfId="0" applyAlignment="1" applyFont="1">
      <alignment vertical="bottom"/>
    </xf>
    <xf borderId="0" fillId="5" fontId="10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6" fontId="14" numFmtId="0" xfId="0" applyAlignment="1" applyFill="1" applyFont="1">
      <alignment readingOrder="0"/>
    </xf>
    <xf borderId="0" fillId="6" fontId="4" numFmtId="0" xfId="0" applyAlignment="1" applyFont="1">
      <alignment readingOrder="0" shrinkToFit="0" wrapText="1"/>
    </xf>
    <xf borderId="0" fillId="6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" numFmtId="0" xfId="0" applyAlignment="1" applyFont="1">
      <alignment shrinkToFit="0" wrapText="1"/>
    </xf>
    <xf borderId="0" fillId="2" fontId="4" numFmtId="0" xfId="0" applyFont="1"/>
    <xf borderId="0" fillId="0" fontId="4" numFmtId="0" xfId="0" applyAlignment="1" applyFont="1">
      <alignment readingOrder="0" shrinkToFit="0" wrapText="1"/>
    </xf>
    <xf borderId="0" fillId="3" fontId="15" numFmtId="0" xfId="0" applyAlignment="1" applyFont="1">
      <alignment readingOrder="0"/>
    </xf>
    <xf borderId="0" fillId="3" fontId="4" numFmtId="0" xfId="0" applyAlignment="1" applyFont="1">
      <alignment shrinkToFit="0" wrapText="1"/>
    </xf>
    <xf borderId="0" fillId="3" fontId="4" numFmtId="0" xfId="0" applyFont="1"/>
    <xf borderId="0" fillId="7" fontId="1" numFmtId="0" xfId="0" applyAlignment="1" applyFill="1" applyFont="1">
      <alignment readingOrder="0"/>
    </xf>
    <xf borderId="0" fillId="7" fontId="4" numFmtId="0" xfId="0" applyAlignment="1" applyFont="1">
      <alignment readingOrder="0" shrinkToFit="0" wrapText="1"/>
    </xf>
    <xf borderId="0" fillId="7" fontId="4" numFmtId="0" xfId="0" applyAlignment="1" applyFont="1">
      <alignment readingOrder="0"/>
    </xf>
    <xf borderId="0" fillId="7" fontId="4" numFmtId="0" xfId="0" applyFont="1"/>
    <xf borderId="0" fillId="7" fontId="4" numFmtId="0" xfId="0" applyAlignment="1" applyFont="1">
      <alignment shrinkToFit="0" wrapText="1"/>
    </xf>
    <xf borderId="0" fillId="4" fontId="15" numFmtId="0" xfId="0" applyAlignment="1" applyFont="1">
      <alignment readingOrder="0"/>
    </xf>
    <xf borderId="0" fillId="4" fontId="4" numFmtId="0" xfId="0" applyAlignment="1" applyFont="1">
      <alignment shrinkToFit="0" wrapText="1"/>
    </xf>
    <xf borderId="0" fillId="4" fontId="4" numFmtId="0" xfId="0" applyFont="1"/>
    <xf borderId="0" fillId="8" fontId="15" numFmtId="0" xfId="0" applyAlignment="1" applyFill="1" applyFont="1">
      <alignment readingOrder="0"/>
    </xf>
    <xf borderId="0" fillId="8" fontId="4" numFmtId="0" xfId="0" applyAlignment="1" applyFont="1">
      <alignment shrinkToFit="0" wrapText="1"/>
    </xf>
    <xf borderId="0" fillId="8" fontId="4" numFmtId="0" xfId="0" applyFont="1"/>
    <xf borderId="0" fillId="8" fontId="1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rontiersin.org/articles/10.3389/fpsyg.2021.734592/full" TargetMode="External"/><Relationship Id="rId4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07" Type="http://schemas.openxmlformats.org/officeDocument/2006/relationships/hyperlink" Target="https://psyarxiv.com/r9zf4" TargetMode="External"/><Relationship Id="rId106" Type="http://schemas.openxmlformats.org/officeDocument/2006/relationships/hyperlink" Target="https://psyarxiv.com/r9zf4" TargetMode="External"/><Relationship Id="rId105" Type="http://schemas.openxmlformats.org/officeDocument/2006/relationships/hyperlink" Target="https://psyarxiv.com/r9zf4" TargetMode="External"/><Relationship Id="rId104" Type="http://schemas.openxmlformats.org/officeDocument/2006/relationships/hyperlink" Target="https://www.frontiersin.org/articles/10.3389/fpsyg.2021.703598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psyarxiv.com/r9zf4" TargetMode="External"/><Relationship Id="rId48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7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9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03" Type="http://schemas.openxmlformats.org/officeDocument/2006/relationships/hyperlink" Target="https://www.frontiersin.org/articles/10.3389/fpsyg.2021.703598" TargetMode="External"/><Relationship Id="rId102" Type="http://schemas.openxmlformats.org/officeDocument/2006/relationships/hyperlink" Target="https://www.frontiersin.org/articles/10.3389/fpsyg.2021.702819" TargetMode="External"/><Relationship Id="rId101" Type="http://schemas.openxmlformats.org/officeDocument/2006/relationships/hyperlink" Target="https://www.frontiersin.org/articles/10.3389/fpsyg.2021.702819" TargetMode="External"/><Relationship Id="rId100" Type="http://schemas.openxmlformats.org/officeDocument/2006/relationships/hyperlink" Target="https://www.frontiersin.org/articles/10.3389/fpsyg.2021.610975/full" TargetMode="External"/><Relationship Id="rId31" Type="http://schemas.openxmlformats.org/officeDocument/2006/relationships/hyperlink" Target="https://www.frontiersin.org/articles/10.3389/fpsyg.2021.733933/full" TargetMode="External"/><Relationship Id="rId30" Type="http://schemas.openxmlformats.org/officeDocument/2006/relationships/hyperlink" Target="https://www.frontiersin.org/articles/10.3389/fpsyg.2021.733933/full" TargetMode="External"/><Relationship Id="rId33" Type="http://schemas.openxmlformats.org/officeDocument/2006/relationships/hyperlink" Target="https://www.frontiersin.org/articles/10.3389/fpsyg.2021.733933/full" TargetMode="External"/><Relationship Id="rId32" Type="http://schemas.openxmlformats.org/officeDocument/2006/relationships/hyperlink" Target="https://www.frontiersin.org/articles/10.3389/fpsyg.2021.733933/full" TargetMode="External"/><Relationship Id="rId35" Type="http://schemas.openxmlformats.org/officeDocument/2006/relationships/hyperlink" Target="https://www.frontiersin.org/articles/10.3389/fpsyg.2021.733933/full" TargetMode="External"/><Relationship Id="rId34" Type="http://schemas.openxmlformats.org/officeDocument/2006/relationships/hyperlink" Target="https://www.frontiersin.org/articles/10.3389/fpsyg.2021.733933/full" TargetMode="External"/><Relationship Id="rId37" Type="http://schemas.openxmlformats.org/officeDocument/2006/relationships/hyperlink" Target="https://onlinelibrary.wiley.com/doi/pdf/10.1111/infa.12343" TargetMode="External"/><Relationship Id="rId36" Type="http://schemas.openxmlformats.org/officeDocument/2006/relationships/hyperlink" Target="https://www.frontiersin.org/articles/10.3389/fpsyg.2021.733933/full" TargetMode="External"/><Relationship Id="rId39" Type="http://schemas.openxmlformats.org/officeDocument/2006/relationships/hyperlink" Target="https://onlinelibrary.wiley.com/doi/pdf/10.1111/infa.12343" TargetMode="External"/><Relationship Id="rId38" Type="http://schemas.openxmlformats.org/officeDocument/2006/relationships/hyperlink" Target="https://www.frontiersin.org/articles/10.3389/fpsyg.2021.734592/full" TargetMode="External"/><Relationship Id="rId20" Type="http://schemas.openxmlformats.org/officeDocument/2006/relationships/hyperlink" Target="https://www.frontiersin.org/articles/10.3389/fpsyg.2021.703238/full" TargetMode="External"/><Relationship Id="rId22" Type="http://schemas.openxmlformats.org/officeDocument/2006/relationships/hyperlink" Target="https://www.frontiersin.org/articles/10.3389/fpsyg.2021.703238/full" TargetMode="External"/><Relationship Id="rId21" Type="http://schemas.openxmlformats.org/officeDocument/2006/relationships/hyperlink" Target="https://www.frontiersin.org/articles/10.3389/fpsyg.2021.703238/full" TargetMode="External"/><Relationship Id="rId24" Type="http://schemas.openxmlformats.org/officeDocument/2006/relationships/hyperlink" Target="https://www.frontiersin.org/articles/10.3389/fpsyg.2021.731404/full" TargetMode="External"/><Relationship Id="rId23" Type="http://schemas.openxmlformats.org/officeDocument/2006/relationships/hyperlink" Target="https://www.frontiersin.org/articles/10.3389/fpsyg.2021.703238/full" TargetMode="External"/><Relationship Id="rId26" Type="http://schemas.openxmlformats.org/officeDocument/2006/relationships/hyperlink" Target="https://www.frontiersin.org/articles/10.3389/fpsyg.2021.731404/full" TargetMode="External"/><Relationship Id="rId25" Type="http://schemas.openxmlformats.org/officeDocument/2006/relationships/hyperlink" Target="https://www.frontiersin.org/articles/10.3389/fpsyg.2021.731404/full" TargetMode="External"/><Relationship Id="rId28" Type="http://schemas.openxmlformats.org/officeDocument/2006/relationships/hyperlink" Target="https://www.frontiersin.org/articles/10.3389/fpsyg.2021.731404/full" TargetMode="External"/><Relationship Id="rId27" Type="http://schemas.openxmlformats.org/officeDocument/2006/relationships/hyperlink" Target="https://www.frontiersin.org/articles/10.3389/fpsyg.2021.731404/full" TargetMode="External"/><Relationship Id="rId29" Type="http://schemas.openxmlformats.org/officeDocument/2006/relationships/hyperlink" Target="https://www.frontiersin.org/articles/10.3389/fpsyg.2021.733933/full" TargetMode="External"/><Relationship Id="rId95" Type="http://schemas.openxmlformats.org/officeDocument/2006/relationships/hyperlink" Target="https://journals.plos.org/plosone/article?id=10.1371/journal.pone.0251081" TargetMode="External"/><Relationship Id="rId94" Type="http://schemas.openxmlformats.org/officeDocument/2006/relationships/hyperlink" Target="https://psyarxiv.com/z6sbr/download?format=pdf" TargetMode="External"/><Relationship Id="rId97" Type="http://schemas.openxmlformats.org/officeDocument/2006/relationships/hyperlink" Target="https://osf.io/3xzad/" TargetMode="External"/><Relationship Id="rId96" Type="http://schemas.openxmlformats.org/officeDocument/2006/relationships/hyperlink" Target="https://journals.plos.org/plosone/article?id=10.1371/journal.pone.0251081" TargetMode="External"/><Relationship Id="rId11" Type="http://schemas.openxmlformats.org/officeDocument/2006/relationships/hyperlink" Target="https://www.frontiersin.org/articles/10.3389/fpsyg.2021.734398/full" TargetMode="External"/><Relationship Id="rId99" Type="http://schemas.openxmlformats.org/officeDocument/2006/relationships/hyperlink" Target="https://www.frontiersin.org/articles/10.3389/fpsyg.2021.610975/full" TargetMode="External"/><Relationship Id="rId10" Type="http://schemas.openxmlformats.org/officeDocument/2006/relationships/hyperlink" Target="https://www.frontiersin.org/articles/10.3389/fpsyg.2021.734398/full" TargetMode="External"/><Relationship Id="rId98" Type="http://schemas.openxmlformats.org/officeDocument/2006/relationships/hyperlink" Target="https://www.frontiersin.org/articles/10.3389/fpsyg.2021.610975/full" TargetMode="External"/><Relationship Id="rId13" Type="http://schemas.openxmlformats.org/officeDocument/2006/relationships/hyperlink" Target="https://www.frontiersin.org/articles/10.3389/fpsyg.2021.734398/full" TargetMode="External"/><Relationship Id="rId12" Type="http://schemas.openxmlformats.org/officeDocument/2006/relationships/hyperlink" Target="https://www.frontiersin.org/articles/10.3389/fpsyg.2021.734398/full" TargetMode="External"/><Relationship Id="rId91" Type="http://schemas.openxmlformats.org/officeDocument/2006/relationships/hyperlink" Target="https://direct.mit.edu/opmi/article/1/1/15/2937" TargetMode="External"/><Relationship Id="rId90" Type="http://schemas.openxmlformats.org/officeDocument/2006/relationships/hyperlink" Target="https://psycnet.apa.org/fulltext/2007-12595-012.pdf" TargetMode="External"/><Relationship Id="rId93" Type="http://schemas.openxmlformats.org/officeDocument/2006/relationships/hyperlink" Target="https://psyarxiv.com/z6sbr/download?format=pdf" TargetMode="External"/><Relationship Id="rId92" Type="http://schemas.openxmlformats.org/officeDocument/2006/relationships/hyperlink" Target="https://direct.mit.edu/opmi/article/1/1/15/2937" TargetMode="External"/><Relationship Id="rId15" Type="http://schemas.openxmlformats.org/officeDocument/2006/relationships/hyperlink" Target="https://www.frontiersin.org/articles/10.3389/fpsyg.2021.734398/full" TargetMode="External"/><Relationship Id="rId110" Type="http://schemas.openxmlformats.org/officeDocument/2006/relationships/vmlDrawing" Target="../drawings/vmlDrawing1.vml"/><Relationship Id="rId14" Type="http://schemas.openxmlformats.org/officeDocument/2006/relationships/hyperlink" Target="https://www.frontiersin.org/articles/10.3389/fpsyg.2021.734398/full" TargetMode="External"/><Relationship Id="rId17" Type="http://schemas.openxmlformats.org/officeDocument/2006/relationships/hyperlink" Target="https://www.frontiersin.org/articles/10.3389/fpsyg.2021.703238/full" TargetMode="External"/><Relationship Id="rId16" Type="http://schemas.openxmlformats.org/officeDocument/2006/relationships/hyperlink" Target="https://www.frontiersin.org/articles/10.3389/fpsyg.2021.703238/full" TargetMode="External"/><Relationship Id="rId19" Type="http://schemas.openxmlformats.org/officeDocument/2006/relationships/hyperlink" Target="https://www.frontiersin.org/articles/10.3389/fpsyg.2021.703238/full" TargetMode="External"/><Relationship Id="rId18" Type="http://schemas.openxmlformats.org/officeDocument/2006/relationships/hyperlink" Target="https://www.frontiersin.org/articles/10.3389/fpsyg.2021.703238/full" TargetMode="External"/><Relationship Id="rId84" Type="http://schemas.openxmlformats.org/officeDocument/2006/relationships/hyperlink" Target="https://direct.mit.edu/opmi/article/1/1/15/2937" TargetMode="External"/><Relationship Id="rId83" Type="http://schemas.openxmlformats.org/officeDocument/2006/relationships/hyperlink" Target="https://direct.mit.edu/opmi/article/1/1/15/2937" TargetMode="External"/><Relationship Id="rId86" Type="http://schemas.openxmlformats.org/officeDocument/2006/relationships/hyperlink" Target="https://psycnet.apa.org/fulltext/2007-12595-012.pdf" TargetMode="External"/><Relationship Id="rId85" Type="http://schemas.openxmlformats.org/officeDocument/2006/relationships/hyperlink" Target="https://psycnet.apa.org/fulltext/2007-12595-012.pdf" TargetMode="External"/><Relationship Id="rId88" Type="http://schemas.openxmlformats.org/officeDocument/2006/relationships/hyperlink" Target="https://direct.mit.edu/opmi/article/1/1/15/2937" TargetMode="External"/><Relationship Id="rId87" Type="http://schemas.openxmlformats.org/officeDocument/2006/relationships/hyperlink" Target="https://direct.mit.edu/opmi/article/1/1/15/2937" TargetMode="External"/><Relationship Id="rId89" Type="http://schemas.openxmlformats.org/officeDocument/2006/relationships/hyperlink" Target="https://psycnet.apa.org/fulltext/2007-12595-012.pdf" TargetMode="External"/><Relationship Id="rId80" Type="http://schemas.openxmlformats.org/officeDocument/2006/relationships/hyperlink" Target="https://direct.mit.edu/opmi/article/1/1/15/2937" TargetMode="External"/><Relationship Id="rId82" Type="http://schemas.openxmlformats.org/officeDocument/2006/relationships/hyperlink" Target="https://psycnet.apa.org/fulltext/2007-12595-012.pdf" TargetMode="External"/><Relationship Id="rId81" Type="http://schemas.openxmlformats.org/officeDocument/2006/relationships/hyperlink" Target="https://psycnet.apa.org/fulltext/2007-12595-012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11/infa.12401" TargetMode="External"/><Relationship Id="rId3" Type="http://schemas.openxmlformats.org/officeDocument/2006/relationships/hyperlink" Target="https://doi.org/10.1111/infa.12401" TargetMode="External"/><Relationship Id="rId4" Type="http://schemas.openxmlformats.org/officeDocument/2006/relationships/hyperlink" Target="https://www.frontiersin.org/articles/10.3389/fpsyg.2021.697550/full" TargetMode="External"/><Relationship Id="rId9" Type="http://schemas.openxmlformats.org/officeDocument/2006/relationships/hyperlink" Target="https://www.frontiersin.org/articles/10.3389/fpsyg.2021.697550/full" TargetMode="External"/><Relationship Id="rId5" Type="http://schemas.openxmlformats.org/officeDocument/2006/relationships/hyperlink" Target="https://www.frontiersin.org/articles/10.3389/fpsyg.2021.697550/full" TargetMode="External"/><Relationship Id="rId6" Type="http://schemas.openxmlformats.org/officeDocument/2006/relationships/hyperlink" Target="https://www.frontiersin.org/articles/10.3389/fpsyg.2021.697550/full" TargetMode="External"/><Relationship Id="rId7" Type="http://schemas.openxmlformats.org/officeDocument/2006/relationships/hyperlink" Target="https://www.frontiersin.org/articles/10.3389/fpsyg.2021.697550/full" TargetMode="External"/><Relationship Id="rId8" Type="http://schemas.openxmlformats.org/officeDocument/2006/relationships/hyperlink" Target="https://www.frontiersin.org/articles/10.3389/fpsyg.2021.697550/full" TargetMode="External"/><Relationship Id="rId73" Type="http://schemas.openxmlformats.org/officeDocument/2006/relationships/hyperlink" Target="https://psycnet.apa.org/fulltext/2007-12595-012.pdf" TargetMode="External"/><Relationship Id="rId72" Type="http://schemas.openxmlformats.org/officeDocument/2006/relationships/hyperlink" Target="https://direct.mit.edu/opmi/article/1/1/15/2937" TargetMode="External"/><Relationship Id="rId75" Type="http://schemas.openxmlformats.org/officeDocument/2006/relationships/hyperlink" Target="https://direct.mit.edu/opmi/article/1/1/15/2937" TargetMode="External"/><Relationship Id="rId74" Type="http://schemas.openxmlformats.org/officeDocument/2006/relationships/hyperlink" Target="https://psycnet.apa.org/fulltext/2007-12595-012.pdf" TargetMode="External"/><Relationship Id="rId77" Type="http://schemas.openxmlformats.org/officeDocument/2006/relationships/hyperlink" Target="https://psycnet.apa.org/fulltext/2007-12595-012.pdf" TargetMode="External"/><Relationship Id="rId76" Type="http://schemas.openxmlformats.org/officeDocument/2006/relationships/hyperlink" Target="https://direct.mit.edu/opmi/article/1/1/15/2937" TargetMode="External"/><Relationship Id="rId79" Type="http://schemas.openxmlformats.org/officeDocument/2006/relationships/hyperlink" Target="https://direct.mit.edu/opmi/article/1/1/15/2937" TargetMode="External"/><Relationship Id="rId78" Type="http://schemas.openxmlformats.org/officeDocument/2006/relationships/hyperlink" Target="https://psycnet.apa.org/fulltext/2007-12595-012.pdf" TargetMode="External"/><Relationship Id="rId71" Type="http://schemas.openxmlformats.org/officeDocument/2006/relationships/hyperlink" Target="https://direct.mit.edu/opmi/article/1/1/15/2937" TargetMode="External"/><Relationship Id="rId70" Type="http://schemas.openxmlformats.org/officeDocument/2006/relationships/hyperlink" Target="https://psycnet.apa.org/fulltext/2007-12595-012.pdf" TargetMode="External"/><Relationship Id="rId62" Type="http://schemas.openxmlformats.org/officeDocument/2006/relationships/hyperlink" Target="https://psycnet.apa.org/fulltext/2007-12595-012.pdf" TargetMode="External"/><Relationship Id="rId61" Type="http://schemas.openxmlformats.org/officeDocument/2006/relationships/hyperlink" Target="https://psycnet.apa.org/fulltext/2007-12595-012.pdf" TargetMode="External"/><Relationship Id="rId64" Type="http://schemas.openxmlformats.org/officeDocument/2006/relationships/hyperlink" Target="https://direct.mit.edu/opmi/article/1/1/15/2937" TargetMode="External"/><Relationship Id="rId63" Type="http://schemas.openxmlformats.org/officeDocument/2006/relationships/hyperlink" Target="https://direct.mit.edu/opmi/article/1/1/15/2937" TargetMode="External"/><Relationship Id="rId66" Type="http://schemas.openxmlformats.org/officeDocument/2006/relationships/hyperlink" Target="https://psycnet.apa.org/fulltext/2007-12595-012.pdf" TargetMode="External"/><Relationship Id="rId65" Type="http://schemas.openxmlformats.org/officeDocument/2006/relationships/hyperlink" Target="https://psycnet.apa.org/fulltext/2007-12595-012.pdf" TargetMode="External"/><Relationship Id="rId68" Type="http://schemas.openxmlformats.org/officeDocument/2006/relationships/hyperlink" Target="https://direct.mit.edu/opmi/article/1/1/15/2937" TargetMode="External"/><Relationship Id="rId67" Type="http://schemas.openxmlformats.org/officeDocument/2006/relationships/hyperlink" Target="https://direct.mit.edu/opmi/article/1/1/15/2937" TargetMode="External"/><Relationship Id="rId60" Type="http://schemas.openxmlformats.org/officeDocument/2006/relationships/hyperlink" Target="https://direct.mit.edu/opmi/article/1/1/15/2937" TargetMode="External"/><Relationship Id="rId69" Type="http://schemas.openxmlformats.org/officeDocument/2006/relationships/hyperlink" Target="https://psycnet.apa.org/fulltext/2007-12595-012.pdf" TargetMode="External"/><Relationship Id="rId5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0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7" Type="http://schemas.openxmlformats.org/officeDocument/2006/relationships/hyperlink" Target="https://www.pnas.org/doi/pdf/10.1073/pnas.0700271104" TargetMode="External"/><Relationship Id="rId5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9" Type="http://schemas.openxmlformats.org/officeDocument/2006/relationships/hyperlink" Target="https://journals.sagepub.com/doi/full/10.1111/j.1467-9280.2009.02341.x" TargetMode="External"/><Relationship Id="rId58" Type="http://schemas.openxmlformats.org/officeDocument/2006/relationships/hyperlink" Target="https://direct.mit.edu/opmi/article/1/1/15/293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0"/>
    <col customWidth="1" min="3" max="4" width="25.5"/>
    <col customWidth="1" min="5" max="5" width="8.38"/>
    <col customWidth="1" min="6" max="7" width="9.5"/>
    <col customWidth="1" min="8" max="8" width="15.13"/>
    <col customWidth="1" min="9" max="9" width="7.25"/>
    <col customWidth="1" min="10" max="11" width="13.38"/>
    <col customWidth="1" min="12" max="12" width="12.75"/>
    <col customWidth="1" min="13" max="13" width="11.75"/>
    <col customWidth="1" min="14" max="14" width="13.38"/>
    <col customWidth="1" min="15" max="15" width="10.63"/>
    <col customWidth="1" hidden="1" min="16" max="16" width="16.63"/>
    <col customWidth="1" min="17" max="17" width="15.38"/>
    <col customWidth="1" min="20" max="20" width="4.25"/>
    <col customWidth="1" min="21" max="21" width="4.5"/>
    <col customWidth="1" min="22" max="22" width="11.25"/>
    <col customWidth="1" min="23" max="23" width="11.38"/>
    <col customWidth="1" min="24" max="24" width="4.88"/>
    <col customWidth="1" min="25" max="25" width="5.13"/>
    <col customWidth="1" min="26" max="26" width="6.38"/>
    <col customWidth="1" min="27" max="27" width="6.0"/>
    <col customWidth="1" min="28" max="28" width="3.38"/>
    <col customWidth="1" min="29" max="29" width="6.38"/>
    <col customWidth="1" min="30" max="30" width="7.0"/>
    <col customWidth="1" min="31" max="31" width="4.88"/>
    <col customWidth="1" min="32" max="32" width="7.13"/>
    <col customWidth="1" min="33" max="33" width="5.13"/>
    <col customWidth="1" min="34" max="35" width="19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>
      <c r="A2" s="5">
        <v>203.0</v>
      </c>
      <c r="B2" s="5">
        <v>1.0</v>
      </c>
      <c r="C2" s="6" t="s">
        <v>35</v>
      </c>
      <c r="D2" s="6"/>
      <c r="E2" s="7" t="s">
        <v>36</v>
      </c>
      <c r="F2" s="8"/>
      <c r="G2" s="9" t="s">
        <v>37</v>
      </c>
      <c r="H2" s="8" t="s">
        <v>38</v>
      </c>
      <c r="I2" s="8" t="s">
        <v>39</v>
      </c>
      <c r="J2" s="10"/>
      <c r="K2" s="8">
        <v>1.0</v>
      </c>
      <c r="L2" s="8" t="s">
        <v>40</v>
      </c>
      <c r="M2" s="8" t="s">
        <v>41</v>
      </c>
      <c r="N2" s="8" t="s">
        <v>42</v>
      </c>
      <c r="O2" s="8" t="s">
        <v>43</v>
      </c>
      <c r="P2" s="8"/>
      <c r="Q2" s="8" t="s">
        <v>44</v>
      </c>
      <c r="R2" s="8" t="s">
        <v>45</v>
      </c>
      <c r="S2" s="8" t="s">
        <v>46</v>
      </c>
      <c r="T2" s="8">
        <v>28.0</v>
      </c>
      <c r="U2" s="11"/>
      <c r="V2" s="11">
        <v>19.68</v>
      </c>
      <c r="W2" s="8"/>
      <c r="X2" s="8">
        <v>38.286</v>
      </c>
      <c r="Y2" s="11">
        <f>44.286/2</f>
        <v>22.143</v>
      </c>
      <c r="Z2" s="8">
        <v>7.262</v>
      </c>
      <c r="AA2" s="11"/>
      <c r="AB2" s="11"/>
      <c r="AC2" s="8"/>
      <c r="AD2" s="8"/>
      <c r="AE2">
        <f t="shared" ref="AE2:AE3" si="1"> (X2 - Y2) / Z2</f>
        <v>2.222941338</v>
      </c>
      <c r="AF2">
        <f t="shared" ref="AF2:AF9" si="2"> (1/T2) + (AE2^2 / (2*T2))</f>
        <v>0.1239547892</v>
      </c>
      <c r="AG2" s="11"/>
      <c r="AH2" s="8" t="s">
        <v>47</v>
      </c>
      <c r="AI2" s="11"/>
    </row>
    <row r="3">
      <c r="A3" s="5">
        <v>203.0</v>
      </c>
      <c r="B3" s="5">
        <v>1.0</v>
      </c>
      <c r="C3" s="6" t="s">
        <v>35</v>
      </c>
      <c r="D3" s="6"/>
      <c r="E3" s="7" t="s">
        <v>36</v>
      </c>
      <c r="F3" s="8"/>
      <c r="G3" s="9" t="s">
        <v>37</v>
      </c>
      <c r="H3" s="8" t="s">
        <v>38</v>
      </c>
      <c r="I3" s="8" t="s">
        <v>39</v>
      </c>
      <c r="K3" s="7">
        <v>1.0</v>
      </c>
      <c r="L3" s="8" t="s">
        <v>48</v>
      </c>
      <c r="M3" s="8" t="s">
        <v>49</v>
      </c>
      <c r="N3" s="8" t="s">
        <v>42</v>
      </c>
      <c r="O3" s="8" t="s">
        <v>50</v>
      </c>
      <c r="P3" s="8"/>
      <c r="Q3" s="8" t="s">
        <v>44</v>
      </c>
      <c r="R3" s="8" t="s">
        <v>45</v>
      </c>
      <c r="S3" s="8" t="s">
        <v>46</v>
      </c>
      <c r="T3" s="8">
        <v>21.0</v>
      </c>
      <c r="U3" s="11"/>
      <c r="V3" s="11">
        <v>19.32</v>
      </c>
      <c r="W3" s="8"/>
      <c r="X3" s="8">
        <v>34.095</v>
      </c>
      <c r="Y3" s="11">
        <f>40.81/2</f>
        <v>20.405</v>
      </c>
      <c r="Z3" s="12">
        <v>8.717</v>
      </c>
      <c r="AA3" s="11"/>
      <c r="AB3" s="11"/>
      <c r="AC3" s="11"/>
      <c r="AD3" s="11"/>
      <c r="AE3">
        <f t="shared" si="1"/>
        <v>1.570494436</v>
      </c>
      <c r="AF3">
        <f t="shared" si="2"/>
        <v>0.1063441137</v>
      </c>
      <c r="AG3" s="11"/>
      <c r="AH3" s="8" t="s">
        <v>47</v>
      </c>
      <c r="AI3" s="11"/>
    </row>
    <row r="4">
      <c r="A4" s="13">
        <v>12.0</v>
      </c>
      <c r="B4" s="5">
        <v>2.0</v>
      </c>
      <c r="C4" s="14" t="s">
        <v>51</v>
      </c>
      <c r="D4" s="14"/>
      <c r="E4" s="15" t="s">
        <v>52</v>
      </c>
      <c r="F4" s="8"/>
      <c r="G4" s="16" t="s">
        <v>53</v>
      </c>
      <c r="H4" s="8" t="s">
        <v>38</v>
      </c>
      <c r="I4" s="8" t="s">
        <v>54</v>
      </c>
      <c r="J4" s="10" t="s">
        <v>55</v>
      </c>
      <c r="K4" s="7" t="s">
        <v>56</v>
      </c>
      <c r="L4" s="7" t="s">
        <v>40</v>
      </c>
      <c r="M4" s="7" t="s">
        <v>57</v>
      </c>
      <c r="N4" s="7" t="s">
        <v>42</v>
      </c>
      <c r="O4" s="7" t="s">
        <v>50</v>
      </c>
      <c r="Q4" s="8" t="s">
        <v>44</v>
      </c>
      <c r="R4" s="7" t="s">
        <v>58</v>
      </c>
      <c r="S4" s="7" t="s">
        <v>59</v>
      </c>
      <c r="T4" s="7">
        <v>52.0</v>
      </c>
      <c r="V4" s="17">
        <v>60.0</v>
      </c>
      <c r="X4" s="7">
        <v>0.41</v>
      </c>
      <c r="Y4" s="7">
        <v>0.228</v>
      </c>
      <c r="Z4" s="7">
        <v>0.143</v>
      </c>
      <c r="AA4" s="7">
        <v>0.108</v>
      </c>
      <c r="AE4" s="7">
        <v>1.44</v>
      </c>
      <c r="AF4">
        <f t="shared" si="2"/>
        <v>0.03916923077</v>
      </c>
      <c r="AI4" s="7" t="s">
        <v>60</v>
      </c>
    </row>
    <row r="5">
      <c r="A5" s="13">
        <v>12.0</v>
      </c>
      <c r="B5" s="5">
        <v>2.0</v>
      </c>
      <c r="C5" s="14" t="s">
        <v>51</v>
      </c>
      <c r="D5" s="14"/>
      <c r="E5" s="15" t="s">
        <v>52</v>
      </c>
      <c r="F5" s="8"/>
      <c r="G5" s="16" t="s">
        <v>53</v>
      </c>
      <c r="H5" s="8" t="s">
        <v>38</v>
      </c>
      <c r="I5" s="8" t="s">
        <v>54</v>
      </c>
      <c r="J5" s="10" t="s">
        <v>55</v>
      </c>
      <c r="K5" s="7" t="s">
        <v>56</v>
      </c>
      <c r="L5" s="7" t="s">
        <v>48</v>
      </c>
      <c r="M5" s="7" t="s">
        <v>61</v>
      </c>
      <c r="N5" s="7" t="s">
        <v>42</v>
      </c>
      <c r="O5" s="8" t="s">
        <v>50</v>
      </c>
      <c r="Q5" s="8" t="s">
        <v>44</v>
      </c>
      <c r="R5" s="7" t="s">
        <v>58</v>
      </c>
      <c r="S5" s="7" t="s">
        <v>59</v>
      </c>
      <c r="T5" s="7">
        <v>29.0</v>
      </c>
      <c r="V5" s="17">
        <v>54.0</v>
      </c>
      <c r="X5" s="7">
        <v>4.12</v>
      </c>
      <c r="Y5" s="7">
        <v>3.69</v>
      </c>
      <c r="Z5" s="7">
        <v>2.16</v>
      </c>
      <c r="AA5" s="7">
        <v>2.31</v>
      </c>
      <c r="AE5" s="7">
        <v>0.55</v>
      </c>
      <c r="AF5">
        <f t="shared" si="2"/>
        <v>0.03969827586</v>
      </c>
      <c r="AI5" s="7" t="s">
        <v>60</v>
      </c>
    </row>
    <row r="6">
      <c r="A6" s="13">
        <v>12.0</v>
      </c>
      <c r="B6" s="5">
        <v>2.0</v>
      </c>
      <c r="C6" s="14" t="s">
        <v>51</v>
      </c>
      <c r="D6" s="14"/>
      <c r="E6" s="15" t="s">
        <v>52</v>
      </c>
      <c r="F6" s="8"/>
      <c r="G6" s="16" t="s">
        <v>53</v>
      </c>
      <c r="H6" s="8" t="s">
        <v>38</v>
      </c>
      <c r="I6" s="8" t="s">
        <v>54</v>
      </c>
      <c r="J6" s="10" t="s">
        <v>55</v>
      </c>
      <c r="K6" s="7" t="s">
        <v>62</v>
      </c>
      <c r="L6" s="7" t="s">
        <v>40</v>
      </c>
      <c r="M6" s="7" t="s">
        <v>57</v>
      </c>
      <c r="N6" s="7" t="s">
        <v>42</v>
      </c>
      <c r="O6" s="7" t="s">
        <v>50</v>
      </c>
      <c r="Q6" s="8" t="s">
        <v>44</v>
      </c>
      <c r="R6" s="7" t="s">
        <v>63</v>
      </c>
      <c r="S6" s="7" t="s">
        <v>64</v>
      </c>
      <c r="T6" s="7">
        <v>52.0</v>
      </c>
      <c r="V6" s="17">
        <v>60.0</v>
      </c>
      <c r="X6" s="7">
        <v>0.227</v>
      </c>
      <c r="Y6" s="7">
        <v>0.23</v>
      </c>
      <c r="Z6" s="7">
        <v>0.102</v>
      </c>
      <c r="AA6" s="7">
        <v>0.119</v>
      </c>
      <c r="AE6" s="7">
        <v>-0.02</v>
      </c>
      <c r="AF6">
        <f t="shared" si="2"/>
        <v>0.01923461538</v>
      </c>
      <c r="AI6" s="7" t="s">
        <v>60</v>
      </c>
    </row>
    <row r="7">
      <c r="A7" s="13">
        <v>12.0</v>
      </c>
      <c r="B7" s="5">
        <v>2.0</v>
      </c>
      <c r="C7" s="14" t="s">
        <v>51</v>
      </c>
      <c r="D7" s="14"/>
      <c r="E7" s="15" t="s">
        <v>52</v>
      </c>
      <c r="F7" s="8"/>
      <c r="G7" s="16" t="s">
        <v>53</v>
      </c>
      <c r="H7" s="8" t="s">
        <v>38</v>
      </c>
      <c r="I7" s="8" t="s">
        <v>54</v>
      </c>
      <c r="J7" s="10" t="s">
        <v>55</v>
      </c>
      <c r="K7" s="7" t="s">
        <v>62</v>
      </c>
      <c r="L7" s="7" t="s">
        <v>48</v>
      </c>
      <c r="M7" s="7" t="s">
        <v>61</v>
      </c>
      <c r="N7" s="7" t="s">
        <v>42</v>
      </c>
      <c r="O7" s="8" t="s">
        <v>50</v>
      </c>
      <c r="Q7" s="8" t="s">
        <v>44</v>
      </c>
      <c r="R7" s="7" t="s">
        <v>63</v>
      </c>
      <c r="S7" s="7" t="s">
        <v>64</v>
      </c>
      <c r="T7" s="7">
        <v>29.0</v>
      </c>
      <c r="V7" s="17">
        <v>54.0</v>
      </c>
      <c r="X7" s="7">
        <v>3.44</v>
      </c>
      <c r="Y7" s="7">
        <v>3.49</v>
      </c>
      <c r="Z7" s="7">
        <v>2.18</v>
      </c>
      <c r="AA7" s="7">
        <v>2.15</v>
      </c>
      <c r="AE7" s="7">
        <v>-0.05</v>
      </c>
      <c r="AF7">
        <f t="shared" si="2"/>
        <v>0.03452586207</v>
      </c>
      <c r="AI7" s="7" t="s">
        <v>60</v>
      </c>
    </row>
    <row r="8">
      <c r="A8" s="13">
        <v>12.0</v>
      </c>
      <c r="B8" s="5">
        <v>3.0</v>
      </c>
      <c r="C8" s="14" t="s">
        <v>51</v>
      </c>
      <c r="D8" s="14"/>
      <c r="E8" s="15" t="s">
        <v>52</v>
      </c>
      <c r="F8" s="8"/>
      <c r="G8" s="16" t="s">
        <v>53</v>
      </c>
      <c r="H8" s="8" t="s">
        <v>38</v>
      </c>
      <c r="I8" s="8" t="s">
        <v>54</v>
      </c>
      <c r="J8" s="10" t="s">
        <v>55</v>
      </c>
      <c r="K8" s="7" t="s">
        <v>65</v>
      </c>
      <c r="L8" s="7" t="s">
        <v>40</v>
      </c>
      <c r="M8" s="7" t="s">
        <v>57</v>
      </c>
      <c r="N8" s="7" t="s">
        <v>42</v>
      </c>
      <c r="O8" s="8" t="s">
        <v>50</v>
      </c>
      <c r="Q8" s="8" t="s">
        <v>44</v>
      </c>
      <c r="R8" s="7" t="s">
        <v>66</v>
      </c>
      <c r="S8" s="7" t="s">
        <v>67</v>
      </c>
      <c r="T8" s="7">
        <v>40.0</v>
      </c>
      <c r="V8" s="17">
        <v>60.0</v>
      </c>
      <c r="X8" s="7">
        <v>0.75</v>
      </c>
      <c r="Y8" s="7">
        <v>0.52</v>
      </c>
      <c r="Z8" s="7">
        <v>0.22</v>
      </c>
      <c r="AA8" s="7">
        <v>0.16</v>
      </c>
      <c r="AE8" s="7">
        <v>1.22</v>
      </c>
      <c r="AF8">
        <f t="shared" si="2"/>
        <v>0.043605</v>
      </c>
      <c r="AI8" s="7" t="s">
        <v>60</v>
      </c>
    </row>
    <row r="9">
      <c r="A9" s="13">
        <v>12.0</v>
      </c>
      <c r="B9" s="5">
        <v>3.0</v>
      </c>
      <c r="C9" s="14" t="s">
        <v>51</v>
      </c>
      <c r="D9" s="14"/>
      <c r="E9" s="15" t="s">
        <v>52</v>
      </c>
      <c r="F9" s="8"/>
      <c r="G9" s="16" t="s">
        <v>53</v>
      </c>
      <c r="H9" s="8" t="s">
        <v>38</v>
      </c>
      <c r="I9" s="8" t="s">
        <v>54</v>
      </c>
      <c r="J9" s="10" t="s">
        <v>55</v>
      </c>
      <c r="K9" s="7" t="s">
        <v>65</v>
      </c>
      <c r="L9" s="7" t="s">
        <v>48</v>
      </c>
      <c r="M9" s="7" t="s">
        <v>61</v>
      </c>
      <c r="N9" s="7" t="s">
        <v>42</v>
      </c>
      <c r="O9" s="8" t="s">
        <v>50</v>
      </c>
      <c r="Q9" s="8" t="s">
        <v>44</v>
      </c>
      <c r="R9" s="7" t="s">
        <v>66</v>
      </c>
      <c r="S9" s="7" t="s">
        <v>67</v>
      </c>
      <c r="T9" s="7">
        <v>15.0</v>
      </c>
      <c r="V9" s="17">
        <v>52.92</v>
      </c>
      <c r="X9" s="7">
        <v>0.75</v>
      </c>
      <c r="Y9" s="7">
        <v>0.58</v>
      </c>
      <c r="Z9" s="7">
        <v>0.29</v>
      </c>
      <c r="AA9" s="7">
        <v>0.3</v>
      </c>
      <c r="AE9" s="7">
        <v>0.58</v>
      </c>
      <c r="AF9">
        <f t="shared" si="2"/>
        <v>0.07788</v>
      </c>
      <c r="AI9" s="7" t="s">
        <v>60</v>
      </c>
    </row>
    <row r="10">
      <c r="A10" s="13">
        <v>13.0</v>
      </c>
      <c r="B10" s="5">
        <v>4.0</v>
      </c>
      <c r="C10" s="14" t="s">
        <v>68</v>
      </c>
      <c r="D10" s="14"/>
      <c r="E10" s="15" t="s">
        <v>69</v>
      </c>
      <c r="F10" s="8"/>
      <c r="G10" s="16" t="s">
        <v>70</v>
      </c>
      <c r="H10" s="8" t="s">
        <v>38</v>
      </c>
      <c r="I10" s="8" t="s">
        <v>54</v>
      </c>
      <c r="J10" s="10"/>
      <c r="K10" s="7">
        <v>1.0</v>
      </c>
      <c r="L10" s="7" t="s">
        <v>40</v>
      </c>
      <c r="M10" s="7" t="s">
        <v>71</v>
      </c>
      <c r="N10" s="7" t="s">
        <v>42</v>
      </c>
      <c r="O10" s="7" t="s">
        <v>50</v>
      </c>
      <c r="Q10" s="8" t="s">
        <v>44</v>
      </c>
      <c r="R10" s="7" t="s">
        <v>45</v>
      </c>
      <c r="S10" s="7" t="s">
        <v>46</v>
      </c>
      <c r="T10" s="7">
        <v>20.0</v>
      </c>
      <c r="V10" s="17">
        <v>62.28</v>
      </c>
      <c r="X10" s="7">
        <v>0.9</v>
      </c>
      <c r="Y10" s="7">
        <v>0.5</v>
      </c>
      <c r="Z10" s="7">
        <v>0.308</v>
      </c>
      <c r="AE10" s="7">
        <v>0.956</v>
      </c>
      <c r="AF10" s="7">
        <v>0.22</v>
      </c>
      <c r="AH10" s="7" t="s">
        <v>47</v>
      </c>
      <c r="AI10" s="7" t="s">
        <v>72</v>
      </c>
    </row>
    <row r="11">
      <c r="A11" s="13">
        <v>13.0</v>
      </c>
      <c r="B11" s="5">
        <v>4.0</v>
      </c>
      <c r="C11" s="14" t="s">
        <v>68</v>
      </c>
      <c r="D11" s="14"/>
      <c r="E11" s="15" t="s">
        <v>69</v>
      </c>
      <c r="F11" s="8"/>
      <c r="G11" s="16" t="s">
        <v>70</v>
      </c>
      <c r="H11" s="8" t="s">
        <v>38</v>
      </c>
      <c r="I11" s="8" t="s">
        <v>54</v>
      </c>
      <c r="J11" s="10"/>
      <c r="K11" s="7">
        <v>1.0</v>
      </c>
      <c r="L11" s="7" t="s">
        <v>48</v>
      </c>
      <c r="M11" s="7" t="s">
        <v>73</v>
      </c>
      <c r="N11" s="7" t="s">
        <v>42</v>
      </c>
      <c r="O11" s="8" t="s">
        <v>50</v>
      </c>
      <c r="Q11" s="8" t="s">
        <v>44</v>
      </c>
      <c r="R11" s="7" t="s">
        <v>45</v>
      </c>
      <c r="S11" s="7" t="s">
        <v>46</v>
      </c>
      <c r="T11" s="7">
        <v>20.0</v>
      </c>
      <c r="V11" s="17">
        <v>62.28</v>
      </c>
      <c r="X11" s="7">
        <v>0.85</v>
      </c>
      <c r="Y11" s="7">
        <v>0.5</v>
      </c>
      <c r="Z11" s="7">
        <v>0.366</v>
      </c>
      <c r="AE11" s="7">
        <v>1.21</v>
      </c>
      <c r="AF11" s="7">
        <v>0.24</v>
      </c>
      <c r="AH11" s="7" t="s">
        <v>47</v>
      </c>
      <c r="AI11" s="7" t="s">
        <v>72</v>
      </c>
    </row>
    <row r="12">
      <c r="A12" s="13">
        <v>13.0</v>
      </c>
      <c r="B12" s="5">
        <v>6.0</v>
      </c>
      <c r="C12" s="14" t="s">
        <v>68</v>
      </c>
      <c r="D12" s="14"/>
      <c r="E12" s="15" t="s">
        <v>69</v>
      </c>
      <c r="F12" s="8"/>
      <c r="G12" s="16" t="s">
        <v>70</v>
      </c>
      <c r="H12" s="8" t="s">
        <v>38</v>
      </c>
      <c r="I12" s="8" t="s">
        <v>54</v>
      </c>
      <c r="J12" s="10"/>
      <c r="K12" s="7">
        <v>3.0</v>
      </c>
      <c r="L12" s="7" t="s">
        <v>40</v>
      </c>
      <c r="M12" s="7" t="s">
        <v>74</v>
      </c>
      <c r="N12" s="7" t="s">
        <v>75</v>
      </c>
      <c r="O12" s="7" t="s">
        <v>50</v>
      </c>
      <c r="Q12" s="8" t="s">
        <v>44</v>
      </c>
      <c r="R12" s="7" t="s">
        <v>76</v>
      </c>
      <c r="S12" s="7" t="s">
        <v>77</v>
      </c>
      <c r="T12" s="7">
        <v>48.0</v>
      </c>
      <c r="V12">
        <v>14.88</v>
      </c>
      <c r="AE12" s="7">
        <v>0.823</v>
      </c>
      <c r="AF12" s="7">
        <v>0.09</v>
      </c>
    </row>
    <row r="13" ht="17.25" customHeight="1">
      <c r="A13" s="13">
        <v>13.0</v>
      </c>
      <c r="B13" s="5">
        <v>6.0</v>
      </c>
      <c r="C13" s="14" t="s">
        <v>68</v>
      </c>
      <c r="D13" s="14"/>
      <c r="E13" s="15" t="s">
        <v>69</v>
      </c>
      <c r="F13" s="8"/>
      <c r="G13" s="16" t="s">
        <v>70</v>
      </c>
      <c r="H13" s="8" t="s">
        <v>38</v>
      </c>
      <c r="I13" s="8" t="s">
        <v>54</v>
      </c>
      <c r="J13" s="10"/>
      <c r="K13" s="7">
        <v>3.0</v>
      </c>
      <c r="L13" s="7" t="s">
        <v>48</v>
      </c>
      <c r="M13" s="7" t="s">
        <v>78</v>
      </c>
      <c r="N13" s="7" t="s">
        <v>42</v>
      </c>
      <c r="O13" s="8" t="s">
        <v>50</v>
      </c>
      <c r="Q13" s="8" t="s">
        <v>44</v>
      </c>
      <c r="R13" s="7" t="s">
        <v>76</v>
      </c>
      <c r="S13" s="7" t="s">
        <v>77</v>
      </c>
      <c r="T13" s="7">
        <v>46.0</v>
      </c>
      <c r="V13" s="17">
        <v>15.12</v>
      </c>
      <c r="AE13" s="7">
        <v>1.22</v>
      </c>
      <c r="AF13" s="7">
        <v>0.119</v>
      </c>
      <c r="AI13" s="7" t="s">
        <v>79</v>
      </c>
    </row>
    <row r="14">
      <c r="A14" s="5">
        <v>13.0</v>
      </c>
      <c r="B14" s="5">
        <v>8.0</v>
      </c>
      <c r="C14" s="14" t="s">
        <v>68</v>
      </c>
      <c r="D14" s="14"/>
      <c r="E14" s="15" t="s">
        <v>69</v>
      </c>
      <c r="F14" s="8"/>
      <c r="G14" s="16" t="s">
        <v>70</v>
      </c>
      <c r="H14" s="8" t="s">
        <v>38</v>
      </c>
      <c r="I14" s="8" t="s">
        <v>54</v>
      </c>
      <c r="J14" s="15"/>
      <c r="K14" s="7">
        <v>4.0</v>
      </c>
      <c r="L14" s="7" t="s">
        <v>40</v>
      </c>
      <c r="M14" s="7" t="s">
        <v>80</v>
      </c>
      <c r="N14" s="7" t="s">
        <v>75</v>
      </c>
      <c r="O14" s="7" t="s">
        <v>50</v>
      </c>
      <c r="Q14" s="8" t="s">
        <v>44</v>
      </c>
      <c r="R14" s="7" t="s">
        <v>81</v>
      </c>
      <c r="S14" s="7" t="s">
        <v>82</v>
      </c>
      <c r="T14" s="7">
        <v>27.0</v>
      </c>
      <c r="V14" s="17">
        <v>10.44</v>
      </c>
      <c r="X14" s="7">
        <v>14.08</v>
      </c>
      <c r="Y14" s="7">
        <v>19.68</v>
      </c>
      <c r="Z14">
        <f> 5 * (0.46/1.26) * sqrt(T14)</f>
        <v>9.485040137</v>
      </c>
      <c r="AA14">
        <f> 5 * (0.52/1.26) * sqrt(T14)</f>
        <v>10.72221928</v>
      </c>
      <c r="AE14" s="7">
        <v>1.09</v>
      </c>
      <c r="AF14" s="7">
        <v>0.17</v>
      </c>
      <c r="AI14" s="7" t="s">
        <v>83</v>
      </c>
    </row>
    <row r="15">
      <c r="A15" s="5">
        <v>13.0</v>
      </c>
      <c r="B15" s="5">
        <v>8.0</v>
      </c>
      <c r="C15" s="14" t="s">
        <v>68</v>
      </c>
      <c r="D15" s="14"/>
      <c r="E15" s="15" t="s">
        <v>69</v>
      </c>
      <c r="F15" s="8"/>
      <c r="G15" s="16" t="s">
        <v>70</v>
      </c>
      <c r="H15" s="8" t="s">
        <v>38</v>
      </c>
      <c r="I15" s="8" t="s">
        <v>54</v>
      </c>
      <c r="J15" s="15"/>
      <c r="K15" s="7">
        <v>4.0</v>
      </c>
      <c r="L15" s="7" t="s">
        <v>48</v>
      </c>
      <c r="M15" s="7" t="s">
        <v>84</v>
      </c>
      <c r="N15" s="7" t="s">
        <v>75</v>
      </c>
      <c r="O15" s="8" t="s">
        <v>50</v>
      </c>
      <c r="Q15" s="8" t="s">
        <v>44</v>
      </c>
      <c r="R15" s="7" t="s">
        <v>81</v>
      </c>
      <c r="S15" s="7" t="s">
        <v>82</v>
      </c>
      <c r="T15" s="7">
        <v>20.0</v>
      </c>
      <c r="V15" s="17">
        <v>6.0</v>
      </c>
      <c r="X15" s="7">
        <v>11.35</v>
      </c>
      <c r="Y15" s="7">
        <v>16.25</v>
      </c>
      <c r="Z15">
        <f>  5 * (0.39/1.26) * sqrt(T15)</f>
        <v>6.921162787</v>
      </c>
      <c r="AA15">
        <f>  5 * (0.71/1.26) * sqrt(T15)</f>
        <v>12.60006559</v>
      </c>
      <c r="AE15" s="7">
        <v>1.43</v>
      </c>
      <c r="AF15" s="7">
        <v>0.25</v>
      </c>
      <c r="AI15" s="7" t="s">
        <v>83</v>
      </c>
    </row>
    <row r="16" ht="17.25" customHeight="1">
      <c r="A16" s="13">
        <v>14.0</v>
      </c>
      <c r="B16" s="5">
        <v>9.0</v>
      </c>
      <c r="C16" s="14" t="s">
        <v>85</v>
      </c>
      <c r="D16" s="14"/>
      <c r="E16" s="15" t="s">
        <v>86</v>
      </c>
      <c r="G16" s="18" t="s">
        <v>87</v>
      </c>
      <c r="H16" s="8" t="s">
        <v>38</v>
      </c>
      <c r="I16" s="8" t="s">
        <v>54</v>
      </c>
      <c r="J16" s="15"/>
      <c r="K16" s="7" t="s">
        <v>88</v>
      </c>
      <c r="L16" s="7" t="s">
        <v>40</v>
      </c>
      <c r="M16" s="7" t="s">
        <v>89</v>
      </c>
      <c r="N16" s="7" t="s">
        <v>42</v>
      </c>
      <c r="O16" s="7" t="s">
        <v>50</v>
      </c>
      <c r="Q16" s="8" t="s">
        <v>44</v>
      </c>
      <c r="R16" s="7" t="s">
        <v>90</v>
      </c>
      <c r="S16" s="7" t="s">
        <v>46</v>
      </c>
      <c r="T16" s="7">
        <v>41.0</v>
      </c>
      <c r="V16" s="17">
        <v>40.98</v>
      </c>
      <c r="X16" s="7">
        <v>0.9</v>
      </c>
      <c r="Y16" s="7">
        <v>1.0</v>
      </c>
      <c r="Z16" s="7">
        <v>0.89</v>
      </c>
      <c r="AE16">
        <f t="shared" ref="AE16:AE23" si="3"> (X16 - Y16) / Z16</f>
        <v>-0.1123595506</v>
      </c>
      <c r="AF16">
        <f t="shared" ref="AF16:AF58" si="4"> (1/T16) + (AE16^2 / (2*T16))</f>
        <v>0.02454420328</v>
      </c>
      <c r="AI16" s="7" t="s">
        <v>91</v>
      </c>
    </row>
    <row r="17" ht="17.25" customHeight="1">
      <c r="A17" s="13">
        <v>14.0</v>
      </c>
      <c r="B17" s="5">
        <v>9.0</v>
      </c>
      <c r="C17" s="14" t="s">
        <v>85</v>
      </c>
      <c r="D17" s="14"/>
      <c r="E17" s="15" t="s">
        <v>86</v>
      </c>
      <c r="G17" s="18" t="s">
        <v>87</v>
      </c>
      <c r="H17" s="8" t="s">
        <v>38</v>
      </c>
      <c r="I17" s="8" t="s">
        <v>54</v>
      </c>
      <c r="J17" s="15"/>
      <c r="K17" s="7" t="s">
        <v>88</v>
      </c>
      <c r="L17" s="7" t="s">
        <v>48</v>
      </c>
      <c r="M17" s="7" t="s">
        <v>92</v>
      </c>
      <c r="N17" s="7" t="s">
        <v>42</v>
      </c>
      <c r="O17" s="8" t="s">
        <v>50</v>
      </c>
      <c r="Q17" s="8" t="s">
        <v>44</v>
      </c>
      <c r="R17" s="7" t="s">
        <v>90</v>
      </c>
      <c r="S17" s="7" t="s">
        <v>46</v>
      </c>
      <c r="T17" s="7">
        <v>34.0</v>
      </c>
      <c r="V17" s="17">
        <v>40.41</v>
      </c>
      <c r="X17" s="7">
        <v>1.09</v>
      </c>
      <c r="Y17" s="7">
        <v>1.0</v>
      </c>
      <c r="Z17" s="7">
        <v>0.93</v>
      </c>
      <c r="AE17">
        <f t="shared" si="3"/>
        <v>0.09677419355</v>
      </c>
      <c r="AF17">
        <f t="shared" si="4"/>
        <v>0.02954948889</v>
      </c>
      <c r="AI17" s="7" t="s">
        <v>91</v>
      </c>
    </row>
    <row r="18" ht="17.25" customHeight="1">
      <c r="A18" s="13">
        <v>14.0</v>
      </c>
      <c r="B18" s="5">
        <v>10.0</v>
      </c>
      <c r="C18" s="14" t="s">
        <v>85</v>
      </c>
      <c r="D18" s="14"/>
      <c r="E18" s="15" t="s">
        <v>86</v>
      </c>
      <c r="G18" s="18" t="s">
        <v>87</v>
      </c>
      <c r="H18" s="8" t="s">
        <v>38</v>
      </c>
      <c r="I18" s="8" t="s">
        <v>54</v>
      </c>
      <c r="J18" s="15"/>
      <c r="K18" s="7" t="s">
        <v>93</v>
      </c>
      <c r="L18" s="7" t="s">
        <v>40</v>
      </c>
      <c r="M18" s="7" t="s">
        <v>94</v>
      </c>
      <c r="N18" s="7" t="s">
        <v>42</v>
      </c>
      <c r="O18" s="7" t="s">
        <v>50</v>
      </c>
      <c r="Q18" s="8" t="s">
        <v>44</v>
      </c>
      <c r="R18" s="7" t="s">
        <v>90</v>
      </c>
      <c r="S18" s="7" t="s">
        <v>46</v>
      </c>
      <c r="T18" s="7">
        <v>23.0</v>
      </c>
      <c r="V18" s="17">
        <v>50.0</v>
      </c>
      <c r="X18" s="7">
        <v>1.43</v>
      </c>
      <c r="Y18" s="7">
        <v>1.0</v>
      </c>
      <c r="Z18" s="7">
        <v>0.9</v>
      </c>
      <c r="AE18">
        <f t="shared" si="3"/>
        <v>0.4777777778</v>
      </c>
      <c r="AF18">
        <f t="shared" si="4"/>
        <v>0.04844068706</v>
      </c>
      <c r="AI18" s="7" t="s">
        <v>91</v>
      </c>
    </row>
    <row r="19" ht="17.25" customHeight="1">
      <c r="A19" s="13">
        <v>14.0</v>
      </c>
      <c r="B19" s="5">
        <v>10.0</v>
      </c>
      <c r="C19" s="14" t="s">
        <v>85</v>
      </c>
      <c r="D19" s="14"/>
      <c r="E19" s="15" t="s">
        <v>86</v>
      </c>
      <c r="G19" s="18" t="s">
        <v>87</v>
      </c>
      <c r="H19" s="8" t="s">
        <v>38</v>
      </c>
      <c r="I19" s="8" t="s">
        <v>54</v>
      </c>
      <c r="J19" s="15"/>
      <c r="K19" s="7" t="s">
        <v>93</v>
      </c>
      <c r="L19" s="7" t="s">
        <v>48</v>
      </c>
      <c r="M19" s="7" t="s">
        <v>95</v>
      </c>
      <c r="N19" s="7" t="s">
        <v>42</v>
      </c>
      <c r="O19" s="8" t="s">
        <v>50</v>
      </c>
      <c r="Q19" s="8" t="s">
        <v>44</v>
      </c>
      <c r="R19" s="7" t="s">
        <v>90</v>
      </c>
      <c r="S19" s="7" t="s">
        <v>46</v>
      </c>
      <c r="T19" s="7">
        <v>14.0</v>
      </c>
      <c r="V19" s="17">
        <v>53.93</v>
      </c>
      <c r="X19" s="7">
        <v>1.79</v>
      </c>
      <c r="Y19" s="7">
        <v>1.0</v>
      </c>
      <c r="Z19" s="7">
        <v>0.58</v>
      </c>
      <c r="AE19">
        <f t="shared" si="3"/>
        <v>1.362068966</v>
      </c>
      <c r="AF19">
        <f t="shared" si="4"/>
        <v>0.1376868524</v>
      </c>
      <c r="AI19" s="7" t="s">
        <v>91</v>
      </c>
    </row>
    <row r="20" ht="17.25" customHeight="1">
      <c r="A20" s="13">
        <v>14.0</v>
      </c>
      <c r="B20" s="5">
        <v>11.0</v>
      </c>
      <c r="C20" s="14" t="s">
        <v>85</v>
      </c>
      <c r="D20" s="14"/>
      <c r="E20" s="15" t="s">
        <v>86</v>
      </c>
      <c r="G20" s="18" t="s">
        <v>87</v>
      </c>
      <c r="H20" s="8" t="s">
        <v>38</v>
      </c>
      <c r="I20" s="8" t="s">
        <v>54</v>
      </c>
      <c r="J20" s="15"/>
      <c r="K20" s="7" t="s">
        <v>96</v>
      </c>
      <c r="L20" s="7" t="s">
        <v>40</v>
      </c>
      <c r="M20" s="7" t="s">
        <v>97</v>
      </c>
      <c r="N20" s="7" t="s">
        <v>42</v>
      </c>
      <c r="O20" s="7" t="s">
        <v>50</v>
      </c>
      <c r="Q20" s="8" t="s">
        <v>44</v>
      </c>
      <c r="R20" s="7" t="s">
        <v>90</v>
      </c>
      <c r="S20" s="7" t="s">
        <v>46</v>
      </c>
      <c r="T20" s="7">
        <v>49.0</v>
      </c>
      <c r="V20" s="17">
        <v>43.44</v>
      </c>
      <c r="X20" s="7">
        <v>0.92</v>
      </c>
      <c r="Y20" s="7">
        <v>1.0</v>
      </c>
      <c r="Z20" s="7">
        <v>0.93</v>
      </c>
      <c r="AE20">
        <f t="shared" si="3"/>
        <v>-0.08602150538</v>
      </c>
      <c r="AF20">
        <f t="shared" si="4"/>
        <v>0.0204836704</v>
      </c>
      <c r="AI20" s="7" t="s">
        <v>91</v>
      </c>
    </row>
    <row r="21" ht="17.25" customHeight="1">
      <c r="A21" s="13">
        <v>14.0</v>
      </c>
      <c r="B21" s="5">
        <v>11.0</v>
      </c>
      <c r="C21" s="14" t="s">
        <v>85</v>
      </c>
      <c r="D21" s="14"/>
      <c r="E21" s="15" t="s">
        <v>86</v>
      </c>
      <c r="G21" s="18" t="s">
        <v>87</v>
      </c>
      <c r="H21" s="8" t="s">
        <v>38</v>
      </c>
      <c r="I21" s="8" t="s">
        <v>54</v>
      </c>
      <c r="J21" s="15"/>
      <c r="K21" s="7" t="s">
        <v>96</v>
      </c>
      <c r="L21" s="7" t="s">
        <v>48</v>
      </c>
      <c r="M21" s="7" t="s">
        <v>98</v>
      </c>
      <c r="N21" s="7" t="s">
        <v>42</v>
      </c>
      <c r="O21" s="8" t="s">
        <v>50</v>
      </c>
      <c r="Q21" s="8" t="s">
        <v>44</v>
      </c>
      <c r="R21" s="7" t="s">
        <v>90</v>
      </c>
      <c r="S21" s="7" t="s">
        <v>46</v>
      </c>
      <c r="T21" s="7">
        <v>27.0</v>
      </c>
      <c r="V21" s="17">
        <v>44.259999999999984</v>
      </c>
      <c r="X21" s="7">
        <v>1.0</v>
      </c>
      <c r="Y21" s="7">
        <v>1.0</v>
      </c>
      <c r="Z21" s="7">
        <v>0.96</v>
      </c>
      <c r="AE21">
        <f t="shared" si="3"/>
        <v>0</v>
      </c>
      <c r="AF21">
        <f t="shared" si="4"/>
        <v>0.03703703704</v>
      </c>
      <c r="AI21" s="7" t="s">
        <v>91</v>
      </c>
    </row>
    <row r="22" ht="17.25" customHeight="1">
      <c r="A22" s="13">
        <v>14.0</v>
      </c>
      <c r="B22" s="5">
        <v>12.0</v>
      </c>
      <c r="C22" s="14" t="s">
        <v>85</v>
      </c>
      <c r="D22" s="14"/>
      <c r="E22" s="15" t="s">
        <v>86</v>
      </c>
      <c r="G22" s="18" t="s">
        <v>87</v>
      </c>
      <c r="H22" s="8" t="s">
        <v>38</v>
      </c>
      <c r="I22" s="8" t="s">
        <v>54</v>
      </c>
      <c r="J22" s="15"/>
      <c r="K22" s="7" t="s">
        <v>99</v>
      </c>
      <c r="L22" s="7" t="s">
        <v>40</v>
      </c>
      <c r="M22" s="7" t="s">
        <v>100</v>
      </c>
      <c r="N22" s="7" t="s">
        <v>42</v>
      </c>
      <c r="O22" s="7" t="s">
        <v>50</v>
      </c>
      <c r="Q22" s="8" t="s">
        <v>44</v>
      </c>
      <c r="R22" s="7" t="s">
        <v>90</v>
      </c>
      <c r="S22" s="7" t="s">
        <v>46</v>
      </c>
      <c r="T22" s="7">
        <v>49.0</v>
      </c>
      <c r="V22" s="17">
        <v>43.49</v>
      </c>
      <c r="W22" s="19"/>
      <c r="X22" s="7">
        <v>1.2</v>
      </c>
      <c r="Y22" s="7">
        <v>1.0</v>
      </c>
      <c r="Z22" s="7">
        <v>0.89</v>
      </c>
      <c r="AE22">
        <f t="shared" si="3"/>
        <v>0.2247191011</v>
      </c>
      <c r="AF22">
        <f t="shared" si="4"/>
        <v>0.02092345586</v>
      </c>
      <c r="AI22" s="7" t="s">
        <v>91</v>
      </c>
    </row>
    <row r="23" ht="17.25" customHeight="1">
      <c r="A23" s="13">
        <v>14.0</v>
      </c>
      <c r="B23" s="5">
        <v>12.0</v>
      </c>
      <c r="C23" s="14" t="s">
        <v>85</v>
      </c>
      <c r="D23" s="14"/>
      <c r="E23" s="15" t="s">
        <v>86</v>
      </c>
      <c r="G23" s="18" t="s">
        <v>87</v>
      </c>
      <c r="H23" s="8" t="s">
        <v>38</v>
      </c>
      <c r="I23" s="8" t="s">
        <v>54</v>
      </c>
      <c r="J23" s="15"/>
      <c r="K23" s="7" t="s">
        <v>99</v>
      </c>
      <c r="L23" s="7" t="s">
        <v>48</v>
      </c>
      <c r="M23" s="7" t="s">
        <v>101</v>
      </c>
      <c r="N23" s="7" t="s">
        <v>42</v>
      </c>
      <c r="O23" s="8" t="s">
        <v>50</v>
      </c>
      <c r="Q23" s="8" t="s">
        <v>44</v>
      </c>
      <c r="R23" s="7" t="s">
        <v>90</v>
      </c>
      <c r="S23" s="7" t="s">
        <v>46</v>
      </c>
      <c r="T23" s="7">
        <v>27.0</v>
      </c>
      <c r="V23" s="17">
        <v>44.26</v>
      </c>
      <c r="W23" s="19"/>
      <c r="X23" s="7">
        <v>1.07</v>
      </c>
      <c r="Y23" s="7">
        <v>1.0</v>
      </c>
      <c r="Z23" s="7">
        <v>0.96</v>
      </c>
      <c r="AE23">
        <f t="shared" si="3"/>
        <v>0.07291666667</v>
      </c>
      <c r="AF23">
        <f t="shared" si="4"/>
        <v>0.03713549704</v>
      </c>
      <c r="AI23" s="7" t="s">
        <v>91</v>
      </c>
    </row>
    <row r="24">
      <c r="A24" s="13">
        <v>18.0</v>
      </c>
      <c r="B24" s="5">
        <v>13.0</v>
      </c>
      <c r="C24" s="14" t="s">
        <v>102</v>
      </c>
      <c r="D24" s="14"/>
      <c r="E24" s="15" t="s">
        <v>103</v>
      </c>
      <c r="G24" s="18" t="s">
        <v>104</v>
      </c>
      <c r="H24" s="8" t="s">
        <v>38</v>
      </c>
      <c r="I24" s="7" t="s">
        <v>105</v>
      </c>
      <c r="J24" s="15"/>
      <c r="K24" s="7">
        <v>1.0</v>
      </c>
      <c r="L24" s="7" t="s">
        <v>48</v>
      </c>
      <c r="M24" s="7" t="s">
        <v>106</v>
      </c>
      <c r="N24" s="7" t="s">
        <v>42</v>
      </c>
      <c r="O24" s="8" t="s">
        <v>50</v>
      </c>
      <c r="Q24" s="8" t="s">
        <v>44</v>
      </c>
      <c r="R24" s="7" t="s">
        <v>107</v>
      </c>
      <c r="S24" s="7" t="s">
        <v>46</v>
      </c>
      <c r="T24" s="7">
        <v>40.0</v>
      </c>
      <c r="V24" s="17">
        <v>40.12</v>
      </c>
      <c r="W24" s="19"/>
      <c r="X24" s="7">
        <v>0.725</v>
      </c>
      <c r="Y24" s="7">
        <v>0.5</v>
      </c>
      <c r="AE24" s="7">
        <v>0.53</v>
      </c>
      <c r="AF24">
        <f t="shared" si="4"/>
        <v>0.02851125</v>
      </c>
      <c r="AI24" s="7" t="s">
        <v>108</v>
      </c>
    </row>
    <row r="25">
      <c r="A25" s="13">
        <v>18.0</v>
      </c>
      <c r="B25" s="5">
        <v>13.0</v>
      </c>
      <c r="C25" s="14" t="s">
        <v>102</v>
      </c>
      <c r="D25" s="14"/>
      <c r="E25" s="15" t="s">
        <v>103</v>
      </c>
      <c r="G25" s="18" t="s">
        <v>104</v>
      </c>
      <c r="H25" s="8" t="s">
        <v>38</v>
      </c>
      <c r="I25" s="7" t="s">
        <v>105</v>
      </c>
      <c r="J25" s="15"/>
      <c r="K25" s="7">
        <v>2.0</v>
      </c>
      <c r="L25" s="7" t="s">
        <v>40</v>
      </c>
      <c r="M25" s="7" t="s">
        <v>109</v>
      </c>
      <c r="N25" s="7" t="s">
        <v>42</v>
      </c>
      <c r="O25" s="7" t="s">
        <v>50</v>
      </c>
      <c r="Q25" s="8" t="s">
        <v>44</v>
      </c>
      <c r="R25" s="7" t="s">
        <v>107</v>
      </c>
      <c r="S25" s="7" t="s">
        <v>46</v>
      </c>
      <c r="T25" s="7">
        <v>43.0</v>
      </c>
      <c r="V25" s="17">
        <v>41.74</v>
      </c>
      <c r="W25" s="19"/>
      <c r="X25" s="7">
        <v>0.6279</v>
      </c>
      <c r="Y25" s="7">
        <v>0.5</v>
      </c>
      <c r="AE25" s="7">
        <v>0.29</v>
      </c>
      <c r="AF25">
        <f t="shared" si="4"/>
        <v>0.02423372093</v>
      </c>
      <c r="AI25" s="7" t="s">
        <v>108</v>
      </c>
    </row>
    <row r="26">
      <c r="A26" s="20">
        <v>18.0</v>
      </c>
      <c r="B26" s="21">
        <v>13.0</v>
      </c>
      <c r="C26" s="22" t="s">
        <v>102</v>
      </c>
      <c r="D26" s="22"/>
      <c r="E26" s="23" t="s">
        <v>103</v>
      </c>
      <c r="F26" s="24"/>
      <c r="G26" s="25" t="s">
        <v>104</v>
      </c>
      <c r="H26" s="26" t="s">
        <v>38</v>
      </c>
      <c r="I26" s="26" t="s">
        <v>105</v>
      </c>
      <c r="J26" s="27"/>
      <c r="K26" s="28" t="s">
        <v>110</v>
      </c>
      <c r="L26" s="28" t="s">
        <v>40</v>
      </c>
      <c r="M26" s="28" t="s">
        <v>111</v>
      </c>
      <c r="N26" s="7" t="s">
        <v>42</v>
      </c>
      <c r="O26" s="28" t="s">
        <v>43</v>
      </c>
      <c r="P26" s="24"/>
      <c r="Q26" s="8" t="s">
        <v>44</v>
      </c>
      <c r="R26" s="7" t="s">
        <v>107</v>
      </c>
      <c r="S26" s="7" t="s">
        <v>46</v>
      </c>
      <c r="T26" s="28">
        <v>41.0</v>
      </c>
      <c r="U26" s="24"/>
      <c r="V26" s="17">
        <v>41.88</v>
      </c>
      <c r="W26" s="19"/>
      <c r="X26" s="28">
        <v>0.6341</v>
      </c>
      <c r="Y26" s="28">
        <v>0.5</v>
      </c>
      <c r="Z26" s="24"/>
      <c r="AA26" s="24"/>
      <c r="AB26" s="24"/>
      <c r="AC26" s="24"/>
      <c r="AD26" s="24"/>
      <c r="AE26" s="28">
        <v>0.3</v>
      </c>
      <c r="AF26">
        <f t="shared" si="4"/>
        <v>0.02548780488</v>
      </c>
      <c r="AG26" s="24"/>
      <c r="AH26" s="24"/>
      <c r="AI26" s="7" t="s">
        <v>108</v>
      </c>
    </row>
    <row r="27">
      <c r="A27" s="13">
        <v>18.0</v>
      </c>
      <c r="B27" s="5">
        <v>13.0</v>
      </c>
      <c r="C27" s="14" t="s">
        <v>102</v>
      </c>
      <c r="D27" s="14"/>
      <c r="E27" s="15" t="s">
        <v>103</v>
      </c>
      <c r="G27" s="18" t="s">
        <v>104</v>
      </c>
      <c r="H27" s="8" t="s">
        <v>38</v>
      </c>
      <c r="I27" s="7" t="s">
        <v>105</v>
      </c>
      <c r="J27" s="15"/>
      <c r="K27" s="7" t="s">
        <v>112</v>
      </c>
      <c r="L27" s="28" t="s">
        <v>40</v>
      </c>
      <c r="M27" s="28" t="s">
        <v>113</v>
      </c>
      <c r="N27" s="7" t="s">
        <v>42</v>
      </c>
      <c r="O27" s="28" t="s">
        <v>43</v>
      </c>
      <c r="Q27" s="8" t="s">
        <v>44</v>
      </c>
      <c r="R27" s="7" t="s">
        <v>107</v>
      </c>
      <c r="S27" s="7" t="s">
        <v>46</v>
      </c>
      <c r="T27" s="7">
        <v>40.0</v>
      </c>
      <c r="V27" s="17">
        <v>41.1</v>
      </c>
      <c r="W27" s="19"/>
      <c r="X27" s="7">
        <v>0.575</v>
      </c>
      <c r="Y27" s="7">
        <v>0.5</v>
      </c>
      <c r="AE27" s="7">
        <v>0.17</v>
      </c>
      <c r="AF27">
        <f t="shared" si="4"/>
        <v>0.02536125</v>
      </c>
      <c r="AI27" s="7" t="s">
        <v>108</v>
      </c>
    </row>
    <row r="28">
      <c r="A28" s="20">
        <v>18.0</v>
      </c>
      <c r="B28" s="21">
        <v>13.0</v>
      </c>
      <c r="C28" s="22" t="s">
        <v>102</v>
      </c>
      <c r="D28" s="22"/>
      <c r="E28" s="23" t="s">
        <v>103</v>
      </c>
      <c r="F28" s="24"/>
      <c r="G28" s="25" t="s">
        <v>104</v>
      </c>
      <c r="H28" s="26" t="s">
        <v>38</v>
      </c>
      <c r="I28" s="26" t="s">
        <v>105</v>
      </c>
      <c r="J28" s="15"/>
      <c r="K28" s="7" t="s">
        <v>114</v>
      </c>
      <c r="L28" s="28" t="s">
        <v>40</v>
      </c>
      <c r="M28" s="28" t="s">
        <v>115</v>
      </c>
      <c r="N28" s="7" t="s">
        <v>42</v>
      </c>
      <c r="O28" s="28" t="s">
        <v>43</v>
      </c>
      <c r="Q28" s="8" t="s">
        <v>44</v>
      </c>
      <c r="R28" s="7" t="s">
        <v>107</v>
      </c>
      <c r="S28" s="7" t="s">
        <v>46</v>
      </c>
      <c r="T28" s="7">
        <v>42.0</v>
      </c>
      <c r="V28" s="17">
        <v>55.05</v>
      </c>
      <c r="W28" s="19"/>
      <c r="X28" s="7">
        <v>0.7619</v>
      </c>
      <c r="Y28" s="7">
        <v>0.5</v>
      </c>
      <c r="AE28" s="7">
        <v>0.64</v>
      </c>
      <c r="AF28">
        <f t="shared" si="4"/>
        <v>0.02868571429</v>
      </c>
      <c r="AI28" s="7" t="s">
        <v>108</v>
      </c>
    </row>
    <row r="29">
      <c r="A29" s="13">
        <v>21.0</v>
      </c>
      <c r="B29" s="5">
        <v>14.0</v>
      </c>
      <c r="C29" s="14" t="s">
        <v>116</v>
      </c>
      <c r="D29" s="14"/>
      <c r="E29" s="15" t="s">
        <v>117</v>
      </c>
      <c r="G29" s="18" t="s">
        <v>118</v>
      </c>
      <c r="H29" s="8" t="s">
        <v>38</v>
      </c>
      <c r="I29" s="7" t="s">
        <v>105</v>
      </c>
      <c r="J29" s="15"/>
      <c r="K29" s="7" t="s">
        <v>119</v>
      </c>
      <c r="L29" s="7" t="s">
        <v>48</v>
      </c>
      <c r="M29" s="7" t="s">
        <v>120</v>
      </c>
      <c r="N29" s="7" t="s">
        <v>75</v>
      </c>
      <c r="O29" s="8" t="s">
        <v>50</v>
      </c>
      <c r="Q29" s="8" t="s">
        <v>44</v>
      </c>
      <c r="R29" s="7" t="s">
        <v>121</v>
      </c>
      <c r="S29" s="7" t="s">
        <v>46</v>
      </c>
      <c r="T29" s="7">
        <v>18.0</v>
      </c>
      <c r="V29" s="26">
        <v>4.9</v>
      </c>
      <c r="AB29" s="7">
        <v>1.97</v>
      </c>
      <c r="AE29" s="7">
        <v>0.6</v>
      </c>
      <c r="AF29">
        <f t="shared" si="4"/>
        <v>0.06555555556</v>
      </c>
      <c r="AI29" s="28" t="s">
        <v>122</v>
      </c>
    </row>
    <row r="30">
      <c r="A30" s="13">
        <v>21.0</v>
      </c>
      <c r="B30" s="5">
        <v>14.0</v>
      </c>
      <c r="C30" s="14" t="s">
        <v>116</v>
      </c>
      <c r="D30" s="14"/>
      <c r="E30" s="15" t="s">
        <v>117</v>
      </c>
      <c r="G30" s="18" t="s">
        <v>118</v>
      </c>
      <c r="H30" s="8" t="s">
        <v>38</v>
      </c>
      <c r="I30" s="7" t="s">
        <v>105</v>
      </c>
      <c r="J30" s="15"/>
      <c r="K30" s="7" t="s">
        <v>119</v>
      </c>
      <c r="L30" s="7" t="s">
        <v>48</v>
      </c>
      <c r="M30" s="7" t="s">
        <v>120</v>
      </c>
      <c r="N30" s="7" t="s">
        <v>75</v>
      </c>
      <c r="O30" s="8" t="s">
        <v>50</v>
      </c>
      <c r="Q30" s="8" t="s">
        <v>44</v>
      </c>
      <c r="R30" s="7" t="s">
        <v>123</v>
      </c>
      <c r="S30" s="7" t="s">
        <v>46</v>
      </c>
      <c r="T30" s="7">
        <v>18.0</v>
      </c>
      <c r="V30" s="26">
        <v>4.9</v>
      </c>
      <c r="AB30" s="7">
        <v>0.23</v>
      </c>
      <c r="AE30" s="7">
        <v>0.066</v>
      </c>
      <c r="AF30">
        <f t="shared" si="4"/>
        <v>0.05567655556</v>
      </c>
      <c r="AI30" s="28" t="s">
        <v>122</v>
      </c>
    </row>
    <row r="31">
      <c r="A31" s="13">
        <v>21.0</v>
      </c>
      <c r="B31" s="5">
        <v>14.0</v>
      </c>
      <c r="C31" s="14" t="s">
        <v>116</v>
      </c>
      <c r="D31" s="14"/>
      <c r="E31" s="15" t="s">
        <v>117</v>
      </c>
      <c r="G31" s="18" t="s">
        <v>118</v>
      </c>
      <c r="H31" s="8" t="s">
        <v>38</v>
      </c>
      <c r="I31" s="7" t="s">
        <v>105</v>
      </c>
      <c r="J31" s="15"/>
      <c r="K31" s="7" t="s">
        <v>119</v>
      </c>
      <c r="L31" s="7" t="s">
        <v>40</v>
      </c>
      <c r="M31" s="7" t="s">
        <v>124</v>
      </c>
      <c r="N31" s="7" t="s">
        <v>75</v>
      </c>
      <c r="O31" s="7" t="s">
        <v>50</v>
      </c>
      <c r="Q31" s="8" t="s">
        <v>44</v>
      </c>
      <c r="R31" s="7" t="s">
        <v>121</v>
      </c>
      <c r="S31" s="7" t="s">
        <v>46</v>
      </c>
      <c r="T31" s="7">
        <v>20.0</v>
      </c>
      <c r="V31" s="26">
        <v>5.2</v>
      </c>
      <c r="AB31" s="7">
        <v>0.59</v>
      </c>
      <c r="AE31" s="7">
        <v>0.23</v>
      </c>
      <c r="AF31">
        <f t="shared" si="4"/>
        <v>0.0513225</v>
      </c>
      <c r="AI31" s="28" t="s">
        <v>122</v>
      </c>
    </row>
    <row r="32">
      <c r="A32" s="13">
        <v>21.0</v>
      </c>
      <c r="B32" s="5">
        <v>14.0</v>
      </c>
      <c r="C32" s="14" t="s">
        <v>116</v>
      </c>
      <c r="D32" s="14"/>
      <c r="E32" s="15" t="s">
        <v>117</v>
      </c>
      <c r="G32" s="18" t="s">
        <v>118</v>
      </c>
      <c r="H32" s="8" t="s">
        <v>38</v>
      </c>
      <c r="I32" s="7" t="s">
        <v>105</v>
      </c>
      <c r="J32" s="15"/>
      <c r="K32" s="7" t="s">
        <v>119</v>
      </c>
      <c r="L32" s="7" t="s">
        <v>40</v>
      </c>
      <c r="M32" s="7" t="s">
        <v>124</v>
      </c>
      <c r="N32" s="7" t="s">
        <v>75</v>
      </c>
      <c r="O32" s="7" t="s">
        <v>50</v>
      </c>
      <c r="Q32" s="8" t="s">
        <v>44</v>
      </c>
      <c r="R32" s="7" t="s">
        <v>123</v>
      </c>
      <c r="S32" s="7" t="s">
        <v>46</v>
      </c>
      <c r="T32" s="7">
        <v>20.0</v>
      </c>
      <c r="V32" s="26">
        <v>5.2</v>
      </c>
      <c r="AB32" s="7">
        <v>2.07</v>
      </c>
      <c r="AE32" s="7">
        <v>0.8</v>
      </c>
      <c r="AF32">
        <f t="shared" si="4"/>
        <v>0.066</v>
      </c>
      <c r="AI32" s="28" t="s">
        <v>122</v>
      </c>
    </row>
    <row r="33">
      <c r="A33" s="13">
        <v>21.0</v>
      </c>
      <c r="B33" s="5">
        <v>14.0</v>
      </c>
      <c r="C33" s="14" t="s">
        <v>116</v>
      </c>
      <c r="D33" s="14"/>
      <c r="E33" s="15" t="s">
        <v>117</v>
      </c>
      <c r="G33" s="18" t="s">
        <v>118</v>
      </c>
      <c r="H33" s="8" t="s">
        <v>38</v>
      </c>
      <c r="I33" s="7" t="s">
        <v>105</v>
      </c>
      <c r="J33" s="15"/>
      <c r="K33" s="7" t="s">
        <v>125</v>
      </c>
      <c r="L33" s="7" t="s">
        <v>48</v>
      </c>
      <c r="M33" s="7" t="s">
        <v>120</v>
      </c>
      <c r="N33" s="7" t="s">
        <v>75</v>
      </c>
      <c r="O33" s="8" t="s">
        <v>50</v>
      </c>
      <c r="Q33" s="8" t="s">
        <v>44</v>
      </c>
      <c r="R33" s="7" t="s">
        <v>121</v>
      </c>
      <c r="S33" s="7" t="s">
        <v>46</v>
      </c>
      <c r="T33" s="7">
        <v>18.0</v>
      </c>
      <c r="V33" s="26">
        <v>4.9</v>
      </c>
      <c r="AB33" s="7">
        <v>0.92</v>
      </c>
      <c r="AE33" s="7">
        <v>0.18</v>
      </c>
      <c r="AF33">
        <f t="shared" si="4"/>
        <v>0.05645555556</v>
      </c>
      <c r="AI33" s="28" t="s">
        <v>126</v>
      </c>
    </row>
    <row r="34">
      <c r="A34" s="13">
        <v>21.0</v>
      </c>
      <c r="B34" s="5">
        <v>14.0</v>
      </c>
      <c r="C34" s="14" t="s">
        <v>116</v>
      </c>
      <c r="D34" s="14"/>
      <c r="E34" s="15" t="s">
        <v>117</v>
      </c>
      <c r="G34" s="18" t="s">
        <v>118</v>
      </c>
      <c r="H34" s="8" t="s">
        <v>38</v>
      </c>
      <c r="I34" s="7" t="s">
        <v>105</v>
      </c>
      <c r="J34" s="15"/>
      <c r="K34" s="7" t="s">
        <v>125</v>
      </c>
      <c r="L34" s="7" t="s">
        <v>48</v>
      </c>
      <c r="M34" s="7" t="s">
        <v>120</v>
      </c>
      <c r="N34" s="7" t="s">
        <v>75</v>
      </c>
      <c r="O34" s="8" t="s">
        <v>50</v>
      </c>
      <c r="Q34" s="8" t="s">
        <v>44</v>
      </c>
      <c r="R34" s="7" t="s">
        <v>123</v>
      </c>
      <c r="S34" s="7" t="s">
        <v>46</v>
      </c>
      <c r="T34" s="7">
        <v>18.0</v>
      </c>
      <c r="V34" s="26">
        <v>4.9</v>
      </c>
      <c r="AB34" s="7">
        <v>0.8</v>
      </c>
      <c r="AE34" s="7">
        <v>0.15</v>
      </c>
      <c r="AF34">
        <f t="shared" si="4"/>
        <v>0.05618055556</v>
      </c>
      <c r="AI34" s="28" t="s">
        <v>126</v>
      </c>
    </row>
    <row r="35">
      <c r="A35" s="13">
        <v>21.0</v>
      </c>
      <c r="B35" s="5">
        <v>14.0</v>
      </c>
      <c r="C35" s="14" t="s">
        <v>116</v>
      </c>
      <c r="D35" s="14"/>
      <c r="E35" s="15" t="s">
        <v>117</v>
      </c>
      <c r="G35" s="18" t="s">
        <v>118</v>
      </c>
      <c r="H35" s="8" t="s">
        <v>38</v>
      </c>
      <c r="I35" s="7" t="s">
        <v>105</v>
      </c>
      <c r="J35" s="15"/>
      <c r="K35" s="7" t="s">
        <v>125</v>
      </c>
      <c r="L35" s="7" t="s">
        <v>40</v>
      </c>
      <c r="M35" s="7" t="s">
        <v>124</v>
      </c>
      <c r="N35" s="7" t="s">
        <v>75</v>
      </c>
      <c r="O35" s="7" t="s">
        <v>50</v>
      </c>
      <c r="Q35" s="8" t="s">
        <v>44</v>
      </c>
      <c r="R35" s="7" t="s">
        <v>121</v>
      </c>
      <c r="S35" s="7" t="s">
        <v>46</v>
      </c>
      <c r="T35" s="7">
        <v>20.0</v>
      </c>
      <c r="V35" s="26">
        <v>5.2</v>
      </c>
      <c r="AB35" s="7">
        <v>2.26</v>
      </c>
      <c r="AE35" s="7">
        <v>0.42</v>
      </c>
      <c r="AF35">
        <f t="shared" si="4"/>
        <v>0.05441</v>
      </c>
      <c r="AI35" s="28" t="s">
        <v>126</v>
      </c>
    </row>
    <row r="36">
      <c r="A36" s="13">
        <v>21.0</v>
      </c>
      <c r="B36" s="5">
        <v>14.0</v>
      </c>
      <c r="C36" s="14" t="s">
        <v>116</v>
      </c>
      <c r="D36" s="14"/>
      <c r="E36" s="15" t="s">
        <v>117</v>
      </c>
      <c r="G36" s="18" t="s">
        <v>118</v>
      </c>
      <c r="H36" s="8" t="s">
        <v>38</v>
      </c>
      <c r="I36" s="7" t="s">
        <v>105</v>
      </c>
      <c r="J36" s="15"/>
      <c r="K36" s="7" t="s">
        <v>125</v>
      </c>
      <c r="L36" s="7" t="s">
        <v>40</v>
      </c>
      <c r="M36" s="7" t="s">
        <v>124</v>
      </c>
      <c r="N36" s="7" t="s">
        <v>75</v>
      </c>
      <c r="O36" s="7" t="s">
        <v>50</v>
      </c>
      <c r="Q36" s="8" t="s">
        <v>44</v>
      </c>
      <c r="R36" s="7" t="s">
        <v>123</v>
      </c>
      <c r="S36" s="7" t="s">
        <v>46</v>
      </c>
      <c r="T36" s="7">
        <v>20.0</v>
      </c>
      <c r="V36" s="26">
        <v>5.2</v>
      </c>
      <c r="AB36" s="7">
        <v>1.54</v>
      </c>
      <c r="AE36" s="7">
        <v>0.28</v>
      </c>
      <c r="AF36">
        <f t="shared" si="4"/>
        <v>0.05196</v>
      </c>
      <c r="AI36" s="28" t="s">
        <v>126</v>
      </c>
    </row>
    <row r="37">
      <c r="A37" s="5">
        <v>31.0</v>
      </c>
      <c r="B37" s="5">
        <v>15.0</v>
      </c>
      <c r="C37" s="14" t="s">
        <v>127</v>
      </c>
      <c r="D37" s="29" t="s">
        <v>128</v>
      </c>
      <c r="E37" s="15" t="s">
        <v>129</v>
      </c>
      <c r="G37" s="30" t="s">
        <v>130</v>
      </c>
      <c r="H37" s="8" t="s">
        <v>38</v>
      </c>
      <c r="I37" s="7" t="s">
        <v>105</v>
      </c>
      <c r="J37" s="31" t="s">
        <v>131</v>
      </c>
      <c r="K37" s="7" t="s">
        <v>132</v>
      </c>
      <c r="L37" s="7" t="s">
        <v>48</v>
      </c>
      <c r="M37" s="7" t="s">
        <v>133</v>
      </c>
      <c r="N37" s="7" t="s">
        <v>75</v>
      </c>
      <c r="O37" s="8" t="s">
        <v>50</v>
      </c>
      <c r="Q37" s="8" t="s">
        <v>44</v>
      </c>
      <c r="R37" s="7" t="s">
        <v>134</v>
      </c>
      <c r="S37" s="7" t="s">
        <v>135</v>
      </c>
      <c r="T37" s="7">
        <v>16.0</v>
      </c>
      <c r="V37" s="17">
        <v>7.0</v>
      </c>
      <c r="X37" s="7">
        <v>13.04</v>
      </c>
      <c r="Y37" s="7">
        <v>11.34</v>
      </c>
      <c r="AB37" s="7">
        <v>2.63</v>
      </c>
      <c r="AE37" s="7">
        <v>0.66</v>
      </c>
      <c r="AF37">
        <f t="shared" si="4"/>
        <v>0.0761125</v>
      </c>
      <c r="AI37" s="7" t="s">
        <v>136</v>
      </c>
    </row>
    <row r="38">
      <c r="A38" s="5">
        <v>31.0</v>
      </c>
      <c r="B38" s="5">
        <v>15.0</v>
      </c>
      <c r="C38" s="14" t="s">
        <v>127</v>
      </c>
      <c r="D38" s="14"/>
      <c r="E38" s="15" t="s">
        <v>129</v>
      </c>
      <c r="G38" s="18" t="s">
        <v>137</v>
      </c>
      <c r="H38" s="8" t="s">
        <v>38</v>
      </c>
      <c r="I38" s="7" t="s">
        <v>105</v>
      </c>
      <c r="J38" s="15" t="s">
        <v>138</v>
      </c>
      <c r="K38" s="7">
        <v>1.0</v>
      </c>
      <c r="L38" s="7" t="s">
        <v>40</v>
      </c>
      <c r="M38" s="7" t="s">
        <v>139</v>
      </c>
      <c r="N38" s="7" t="s">
        <v>75</v>
      </c>
      <c r="O38" s="28" t="s">
        <v>43</v>
      </c>
      <c r="Q38" s="8" t="s">
        <v>44</v>
      </c>
      <c r="R38" s="7" t="s">
        <v>134</v>
      </c>
      <c r="S38" s="7" t="s">
        <v>135</v>
      </c>
      <c r="T38" s="7">
        <v>48.0</v>
      </c>
      <c r="V38" s="17">
        <v>7.0</v>
      </c>
      <c r="AB38" s="7">
        <v>0.27</v>
      </c>
      <c r="AE38" s="7">
        <v>0.04</v>
      </c>
      <c r="AF38">
        <f t="shared" si="4"/>
        <v>0.02085</v>
      </c>
      <c r="AI38" s="7" t="s">
        <v>136</v>
      </c>
    </row>
    <row r="39">
      <c r="A39" s="5">
        <v>31.0</v>
      </c>
      <c r="B39" s="5">
        <v>16.0</v>
      </c>
      <c r="C39" s="14" t="s">
        <v>127</v>
      </c>
      <c r="D39" s="29" t="s">
        <v>128</v>
      </c>
      <c r="E39" s="15" t="s">
        <v>129</v>
      </c>
      <c r="G39" s="30" t="s">
        <v>130</v>
      </c>
      <c r="H39" s="8" t="s">
        <v>38</v>
      </c>
      <c r="I39" s="7" t="s">
        <v>105</v>
      </c>
      <c r="J39" s="31" t="s">
        <v>131</v>
      </c>
      <c r="K39" s="7" t="s">
        <v>140</v>
      </c>
      <c r="L39" s="7" t="s">
        <v>48</v>
      </c>
      <c r="M39" s="7" t="s">
        <v>141</v>
      </c>
      <c r="N39" s="7" t="s">
        <v>75</v>
      </c>
      <c r="O39" s="8" t="s">
        <v>50</v>
      </c>
      <c r="Q39" s="8" t="s">
        <v>44</v>
      </c>
      <c r="R39" s="7" t="s">
        <v>134</v>
      </c>
      <c r="S39" s="7" t="s">
        <v>135</v>
      </c>
      <c r="T39" s="7">
        <v>16.0</v>
      </c>
      <c r="V39" s="17">
        <v>7.0</v>
      </c>
      <c r="X39" s="7">
        <v>10.34</v>
      </c>
      <c r="Y39" s="7">
        <v>7.98</v>
      </c>
      <c r="AB39" s="7">
        <v>3.93</v>
      </c>
      <c r="AE39" s="7">
        <v>0.98</v>
      </c>
      <c r="AF39">
        <f t="shared" si="4"/>
        <v>0.0925125</v>
      </c>
      <c r="AI39" s="7" t="s">
        <v>136</v>
      </c>
    </row>
    <row r="40">
      <c r="A40" s="5">
        <v>31.0</v>
      </c>
      <c r="B40" s="5">
        <v>16.0</v>
      </c>
      <c r="C40" s="14" t="s">
        <v>127</v>
      </c>
      <c r="D40" s="14"/>
      <c r="E40" s="15" t="s">
        <v>129</v>
      </c>
      <c r="G40" s="18" t="s">
        <v>137</v>
      </c>
      <c r="H40" s="8" t="s">
        <v>38</v>
      </c>
      <c r="I40" s="7" t="s">
        <v>105</v>
      </c>
      <c r="J40" s="15" t="s">
        <v>138</v>
      </c>
      <c r="K40" s="7">
        <v>2.0</v>
      </c>
      <c r="L40" s="7" t="s">
        <v>40</v>
      </c>
      <c r="M40" s="7" t="s">
        <v>142</v>
      </c>
      <c r="N40" s="7" t="s">
        <v>75</v>
      </c>
      <c r="O40" s="28" t="s">
        <v>43</v>
      </c>
      <c r="Q40" s="8" t="s">
        <v>44</v>
      </c>
      <c r="R40" s="7" t="s">
        <v>134</v>
      </c>
      <c r="S40" s="7" t="s">
        <v>135</v>
      </c>
      <c r="T40" s="7">
        <v>48.0</v>
      </c>
      <c r="V40" s="17">
        <v>7.0</v>
      </c>
      <c r="AB40" s="7">
        <v>1.29</v>
      </c>
      <c r="AE40" s="7">
        <v>0.19</v>
      </c>
      <c r="AF40">
        <f t="shared" si="4"/>
        <v>0.021209375</v>
      </c>
      <c r="AI40" s="7" t="s">
        <v>136</v>
      </c>
    </row>
    <row r="41">
      <c r="A41" s="13">
        <v>35.0</v>
      </c>
      <c r="B41" s="5">
        <v>17.0</v>
      </c>
      <c r="C41" s="14" t="s">
        <v>143</v>
      </c>
      <c r="D41" s="14"/>
      <c r="E41" s="15" t="s">
        <v>144</v>
      </c>
      <c r="G41" s="18" t="s">
        <v>145</v>
      </c>
      <c r="H41" s="8" t="s">
        <v>38</v>
      </c>
      <c r="I41" s="7" t="s">
        <v>105</v>
      </c>
      <c r="J41" s="15"/>
      <c r="K41" s="7" t="s">
        <v>146</v>
      </c>
      <c r="L41" s="7" t="s">
        <v>48</v>
      </c>
      <c r="M41" s="7" t="s">
        <v>147</v>
      </c>
      <c r="N41" s="7" t="s">
        <v>42</v>
      </c>
      <c r="O41" s="8" t="s">
        <v>50</v>
      </c>
      <c r="Q41" s="8" t="s">
        <v>44</v>
      </c>
      <c r="R41" s="7" t="s">
        <v>148</v>
      </c>
      <c r="S41" s="7" t="s">
        <v>149</v>
      </c>
      <c r="T41" s="7">
        <v>76.0</v>
      </c>
      <c r="V41" s="17">
        <v>57.24000000000001</v>
      </c>
      <c r="W41" s="19"/>
      <c r="X41" s="7">
        <v>11.22</v>
      </c>
      <c r="Y41" s="7">
        <v>12.2</v>
      </c>
      <c r="Z41" s="7">
        <v>3.15</v>
      </c>
      <c r="AE41" s="7">
        <v>-0.32</v>
      </c>
      <c r="AF41">
        <f t="shared" si="4"/>
        <v>0.01383157895</v>
      </c>
      <c r="AI41" s="7" t="s">
        <v>150</v>
      </c>
    </row>
    <row r="42">
      <c r="A42" s="13">
        <v>35.0</v>
      </c>
      <c r="B42" s="5">
        <v>17.0</v>
      </c>
      <c r="C42" s="14" t="s">
        <v>143</v>
      </c>
      <c r="D42" s="14"/>
      <c r="E42" s="15" t="s">
        <v>144</v>
      </c>
      <c r="G42" s="18" t="s">
        <v>145</v>
      </c>
      <c r="H42" s="8" t="s">
        <v>38</v>
      </c>
      <c r="I42" s="7" t="s">
        <v>105</v>
      </c>
      <c r="J42" s="15"/>
      <c r="K42" s="7" t="s">
        <v>146</v>
      </c>
      <c r="L42" s="7" t="s">
        <v>40</v>
      </c>
      <c r="M42" s="7" t="s">
        <v>151</v>
      </c>
      <c r="N42" s="7" t="s">
        <v>42</v>
      </c>
      <c r="O42" s="7" t="s">
        <v>50</v>
      </c>
      <c r="Q42" s="8" t="s">
        <v>44</v>
      </c>
      <c r="R42" s="7" t="s">
        <v>148</v>
      </c>
      <c r="S42" s="7" t="s">
        <v>149</v>
      </c>
      <c r="T42" s="7">
        <v>45.0</v>
      </c>
      <c r="V42" s="17">
        <v>61.8</v>
      </c>
      <c r="W42" s="19"/>
      <c r="X42" s="7">
        <v>13.18</v>
      </c>
      <c r="Y42" s="7">
        <v>12.2</v>
      </c>
      <c r="Z42" s="7">
        <v>2.68</v>
      </c>
      <c r="AE42" s="7">
        <v>0.35</v>
      </c>
      <c r="AF42">
        <f t="shared" si="4"/>
        <v>0.02358333333</v>
      </c>
      <c r="AI42" s="7" t="s">
        <v>150</v>
      </c>
    </row>
    <row r="43">
      <c r="A43" s="13">
        <v>35.0</v>
      </c>
      <c r="B43" s="5">
        <v>18.0</v>
      </c>
      <c r="C43" s="14" t="s">
        <v>143</v>
      </c>
      <c r="D43" s="14"/>
      <c r="E43" s="15" t="s">
        <v>144</v>
      </c>
      <c r="G43" s="18" t="s">
        <v>145</v>
      </c>
      <c r="H43" s="8" t="s">
        <v>38</v>
      </c>
      <c r="I43" s="7" t="s">
        <v>105</v>
      </c>
      <c r="J43" s="15"/>
      <c r="K43" s="7" t="s">
        <v>152</v>
      </c>
      <c r="L43" s="7" t="s">
        <v>48</v>
      </c>
      <c r="M43" s="7" t="s">
        <v>147</v>
      </c>
      <c r="N43" s="7" t="s">
        <v>42</v>
      </c>
      <c r="O43" s="8" t="s">
        <v>50</v>
      </c>
      <c r="Q43" s="8" t="s">
        <v>44</v>
      </c>
      <c r="R43" s="7" t="s">
        <v>148</v>
      </c>
      <c r="S43" s="7" t="s">
        <v>149</v>
      </c>
      <c r="T43" s="7">
        <v>77.0</v>
      </c>
      <c r="V43" s="17">
        <v>57.24000000000001</v>
      </c>
      <c r="W43" s="19"/>
      <c r="X43" s="7">
        <v>10.92</v>
      </c>
      <c r="Y43" s="7">
        <v>11.64</v>
      </c>
      <c r="Z43" s="7">
        <v>2.41</v>
      </c>
      <c r="AE43" s="7">
        <v>-0.28</v>
      </c>
      <c r="AF43">
        <f t="shared" si="4"/>
        <v>0.0134961039</v>
      </c>
      <c r="AI43" s="7" t="s">
        <v>150</v>
      </c>
    </row>
    <row r="44">
      <c r="A44" s="13">
        <v>35.0</v>
      </c>
      <c r="B44" s="5">
        <v>18.0</v>
      </c>
      <c r="C44" s="14" t="s">
        <v>143</v>
      </c>
      <c r="D44" s="14"/>
      <c r="E44" s="15" t="s">
        <v>144</v>
      </c>
      <c r="G44" s="18" t="s">
        <v>145</v>
      </c>
      <c r="H44" s="8" t="s">
        <v>38</v>
      </c>
      <c r="I44" s="7" t="s">
        <v>105</v>
      </c>
      <c r="J44" s="15"/>
      <c r="K44" s="7" t="s">
        <v>153</v>
      </c>
      <c r="L44" s="7" t="s">
        <v>40</v>
      </c>
      <c r="M44" s="7" t="s">
        <v>151</v>
      </c>
      <c r="N44" s="7" t="s">
        <v>42</v>
      </c>
      <c r="O44" s="7" t="s">
        <v>50</v>
      </c>
      <c r="Q44" s="8" t="s">
        <v>44</v>
      </c>
      <c r="R44" s="7" t="s">
        <v>148</v>
      </c>
      <c r="S44" s="7" t="s">
        <v>149</v>
      </c>
      <c r="T44" s="7">
        <v>46.0</v>
      </c>
      <c r="V44" s="17">
        <v>61.8</v>
      </c>
      <c r="W44" s="19"/>
      <c r="X44" s="7">
        <v>12.35</v>
      </c>
      <c r="Y44" s="7">
        <v>11.64</v>
      </c>
      <c r="Z44" s="7">
        <v>3.29</v>
      </c>
      <c r="AE44" s="7">
        <v>0.23</v>
      </c>
      <c r="AF44">
        <f t="shared" si="4"/>
        <v>0.02231413043</v>
      </c>
      <c r="AI44" s="7" t="s">
        <v>150</v>
      </c>
    </row>
    <row r="45">
      <c r="A45" s="13">
        <v>35.0</v>
      </c>
      <c r="B45" s="5">
        <v>19.0</v>
      </c>
      <c r="C45" s="14" t="s">
        <v>143</v>
      </c>
      <c r="D45" s="14"/>
      <c r="E45" s="15" t="s">
        <v>144</v>
      </c>
      <c r="G45" s="18" t="s">
        <v>145</v>
      </c>
      <c r="H45" s="8" t="s">
        <v>38</v>
      </c>
      <c r="I45" s="7" t="s">
        <v>105</v>
      </c>
      <c r="J45" s="15"/>
      <c r="K45" s="7" t="s">
        <v>154</v>
      </c>
      <c r="L45" s="7" t="s">
        <v>48</v>
      </c>
      <c r="M45" s="7" t="s">
        <v>147</v>
      </c>
      <c r="N45" s="7" t="s">
        <v>42</v>
      </c>
      <c r="O45" s="8" t="s">
        <v>50</v>
      </c>
      <c r="Q45" s="8" t="s">
        <v>44</v>
      </c>
      <c r="R45" s="7" t="s">
        <v>148</v>
      </c>
      <c r="S45" s="7" t="s">
        <v>149</v>
      </c>
      <c r="T45" s="7">
        <v>78.0</v>
      </c>
      <c r="V45" s="17">
        <v>57.24000000000001</v>
      </c>
      <c r="W45" s="19"/>
      <c r="X45" s="7">
        <v>9.28</v>
      </c>
      <c r="Y45" s="7">
        <v>10.15</v>
      </c>
      <c r="Z45" s="7">
        <v>3.93</v>
      </c>
      <c r="AE45" s="7">
        <v>-0.23</v>
      </c>
      <c r="AF45">
        <f t="shared" si="4"/>
        <v>0.01315961538</v>
      </c>
      <c r="AI45" s="7" t="s">
        <v>150</v>
      </c>
    </row>
    <row r="46">
      <c r="A46" s="13">
        <v>35.0</v>
      </c>
      <c r="B46" s="5">
        <v>19.0</v>
      </c>
      <c r="C46" s="14" t="s">
        <v>143</v>
      </c>
      <c r="D46" s="14"/>
      <c r="E46" s="15" t="s">
        <v>144</v>
      </c>
      <c r="G46" s="18" t="s">
        <v>145</v>
      </c>
      <c r="H46" s="8" t="s">
        <v>38</v>
      </c>
      <c r="I46" s="7" t="s">
        <v>105</v>
      </c>
      <c r="J46" s="15"/>
      <c r="K46" s="7" t="s">
        <v>154</v>
      </c>
      <c r="L46" s="7" t="s">
        <v>40</v>
      </c>
      <c r="M46" s="7" t="s">
        <v>151</v>
      </c>
      <c r="N46" s="7" t="s">
        <v>42</v>
      </c>
      <c r="O46" s="7" t="s">
        <v>50</v>
      </c>
      <c r="Q46" s="8" t="s">
        <v>44</v>
      </c>
      <c r="R46" s="7" t="s">
        <v>148</v>
      </c>
      <c r="S46" s="7" t="s">
        <v>149</v>
      </c>
      <c r="T46" s="7">
        <v>42.0</v>
      </c>
      <c r="V46" s="17">
        <v>61.8</v>
      </c>
      <c r="W46" s="19"/>
      <c r="X46" s="7">
        <v>11.02</v>
      </c>
      <c r="Y46" s="7">
        <v>10.15</v>
      </c>
      <c r="Z46" s="7">
        <v>3.54</v>
      </c>
      <c r="AE46" s="7">
        <v>0.24</v>
      </c>
      <c r="AF46">
        <f t="shared" si="4"/>
        <v>0.0244952381</v>
      </c>
      <c r="AI46" s="7" t="s">
        <v>150</v>
      </c>
    </row>
    <row r="47">
      <c r="A47" s="13">
        <v>35.0</v>
      </c>
      <c r="B47" s="5">
        <v>20.0</v>
      </c>
      <c r="C47" s="14" t="s">
        <v>143</v>
      </c>
      <c r="D47" s="14"/>
      <c r="E47" s="15" t="s">
        <v>144</v>
      </c>
      <c r="G47" s="18" t="s">
        <v>145</v>
      </c>
      <c r="H47" s="8" t="s">
        <v>38</v>
      </c>
      <c r="I47" s="7" t="s">
        <v>105</v>
      </c>
      <c r="J47" s="15"/>
      <c r="K47" s="7" t="s">
        <v>155</v>
      </c>
      <c r="L47" s="7" t="s">
        <v>48</v>
      </c>
      <c r="M47" s="7" t="s">
        <v>147</v>
      </c>
      <c r="N47" s="7" t="s">
        <v>42</v>
      </c>
      <c r="O47" s="8" t="s">
        <v>50</v>
      </c>
      <c r="Q47" s="8" t="s">
        <v>44</v>
      </c>
      <c r="R47" s="7" t="s">
        <v>148</v>
      </c>
      <c r="S47" s="7" t="s">
        <v>149</v>
      </c>
      <c r="T47" s="7">
        <v>70.0</v>
      </c>
      <c r="V47" s="17">
        <v>57.24000000000001</v>
      </c>
      <c r="W47" s="19"/>
      <c r="X47" s="7">
        <v>5.37</v>
      </c>
      <c r="Y47" s="7">
        <v>5.96</v>
      </c>
      <c r="Z47" s="7">
        <v>2.22</v>
      </c>
      <c r="AE47" s="7">
        <v>-0.25</v>
      </c>
      <c r="AF47">
        <f t="shared" si="4"/>
        <v>0.01473214286</v>
      </c>
      <c r="AI47" s="7" t="s">
        <v>150</v>
      </c>
    </row>
    <row r="48">
      <c r="A48" s="13">
        <v>35.0</v>
      </c>
      <c r="B48" s="5">
        <v>20.0</v>
      </c>
      <c r="C48" s="14" t="s">
        <v>143</v>
      </c>
      <c r="D48" s="14"/>
      <c r="E48" s="15" t="s">
        <v>144</v>
      </c>
      <c r="G48" s="18" t="s">
        <v>145</v>
      </c>
      <c r="H48" s="8" t="s">
        <v>38</v>
      </c>
      <c r="I48" s="7" t="s">
        <v>105</v>
      </c>
      <c r="J48" s="15"/>
      <c r="K48" s="7" t="s">
        <v>155</v>
      </c>
      <c r="L48" s="7" t="s">
        <v>40</v>
      </c>
      <c r="M48" s="7" t="s">
        <v>151</v>
      </c>
      <c r="N48" s="7" t="s">
        <v>42</v>
      </c>
      <c r="O48" s="7" t="s">
        <v>50</v>
      </c>
      <c r="Q48" s="8" t="s">
        <v>44</v>
      </c>
      <c r="R48" s="7" t="s">
        <v>148</v>
      </c>
      <c r="S48" s="7" t="s">
        <v>149</v>
      </c>
      <c r="T48" s="7">
        <v>40.0</v>
      </c>
      <c r="V48" s="17">
        <v>61.8</v>
      </c>
      <c r="W48" s="19"/>
      <c r="X48" s="7">
        <v>6.55</v>
      </c>
      <c r="Y48" s="7">
        <v>5.96</v>
      </c>
      <c r="Z48" s="7">
        <v>3.07</v>
      </c>
      <c r="AE48" s="7">
        <v>0.21</v>
      </c>
      <c r="AF48">
        <f t="shared" si="4"/>
        <v>0.02555125</v>
      </c>
      <c r="AI48" s="7" t="s">
        <v>150</v>
      </c>
    </row>
    <row r="49">
      <c r="A49" s="13">
        <v>35.0</v>
      </c>
      <c r="B49" s="5">
        <v>21.0</v>
      </c>
      <c r="C49" s="14" t="s">
        <v>143</v>
      </c>
      <c r="D49" s="14"/>
      <c r="E49" s="15" t="s">
        <v>144</v>
      </c>
      <c r="G49" s="18" t="s">
        <v>145</v>
      </c>
      <c r="H49" s="8" t="s">
        <v>38</v>
      </c>
      <c r="I49" s="7" t="s">
        <v>105</v>
      </c>
      <c r="J49" s="15"/>
      <c r="K49" s="7" t="s">
        <v>156</v>
      </c>
      <c r="L49" s="7" t="s">
        <v>48</v>
      </c>
      <c r="M49" s="7" t="s">
        <v>147</v>
      </c>
      <c r="N49" s="7" t="s">
        <v>42</v>
      </c>
      <c r="O49" s="8" t="s">
        <v>50</v>
      </c>
      <c r="Q49" s="8" t="s">
        <v>44</v>
      </c>
      <c r="R49" s="7" t="s">
        <v>148</v>
      </c>
      <c r="S49" s="7" t="s">
        <v>149</v>
      </c>
      <c r="T49" s="7">
        <v>79.0</v>
      </c>
      <c r="V49" s="17">
        <v>57.24000000000001</v>
      </c>
      <c r="W49" s="19"/>
      <c r="X49" s="7">
        <v>10.48</v>
      </c>
      <c r="Y49" s="7">
        <v>10.26</v>
      </c>
      <c r="Z49" s="7">
        <v>2.86</v>
      </c>
      <c r="AE49" s="7">
        <v>0.077</v>
      </c>
      <c r="AF49">
        <f t="shared" si="4"/>
        <v>0.01269575316</v>
      </c>
      <c r="AI49" s="7" t="s">
        <v>150</v>
      </c>
    </row>
    <row r="50">
      <c r="A50" s="13">
        <v>35.0</v>
      </c>
      <c r="B50" s="5">
        <v>21.0</v>
      </c>
      <c r="C50" s="14" t="s">
        <v>143</v>
      </c>
      <c r="D50" s="14"/>
      <c r="E50" s="15" t="s">
        <v>144</v>
      </c>
      <c r="G50" s="18" t="s">
        <v>145</v>
      </c>
      <c r="H50" s="8" t="s">
        <v>38</v>
      </c>
      <c r="I50" s="7" t="s">
        <v>105</v>
      </c>
      <c r="J50" s="15"/>
      <c r="K50" s="7" t="s">
        <v>156</v>
      </c>
      <c r="L50" s="7" t="s">
        <v>40</v>
      </c>
      <c r="M50" s="7" t="s">
        <v>151</v>
      </c>
      <c r="N50" s="7" t="s">
        <v>42</v>
      </c>
      <c r="O50" s="7" t="s">
        <v>50</v>
      </c>
      <c r="Q50" s="8" t="s">
        <v>44</v>
      </c>
      <c r="R50" s="7" t="s">
        <v>148</v>
      </c>
      <c r="S50" s="7" t="s">
        <v>149</v>
      </c>
      <c r="T50" s="7">
        <v>38.0</v>
      </c>
      <c r="V50" s="17">
        <v>61.8</v>
      </c>
      <c r="W50" s="19"/>
      <c r="X50" s="7">
        <v>10.03</v>
      </c>
      <c r="Y50" s="7">
        <v>10.26</v>
      </c>
      <c r="Z50" s="7">
        <v>2.78</v>
      </c>
      <c r="AE50" s="7">
        <v>-0.082</v>
      </c>
      <c r="AF50">
        <f t="shared" si="4"/>
        <v>0.02640426316</v>
      </c>
      <c r="AI50" s="7" t="s">
        <v>150</v>
      </c>
    </row>
    <row r="51">
      <c r="A51" s="13">
        <v>35.0</v>
      </c>
      <c r="B51" s="5">
        <v>22.0</v>
      </c>
      <c r="C51" s="14" t="s">
        <v>143</v>
      </c>
      <c r="D51" s="14"/>
      <c r="E51" s="15" t="s">
        <v>144</v>
      </c>
      <c r="G51" s="18" t="s">
        <v>145</v>
      </c>
      <c r="H51" s="8" t="s">
        <v>38</v>
      </c>
      <c r="I51" s="7" t="s">
        <v>105</v>
      </c>
      <c r="J51" s="15"/>
      <c r="K51" s="7" t="s">
        <v>157</v>
      </c>
      <c r="L51" s="7" t="s">
        <v>48</v>
      </c>
      <c r="M51" s="7" t="s">
        <v>147</v>
      </c>
      <c r="N51" s="7" t="s">
        <v>42</v>
      </c>
      <c r="O51" s="8" t="s">
        <v>50</v>
      </c>
      <c r="Q51" s="8" t="s">
        <v>44</v>
      </c>
      <c r="R51" s="7" t="s">
        <v>148</v>
      </c>
      <c r="S51" s="7" t="s">
        <v>149</v>
      </c>
      <c r="T51" s="7">
        <v>63.0</v>
      </c>
      <c r="V51" s="17">
        <v>57.24000000000001</v>
      </c>
      <c r="W51" s="19"/>
      <c r="X51" s="7">
        <v>10.38</v>
      </c>
      <c r="Y51" s="7">
        <v>10.22</v>
      </c>
      <c r="Z51" s="7">
        <v>3.09</v>
      </c>
      <c r="AE51" s="7">
        <v>0.051</v>
      </c>
      <c r="AF51">
        <f t="shared" si="4"/>
        <v>0.01589365873</v>
      </c>
      <c r="AI51" s="7" t="s">
        <v>150</v>
      </c>
    </row>
    <row r="52">
      <c r="A52" s="13">
        <v>35.0</v>
      </c>
      <c r="B52" s="5">
        <v>22.0</v>
      </c>
      <c r="C52" s="14" t="s">
        <v>143</v>
      </c>
      <c r="D52" s="14"/>
      <c r="E52" s="15" t="s">
        <v>144</v>
      </c>
      <c r="G52" s="18" t="s">
        <v>145</v>
      </c>
      <c r="H52" s="8" t="s">
        <v>38</v>
      </c>
      <c r="I52" s="7" t="s">
        <v>105</v>
      </c>
      <c r="J52" s="15"/>
      <c r="K52" s="7" t="s">
        <v>157</v>
      </c>
      <c r="L52" s="7" t="s">
        <v>40</v>
      </c>
      <c r="M52" s="7" t="s">
        <v>151</v>
      </c>
      <c r="N52" s="7" t="s">
        <v>42</v>
      </c>
      <c r="O52" s="7" t="s">
        <v>50</v>
      </c>
      <c r="Q52" s="8" t="s">
        <v>44</v>
      </c>
      <c r="R52" s="7" t="s">
        <v>148</v>
      </c>
      <c r="S52" s="7" t="s">
        <v>149</v>
      </c>
      <c r="T52" s="7">
        <v>42.0</v>
      </c>
      <c r="V52" s="17">
        <v>61.8</v>
      </c>
      <c r="W52" s="19"/>
      <c r="X52" s="7">
        <v>10.05</v>
      </c>
      <c r="Y52" s="7">
        <v>10.22</v>
      </c>
      <c r="Z52" s="7">
        <v>3.41</v>
      </c>
      <c r="AE52" s="7">
        <v>-0.051</v>
      </c>
      <c r="AF52">
        <f t="shared" si="4"/>
        <v>0.0238404881</v>
      </c>
      <c r="AI52" s="7" t="s">
        <v>150</v>
      </c>
    </row>
    <row r="53">
      <c r="A53" s="13">
        <v>35.0</v>
      </c>
      <c r="B53" s="5">
        <v>23.0</v>
      </c>
      <c r="C53" s="14" t="s">
        <v>143</v>
      </c>
      <c r="D53" s="14"/>
      <c r="E53" s="15" t="s">
        <v>144</v>
      </c>
      <c r="G53" s="18" t="s">
        <v>145</v>
      </c>
      <c r="H53" s="8" t="s">
        <v>38</v>
      </c>
      <c r="I53" s="7" t="s">
        <v>105</v>
      </c>
      <c r="J53" s="15"/>
      <c r="K53" s="7" t="s">
        <v>158</v>
      </c>
      <c r="L53" s="7" t="s">
        <v>48</v>
      </c>
      <c r="M53" s="7" t="s">
        <v>147</v>
      </c>
      <c r="N53" s="7" t="s">
        <v>42</v>
      </c>
      <c r="O53" s="8" t="s">
        <v>50</v>
      </c>
      <c r="Q53" s="8" t="s">
        <v>44</v>
      </c>
      <c r="R53" s="7" t="s">
        <v>148</v>
      </c>
      <c r="S53" s="7" t="s">
        <v>149</v>
      </c>
      <c r="T53" s="7">
        <v>76.0</v>
      </c>
      <c r="V53" s="17">
        <v>57.24000000000001</v>
      </c>
      <c r="W53" s="19"/>
      <c r="X53" s="7">
        <v>10.07</v>
      </c>
      <c r="Y53" s="7">
        <v>10.2</v>
      </c>
      <c r="Z53" s="7">
        <v>3.12</v>
      </c>
      <c r="AE53" s="7">
        <v>-0.041</v>
      </c>
      <c r="AF53">
        <f t="shared" si="4"/>
        <v>0.01316895395</v>
      </c>
      <c r="AI53" s="7" t="s">
        <v>150</v>
      </c>
    </row>
    <row r="54">
      <c r="A54" s="13">
        <v>35.0</v>
      </c>
      <c r="B54" s="5">
        <v>23.0</v>
      </c>
      <c r="C54" s="14" t="s">
        <v>143</v>
      </c>
      <c r="D54" s="14"/>
      <c r="E54" s="15" t="s">
        <v>144</v>
      </c>
      <c r="G54" s="18" t="s">
        <v>145</v>
      </c>
      <c r="H54" s="8" t="s">
        <v>38</v>
      </c>
      <c r="I54" s="7" t="s">
        <v>105</v>
      </c>
      <c r="J54" s="15"/>
      <c r="K54" s="7" t="s">
        <v>158</v>
      </c>
      <c r="L54" s="7" t="s">
        <v>40</v>
      </c>
      <c r="M54" s="7" t="s">
        <v>151</v>
      </c>
      <c r="N54" s="7" t="s">
        <v>42</v>
      </c>
      <c r="O54" s="7" t="s">
        <v>50</v>
      </c>
      <c r="Q54" s="8" t="s">
        <v>44</v>
      </c>
      <c r="R54" s="7" t="s">
        <v>148</v>
      </c>
      <c r="S54" s="7" t="s">
        <v>149</v>
      </c>
      <c r="T54" s="7">
        <v>40.0</v>
      </c>
      <c r="V54" s="17">
        <v>61.8</v>
      </c>
      <c r="W54" s="19"/>
      <c r="X54" s="7">
        <v>10.33</v>
      </c>
      <c r="Y54" s="7">
        <v>10.2</v>
      </c>
      <c r="Z54" s="7">
        <v>3.35</v>
      </c>
      <c r="AE54" s="7">
        <v>0.04</v>
      </c>
      <c r="AF54">
        <f t="shared" si="4"/>
        <v>0.02502</v>
      </c>
      <c r="AI54" s="7" t="s">
        <v>150</v>
      </c>
    </row>
    <row r="55">
      <c r="A55" s="13">
        <v>35.0</v>
      </c>
      <c r="B55" s="5">
        <v>24.0</v>
      </c>
      <c r="C55" s="14" t="s">
        <v>143</v>
      </c>
      <c r="D55" s="14"/>
      <c r="E55" s="15" t="s">
        <v>144</v>
      </c>
      <c r="G55" s="18" t="s">
        <v>145</v>
      </c>
      <c r="H55" s="8" t="s">
        <v>38</v>
      </c>
      <c r="I55" s="7" t="s">
        <v>105</v>
      </c>
      <c r="J55" s="15"/>
      <c r="K55" s="7" t="s">
        <v>159</v>
      </c>
      <c r="L55" s="7" t="s">
        <v>48</v>
      </c>
      <c r="M55" s="7" t="s">
        <v>147</v>
      </c>
      <c r="N55" s="7" t="s">
        <v>42</v>
      </c>
      <c r="O55" s="8" t="s">
        <v>50</v>
      </c>
      <c r="Q55" s="8" t="s">
        <v>44</v>
      </c>
      <c r="R55" s="7" t="s">
        <v>148</v>
      </c>
      <c r="S55" s="7" t="s">
        <v>149</v>
      </c>
      <c r="T55" s="7">
        <v>78.0</v>
      </c>
      <c r="V55" s="17">
        <v>57.24000000000001</v>
      </c>
      <c r="W55" s="19"/>
      <c r="X55" s="7">
        <v>14.65</v>
      </c>
      <c r="Y55" s="7">
        <v>14.79</v>
      </c>
      <c r="Z55" s="7">
        <v>3.03</v>
      </c>
      <c r="AE55" s="7">
        <v>-0.048</v>
      </c>
      <c r="AF55">
        <f t="shared" si="4"/>
        <v>0.01283528205</v>
      </c>
      <c r="AI55" s="7" t="s">
        <v>150</v>
      </c>
    </row>
    <row r="56">
      <c r="A56" s="13">
        <v>35.0</v>
      </c>
      <c r="B56" s="5">
        <v>24.0</v>
      </c>
      <c r="C56" s="14" t="s">
        <v>143</v>
      </c>
      <c r="D56" s="14"/>
      <c r="E56" s="15" t="s">
        <v>144</v>
      </c>
      <c r="G56" s="18" t="s">
        <v>145</v>
      </c>
      <c r="H56" s="8" t="s">
        <v>38</v>
      </c>
      <c r="I56" s="7" t="s">
        <v>105</v>
      </c>
      <c r="J56" s="15"/>
      <c r="K56" s="7" t="s">
        <v>160</v>
      </c>
      <c r="L56" s="7" t="s">
        <v>40</v>
      </c>
      <c r="M56" s="7" t="s">
        <v>151</v>
      </c>
      <c r="N56" s="7" t="s">
        <v>42</v>
      </c>
      <c r="O56" s="7" t="s">
        <v>50</v>
      </c>
      <c r="Q56" s="8" t="s">
        <v>44</v>
      </c>
      <c r="R56" s="7" t="s">
        <v>148</v>
      </c>
      <c r="S56" s="7" t="s">
        <v>149</v>
      </c>
      <c r="T56" s="7">
        <v>41.0</v>
      </c>
      <c r="V56" s="17">
        <v>61.8</v>
      </c>
      <c r="W56" s="19"/>
      <c r="X56" s="7">
        <v>14.93</v>
      </c>
      <c r="Y56" s="7">
        <v>14.79</v>
      </c>
      <c r="Z56" s="7">
        <v>2.36</v>
      </c>
      <c r="AE56" s="7">
        <v>0.054</v>
      </c>
      <c r="AF56">
        <f t="shared" si="4"/>
        <v>0.02442580488</v>
      </c>
      <c r="AI56" s="7" t="s">
        <v>150</v>
      </c>
    </row>
    <row r="57">
      <c r="A57" s="5">
        <v>39.0</v>
      </c>
      <c r="B57" s="5">
        <v>25.0</v>
      </c>
      <c r="C57" s="14" t="s">
        <v>161</v>
      </c>
      <c r="D57" s="29" t="s">
        <v>162</v>
      </c>
      <c r="E57" s="15" t="s">
        <v>163</v>
      </c>
      <c r="G57" s="30" t="s">
        <v>164</v>
      </c>
      <c r="H57" s="8" t="s">
        <v>38</v>
      </c>
      <c r="I57" s="7" t="s">
        <v>105</v>
      </c>
      <c r="J57" s="15"/>
      <c r="K57" s="7">
        <v>1.0</v>
      </c>
      <c r="L57" s="7" t="s">
        <v>48</v>
      </c>
      <c r="M57" s="7" t="s">
        <v>165</v>
      </c>
      <c r="N57" s="7" t="s">
        <v>75</v>
      </c>
      <c r="O57" s="8" t="s">
        <v>50</v>
      </c>
      <c r="Q57" s="8" t="s">
        <v>44</v>
      </c>
      <c r="R57" s="7" t="s">
        <v>166</v>
      </c>
      <c r="S57" s="7" t="s">
        <v>167</v>
      </c>
      <c r="T57" s="7">
        <v>20.0</v>
      </c>
      <c r="V57" s="17">
        <v>12.400000000000002</v>
      </c>
      <c r="W57" s="19"/>
      <c r="X57" s="7">
        <v>12.55</v>
      </c>
      <c r="Y57" s="7">
        <v>9.34</v>
      </c>
      <c r="Z57" s="7">
        <v>2.37</v>
      </c>
      <c r="AA57" s="7">
        <v>1.9</v>
      </c>
      <c r="AC57" s="7">
        <v>7.379</v>
      </c>
      <c r="AE57" s="7">
        <v>1.49</v>
      </c>
      <c r="AF57">
        <f t="shared" si="4"/>
        <v>0.1055025</v>
      </c>
      <c r="AI57" s="7" t="s">
        <v>168</v>
      </c>
    </row>
    <row r="58">
      <c r="A58" s="5">
        <v>39.0</v>
      </c>
      <c r="B58" s="5">
        <v>25.0</v>
      </c>
      <c r="C58" s="14" t="s">
        <v>161</v>
      </c>
      <c r="D58" s="14"/>
      <c r="E58" s="15" t="s">
        <v>163</v>
      </c>
      <c r="G58" s="18" t="s">
        <v>169</v>
      </c>
      <c r="H58" s="8" t="s">
        <v>38</v>
      </c>
      <c r="I58" s="7" t="s">
        <v>105</v>
      </c>
      <c r="J58" s="15"/>
      <c r="K58" s="7">
        <v>1.0</v>
      </c>
      <c r="L58" s="7" t="s">
        <v>40</v>
      </c>
      <c r="M58" s="7" t="s">
        <v>170</v>
      </c>
      <c r="N58" s="7" t="s">
        <v>75</v>
      </c>
      <c r="O58" s="7" t="s">
        <v>43</v>
      </c>
      <c r="Q58" s="8" t="s">
        <v>44</v>
      </c>
      <c r="R58" s="7" t="s">
        <v>166</v>
      </c>
      <c r="S58" s="7" t="s">
        <v>167</v>
      </c>
      <c r="T58" s="7">
        <v>49.0</v>
      </c>
      <c r="V58" s="17">
        <v>13.900000000000002</v>
      </c>
      <c r="W58" s="19"/>
      <c r="X58" s="7">
        <v>11.1</v>
      </c>
      <c r="Y58" s="7">
        <v>10.5</v>
      </c>
      <c r="Z58" s="7">
        <v>2.05</v>
      </c>
      <c r="AA58" s="7">
        <v>2.0</v>
      </c>
      <c r="AE58" s="7">
        <v>0.3</v>
      </c>
      <c r="AF58">
        <f t="shared" si="4"/>
        <v>0.02132653061</v>
      </c>
      <c r="AI58" s="7" t="s">
        <v>168</v>
      </c>
    </row>
    <row r="59">
      <c r="A59" s="5">
        <v>39.0</v>
      </c>
      <c r="B59" s="5">
        <v>26.0</v>
      </c>
      <c r="C59" s="14" t="s">
        <v>161</v>
      </c>
      <c r="D59" s="29" t="s">
        <v>171</v>
      </c>
      <c r="E59" s="15" t="s">
        <v>163</v>
      </c>
      <c r="G59" s="30" t="s">
        <v>172</v>
      </c>
      <c r="H59" s="8" t="s">
        <v>38</v>
      </c>
      <c r="I59" s="7" t="s">
        <v>105</v>
      </c>
      <c r="J59" s="15"/>
      <c r="K59" s="7">
        <v>2.0</v>
      </c>
      <c r="L59" s="7" t="s">
        <v>48</v>
      </c>
      <c r="M59" s="7" t="s">
        <v>173</v>
      </c>
      <c r="N59" s="7" t="s">
        <v>75</v>
      </c>
      <c r="O59" s="8" t="s">
        <v>50</v>
      </c>
      <c r="Q59" s="8" t="s">
        <v>44</v>
      </c>
      <c r="R59" s="7" t="s">
        <v>174</v>
      </c>
      <c r="S59" s="7" t="s">
        <v>175</v>
      </c>
      <c r="T59" s="7">
        <v>80.0</v>
      </c>
      <c r="V59" s="17">
        <v>28.4</v>
      </c>
      <c r="W59" s="19"/>
      <c r="AI59" s="7" t="s">
        <v>176</v>
      </c>
    </row>
    <row r="60">
      <c r="A60" s="5">
        <v>39.0</v>
      </c>
      <c r="B60" s="5">
        <v>26.0</v>
      </c>
      <c r="C60" s="14" t="s">
        <v>161</v>
      </c>
      <c r="D60" s="14"/>
      <c r="E60" s="15" t="s">
        <v>163</v>
      </c>
      <c r="G60" s="18" t="s">
        <v>169</v>
      </c>
      <c r="H60" s="8" t="s">
        <v>38</v>
      </c>
      <c r="I60" s="7" t="s">
        <v>105</v>
      </c>
      <c r="J60" s="15"/>
      <c r="K60" s="7">
        <v>2.0</v>
      </c>
      <c r="L60" s="7" t="s">
        <v>40</v>
      </c>
      <c r="M60" s="7" t="s">
        <v>177</v>
      </c>
      <c r="N60" s="7" t="s">
        <v>75</v>
      </c>
      <c r="O60" s="7" t="s">
        <v>43</v>
      </c>
      <c r="Q60" s="8" t="s">
        <v>44</v>
      </c>
      <c r="R60" s="7" t="s">
        <v>174</v>
      </c>
      <c r="S60" s="7" t="s">
        <v>175</v>
      </c>
      <c r="T60" s="7">
        <v>67.0</v>
      </c>
      <c r="V60" s="17">
        <v>29.199999999999996</v>
      </c>
      <c r="W60" s="19"/>
      <c r="AI60" s="7" t="s">
        <v>176</v>
      </c>
    </row>
    <row r="61">
      <c r="A61" s="5">
        <v>39.0</v>
      </c>
      <c r="B61" s="5">
        <v>27.0</v>
      </c>
      <c r="C61" s="14" t="s">
        <v>161</v>
      </c>
      <c r="D61" s="29" t="s">
        <v>178</v>
      </c>
      <c r="E61" s="15" t="s">
        <v>163</v>
      </c>
      <c r="G61" s="30" t="s">
        <v>179</v>
      </c>
      <c r="H61" s="8" t="s">
        <v>38</v>
      </c>
      <c r="I61" s="7" t="s">
        <v>105</v>
      </c>
      <c r="J61" s="31"/>
      <c r="K61" s="7" t="s">
        <v>180</v>
      </c>
      <c r="L61" s="7" t="s">
        <v>48</v>
      </c>
      <c r="M61" s="7" t="s">
        <v>181</v>
      </c>
      <c r="N61" s="7" t="s">
        <v>42</v>
      </c>
      <c r="O61" s="8" t="s">
        <v>50</v>
      </c>
      <c r="Q61" s="8" t="s">
        <v>44</v>
      </c>
      <c r="R61" s="31" t="s">
        <v>182</v>
      </c>
      <c r="S61" s="7" t="s">
        <v>46</v>
      </c>
      <c r="T61" s="7">
        <v>20.0</v>
      </c>
      <c r="V61">
        <v>42.0</v>
      </c>
      <c r="W61" s="19"/>
      <c r="X61" s="7">
        <v>0.71</v>
      </c>
      <c r="Y61" s="7">
        <v>0.5</v>
      </c>
      <c r="Z61" s="7">
        <v>0.36</v>
      </c>
      <c r="AB61" s="7">
        <v>3.25</v>
      </c>
      <c r="AE61" s="7">
        <v>0.58</v>
      </c>
      <c r="AF61">
        <f t="shared" ref="AF61:AF107" si="5"> (1/T61) + (AE61^2 / (2*T61))</f>
        <v>0.05841</v>
      </c>
    </row>
    <row r="62">
      <c r="A62" s="5">
        <v>39.0</v>
      </c>
      <c r="B62" s="5">
        <v>27.0</v>
      </c>
      <c r="C62" s="14" t="s">
        <v>161</v>
      </c>
      <c r="D62" s="29" t="s">
        <v>178</v>
      </c>
      <c r="E62" s="15" t="s">
        <v>163</v>
      </c>
      <c r="G62" s="30" t="s">
        <v>179</v>
      </c>
      <c r="H62" s="8" t="s">
        <v>38</v>
      </c>
      <c r="I62" s="7" t="s">
        <v>105</v>
      </c>
      <c r="J62" s="31"/>
      <c r="K62" s="7" t="s">
        <v>183</v>
      </c>
      <c r="L62" s="7" t="s">
        <v>48</v>
      </c>
      <c r="M62" s="7" t="s">
        <v>184</v>
      </c>
      <c r="N62" s="7" t="s">
        <v>42</v>
      </c>
      <c r="O62" s="8" t="s">
        <v>50</v>
      </c>
      <c r="Q62" s="8" t="s">
        <v>44</v>
      </c>
      <c r="R62" s="31" t="s">
        <v>182</v>
      </c>
      <c r="S62" s="7" t="s">
        <v>46</v>
      </c>
      <c r="T62" s="7">
        <v>20.0</v>
      </c>
      <c r="V62">
        <v>53.04</v>
      </c>
      <c r="W62" s="19"/>
      <c r="X62" s="7">
        <v>0.9</v>
      </c>
      <c r="Y62" s="7">
        <v>0.5</v>
      </c>
      <c r="Z62" s="7">
        <v>0.22</v>
      </c>
      <c r="AB62" s="7">
        <v>7.55</v>
      </c>
      <c r="AE62" s="7">
        <v>1.82</v>
      </c>
      <c r="AF62">
        <f t="shared" si="5"/>
        <v>0.13281</v>
      </c>
    </row>
    <row r="63">
      <c r="A63" s="5">
        <v>39.0</v>
      </c>
      <c r="B63" s="5">
        <v>27.0</v>
      </c>
      <c r="C63" s="14" t="s">
        <v>161</v>
      </c>
      <c r="D63" s="14"/>
      <c r="E63" s="15" t="s">
        <v>163</v>
      </c>
      <c r="G63" s="18" t="s">
        <v>169</v>
      </c>
      <c r="H63" s="8" t="s">
        <v>38</v>
      </c>
      <c r="I63" s="7" t="s">
        <v>105</v>
      </c>
      <c r="J63" s="31"/>
      <c r="K63" s="7" t="s">
        <v>180</v>
      </c>
      <c r="L63" s="7" t="s">
        <v>40</v>
      </c>
      <c r="M63" s="7" t="s">
        <v>185</v>
      </c>
      <c r="N63" s="7" t="s">
        <v>42</v>
      </c>
      <c r="O63" s="7" t="s">
        <v>43</v>
      </c>
      <c r="Q63" s="8" t="s">
        <v>44</v>
      </c>
      <c r="R63" s="31" t="s">
        <v>182</v>
      </c>
      <c r="S63" s="7" t="s">
        <v>46</v>
      </c>
      <c r="T63" s="7">
        <v>18.0</v>
      </c>
      <c r="V63" s="17">
        <v>42.36</v>
      </c>
      <c r="W63" s="19"/>
      <c r="X63" s="7">
        <v>0.74</v>
      </c>
      <c r="Y63" s="7">
        <v>0.5</v>
      </c>
      <c r="Z63" s="7">
        <v>0.42</v>
      </c>
      <c r="AE63" s="7">
        <v>0.57</v>
      </c>
      <c r="AF63">
        <f t="shared" si="5"/>
        <v>0.06458055556</v>
      </c>
      <c r="AI63" s="7" t="s">
        <v>186</v>
      </c>
    </row>
    <row r="64">
      <c r="A64" s="5">
        <v>39.0</v>
      </c>
      <c r="B64" s="5">
        <v>27.0</v>
      </c>
      <c r="C64" s="14" t="s">
        <v>161</v>
      </c>
      <c r="D64" s="14"/>
      <c r="E64" s="15" t="s">
        <v>163</v>
      </c>
      <c r="G64" s="18" t="s">
        <v>169</v>
      </c>
      <c r="H64" s="8" t="s">
        <v>38</v>
      </c>
      <c r="I64" s="7" t="s">
        <v>105</v>
      </c>
      <c r="J64" s="31"/>
      <c r="K64" s="7" t="s">
        <v>183</v>
      </c>
      <c r="L64" s="7" t="s">
        <v>40</v>
      </c>
      <c r="M64" s="7" t="s">
        <v>187</v>
      </c>
      <c r="N64" s="7" t="s">
        <v>42</v>
      </c>
      <c r="O64" s="7" t="s">
        <v>43</v>
      </c>
      <c r="Q64" s="8" t="s">
        <v>44</v>
      </c>
      <c r="R64" s="31" t="s">
        <v>182</v>
      </c>
      <c r="S64" s="7" t="s">
        <v>46</v>
      </c>
      <c r="T64" s="7">
        <v>22.0</v>
      </c>
      <c r="V64">
        <v>54.480000000000004</v>
      </c>
      <c r="W64" s="19"/>
      <c r="X64" s="7">
        <v>0.86</v>
      </c>
      <c r="Y64" s="7">
        <v>0.5</v>
      </c>
      <c r="Z64" s="7">
        <v>0.38</v>
      </c>
      <c r="AE64" s="7">
        <v>0.95</v>
      </c>
      <c r="AF64">
        <f t="shared" si="5"/>
        <v>0.06596590909</v>
      </c>
    </row>
    <row r="65">
      <c r="A65" s="5">
        <v>39.0</v>
      </c>
      <c r="B65" s="5">
        <v>27.0</v>
      </c>
      <c r="C65" s="14" t="s">
        <v>161</v>
      </c>
      <c r="D65" s="29" t="s">
        <v>178</v>
      </c>
      <c r="E65" s="15" t="s">
        <v>163</v>
      </c>
      <c r="G65" s="30" t="s">
        <v>179</v>
      </c>
      <c r="H65" s="8" t="s">
        <v>38</v>
      </c>
      <c r="I65" s="7" t="s">
        <v>105</v>
      </c>
      <c r="J65" s="31"/>
      <c r="K65" s="7" t="s">
        <v>188</v>
      </c>
      <c r="L65" s="7" t="s">
        <v>48</v>
      </c>
      <c r="M65" s="7" t="s">
        <v>181</v>
      </c>
      <c r="N65" s="7" t="s">
        <v>42</v>
      </c>
      <c r="O65" s="8" t="s">
        <v>50</v>
      </c>
      <c r="Q65" s="8" t="s">
        <v>44</v>
      </c>
      <c r="R65" s="31" t="s">
        <v>189</v>
      </c>
      <c r="S65" s="7" t="s">
        <v>46</v>
      </c>
      <c r="T65" s="7">
        <v>20.0</v>
      </c>
      <c r="V65">
        <v>42.0</v>
      </c>
      <c r="W65" s="19"/>
      <c r="X65" s="7">
        <v>0.85</v>
      </c>
      <c r="Y65" s="7">
        <v>0.5</v>
      </c>
      <c r="Z65" s="7">
        <v>0.22</v>
      </c>
      <c r="AB65" s="7">
        <v>5.94</v>
      </c>
      <c r="AE65" s="7">
        <v>1.59</v>
      </c>
      <c r="AF65">
        <f t="shared" si="5"/>
        <v>0.1132025</v>
      </c>
    </row>
    <row r="66">
      <c r="A66" s="5">
        <v>39.0</v>
      </c>
      <c r="B66" s="5">
        <v>27.0</v>
      </c>
      <c r="C66" s="14" t="s">
        <v>161</v>
      </c>
      <c r="D66" s="29" t="s">
        <v>178</v>
      </c>
      <c r="E66" s="15" t="s">
        <v>163</v>
      </c>
      <c r="G66" s="30" t="s">
        <v>179</v>
      </c>
      <c r="H66" s="8" t="s">
        <v>38</v>
      </c>
      <c r="I66" s="7" t="s">
        <v>105</v>
      </c>
      <c r="J66" s="31"/>
      <c r="K66" s="7" t="s">
        <v>190</v>
      </c>
      <c r="L66" s="7" t="s">
        <v>48</v>
      </c>
      <c r="M66" s="7" t="s">
        <v>184</v>
      </c>
      <c r="N66" s="7" t="s">
        <v>42</v>
      </c>
      <c r="O66" s="8" t="s">
        <v>50</v>
      </c>
      <c r="Q66" s="8" t="s">
        <v>44</v>
      </c>
      <c r="R66" s="31" t="s">
        <v>189</v>
      </c>
      <c r="S66" s="7" t="s">
        <v>46</v>
      </c>
      <c r="T66" s="7">
        <v>20.0</v>
      </c>
      <c r="V66">
        <v>53.04</v>
      </c>
      <c r="W66" s="19"/>
      <c r="X66" s="7">
        <v>0.92</v>
      </c>
      <c r="Y66" s="7">
        <v>0.5</v>
      </c>
      <c r="Z66" s="7">
        <v>0.18</v>
      </c>
      <c r="AB66" s="7">
        <v>9.8</v>
      </c>
      <c r="AE66" s="7">
        <v>2.33</v>
      </c>
      <c r="AF66">
        <f t="shared" si="5"/>
        <v>0.1857225</v>
      </c>
      <c r="AH66" s="7"/>
    </row>
    <row r="67">
      <c r="A67" s="5">
        <v>39.0</v>
      </c>
      <c r="B67" s="5">
        <v>27.0</v>
      </c>
      <c r="C67" s="14" t="s">
        <v>161</v>
      </c>
      <c r="D67" s="14"/>
      <c r="E67" s="15" t="s">
        <v>163</v>
      </c>
      <c r="G67" s="18" t="s">
        <v>169</v>
      </c>
      <c r="H67" s="8" t="s">
        <v>38</v>
      </c>
      <c r="I67" s="7" t="s">
        <v>105</v>
      </c>
      <c r="J67" s="31"/>
      <c r="K67" s="7" t="s">
        <v>188</v>
      </c>
      <c r="L67" s="7" t="s">
        <v>40</v>
      </c>
      <c r="M67" s="7" t="s">
        <v>185</v>
      </c>
      <c r="N67" s="7" t="s">
        <v>42</v>
      </c>
      <c r="O67" s="7" t="s">
        <v>43</v>
      </c>
      <c r="Q67" s="8" t="s">
        <v>44</v>
      </c>
      <c r="R67" s="31" t="s">
        <v>189</v>
      </c>
      <c r="S67" s="7" t="s">
        <v>46</v>
      </c>
      <c r="T67" s="7">
        <v>17.0</v>
      </c>
      <c r="V67">
        <v>42.36</v>
      </c>
      <c r="W67" s="19"/>
      <c r="X67" s="7">
        <v>0.72</v>
      </c>
      <c r="Y67" s="7">
        <v>0.5</v>
      </c>
      <c r="Z67" s="7">
        <v>0.41</v>
      </c>
      <c r="AE67" s="7">
        <v>0.54</v>
      </c>
      <c r="AF67">
        <f t="shared" si="5"/>
        <v>0.0674</v>
      </c>
      <c r="AH67" s="7"/>
    </row>
    <row r="68">
      <c r="A68" s="5">
        <v>39.0</v>
      </c>
      <c r="B68" s="5">
        <v>27.0</v>
      </c>
      <c r="C68" s="14" t="s">
        <v>161</v>
      </c>
      <c r="D68" s="14"/>
      <c r="E68" s="15" t="s">
        <v>163</v>
      </c>
      <c r="G68" s="18" t="s">
        <v>169</v>
      </c>
      <c r="H68" s="8" t="s">
        <v>38</v>
      </c>
      <c r="I68" s="7" t="s">
        <v>105</v>
      </c>
      <c r="J68" s="31"/>
      <c r="K68" s="7" t="s">
        <v>190</v>
      </c>
      <c r="L68" s="7" t="s">
        <v>40</v>
      </c>
      <c r="M68" s="7" t="s">
        <v>187</v>
      </c>
      <c r="N68" s="7" t="s">
        <v>42</v>
      </c>
      <c r="O68" s="7" t="s">
        <v>43</v>
      </c>
      <c r="Q68" s="8" t="s">
        <v>44</v>
      </c>
      <c r="R68" s="31" t="s">
        <v>189</v>
      </c>
      <c r="S68" s="7" t="s">
        <v>46</v>
      </c>
      <c r="T68" s="7">
        <v>18.0</v>
      </c>
      <c r="V68">
        <v>54.480000000000004</v>
      </c>
      <c r="W68" s="19"/>
      <c r="X68" s="7">
        <v>0.68</v>
      </c>
      <c r="Y68" s="7">
        <v>0.5</v>
      </c>
      <c r="Z68" s="7">
        <v>0.42</v>
      </c>
      <c r="AE68" s="7">
        <v>0.43</v>
      </c>
      <c r="AF68">
        <f t="shared" si="5"/>
        <v>0.06069166667</v>
      </c>
      <c r="AH68" s="7"/>
    </row>
    <row r="69">
      <c r="A69" s="5">
        <v>39.0</v>
      </c>
      <c r="B69" s="5">
        <v>27.0</v>
      </c>
      <c r="C69" s="14" t="s">
        <v>161</v>
      </c>
      <c r="D69" s="29" t="s">
        <v>178</v>
      </c>
      <c r="E69" s="15" t="s">
        <v>163</v>
      </c>
      <c r="G69" s="30" t="s">
        <v>179</v>
      </c>
      <c r="H69" s="8" t="s">
        <v>38</v>
      </c>
      <c r="I69" s="7" t="s">
        <v>105</v>
      </c>
      <c r="J69" s="31"/>
      <c r="K69" s="7" t="s">
        <v>191</v>
      </c>
      <c r="L69" s="7" t="s">
        <v>48</v>
      </c>
      <c r="M69" s="7" t="s">
        <v>181</v>
      </c>
      <c r="N69" s="7" t="s">
        <v>42</v>
      </c>
      <c r="O69" s="8" t="s">
        <v>50</v>
      </c>
      <c r="Q69" s="8" t="s">
        <v>44</v>
      </c>
      <c r="R69" s="31" t="s">
        <v>192</v>
      </c>
      <c r="S69" s="7" t="s">
        <v>46</v>
      </c>
      <c r="T69" s="7">
        <v>20.0</v>
      </c>
      <c r="V69">
        <v>42.0</v>
      </c>
      <c r="W69" s="19"/>
      <c r="X69" s="7">
        <v>0.48</v>
      </c>
      <c r="Y69" s="7">
        <v>0.5</v>
      </c>
      <c r="Z69" s="7">
        <v>0.4</v>
      </c>
      <c r="AB69" s="7">
        <v>0.0</v>
      </c>
      <c r="AE69" s="7">
        <v>-0.05</v>
      </c>
      <c r="AF69">
        <f t="shared" si="5"/>
        <v>0.0500625</v>
      </c>
      <c r="AH69" s="7"/>
    </row>
    <row r="70">
      <c r="A70" s="5">
        <v>39.0</v>
      </c>
      <c r="B70" s="5">
        <v>27.0</v>
      </c>
      <c r="C70" s="14" t="s">
        <v>161</v>
      </c>
      <c r="D70" s="29" t="s">
        <v>178</v>
      </c>
      <c r="E70" s="15" t="s">
        <v>163</v>
      </c>
      <c r="G70" s="30" t="s">
        <v>179</v>
      </c>
      <c r="H70" s="8" t="s">
        <v>38</v>
      </c>
      <c r="I70" s="7" t="s">
        <v>105</v>
      </c>
      <c r="J70" s="31"/>
      <c r="K70" s="7" t="s">
        <v>193</v>
      </c>
      <c r="L70" s="7" t="s">
        <v>48</v>
      </c>
      <c r="M70" s="7" t="s">
        <v>184</v>
      </c>
      <c r="N70" s="7" t="s">
        <v>42</v>
      </c>
      <c r="O70" s="8" t="s">
        <v>50</v>
      </c>
      <c r="Q70" s="8" t="s">
        <v>44</v>
      </c>
      <c r="R70" s="31" t="s">
        <v>192</v>
      </c>
      <c r="S70" s="7" t="s">
        <v>46</v>
      </c>
      <c r="T70" s="7">
        <v>20.0</v>
      </c>
      <c r="V70">
        <v>53.04</v>
      </c>
      <c r="W70" s="19"/>
      <c r="X70" s="7">
        <v>0.78</v>
      </c>
      <c r="Y70" s="7">
        <v>0.5</v>
      </c>
      <c r="Z70" s="7">
        <v>0.36</v>
      </c>
      <c r="AB70" s="7">
        <v>3.24</v>
      </c>
      <c r="AE70" s="7">
        <v>0.78</v>
      </c>
      <c r="AF70">
        <f t="shared" si="5"/>
        <v>0.06521</v>
      </c>
      <c r="AH70" s="7"/>
    </row>
    <row r="71">
      <c r="A71" s="5">
        <v>39.0</v>
      </c>
      <c r="B71" s="5">
        <v>27.0</v>
      </c>
      <c r="C71" s="14" t="s">
        <v>161</v>
      </c>
      <c r="D71" s="14"/>
      <c r="E71" s="15" t="s">
        <v>163</v>
      </c>
      <c r="G71" s="18" t="s">
        <v>169</v>
      </c>
      <c r="H71" s="8" t="s">
        <v>38</v>
      </c>
      <c r="I71" s="7" t="s">
        <v>105</v>
      </c>
      <c r="J71" s="31"/>
      <c r="K71" s="7" t="s">
        <v>191</v>
      </c>
      <c r="L71" s="7" t="s">
        <v>40</v>
      </c>
      <c r="M71" s="7" t="s">
        <v>185</v>
      </c>
      <c r="N71" s="7" t="s">
        <v>42</v>
      </c>
      <c r="O71" s="7" t="s">
        <v>43</v>
      </c>
      <c r="Q71" s="8" t="s">
        <v>44</v>
      </c>
      <c r="R71" s="31" t="s">
        <v>192</v>
      </c>
      <c r="S71" s="7" t="s">
        <v>46</v>
      </c>
      <c r="T71" s="7">
        <v>18.0</v>
      </c>
      <c r="V71">
        <v>42.36</v>
      </c>
      <c r="W71" s="19"/>
      <c r="X71" s="7">
        <v>0.47</v>
      </c>
      <c r="Y71" s="7">
        <v>0.5</v>
      </c>
      <c r="Z71" s="7">
        <v>0.47</v>
      </c>
      <c r="AE71" s="7">
        <v>-0.06</v>
      </c>
      <c r="AF71">
        <f t="shared" si="5"/>
        <v>0.05565555556</v>
      </c>
      <c r="AH71" s="7"/>
    </row>
    <row r="72">
      <c r="A72" s="5">
        <v>39.0</v>
      </c>
      <c r="B72" s="5">
        <v>27.0</v>
      </c>
      <c r="C72" s="14" t="s">
        <v>161</v>
      </c>
      <c r="D72" s="14"/>
      <c r="E72" s="15" t="s">
        <v>163</v>
      </c>
      <c r="G72" s="18" t="s">
        <v>169</v>
      </c>
      <c r="H72" s="8" t="s">
        <v>38</v>
      </c>
      <c r="I72" s="7" t="s">
        <v>105</v>
      </c>
      <c r="J72" s="31"/>
      <c r="K72" s="7" t="s">
        <v>193</v>
      </c>
      <c r="L72" s="7" t="s">
        <v>40</v>
      </c>
      <c r="M72" s="7" t="s">
        <v>187</v>
      </c>
      <c r="N72" s="7" t="s">
        <v>42</v>
      </c>
      <c r="O72" s="7" t="s">
        <v>43</v>
      </c>
      <c r="Q72" s="8" t="s">
        <v>44</v>
      </c>
      <c r="R72" s="31" t="s">
        <v>192</v>
      </c>
      <c r="S72" s="7" t="s">
        <v>46</v>
      </c>
      <c r="T72" s="7">
        <v>16.0</v>
      </c>
      <c r="V72">
        <v>54.480000000000004</v>
      </c>
      <c r="W72" s="19"/>
      <c r="X72" s="7">
        <v>0.71</v>
      </c>
      <c r="Y72" s="7">
        <v>0.5</v>
      </c>
      <c r="Z72" s="7">
        <v>0.44</v>
      </c>
      <c r="AE72" s="7">
        <v>0.48</v>
      </c>
      <c r="AF72">
        <f t="shared" si="5"/>
        <v>0.0697</v>
      </c>
      <c r="AH72" s="7"/>
    </row>
    <row r="73">
      <c r="A73" s="5">
        <v>39.0</v>
      </c>
      <c r="B73" s="5">
        <v>27.0</v>
      </c>
      <c r="C73" s="14" t="s">
        <v>161</v>
      </c>
      <c r="D73" s="29" t="s">
        <v>178</v>
      </c>
      <c r="E73" s="15" t="s">
        <v>163</v>
      </c>
      <c r="G73" s="30" t="s">
        <v>179</v>
      </c>
      <c r="H73" s="8" t="s">
        <v>38</v>
      </c>
      <c r="I73" s="7" t="s">
        <v>105</v>
      </c>
      <c r="J73" s="31"/>
      <c r="K73" s="7" t="s">
        <v>194</v>
      </c>
      <c r="L73" s="7" t="s">
        <v>48</v>
      </c>
      <c r="M73" s="7" t="s">
        <v>195</v>
      </c>
      <c r="N73" s="7" t="s">
        <v>42</v>
      </c>
      <c r="O73" s="8" t="s">
        <v>50</v>
      </c>
      <c r="Q73" s="8" t="s">
        <v>44</v>
      </c>
      <c r="R73" s="31" t="s">
        <v>196</v>
      </c>
      <c r="S73" s="7" t="s">
        <v>46</v>
      </c>
      <c r="T73" s="7">
        <v>22.0</v>
      </c>
      <c r="V73">
        <v>42.96</v>
      </c>
      <c r="W73" s="19"/>
      <c r="X73" s="7">
        <v>0.68</v>
      </c>
      <c r="Y73" s="7">
        <v>0.5</v>
      </c>
      <c r="Z73" s="7">
        <v>0.28</v>
      </c>
      <c r="AB73" s="7">
        <v>2.86</v>
      </c>
      <c r="AE73" s="7">
        <v>0.64</v>
      </c>
      <c r="AF73">
        <f t="shared" si="5"/>
        <v>0.05476363636</v>
      </c>
      <c r="AH73" s="7"/>
    </row>
    <row r="74">
      <c r="A74" s="5">
        <v>39.0</v>
      </c>
      <c r="B74" s="5">
        <v>27.0</v>
      </c>
      <c r="C74" s="14" t="s">
        <v>161</v>
      </c>
      <c r="D74" s="29" t="s">
        <v>178</v>
      </c>
      <c r="E74" s="15" t="s">
        <v>163</v>
      </c>
      <c r="G74" s="30" t="s">
        <v>179</v>
      </c>
      <c r="H74" s="8" t="s">
        <v>38</v>
      </c>
      <c r="I74" s="7" t="s">
        <v>105</v>
      </c>
      <c r="J74" s="31"/>
      <c r="K74" s="7" t="s">
        <v>197</v>
      </c>
      <c r="L74" s="7" t="s">
        <v>48</v>
      </c>
      <c r="M74" s="7" t="s">
        <v>198</v>
      </c>
      <c r="N74" s="7" t="s">
        <v>42</v>
      </c>
      <c r="O74" s="8" t="s">
        <v>50</v>
      </c>
      <c r="Q74" s="8" t="s">
        <v>44</v>
      </c>
      <c r="R74" s="31" t="s">
        <v>196</v>
      </c>
      <c r="S74" s="7" t="s">
        <v>46</v>
      </c>
      <c r="T74" s="7">
        <v>30.0</v>
      </c>
      <c r="V74">
        <v>54.0</v>
      </c>
      <c r="W74" s="19"/>
      <c r="X74" s="7">
        <v>0.75</v>
      </c>
      <c r="Y74" s="7">
        <v>0.5</v>
      </c>
      <c r="Z74" s="7">
        <v>0.27</v>
      </c>
      <c r="AB74" s="7">
        <v>5.16</v>
      </c>
      <c r="AE74" s="7">
        <v>0.93</v>
      </c>
      <c r="AF74">
        <f t="shared" si="5"/>
        <v>0.04774833333</v>
      </c>
      <c r="AH74" s="7"/>
    </row>
    <row r="75">
      <c r="A75" s="5">
        <v>39.0</v>
      </c>
      <c r="B75" s="5">
        <v>27.0</v>
      </c>
      <c r="C75" s="14" t="s">
        <v>161</v>
      </c>
      <c r="D75" s="14"/>
      <c r="E75" s="15" t="s">
        <v>163</v>
      </c>
      <c r="G75" s="18" t="s">
        <v>169</v>
      </c>
      <c r="H75" s="8" t="s">
        <v>38</v>
      </c>
      <c r="I75" s="7" t="s">
        <v>105</v>
      </c>
      <c r="J75" s="31"/>
      <c r="K75" s="7" t="s">
        <v>194</v>
      </c>
      <c r="L75" s="7" t="s">
        <v>40</v>
      </c>
      <c r="M75" s="7" t="s">
        <v>185</v>
      </c>
      <c r="N75" s="7" t="s">
        <v>42</v>
      </c>
      <c r="O75" s="7" t="s">
        <v>43</v>
      </c>
      <c r="Q75" s="8" t="s">
        <v>44</v>
      </c>
      <c r="R75" s="31" t="s">
        <v>196</v>
      </c>
      <c r="S75" s="7" t="s">
        <v>46</v>
      </c>
      <c r="T75" s="7">
        <v>19.0</v>
      </c>
      <c r="V75">
        <v>42.36</v>
      </c>
      <c r="W75" s="19"/>
      <c r="X75" s="7">
        <v>0.73</v>
      </c>
      <c r="Y75" s="7">
        <v>0.5</v>
      </c>
      <c r="Z75" s="7">
        <v>0.48</v>
      </c>
      <c r="AE75" s="7">
        <v>0.48</v>
      </c>
      <c r="AF75">
        <f t="shared" si="5"/>
        <v>0.05869473684</v>
      </c>
      <c r="AH75" s="7"/>
    </row>
    <row r="76">
      <c r="A76" s="5">
        <v>39.0</v>
      </c>
      <c r="B76" s="5">
        <v>27.0</v>
      </c>
      <c r="C76" s="14" t="s">
        <v>161</v>
      </c>
      <c r="D76" s="14"/>
      <c r="E76" s="15" t="s">
        <v>163</v>
      </c>
      <c r="G76" s="18" t="s">
        <v>169</v>
      </c>
      <c r="H76" s="8" t="s">
        <v>38</v>
      </c>
      <c r="I76" s="7" t="s">
        <v>105</v>
      </c>
      <c r="J76" s="31"/>
      <c r="K76" s="7" t="s">
        <v>197</v>
      </c>
      <c r="L76" s="7" t="s">
        <v>40</v>
      </c>
      <c r="M76" s="7" t="s">
        <v>187</v>
      </c>
      <c r="N76" s="7" t="s">
        <v>42</v>
      </c>
      <c r="O76" s="7" t="s">
        <v>43</v>
      </c>
      <c r="Q76" s="8" t="s">
        <v>44</v>
      </c>
      <c r="R76" s="31" t="s">
        <v>196</v>
      </c>
      <c r="S76" s="7" t="s">
        <v>46</v>
      </c>
      <c r="T76" s="7">
        <v>20.0</v>
      </c>
      <c r="V76">
        <v>54.480000000000004</v>
      </c>
      <c r="W76" s="19"/>
      <c r="X76" s="7">
        <v>0.68</v>
      </c>
      <c r="Y76" s="7">
        <v>0.5</v>
      </c>
      <c r="Z76" s="7">
        <v>0.45</v>
      </c>
      <c r="AE76" s="7">
        <v>0.4</v>
      </c>
      <c r="AF76">
        <f t="shared" si="5"/>
        <v>0.054</v>
      </c>
      <c r="AH76" s="7"/>
    </row>
    <row r="77">
      <c r="A77" s="5">
        <v>39.0</v>
      </c>
      <c r="B77" s="5">
        <v>27.0</v>
      </c>
      <c r="C77" s="14" t="s">
        <v>161</v>
      </c>
      <c r="D77" s="29" t="s">
        <v>178</v>
      </c>
      <c r="E77" s="15" t="s">
        <v>163</v>
      </c>
      <c r="G77" s="30" t="s">
        <v>179</v>
      </c>
      <c r="H77" s="8" t="s">
        <v>38</v>
      </c>
      <c r="I77" s="7" t="s">
        <v>105</v>
      </c>
      <c r="J77" s="31"/>
      <c r="K77" s="7" t="s">
        <v>199</v>
      </c>
      <c r="L77" s="7" t="s">
        <v>48</v>
      </c>
      <c r="M77" s="7" t="s">
        <v>181</v>
      </c>
      <c r="N77" s="7" t="s">
        <v>42</v>
      </c>
      <c r="O77" s="8" t="s">
        <v>50</v>
      </c>
      <c r="Q77" s="8" t="s">
        <v>44</v>
      </c>
      <c r="R77" s="31" t="s">
        <v>200</v>
      </c>
      <c r="S77" s="7" t="s">
        <v>46</v>
      </c>
      <c r="T77" s="7">
        <v>20.0</v>
      </c>
      <c r="V77">
        <v>42.0</v>
      </c>
      <c r="W77" s="19"/>
      <c r="X77" s="7">
        <v>0.67</v>
      </c>
      <c r="Y77" s="7">
        <v>0.5</v>
      </c>
      <c r="Z77" s="7">
        <v>0.27</v>
      </c>
      <c r="AB77" s="7">
        <v>2.8</v>
      </c>
      <c r="AE77" s="7">
        <v>0.63</v>
      </c>
      <c r="AF77">
        <f t="shared" si="5"/>
        <v>0.0599225</v>
      </c>
      <c r="AH77" s="7"/>
    </row>
    <row r="78">
      <c r="A78" s="5">
        <v>39.0</v>
      </c>
      <c r="B78" s="5">
        <v>27.0</v>
      </c>
      <c r="C78" s="14" t="s">
        <v>161</v>
      </c>
      <c r="D78" s="29" t="s">
        <v>178</v>
      </c>
      <c r="E78" s="15" t="s">
        <v>163</v>
      </c>
      <c r="G78" s="30" t="s">
        <v>179</v>
      </c>
      <c r="H78" s="8" t="s">
        <v>38</v>
      </c>
      <c r="I78" s="7" t="s">
        <v>105</v>
      </c>
      <c r="J78" s="31"/>
      <c r="K78" s="7" t="s">
        <v>201</v>
      </c>
      <c r="L78" s="7" t="s">
        <v>48</v>
      </c>
      <c r="M78" s="7" t="s">
        <v>184</v>
      </c>
      <c r="N78" s="7" t="s">
        <v>42</v>
      </c>
      <c r="O78" s="8" t="s">
        <v>50</v>
      </c>
      <c r="Q78" s="8" t="s">
        <v>44</v>
      </c>
      <c r="R78" s="31" t="s">
        <v>200</v>
      </c>
      <c r="S78" s="7" t="s">
        <v>46</v>
      </c>
      <c r="T78" s="7">
        <v>20.0</v>
      </c>
      <c r="V78">
        <v>53.04</v>
      </c>
      <c r="W78" s="19"/>
      <c r="X78" s="7">
        <v>0.88</v>
      </c>
      <c r="Y78" s="7">
        <v>0.5</v>
      </c>
      <c r="Z78" s="7">
        <v>0.18</v>
      </c>
      <c r="AB78" s="7">
        <v>8.22</v>
      </c>
      <c r="AE78" s="7">
        <v>2.11</v>
      </c>
      <c r="AF78">
        <f t="shared" si="5"/>
        <v>0.1613025</v>
      </c>
      <c r="AH78" s="7"/>
    </row>
    <row r="79">
      <c r="A79" s="5">
        <v>39.0</v>
      </c>
      <c r="B79" s="5">
        <v>27.0</v>
      </c>
      <c r="C79" s="14" t="s">
        <v>161</v>
      </c>
      <c r="D79" s="14"/>
      <c r="E79" s="15" t="s">
        <v>163</v>
      </c>
      <c r="G79" s="18" t="s">
        <v>169</v>
      </c>
      <c r="H79" s="8" t="s">
        <v>38</v>
      </c>
      <c r="I79" s="7" t="s">
        <v>105</v>
      </c>
      <c r="J79" s="31"/>
      <c r="K79" s="7" t="s">
        <v>199</v>
      </c>
      <c r="L79" s="7" t="s">
        <v>40</v>
      </c>
      <c r="M79" s="7" t="s">
        <v>185</v>
      </c>
      <c r="N79" s="7" t="s">
        <v>42</v>
      </c>
      <c r="O79" s="7" t="s">
        <v>43</v>
      </c>
      <c r="Q79" s="8" t="s">
        <v>44</v>
      </c>
      <c r="R79" s="31" t="s">
        <v>200</v>
      </c>
      <c r="S79" s="7" t="s">
        <v>46</v>
      </c>
      <c r="T79" s="7">
        <v>18.0</v>
      </c>
      <c r="V79">
        <v>42.36</v>
      </c>
      <c r="W79" s="19"/>
      <c r="X79" s="7">
        <v>0.66</v>
      </c>
      <c r="Y79" s="7">
        <v>0.5</v>
      </c>
      <c r="Z79" s="7">
        <v>0.47</v>
      </c>
      <c r="AE79" s="7">
        <v>0.34</v>
      </c>
      <c r="AF79">
        <f t="shared" si="5"/>
        <v>0.05876666667</v>
      </c>
      <c r="AH79" s="7"/>
    </row>
    <row r="80">
      <c r="A80" s="5">
        <v>39.0</v>
      </c>
      <c r="B80" s="5">
        <v>27.0</v>
      </c>
      <c r="C80" s="14" t="s">
        <v>161</v>
      </c>
      <c r="D80" s="14"/>
      <c r="E80" s="15" t="s">
        <v>163</v>
      </c>
      <c r="G80" s="18" t="s">
        <v>169</v>
      </c>
      <c r="H80" s="8" t="s">
        <v>38</v>
      </c>
      <c r="I80" s="7" t="s">
        <v>105</v>
      </c>
      <c r="J80" s="31"/>
      <c r="K80" s="7" t="s">
        <v>201</v>
      </c>
      <c r="L80" s="7" t="s">
        <v>40</v>
      </c>
      <c r="M80" s="7" t="s">
        <v>187</v>
      </c>
      <c r="N80" s="7" t="s">
        <v>42</v>
      </c>
      <c r="O80" s="7" t="s">
        <v>43</v>
      </c>
      <c r="Q80" s="8" t="s">
        <v>44</v>
      </c>
      <c r="R80" s="31" t="s">
        <v>200</v>
      </c>
      <c r="S80" s="7" t="s">
        <v>46</v>
      </c>
      <c r="T80" s="7">
        <v>22.0</v>
      </c>
      <c r="V80">
        <v>54.480000000000004</v>
      </c>
      <c r="W80" s="19"/>
      <c r="X80" s="7">
        <v>0.64</v>
      </c>
      <c r="Y80" s="7">
        <v>0.5</v>
      </c>
      <c r="Z80" s="7">
        <v>0.47</v>
      </c>
      <c r="AE80" s="7">
        <v>0.3</v>
      </c>
      <c r="AF80">
        <f t="shared" si="5"/>
        <v>0.0475</v>
      </c>
      <c r="AH80" s="7"/>
    </row>
    <row r="81">
      <c r="A81" s="5">
        <v>39.0</v>
      </c>
      <c r="B81" s="5">
        <v>27.0</v>
      </c>
      <c r="C81" s="14" t="s">
        <v>161</v>
      </c>
      <c r="D81" s="29" t="s">
        <v>178</v>
      </c>
      <c r="E81" s="15" t="s">
        <v>163</v>
      </c>
      <c r="G81" s="30" t="s">
        <v>179</v>
      </c>
      <c r="H81" s="8" t="s">
        <v>38</v>
      </c>
      <c r="I81" s="7" t="s">
        <v>105</v>
      </c>
      <c r="J81" s="31"/>
      <c r="K81" s="7" t="s">
        <v>202</v>
      </c>
      <c r="L81" s="7" t="s">
        <v>48</v>
      </c>
      <c r="M81" s="7" t="s">
        <v>181</v>
      </c>
      <c r="N81" s="7" t="s">
        <v>42</v>
      </c>
      <c r="O81" s="8" t="s">
        <v>50</v>
      </c>
      <c r="Q81" s="8" t="s">
        <v>44</v>
      </c>
      <c r="R81" s="31" t="s">
        <v>203</v>
      </c>
      <c r="S81" s="7" t="s">
        <v>46</v>
      </c>
      <c r="T81" s="7">
        <v>20.0</v>
      </c>
      <c r="V81">
        <v>42.0</v>
      </c>
      <c r="W81" s="19"/>
      <c r="X81" s="7">
        <v>0.68</v>
      </c>
      <c r="Y81" s="7">
        <v>0.5</v>
      </c>
      <c r="Z81" s="7">
        <v>0.22</v>
      </c>
      <c r="AB81" s="7">
        <v>3.47</v>
      </c>
      <c r="AE81" s="7">
        <v>0.82</v>
      </c>
      <c r="AF81">
        <f t="shared" si="5"/>
        <v>0.06681</v>
      </c>
      <c r="AH81" s="7"/>
    </row>
    <row r="82">
      <c r="A82" s="5">
        <v>39.0</v>
      </c>
      <c r="B82" s="5">
        <v>27.0</v>
      </c>
      <c r="C82" s="14" t="s">
        <v>161</v>
      </c>
      <c r="D82" s="29" t="s">
        <v>178</v>
      </c>
      <c r="E82" s="15" t="s">
        <v>163</v>
      </c>
      <c r="G82" s="30" t="s">
        <v>179</v>
      </c>
      <c r="H82" s="8" t="s">
        <v>38</v>
      </c>
      <c r="I82" s="7" t="s">
        <v>105</v>
      </c>
      <c r="J82" s="31"/>
      <c r="K82" s="7" t="s">
        <v>204</v>
      </c>
      <c r="L82" s="7" t="s">
        <v>48</v>
      </c>
      <c r="M82" s="7" t="s">
        <v>184</v>
      </c>
      <c r="N82" s="7" t="s">
        <v>42</v>
      </c>
      <c r="O82" s="8" t="s">
        <v>50</v>
      </c>
      <c r="Q82" s="8" t="s">
        <v>44</v>
      </c>
      <c r="R82" s="31" t="s">
        <v>203</v>
      </c>
      <c r="S82" s="7" t="s">
        <v>46</v>
      </c>
      <c r="T82" s="7">
        <v>20.0</v>
      </c>
      <c r="V82">
        <v>53.04</v>
      </c>
      <c r="W82" s="19"/>
      <c r="X82" s="7">
        <v>0.8</v>
      </c>
      <c r="Y82" s="7">
        <v>0.5</v>
      </c>
      <c r="Z82" s="7">
        <v>0.31</v>
      </c>
      <c r="AB82" s="7">
        <v>4.33</v>
      </c>
      <c r="AE82" s="7">
        <v>0.97</v>
      </c>
      <c r="AF82">
        <f t="shared" si="5"/>
        <v>0.0735225</v>
      </c>
      <c r="AH82" s="7"/>
    </row>
    <row r="83">
      <c r="A83" s="5">
        <v>39.0</v>
      </c>
      <c r="B83" s="5">
        <v>27.0</v>
      </c>
      <c r="C83" s="14" t="s">
        <v>161</v>
      </c>
      <c r="D83" s="14"/>
      <c r="E83" s="15" t="s">
        <v>163</v>
      </c>
      <c r="G83" s="18" t="s">
        <v>169</v>
      </c>
      <c r="H83" s="8" t="s">
        <v>38</v>
      </c>
      <c r="I83" s="7" t="s">
        <v>105</v>
      </c>
      <c r="J83" s="31"/>
      <c r="K83" s="7" t="s">
        <v>202</v>
      </c>
      <c r="L83" s="7" t="s">
        <v>40</v>
      </c>
      <c r="M83" s="7" t="s">
        <v>185</v>
      </c>
      <c r="N83" s="7" t="s">
        <v>42</v>
      </c>
      <c r="O83" s="7" t="s">
        <v>43</v>
      </c>
      <c r="Q83" s="8" t="s">
        <v>44</v>
      </c>
      <c r="R83" s="31" t="s">
        <v>203</v>
      </c>
      <c r="S83" s="7" t="s">
        <v>46</v>
      </c>
      <c r="T83" s="7">
        <v>17.0</v>
      </c>
      <c r="V83">
        <v>42.36</v>
      </c>
      <c r="W83" s="19"/>
      <c r="X83" s="7">
        <v>0.59</v>
      </c>
      <c r="Y83" s="7">
        <v>0.5</v>
      </c>
      <c r="Z83" s="7">
        <v>0.54</v>
      </c>
      <c r="AE83" s="7">
        <v>0.17</v>
      </c>
      <c r="AF83">
        <f t="shared" si="5"/>
        <v>0.05967352941</v>
      </c>
      <c r="AH83" s="7"/>
    </row>
    <row r="84">
      <c r="A84" s="5">
        <v>39.0</v>
      </c>
      <c r="B84" s="5">
        <v>27.0</v>
      </c>
      <c r="C84" s="14" t="s">
        <v>161</v>
      </c>
      <c r="D84" s="14"/>
      <c r="E84" s="15" t="s">
        <v>163</v>
      </c>
      <c r="G84" s="18" t="s">
        <v>169</v>
      </c>
      <c r="H84" s="8" t="s">
        <v>38</v>
      </c>
      <c r="I84" s="7" t="s">
        <v>105</v>
      </c>
      <c r="J84" s="31"/>
      <c r="K84" s="7" t="s">
        <v>204</v>
      </c>
      <c r="L84" s="7" t="s">
        <v>40</v>
      </c>
      <c r="M84" s="7" t="s">
        <v>187</v>
      </c>
      <c r="N84" s="7" t="s">
        <v>42</v>
      </c>
      <c r="O84" s="7" t="s">
        <v>43</v>
      </c>
      <c r="Q84" s="8" t="s">
        <v>44</v>
      </c>
      <c r="R84" s="31" t="s">
        <v>203</v>
      </c>
      <c r="S84" s="7" t="s">
        <v>46</v>
      </c>
      <c r="T84" s="7">
        <v>18.0</v>
      </c>
      <c r="V84">
        <v>54.480000000000004</v>
      </c>
      <c r="W84" s="19"/>
      <c r="X84" s="7">
        <v>0.66</v>
      </c>
      <c r="Y84" s="7">
        <v>0.5</v>
      </c>
      <c r="Z84" s="7">
        <v>0.47</v>
      </c>
      <c r="AE84" s="7">
        <v>0.34</v>
      </c>
      <c r="AF84">
        <f t="shared" si="5"/>
        <v>0.05876666667</v>
      </c>
      <c r="AH84" s="7"/>
    </row>
    <row r="85">
      <c r="A85" s="5">
        <v>39.0</v>
      </c>
      <c r="B85" s="5">
        <v>27.0</v>
      </c>
      <c r="C85" s="14" t="s">
        <v>161</v>
      </c>
      <c r="D85" s="29" t="s">
        <v>178</v>
      </c>
      <c r="E85" s="15" t="s">
        <v>163</v>
      </c>
      <c r="G85" s="30" t="s">
        <v>179</v>
      </c>
      <c r="H85" s="8" t="s">
        <v>38</v>
      </c>
      <c r="I85" s="7" t="s">
        <v>105</v>
      </c>
      <c r="J85" s="31"/>
      <c r="K85" s="7" t="s">
        <v>205</v>
      </c>
      <c r="L85" s="7" t="s">
        <v>48</v>
      </c>
      <c r="M85" s="7" t="s">
        <v>181</v>
      </c>
      <c r="N85" s="7" t="s">
        <v>42</v>
      </c>
      <c r="O85" s="8" t="s">
        <v>50</v>
      </c>
      <c r="Q85" s="8" t="s">
        <v>44</v>
      </c>
      <c r="R85" s="31" t="s">
        <v>206</v>
      </c>
      <c r="S85" s="7" t="s">
        <v>46</v>
      </c>
      <c r="T85" s="7">
        <v>20.0</v>
      </c>
      <c r="V85">
        <v>42.0</v>
      </c>
      <c r="W85" s="19"/>
      <c r="X85" s="7">
        <v>0.5</v>
      </c>
      <c r="Y85" s="7">
        <v>0.5</v>
      </c>
      <c r="Z85" s="7">
        <v>0.31</v>
      </c>
      <c r="AB85" s="7">
        <v>-0.37</v>
      </c>
      <c r="AE85" s="7">
        <v>0.0</v>
      </c>
      <c r="AF85">
        <f t="shared" si="5"/>
        <v>0.05</v>
      </c>
      <c r="AH85" s="7"/>
    </row>
    <row r="86">
      <c r="A86" s="5">
        <v>39.0</v>
      </c>
      <c r="B86" s="5">
        <v>27.0</v>
      </c>
      <c r="C86" s="14" t="s">
        <v>161</v>
      </c>
      <c r="D86" s="29" t="s">
        <v>178</v>
      </c>
      <c r="E86" s="15" t="s">
        <v>163</v>
      </c>
      <c r="G86" s="30" t="s">
        <v>179</v>
      </c>
      <c r="H86" s="8" t="s">
        <v>38</v>
      </c>
      <c r="I86" s="7" t="s">
        <v>105</v>
      </c>
      <c r="J86" s="31"/>
      <c r="K86" s="7" t="s">
        <v>207</v>
      </c>
      <c r="L86" s="7" t="s">
        <v>48</v>
      </c>
      <c r="M86" s="7" t="s">
        <v>184</v>
      </c>
      <c r="N86" s="7" t="s">
        <v>42</v>
      </c>
      <c r="O86" s="8" t="s">
        <v>50</v>
      </c>
      <c r="Q86" s="8" t="s">
        <v>44</v>
      </c>
      <c r="R86" s="31" t="s">
        <v>206</v>
      </c>
      <c r="S86" s="7" t="s">
        <v>46</v>
      </c>
      <c r="T86" s="7">
        <v>20.0</v>
      </c>
      <c r="V86">
        <v>53.04</v>
      </c>
      <c r="W86" s="19"/>
      <c r="X86" s="7">
        <v>0.8</v>
      </c>
      <c r="Y86" s="7">
        <v>0.5</v>
      </c>
      <c r="Z86" s="7">
        <v>0.22</v>
      </c>
      <c r="AB86" s="7">
        <v>5.64</v>
      </c>
      <c r="AE86" s="7">
        <v>1.36</v>
      </c>
      <c r="AF86">
        <f t="shared" si="5"/>
        <v>0.09624</v>
      </c>
      <c r="AH86" s="7"/>
    </row>
    <row r="87">
      <c r="A87" s="5">
        <v>39.0</v>
      </c>
      <c r="B87" s="5">
        <v>27.0</v>
      </c>
      <c r="C87" s="14" t="s">
        <v>161</v>
      </c>
      <c r="D87" s="14"/>
      <c r="E87" s="15" t="s">
        <v>163</v>
      </c>
      <c r="G87" s="18" t="s">
        <v>169</v>
      </c>
      <c r="H87" s="8" t="s">
        <v>38</v>
      </c>
      <c r="I87" s="7" t="s">
        <v>105</v>
      </c>
      <c r="J87" s="31"/>
      <c r="K87" s="7" t="s">
        <v>205</v>
      </c>
      <c r="L87" s="7" t="s">
        <v>40</v>
      </c>
      <c r="M87" s="7" t="s">
        <v>185</v>
      </c>
      <c r="N87" s="7" t="s">
        <v>42</v>
      </c>
      <c r="O87" s="7" t="s">
        <v>43</v>
      </c>
      <c r="Q87" s="8" t="s">
        <v>44</v>
      </c>
      <c r="R87" s="31" t="s">
        <v>206</v>
      </c>
      <c r="S87" s="7" t="s">
        <v>46</v>
      </c>
      <c r="T87" s="7">
        <v>18.0</v>
      </c>
      <c r="V87">
        <v>42.36</v>
      </c>
      <c r="W87" s="19"/>
      <c r="X87" s="7">
        <v>0.47</v>
      </c>
      <c r="Y87" s="7">
        <v>0.5</v>
      </c>
      <c r="Z87" s="7">
        <v>0.47</v>
      </c>
      <c r="AE87" s="7">
        <v>-0.06</v>
      </c>
      <c r="AF87">
        <f t="shared" si="5"/>
        <v>0.05565555556</v>
      </c>
      <c r="AH87" s="7"/>
    </row>
    <row r="88">
      <c r="A88" s="5">
        <v>39.0</v>
      </c>
      <c r="B88" s="5">
        <v>27.0</v>
      </c>
      <c r="C88" s="14" t="s">
        <v>161</v>
      </c>
      <c r="D88" s="14"/>
      <c r="E88" s="15" t="s">
        <v>163</v>
      </c>
      <c r="G88" s="18" t="s">
        <v>169</v>
      </c>
      <c r="H88" s="8" t="s">
        <v>38</v>
      </c>
      <c r="I88" s="7" t="s">
        <v>105</v>
      </c>
      <c r="J88" s="31"/>
      <c r="K88" s="7" t="s">
        <v>207</v>
      </c>
      <c r="L88" s="7" t="s">
        <v>40</v>
      </c>
      <c r="M88" s="7" t="s">
        <v>187</v>
      </c>
      <c r="N88" s="7" t="s">
        <v>42</v>
      </c>
      <c r="O88" s="7" t="s">
        <v>43</v>
      </c>
      <c r="Q88" s="8" t="s">
        <v>44</v>
      </c>
      <c r="R88" s="31" t="s">
        <v>206</v>
      </c>
      <c r="S88" s="7" t="s">
        <v>46</v>
      </c>
      <c r="T88" s="7">
        <v>16.0</v>
      </c>
      <c r="V88">
        <v>54.480000000000004</v>
      </c>
      <c r="W88" s="19"/>
      <c r="X88" s="7">
        <v>0.62</v>
      </c>
      <c r="Y88" s="7">
        <v>0.5</v>
      </c>
      <c r="Z88" s="7">
        <v>0.32</v>
      </c>
      <c r="AE88" s="7">
        <v>0.38</v>
      </c>
      <c r="AF88">
        <f t="shared" si="5"/>
        <v>0.0670125</v>
      </c>
      <c r="AH88" s="7"/>
    </row>
    <row r="89">
      <c r="A89" s="5">
        <v>39.0</v>
      </c>
      <c r="B89" s="5">
        <v>27.0</v>
      </c>
      <c r="C89" s="14" t="s">
        <v>161</v>
      </c>
      <c r="D89" s="29" t="s">
        <v>178</v>
      </c>
      <c r="E89" s="15" t="s">
        <v>163</v>
      </c>
      <c r="G89" s="30" t="s">
        <v>179</v>
      </c>
      <c r="H89" s="8" t="s">
        <v>38</v>
      </c>
      <c r="I89" s="7" t="s">
        <v>105</v>
      </c>
      <c r="J89" s="31"/>
      <c r="K89" s="7" t="s">
        <v>208</v>
      </c>
      <c r="L89" s="7" t="s">
        <v>48</v>
      </c>
      <c r="M89" s="7" t="s">
        <v>195</v>
      </c>
      <c r="N89" s="7" t="s">
        <v>42</v>
      </c>
      <c r="O89" s="8" t="s">
        <v>50</v>
      </c>
      <c r="Q89" s="8" t="s">
        <v>44</v>
      </c>
      <c r="R89" s="31" t="s">
        <v>209</v>
      </c>
      <c r="S89" s="7" t="s">
        <v>46</v>
      </c>
      <c r="T89" s="7">
        <v>22.0</v>
      </c>
      <c r="V89">
        <v>42.96</v>
      </c>
      <c r="W89" s="19"/>
      <c r="X89" s="7">
        <v>0.51</v>
      </c>
      <c r="Y89" s="7">
        <v>0.5</v>
      </c>
      <c r="Z89" s="7">
        <v>0.23</v>
      </c>
      <c r="AB89" s="7">
        <v>0.22</v>
      </c>
      <c r="AE89" s="7">
        <v>0.05</v>
      </c>
      <c r="AF89">
        <f t="shared" si="5"/>
        <v>0.04551136364</v>
      </c>
      <c r="AH89" s="7"/>
    </row>
    <row r="90">
      <c r="A90" s="5">
        <v>39.0</v>
      </c>
      <c r="B90" s="5">
        <v>27.0</v>
      </c>
      <c r="C90" s="14" t="s">
        <v>161</v>
      </c>
      <c r="D90" s="29" t="s">
        <v>178</v>
      </c>
      <c r="E90" s="15" t="s">
        <v>163</v>
      </c>
      <c r="G90" s="30" t="s">
        <v>179</v>
      </c>
      <c r="H90" s="8" t="s">
        <v>38</v>
      </c>
      <c r="I90" s="7" t="s">
        <v>105</v>
      </c>
      <c r="J90" s="31"/>
      <c r="K90" s="7" t="s">
        <v>210</v>
      </c>
      <c r="L90" s="7" t="s">
        <v>48</v>
      </c>
      <c r="M90" s="7" t="s">
        <v>198</v>
      </c>
      <c r="N90" s="7" t="s">
        <v>42</v>
      </c>
      <c r="O90" s="8" t="s">
        <v>50</v>
      </c>
      <c r="Q90" s="8" t="s">
        <v>44</v>
      </c>
      <c r="R90" s="31" t="s">
        <v>209</v>
      </c>
      <c r="S90" s="7" t="s">
        <v>46</v>
      </c>
      <c r="T90" s="7">
        <v>30.0</v>
      </c>
      <c r="V90">
        <v>54.0</v>
      </c>
      <c r="W90" s="19"/>
      <c r="X90" s="7">
        <v>0.62</v>
      </c>
      <c r="Y90" s="7">
        <v>0.5</v>
      </c>
      <c r="Z90" s="7">
        <v>0.27</v>
      </c>
      <c r="AB90" s="7">
        <v>2.31</v>
      </c>
      <c r="AE90" s="7">
        <v>0.44</v>
      </c>
      <c r="AF90">
        <f t="shared" si="5"/>
        <v>0.03656</v>
      </c>
      <c r="AH90" s="7"/>
    </row>
    <row r="91">
      <c r="A91" s="5">
        <v>39.0</v>
      </c>
      <c r="B91" s="5">
        <v>27.0</v>
      </c>
      <c r="C91" s="14" t="s">
        <v>161</v>
      </c>
      <c r="D91" s="14"/>
      <c r="E91" s="15" t="s">
        <v>163</v>
      </c>
      <c r="G91" s="18" t="s">
        <v>169</v>
      </c>
      <c r="H91" s="8" t="s">
        <v>38</v>
      </c>
      <c r="I91" s="7" t="s">
        <v>105</v>
      </c>
      <c r="J91" s="31"/>
      <c r="K91" s="7" t="s">
        <v>208</v>
      </c>
      <c r="L91" s="7" t="s">
        <v>40</v>
      </c>
      <c r="M91" s="7" t="s">
        <v>185</v>
      </c>
      <c r="N91" s="7" t="s">
        <v>42</v>
      </c>
      <c r="O91" s="7" t="s">
        <v>43</v>
      </c>
      <c r="Q91" s="8" t="s">
        <v>44</v>
      </c>
      <c r="R91" s="31" t="s">
        <v>209</v>
      </c>
      <c r="S91" s="7" t="s">
        <v>46</v>
      </c>
      <c r="T91" s="7">
        <v>19.0</v>
      </c>
      <c r="V91">
        <v>42.36</v>
      </c>
      <c r="W91" s="19"/>
      <c r="X91" s="7">
        <v>0.48</v>
      </c>
      <c r="Y91" s="7">
        <v>0.5</v>
      </c>
      <c r="Z91" s="7">
        <v>0.52</v>
      </c>
      <c r="AE91" s="7">
        <v>-0.04</v>
      </c>
      <c r="AF91">
        <f t="shared" si="5"/>
        <v>0.05267368421</v>
      </c>
      <c r="AH91" s="7"/>
    </row>
    <row r="92">
      <c r="A92" s="5">
        <v>39.0</v>
      </c>
      <c r="B92" s="5">
        <v>27.0</v>
      </c>
      <c r="C92" s="14" t="s">
        <v>161</v>
      </c>
      <c r="D92" s="14"/>
      <c r="E92" s="15" t="s">
        <v>163</v>
      </c>
      <c r="G92" s="18" t="s">
        <v>169</v>
      </c>
      <c r="H92" s="8" t="s">
        <v>38</v>
      </c>
      <c r="I92" s="7" t="s">
        <v>105</v>
      </c>
      <c r="J92" s="31"/>
      <c r="K92" s="7" t="s">
        <v>210</v>
      </c>
      <c r="L92" s="7" t="s">
        <v>40</v>
      </c>
      <c r="M92" s="7" t="s">
        <v>187</v>
      </c>
      <c r="N92" s="7" t="s">
        <v>42</v>
      </c>
      <c r="O92" s="7" t="s">
        <v>43</v>
      </c>
      <c r="Q92" s="8" t="s">
        <v>44</v>
      </c>
      <c r="R92" s="31" t="s">
        <v>209</v>
      </c>
      <c r="S92" s="7" t="s">
        <v>46</v>
      </c>
      <c r="T92" s="7">
        <v>20.0</v>
      </c>
      <c r="V92">
        <v>54.480000000000004</v>
      </c>
      <c r="W92" s="19"/>
      <c r="X92" s="7">
        <v>0.54</v>
      </c>
      <c r="Y92" s="7">
        <v>0.5</v>
      </c>
      <c r="Z92" s="7">
        <v>0.38</v>
      </c>
      <c r="AE92" s="7">
        <v>0.11</v>
      </c>
      <c r="AF92">
        <f t="shared" si="5"/>
        <v>0.0503025</v>
      </c>
      <c r="AH92" s="7"/>
    </row>
    <row r="93">
      <c r="A93" s="13">
        <v>137.0</v>
      </c>
      <c r="B93" s="5">
        <v>28.0</v>
      </c>
      <c r="C93" s="14" t="s">
        <v>211</v>
      </c>
      <c r="D93" s="14"/>
      <c r="E93" s="15" t="s">
        <v>212</v>
      </c>
      <c r="G93" s="18" t="s">
        <v>213</v>
      </c>
      <c r="H93" s="8" t="s">
        <v>214</v>
      </c>
      <c r="I93" s="7" t="s">
        <v>215</v>
      </c>
      <c r="J93" s="15" t="s">
        <v>216</v>
      </c>
      <c r="K93" s="7">
        <v>2.0</v>
      </c>
      <c r="L93" s="7" t="s">
        <v>40</v>
      </c>
      <c r="M93" s="7" t="s">
        <v>217</v>
      </c>
      <c r="N93" s="7" t="s">
        <v>42</v>
      </c>
      <c r="O93" s="7" t="s">
        <v>50</v>
      </c>
      <c r="Q93" s="8" t="s">
        <v>44</v>
      </c>
      <c r="R93" s="7" t="s">
        <v>218</v>
      </c>
      <c r="S93" s="7" t="s">
        <v>46</v>
      </c>
      <c r="T93" s="7">
        <v>60.0</v>
      </c>
      <c r="V93">
        <v>71.64</v>
      </c>
      <c r="W93" s="19"/>
      <c r="X93" s="7">
        <v>0.667</v>
      </c>
      <c r="Y93" s="7">
        <v>0.5</v>
      </c>
      <c r="Z93" s="7">
        <v>0.475</v>
      </c>
      <c r="AE93" s="7">
        <v>0.38</v>
      </c>
      <c r="AF93">
        <f t="shared" si="5"/>
        <v>0.01787</v>
      </c>
      <c r="AH93" s="7" t="s">
        <v>219</v>
      </c>
    </row>
    <row r="94">
      <c r="A94" s="20">
        <v>137.0</v>
      </c>
      <c r="B94" s="21">
        <v>28.0</v>
      </c>
      <c r="C94" s="22" t="s">
        <v>211</v>
      </c>
      <c r="D94" s="22"/>
      <c r="E94" s="23" t="s">
        <v>212</v>
      </c>
      <c r="F94" s="24"/>
      <c r="G94" s="25" t="s">
        <v>213</v>
      </c>
      <c r="H94" s="26" t="s">
        <v>214</v>
      </c>
      <c r="I94" s="26" t="s">
        <v>215</v>
      </c>
      <c r="J94" s="23" t="s">
        <v>216</v>
      </c>
      <c r="K94" s="32">
        <v>2.0</v>
      </c>
      <c r="L94" s="32" t="s">
        <v>48</v>
      </c>
      <c r="M94" s="32" t="s">
        <v>220</v>
      </c>
      <c r="N94" s="28" t="s">
        <v>42</v>
      </c>
      <c r="O94" s="8" t="s">
        <v>50</v>
      </c>
      <c r="P94" s="24"/>
      <c r="Q94" s="8" t="s">
        <v>44</v>
      </c>
      <c r="R94" s="28" t="s">
        <v>218</v>
      </c>
      <c r="S94" s="28" t="s">
        <v>46</v>
      </c>
      <c r="T94" s="28">
        <v>60.0</v>
      </c>
      <c r="U94" s="24"/>
      <c r="V94" s="24">
        <v>71.64</v>
      </c>
      <c r="W94" s="19"/>
      <c r="X94" s="28">
        <v>0.683</v>
      </c>
      <c r="Y94" s="28">
        <v>0.5</v>
      </c>
      <c r="Z94" s="28">
        <v>0.469</v>
      </c>
      <c r="AA94" s="24"/>
      <c r="AB94" s="24"/>
      <c r="AC94" s="24"/>
      <c r="AD94" s="24"/>
      <c r="AE94" s="28">
        <v>0.42</v>
      </c>
      <c r="AF94" s="24">
        <f t="shared" si="5"/>
        <v>0.01813666667</v>
      </c>
      <c r="AG94" s="24"/>
      <c r="AH94" s="28" t="s">
        <v>219</v>
      </c>
      <c r="AI94" s="24"/>
    </row>
    <row r="95">
      <c r="A95" s="13">
        <v>145.0</v>
      </c>
      <c r="B95" s="5">
        <v>29.0</v>
      </c>
      <c r="C95" s="14" t="s">
        <v>221</v>
      </c>
      <c r="D95" s="14"/>
      <c r="E95" s="15" t="s">
        <v>222</v>
      </c>
      <c r="G95" s="18" t="s">
        <v>223</v>
      </c>
      <c r="H95" s="8" t="s">
        <v>38</v>
      </c>
      <c r="I95" s="7" t="s">
        <v>215</v>
      </c>
      <c r="J95" s="15" t="s">
        <v>224</v>
      </c>
      <c r="K95" s="7">
        <v>1.0</v>
      </c>
      <c r="L95" s="7" t="s">
        <v>40</v>
      </c>
      <c r="M95" s="7" t="s">
        <v>225</v>
      </c>
      <c r="N95" s="7" t="s">
        <v>42</v>
      </c>
      <c r="O95" s="7" t="s">
        <v>50</v>
      </c>
      <c r="Q95" s="8" t="s">
        <v>44</v>
      </c>
      <c r="R95" s="7" t="s">
        <v>226</v>
      </c>
      <c r="S95" s="7" t="s">
        <v>227</v>
      </c>
      <c r="T95" s="7">
        <v>30.0</v>
      </c>
      <c r="V95">
        <v>53.88</v>
      </c>
      <c r="W95" s="19"/>
      <c r="AE95" s="7">
        <v>0.45</v>
      </c>
      <c r="AF95">
        <f t="shared" si="5"/>
        <v>0.03670833333</v>
      </c>
      <c r="AH95" s="7" t="s">
        <v>219</v>
      </c>
    </row>
    <row r="96">
      <c r="A96" s="13">
        <v>145.0</v>
      </c>
      <c r="B96" s="5">
        <v>29.0</v>
      </c>
      <c r="C96" s="14" t="s">
        <v>221</v>
      </c>
      <c r="D96" s="14"/>
      <c r="E96" s="15" t="s">
        <v>222</v>
      </c>
      <c r="G96" s="18" t="s">
        <v>223</v>
      </c>
      <c r="H96" s="8" t="s">
        <v>38</v>
      </c>
      <c r="I96" s="7" t="s">
        <v>215</v>
      </c>
      <c r="J96" s="15" t="s">
        <v>224</v>
      </c>
      <c r="K96" s="7">
        <v>1.0</v>
      </c>
      <c r="L96" s="7" t="s">
        <v>48</v>
      </c>
      <c r="M96" s="7" t="s">
        <v>228</v>
      </c>
      <c r="N96" s="7" t="s">
        <v>42</v>
      </c>
      <c r="O96" s="8" t="s">
        <v>50</v>
      </c>
      <c r="Q96" s="8" t="s">
        <v>44</v>
      </c>
      <c r="R96" s="7" t="s">
        <v>226</v>
      </c>
      <c r="S96" s="7" t="s">
        <v>227</v>
      </c>
      <c r="T96" s="7">
        <v>62.0</v>
      </c>
      <c r="V96" s="17">
        <v>55.32000000000001</v>
      </c>
      <c r="W96" s="19"/>
      <c r="AE96" s="7">
        <v>0.3</v>
      </c>
      <c r="AF96">
        <f t="shared" si="5"/>
        <v>0.01685483871</v>
      </c>
      <c r="AH96" s="7" t="s">
        <v>219</v>
      </c>
      <c r="AI96" s="33" t="s">
        <v>229</v>
      </c>
    </row>
    <row r="97">
      <c r="A97" s="20">
        <v>148.0</v>
      </c>
      <c r="B97" s="21">
        <v>30.0</v>
      </c>
      <c r="C97" s="22" t="s">
        <v>230</v>
      </c>
      <c r="D97" s="22"/>
      <c r="E97" s="23" t="s">
        <v>231</v>
      </c>
      <c r="F97" s="24"/>
      <c r="G97" s="25" t="s">
        <v>232</v>
      </c>
      <c r="H97" s="26" t="s">
        <v>38</v>
      </c>
      <c r="I97" s="26" t="s">
        <v>215</v>
      </c>
      <c r="J97" s="27" t="s">
        <v>233</v>
      </c>
      <c r="K97" s="28">
        <v>1.0</v>
      </c>
      <c r="L97" s="28" t="s">
        <v>40</v>
      </c>
      <c r="M97" s="28" t="s">
        <v>234</v>
      </c>
      <c r="N97" s="28" t="s">
        <v>42</v>
      </c>
      <c r="O97" s="28" t="s">
        <v>50</v>
      </c>
      <c r="P97" s="24"/>
      <c r="Q97" s="8" t="s">
        <v>44</v>
      </c>
      <c r="R97" s="28" t="s">
        <v>218</v>
      </c>
      <c r="S97" s="28" t="s">
        <v>46</v>
      </c>
      <c r="T97" s="28">
        <v>15.0</v>
      </c>
      <c r="U97" s="24"/>
      <c r="V97" s="26">
        <v>58.800000000000004</v>
      </c>
      <c r="W97" s="19"/>
      <c r="X97" s="28">
        <v>0.65</v>
      </c>
      <c r="Y97" s="28">
        <v>0.25</v>
      </c>
      <c r="Z97" s="28">
        <v>0.23</v>
      </c>
      <c r="AA97" s="24"/>
      <c r="AB97" s="28">
        <v>6.66</v>
      </c>
      <c r="AC97" s="24"/>
      <c r="AD97" s="24"/>
      <c r="AE97" s="28">
        <v>1.74</v>
      </c>
      <c r="AF97" s="24">
        <f t="shared" si="5"/>
        <v>0.1675866667</v>
      </c>
      <c r="AG97" s="24"/>
      <c r="AH97" s="28" t="s">
        <v>47</v>
      </c>
      <c r="AI97" s="28" t="s">
        <v>235</v>
      </c>
    </row>
    <row r="98">
      <c r="A98" s="20">
        <v>148.0</v>
      </c>
      <c r="B98" s="21">
        <v>30.0</v>
      </c>
      <c r="C98" s="22" t="s">
        <v>230</v>
      </c>
      <c r="D98" s="22"/>
      <c r="E98" s="23" t="s">
        <v>231</v>
      </c>
      <c r="F98" s="24"/>
      <c r="G98" s="25" t="s">
        <v>232</v>
      </c>
      <c r="H98" s="26" t="s">
        <v>38</v>
      </c>
      <c r="I98" s="26" t="s">
        <v>215</v>
      </c>
      <c r="J98" s="27" t="s">
        <v>233</v>
      </c>
      <c r="K98" s="28">
        <v>1.0</v>
      </c>
      <c r="L98" s="28" t="s">
        <v>40</v>
      </c>
      <c r="M98" s="28" t="s">
        <v>236</v>
      </c>
      <c r="N98" s="28" t="s">
        <v>42</v>
      </c>
      <c r="O98" s="28" t="s">
        <v>50</v>
      </c>
      <c r="P98" s="24"/>
      <c r="Q98" s="8" t="s">
        <v>44</v>
      </c>
      <c r="R98" s="28" t="s">
        <v>218</v>
      </c>
      <c r="S98" s="28" t="s">
        <v>46</v>
      </c>
      <c r="T98" s="28">
        <v>26.0</v>
      </c>
      <c r="U98" s="24"/>
      <c r="V98" s="24">
        <v>55.32000000000001</v>
      </c>
      <c r="W98" s="19"/>
      <c r="X98" s="28">
        <v>0.56</v>
      </c>
      <c r="Y98" s="28">
        <v>0.25</v>
      </c>
      <c r="Z98" s="28">
        <v>0.29</v>
      </c>
      <c r="AA98" s="24"/>
      <c r="AB98" s="28">
        <v>5.62</v>
      </c>
      <c r="AC98" s="24"/>
      <c r="AD98" s="24"/>
      <c r="AE98" s="28">
        <v>1.07</v>
      </c>
      <c r="AF98" s="24">
        <f t="shared" si="5"/>
        <v>0.06047884615</v>
      </c>
      <c r="AG98" s="24"/>
      <c r="AH98" s="28" t="s">
        <v>47</v>
      </c>
      <c r="AI98" s="24"/>
    </row>
    <row r="99">
      <c r="A99" s="20">
        <v>148.0</v>
      </c>
      <c r="B99" s="21">
        <v>30.0</v>
      </c>
      <c r="C99" s="22" t="s">
        <v>230</v>
      </c>
      <c r="D99" s="22"/>
      <c r="E99" s="23" t="s">
        <v>231</v>
      </c>
      <c r="F99" s="24"/>
      <c r="G99" s="25" t="s">
        <v>232</v>
      </c>
      <c r="H99" s="26" t="s">
        <v>38</v>
      </c>
      <c r="I99" s="26" t="s">
        <v>215</v>
      </c>
      <c r="J99" s="27" t="s">
        <v>233</v>
      </c>
      <c r="K99" s="28">
        <v>1.0</v>
      </c>
      <c r="L99" s="28" t="s">
        <v>48</v>
      </c>
      <c r="M99" s="28" t="s">
        <v>237</v>
      </c>
      <c r="N99" s="28" t="s">
        <v>42</v>
      </c>
      <c r="O99" s="8" t="s">
        <v>50</v>
      </c>
      <c r="P99" s="24"/>
      <c r="Q99" s="8" t="s">
        <v>44</v>
      </c>
      <c r="R99" s="28" t="s">
        <v>218</v>
      </c>
      <c r="S99" s="28" t="s">
        <v>46</v>
      </c>
      <c r="T99" s="28">
        <v>15.0</v>
      </c>
      <c r="U99" s="24"/>
      <c r="V99" s="24">
        <v>58.800000000000004</v>
      </c>
      <c r="W99" s="19"/>
      <c r="X99" s="28">
        <v>0.67</v>
      </c>
      <c r="Y99" s="28">
        <v>0.25</v>
      </c>
      <c r="Z99" s="28">
        <v>0.24</v>
      </c>
      <c r="AA99" s="28"/>
      <c r="AB99" s="28">
        <v>6.61</v>
      </c>
      <c r="AC99" s="24"/>
      <c r="AD99" s="24"/>
      <c r="AE99" s="28">
        <v>1.75</v>
      </c>
      <c r="AF99" s="24">
        <f t="shared" si="5"/>
        <v>0.16875</v>
      </c>
      <c r="AG99" s="24"/>
      <c r="AH99" s="28" t="s">
        <v>47</v>
      </c>
      <c r="AI99" s="24"/>
    </row>
    <row r="100">
      <c r="A100" s="20">
        <v>170.0</v>
      </c>
      <c r="B100" s="21">
        <v>33.0</v>
      </c>
      <c r="C100" s="22" t="s">
        <v>238</v>
      </c>
      <c r="D100" s="22"/>
      <c r="E100" s="23" t="s">
        <v>239</v>
      </c>
      <c r="F100" s="24"/>
      <c r="G100" s="25" t="s">
        <v>240</v>
      </c>
      <c r="H100" s="26" t="s">
        <v>38</v>
      </c>
      <c r="I100" s="28" t="s">
        <v>241</v>
      </c>
      <c r="J100" s="34" t="s">
        <v>242</v>
      </c>
      <c r="K100" s="28" t="s">
        <v>243</v>
      </c>
      <c r="L100" s="28" t="s">
        <v>40</v>
      </c>
      <c r="M100" s="28" t="s">
        <v>244</v>
      </c>
      <c r="N100" s="28" t="s">
        <v>42</v>
      </c>
      <c r="O100" s="28" t="s">
        <v>50</v>
      </c>
      <c r="P100" s="24"/>
      <c r="Q100" s="8" t="s">
        <v>44</v>
      </c>
      <c r="R100" s="28" t="s">
        <v>245</v>
      </c>
      <c r="S100" s="28" t="s">
        <v>246</v>
      </c>
      <c r="T100" s="28">
        <v>19.0</v>
      </c>
      <c r="U100" s="24"/>
      <c r="V100" s="26">
        <v>30.36</v>
      </c>
      <c r="W100" s="19"/>
      <c r="X100" s="28">
        <v>6.8</v>
      </c>
      <c r="Y100" s="28">
        <v>6.3</v>
      </c>
      <c r="Z100" s="28">
        <v>0.64</v>
      </c>
      <c r="AA100" s="28">
        <v>0.69</v>
      </c>
      <c r="AB100" s="28">
        <v>2.81</v>
      </c>
      <c r="AC100" s="24"/>
      <c r="AD100" s="24"/>
      <c r="AE100" s="28">
        <v>0.65</v>
      </c>
      <c r="AF100" s="24">
        <f t="shared" si="5"/>
        <v>0.06375</v>
      </c>
      <c r="AG100" s="24"/>
      <c r="AH100" s="28" t="s">
        <v>47</v>
      </c>
      <c r="AI100" s="28" t="s">
        <v>247</v>
      </c>
    </row>
    <row r="101">
      <c r="A101" s="20">
        <v>170.0</v>
      </c>
      <c r="B101" s="21">
        <v>33.0</v>
      </c>
      <c r="C101" s="22" t="s">
        <v>238</v>
      </c>
      <c r="D101" s="22"/>
      <c r="E101" s="23" t="s">
        <v>239</v>
      </c>
      <c r="F101" s="24"/>
      <c r="G101" s="25" t="s">
        <v>240</v>
      </c>
      <c r="H101" s="26" t="s">
        <v>38</v>
      </c>
      <c r="I101" s="28" t="s">
        <v>241</v>
      </c>
      <c r="J101" s="34" t="s">
        <v>242</v>
      </c>
      <c r="K101" s="28" t="s">
        <v>243</v>
      </c>
      <c r="L101" s="28" t="s">
        <v>48</v>
      </c>
      <c r="M101" s="28" t="s">
        <v>248</v>
      </c>
      <c r="N101" s="28" t="s">
        <v>42</v>
      </c>
      <c r="O101" s="8" t="s">
        <v>50</v>
      </c>
      <c r="P101" s="24"/>
      <c r="Q101" s="8" t="s">
        <v>44</v>
      </c>
      <c r="R101" s="28" t="s">
        <v>245</v>
      </c>
      <c r="S101" s="28" t="s">
        <v>246</v>
      </c>
      <c r="T101" s="28">
        <v>19.0</v>
      </c>
      <c r="U101" s="24"/>
      <c r="V101" s="26">
        <v>30.47</v>
      </c>
      <c r="W101" s="19"/>
      <c r="X101" s="28">
        <v>6.4</v>
      </c>
      <c r="Y101" s="28">
        <v>5.8</v>
      </c>
      <c r="Z101" s="28">
        <v>0.94</v>
      </c>
      <c r="AA101" s="28">
        <v>1.3</v>
      </c>
      <c r="AB101" s="28">
        <v>2.36</v>
      </c>
      <c r="AC101" s="24"/>
      <c r="AD101" s="24"/>
      <c r="AE101" s="28">
        <v>0.54</v>
      </c>
      <c r="AF101" s="24">
        <f t="shared" si="5"/>
        <v>0.06030526316</v>
      </c>
      <c r="AG101" s="24"/>
      <c r="AH101" s="28" t="s">
        <v>47</v>
      </c>
      <c r="AI101" s="28" t="s">
        <v>247</v>
      </c>
    </row>
    <row r="102">
      <c r="A102" s="20">
        <v>174.0</v>
      </c>
      <c r="B102" s="21">
        <v>34.0</v>
      </c>
      <c r="C102" s="22" t="s">
        <v>249</v>
      </c>
      <c r="D102" s="22"/>
      <c r="E102" s="23" t="s">
        <v>250</v>
      </c>
      <c r="F102" s="24"/>
      <c r="G102" s="25" t="s">
        <v>251</v>
      </c>
      <c r="H102" s="26" t="s">
        <v>38</v>
      </c>
      <c r="I102" s="28" t="s">
        <v>215</v>
      </c>
      <c r="J102" s="27"/>
      <c r="K102" s="28">
        <v>1.0</v>
      </c>
      <c r="L102" s="28" t="s">
        <v>48</v>
      </c>
      <c r="M102" s="28" t="s">
        <v>252</v>
      </c>
      <c r="N102" s="28" t="s">
        <v>42</v>
      </c>
      <c r="O102" s="8" t="s">
        <v>50</v>
      </c>
      <c r="P102" s="24"/>
      <c r="Q102" s="8" t="s">
        <v>44</v>
      </c>
      <c r="R102" s="28" t="s">
        <v>218</v>
      </c>
      <c r="S102" s="28" t="s">
        <v>46</v>
      </c>
      <c r="T102" s="28">
        <v>33.0</v>
      </c>
      <c r="U102" s="24"/>
      <c r="V102" s="24">
        <v>32.64</v>
      </c>
      <c r="W102" s="19"/>
      <c r="X102" s="28">
        <v>0.616</v>
      </c>
      <c r="Y102" s="28">
        <v>0.5</v>
      </c>
      <c r="Z102" s="28">
        <v>0.169</v>
      </c>
      <c r="AA102" s="24"/>
      <c r="AB102" s="24"/>
      <c r="AC102" s="24"/>
      <c r="AD102" s="24"/>
      <c r="AE102" s="28">
        <v>0.37</v>
      </c>
      <c r="AF102" s="24">
        <f t="shared" si="5"/>
        <v>0.03237727273</v>
      </c>
      <c r="AG102" s="24"/>
      <c r="AH102" s="28" t="s">
        <v>219</v>
      </c>
      <c r="AI102" s="24"/>
    </row>
    <row r="103">
      <c r="A103" s="20">
        <v>174.0</v>
      </c>
      <c r="B103" s="21">
        <v>34.0</v>
      </c>
      <c r="C103" s="22" t="s">
        <v>249</v>
      </c>
      <c r="D103" s="22"/>
      <c r="E103" s="23" t="s">
        <v>250</v>
      </c>
      <c r="F103" s="24"/>
      <c r="G103" s="25" t="s">
        <v>251</v>
      </c>
      <c r="H103" s="26" t="s">
        <v>38</v>
      </c>
      <c r="I103" s="28" t="s">
        <v>215</v>
      </c>
      <c r="J103" s="27"/>
      <c r="K103" s="28">
        <v>1.0</v>
      </c>
      <c r="L103" s="28" t="s">
        <v>40</v>
      </c>
      <c r="M103" s="28" t="s">
        <v>253</v>
      </c>
      <c r="N103" s="28" t="s">
        <v>42</v>
      </c>
      <c r="O103" s="28" t="s">
        <v>50</v>
      </c>
      <c r="P103" s="24"/>
      <c r="Q103" s="8" t="s">
        <v>44</v>
      </c>
      <c r="R103" s="28" t="s">
        <v>218</v>
      </c>
      <c r="S103" s="28" t="s">
        <v>46</v>
      </c>
      <c r="T103" s="28">
        <v>67.0</v>
      </c>
      <c r="U103" s="24"/>
      <c r="V103" s="24">
        <v>32.64</v>
      </c>
      <c r="W103" s="19"/>
      <c r="X103" s="28">
        <v>0.67</v>
      </c>
      <c r="Y103" s="28">
        <v>0.5</v>
      </c>
      <c r="Z103" s="28">
        <v>0.174</v>
      </c>
      <c r="AA103" s="24"/>
      <c r="AB103" s="24"/>
      <c r="AC103" s="24"/>
      <c r="AD103" s="24"/>
      <c r="AE103" s="28">
        <v>0.39</v>
      </c>
      <c r="AF103" s="24">
        <f t="shared" si="5"/>
        <v>0.01606044776</v>
      </c>
      <c r="AG103" s="24"/>
      <c r="AH103" s="28" t="s">
        <v>219</v>
      </c>
      <c r="AI103" s="24"/>
    </row>
    <row r="104">
      <c r="A104" s="20">
        <v>202.0</v>
      </c>
      <c r="B104" s="21">
        <v>36.0</v>
      </c>
      <c r="C104" s="22" t="s">
        <v>254</v>
      </c>
      <c r="D104" s="22"/>
      <c r="E104" s="23" t="s">
        <v>255</v>
      </c>
      <c r="F104" s="24"/>
      <c r="G104" s="25" t="s">
        <v>256</v>
      </c>
      <c r="H104" s="26" t="s">
        <v>38</v>
      </c>
      <c r="I104" s="26" t="s">
        <v>257</v>
      </c>
      <c r="J104" s="27" t="s">
        <v>258</v>
      </c>
      <c r="K104" s="28" t="s">
        <v>259</v>
      </c>
      <c r="L104" s="28" t="s">
        <v>40</v>
      </c>
      <c r="M104" s="28" t="s">
        <v>260</v>
      </c>
      <c r="N104" s="28" t="s">
        <v>42</v>
      </c>
      <c r="O104" s="28" t="s">
        <v>43</v>
      </c>
      <c r="P104" s="24"/>
      <c r="Q104" s="8" t="s">
        <v>44</v>
      </c>
      <c r="R104" s="24"/>
      <c r="S104" s="24"/>
      <c r="T104" s="7">
        <v>31.0</v>
      </c>
      <c r="U104" s="24"/>
      <c r="V104" s="26">
        <v>43.08</v>
      </c>
      <c r="W104" s="19"/>
      <c r="X104" s="7">
        <v>0.589</v>
      </c>
      <c r="Y104" s="28">
        <v>0.5</v>
      </c>
      <c r="Z104" s="7">
        <v>0.23</v>
      </c>
      <c r="AA104" s="24"/>
      <c r="AB104" s="24"/>
      <c r="AC104" s="24"/>
      <c r="AD104" s="24"/>
      <c r="AE104" s="7">
        <v>0.386</v>
      </c>
      <c r="AF104" s="24">
        <f t="shared" si="5"/>
        <v>0.03466122581</v>
      </c>
      <c r="AG104" s="24"/>
      <c r="AH104" s="28" t="s">
        <v>219</v>
      </c>
      <c r="AI104" s="28" t="s">
        <v>261</v>
      </c>
    </row>
    <row r="105">
      <c r="A105" s="20">
        <v>202.0</v>
      </c>
      <c r="B105" s="21">
        <v>36.0</v>
      </c>
      <c r="C105" s="22" t="s">
        <v>254</v>
      </c>
      <c r="D105" s="22"/>
      <c r="E105" s="23" t="s">
        <v>255</v>
      </c>
      <c r="F105" s="24"/>
      <c r="G105" s="25" t="s">
        <v>256</v>
      </c>
      <c r="H105" s="26" t="s">
        <v>38</v>
      </c>
      <c r="I105" s="26" t="s">
        <v>257</v>
      </c>
      <c r="J105" s="27" t="s">
        <v>258</v>
      </c>
      <c r="K105" s="28" t="s">
        <v>259</v>
      </c>
      <c r="L105" s="28" t="s">
        <v>48</v>
      </c>
      <c r="M105" s="28" t="s">
        <v>262</v>
      </c>
      <c r="N105" s="28" t="s">
        <v>42</v>
      </c>
      <c r="O105" s="8" t="s">
        <v>50</v>
      </c>
      <c r="P105" s="24"/>
      <c r="Q105" s="8" t="s">
        <v>44</v>
      </c>
      <c r="R105" s="24"/>
      <c r="S105" s="24"/>
      <c r="T105" s="28">
        <v>24.0</v>
      </c>
      <c r="U105" s="24"/>
      <c r="V105" s="24">
        <v>43.8</v>
      </c>
      <c r="W105" s="19"/>
      <c r="X105" s="7">
        <v>0.61</v>
      </c>
      <c r="Y105" s="28">
        <v>0.5</v>
      </c>
      <c r="Z105" s="7">
        <v>0.207</v>
      </c>
      <c r="AA105" s="24"/>
      <c r="AB105" s="24"/>
      <c r="AC105" s="24"/>
      <c r="AD105" s="24"/>
      <c r="AE105" s="7">
        <v>0.533</v>
      </c>
      <c r="AF105" s="24">
        <f t="shared" si="5"/>
        <v>0.0475851875</v>
      </c>
      <c r="AG105" s="24"/>
      <c r="AH105" s="28" t="s">
        <v>219</v>
      </c>
      <c r="AI105" s="24"/>
    </row>
    <row r="106">
      <c r="A106" s="20">
        <v>202.0</v>
      </c>
      <c r="B106" s="21">
        <v>37.0</v>
      </c>
      <c r="C106" s="22" t="s">
        <v>254</v>
      </c>
      <c r="D106" s="22"/>
      <c r="E106" s="23" t="s">
        <v>255</v>
      </c>
      <c r="F106" s="24"/>
      <c r="G106" s="25" t="s">
        <v>256</v>
      </c>
      <c r="H106" s="26" t="s">
        <v>38</v>
      </c>
      <c r="I106" s="26" t="s">
        <v>257</v>
      </c>
      <c r="J106" s="27" t="s">
        <v>258</v>
      </c>
      <c r="K106" s="28" t="s">
        <v>263</v>
      </c>
      <c r="L106" s="28" t="s">
        <v>40</v>
      </c>
      <c r="M106" s="28" t="s">
        <v>264</v>
      </c>
      <c r="N106" s="28" t="s">
        <v>42</v>
      </c>
      <c r="O106" s="28" t="s">
        <v>43</v>
      </c>
      <c r="P106" s="24"/>
      <c r="Q106" s="8" t="s">
        <v>44</v>
      </c>
      <c r="R106" s="24"/>
      <c r="S106" s="24"/>
      <c r="T106" s="28">
        <v>27.0</v>
      </c>
      <c r="U106" s="24"/>
      <c r="V106" s="24">
        <v>53.519999999999996</v>
      </c>
      <c r="W106" s="19"/>
      <c r="X106" s="7">
        <v>0.741</v>
      </c>
      <c r="Y106" s="28">
        <v>0.5</v>
      </c>
      <c r="Z106" s="7">
        <v>0.195</v>
      </c>
      <c r="AA106" s="24"/>
      <c r="AB106" s="24"/>
      <c r="AC106" s="24"/>
      <c r="AD106" s="24"/>
      <c r="AE106" s="7">
        <v>1.23</v>
      </c>
      <c r="AF106" s="24">
        <f t="shared" si="5"/>
        <v>0.0650537037</v>
      </c>
      <c r="AG106" s="24"/>
      <c r="AH106" s="28" t="s">
        <v>219</v>
      </c>
      <c r="AI106" s="24"/>
    </row>
    <row r="107">
      <c r="A107" s="20">
        <v>202.0</v>
      </c>
      <c r="B107" s="21">
        <v>37.0</v>
      </c>
      <c r="C107" s="22" t="s">
        <v>254</v>
      </c>
      <c r="D107" s="22"/>
      <c r="E107" s="23" t="s">
        <v>255</v>
      </c>
      <c r="F107" s="24"/>
      <c r="G107" s="25" t="s">
        <v>256</v>
      </c>
      <c r="H107" s="26" t="s">
        <v>38</v>
      </c>
      <c r="I107" s="26" t="s">
        <v>257</v>
      </c>
      <c r="J107" s="27" t="s">
        <v>258</v>
      </c>
      <c r="K107" s="28" t="s">
        <v>263</v>
      </c>
      <c r="L107" s="28" t="s">
        <v>48</v>
      </c>
      <c r="M107" s="28" t="s">
        <v>265</v>
      </c>
      <c r="N107" s="28" t="s">
        <v>42</v>
      </c>
      <c r="O107" s="8" t="s">
        <v>50</v>
      </c>
      <c r="P107" s="24"/>
      <c r="Q107" s="8" t="s">
        <v>44</v>
      </c>
      <c r="R107" s="24"/>
      <c r="S107" s="24"/>
      <c r="T107" s="28">
        <v>25.0</v>
      </c>
      <c r="U107" s="24"/>
      <c r="V107" s="24">
        <v>53.760000000000005</v>
      </c>
      <c r="W107" s="19"/>
      <c r="X107" s="7">
        <v>0.752</v>
      </c>
      <c r="Y107" s="28">
        <v>0.5</v>
      </c>
      <c r="Z107" s="7">
        <v>0.165</v>
      </c>
      <c r="AA107" s="24"/>
      <c r="AB107" s="24"/>
      <c r="AC107" s="24"/>
      <c r="AD107" s="24"/>
      <c r="AE107" s="7">
        <v>1.53</v>
      </c>
      <c r="AF107" s="24">
        <f t="shared" si="5"/>
        <v>0.086818</v>
      </c>
      <c r="AG107" s="24"/>
      <c r="AH107" s="28" t="s">
        <v>219</v>
      </c>
      <c r="AI107" s="24"/>
    </row>
    <row r="108">
      <c r="C108" s="35"/>
      <c r="D108" s="35"/>
      <c r="Q108" s="8"/>
    </row>
    <row r="109">
      <c r="C109" s="35"/>
      <c r="D109" s="35"/>
      <c r="Q109" s="8"/>
    </row>
    <row r="110">
      <c r="C110" s="35"/>
      <c r="D110" s="35"/>
      <c r="Q110" s="8"/>
    </row>
    <row r="111">
      <c r="C111" s="35"/>
      <c r="D111" s="35"/>
      <c r="Q111" s="8"/>
    </row>
    <row r="112">
      <c r="C112" s="35"/>
      <c r="D112" s="35"/>
    </row>
    <row r="113">
      <c r="C113" s="35"/>
      <c r="D113" s="35"/>
    </row>
    <row r="114">
      <c r="C114" s="35"/>
      <c r="D114" s="35"/>
    </row>
    <row r="115">
      <c r="C115" s="35"/>
      <c r="D115" s="35"/>
    </row>
    <row r="116">
      <c r="C116" s="35"/>
      <c r="D116" s="35"/>
    </row>
    <row r="117">
      <c r="C117" s="35"/>
      <c r="D117" s="35"/>
    </row>
    <row r="118">
      <c r="C118" s="35"/>
      <c r="D118" s="35"/>
    </row>
    <row r="119">
      <c r="C119" s="35"/>
      <c r="D119" s="35"/>
    </row>
    <row r="120">
      <c r="C120" s="35"/>
      <c r="D120" s="35"/>
    </row>
    <row r="121">
      <c r="C121" s="35"/>
      <c r="D121" s="35"/>
    </row>
    <row r="122">
      <c r="C122" s="35"/>
      <c r="D122" s="35"/>
    </row>
    <row r="123">
      <c r="C123" s="35"/>
      <c r="D123" s="35"/>
    </row>
    <row r="124">
      <c r="C124" s="35"/>
      <c r="D124" s="35"/>
    </row>
    <row r="125">
      <c r="C125" s="35"/>
      <c r="D125" s="35"/>
    </row>
    <row r="126">
      <c r="C126" s="35"/>
      <c r="D126" s="35"/>
    </row>
    <row r="127">
      <c r="C127" s="35"/>
      <c r="D127" s="35"/>
    </row>
    <row r="128">
      <c r="C128" s="35"/>
      <c r="D128" s="35"/>
    </row>
    <row r="129">
      <c r="C129" s="35"/>
      <c r="D129" s="35"/>
    </row>
    <row r="130">
      <c r="C130" s="35"/>
      <c r="D130" s="35"/>
    </row>
    <row r="131">
      <c r="C131" s="35"/>
      <c r="D131" s="35"/>
    </row>
    <row r="132">
      <c r="C132" s="35"/>
      <c r="D132" s="35"/>
    </row>
    <row r="133">
      <c r="C133" s="35"/>
      <c r="D133" s="35"/>
    </row>
    <row r="134">
      <c r="C134" s="35"/>
      <c r="D134" s="35"/>
    </row>
    <row r="135">
      <c r="C135" s="35"/>
      <c r="D135" s="35"/>
    </row>
    <row r="136">
      <c r="C136" s="35"/>
      <c r="D136" s="35"/>
    </row>
    <row r="137">
      <c r="C137" s="35"/>
      <c r="D137" s="35"/>
    </row>
    <row r="138">
      <c r="C138" s="35"/>
      <c r="D138" s="35"/>
    </row>
    <row r="139">
      <c r="C139" s="35"/>
      <c r="D139" s="35"/>
    </row>
    <row r="140">
      <c r="C140" s="35"/>
      <c r="D140" s="35"/>
    </row>
    <row r="141">
      <c r="C141" s="35"/>
      <c r="D141" s="35"/>
    </row>
    <row r="142">
      <c r="C142" s="35"/>
      <c r="D142" s="35"/>
    </row>
    <row r="143">
      <c r="C143" s="35"/>
      <c r="D143" s="35"/>
    </row>
    <row r="144">
      <c r="C144" s="35"/>
      <c r="D144" s="35"/>
    </row>
    <row r="145">
      <c r="C145" s="35"/>
      <c r="D145" s="35"/>
    </row>
    <row r="146">
      <c r="C146" s="35"/>
      <c r="D146" s="35"/>
    </row>
    <row r="147">
      <c r="C147" s="35"/>
      <c r="D147" s="35"/>
    </row>
    <row r="148">
      <c r="C148" s="35"/>
      <c r="D148" s="35"/>
    </row>
    <row r="149">
      <c r="C149" s="35"/>
      <c r="D149" s="35"/>
    </row>
    <row r="150">
      <c r="C150" s="35"/>
      <c r="D150" s="35"/>
    </row>
    <row r="151">
      <c r="C151" s="35"/>
      <c r="D151" s="35"/>
    </row>
    <row r="152">
      <c r="C152" s="35"/>
      <c r="D152" s="35"/>
    </row>
    <row r="153">
      <c r="C153" s="35"/>
      <c r="D153" s="35"/>
    </row>
    <row r="154">
      <c r="C154" s="35"/>
      <c r="D154" s="35"/>
    </row>
    <row r="155">
      <c r="C155" s="35"/>
      <c r="D155" s="35"/>
    </row>
    <row r="156">
      <c r="C156" s="35"/>
      <c r="D156" s="35"/>
    </row>
    <row r="157">
      <c r="C157" s="35"/>
      <c r="D157" s="35"/>
    </row>
    <row r="158">
      <c r="C158" s="35"/>
      <c r="D158" s="35"/>
    </row>
    <row r="159">
      <c r="C159" s="35"/>
      <c r="D159" s="35"/>
    </row>
    <row r="160">
      <c r="C160" s="35"/>
      <c r="D160" s="35"/>
    </row>
    <row r="161">
      <c r="C161" s="35"/>
      <c r="D161" s="35"/>
    </row>
    <row r="162">
      <c r="C162" s="35"/>
      <c r="D162" s="35"/>
    </row>
    <row r="163">
      <c r="C163" s="35"/>
      <c r="D163" s="35"/>
    </row>
    <row r="164">
      <c r="C164" s="35"/>
      <c r="D164" s="35"/>
    </row>
    <row r="165">
      <c r="C165" s="35"/>
      <c r="D165" s="35"/>
    </row>
    <row r="166">
      <c r="C166" s="35"/>
      <c r="D166" s="35"/>
    </row>
    <row r="167">
      <c r="C167" s="35"/>
      <c r="D167" s="35"/>
    </row>
    <row r="168">
      <c r="C168" s="35"/>
      <c r="D168" s="35"/>
    </row>
    <row r="169">
      <c r="C169" s="35"/>
      <c r="D169" s="35"/>
    </row>
    <row r="170">
      <c r="C170" s="35"/>
      <c r="D170" s="35"/>
    </row>
    <row r="171">
      <c r="C171" s="35"/>
      <c r="D171" s="35"/>
    </row>
    <row r="172">
      <c r="C172" s="35"/>
      <c r="D172" s="35"/>
    </row>
    <row r="173">
      <c r="C173" s="35"/>
      <c r="D173" s="35"/>
    </row>
    <row r="174">
      <c r="C174" s="35"/>
      <c r="D174" s="35"/>
    </row>
    <row r="175">
      <c r="C175" s="35"/>
      <c r="D175" s="35"/>
    </row>
    <row r="176">
      <c r="C176" s="35"/>
      <c r="D176" s="35"/>
    </row>
    <row r="177">
      <c r="C177" s="35"/>
      <c r="D177" s="35"/>
    </row>
    <row r="178">
      <c r="C178" s="35"/>
      <c r="D178" s="35"/>
    </row>
    <row r="179">
      <c r="C179" s="35"/>
      <c r="D179" s="35"/>
    </row>
    <row r="180">
      <c r="C180" s="35"/>
      <c r="D180" s="35"/>
    </row>
    <row r="181">
      <c r="C181" s="35"/>
      <c r="D181" s="35"/>
    </row>
    <row r="182">
      <c r="C182" s="35"/>
      <c r="D182" s="35"/>
    </row>
    <row r="183">
      <c r="C183" s="35"/>
      <c r="D183" s="35"/>
    </row>
    <row r="184">
      <c r="C184" s="35"/>
      <c r="D184" s="35"/>
    </row>
    <row r="185">
      <c r="C185" s="35"/>
      <c r="D185" s="35"/>
    </row>
    <row r="186">
      <c r="C186" s="35"/>
      <c r="D186" s="35"/>
    </row>
    <row r="187">
      <c r="C187" s="35"/>
      <c r="D187" s="35"/>
    </row>
    <row r="188">
      <c r="C188" s="35"/>
      <c r="D188" s="35"/>
    </row>
    <row r="189">
      <c r="C189" s="35"/>
      <c r="D189" s="35"/>
    </row>
    <row r="190">
      <c r="C190" s="35"/>
      <c r="D190" s="35"/>
    </row>
    <row r="191">
      <c r="C191" s="35"/>
      <c r="D191" s="35"/>
    </row>
    <row r="192">
      <c r="C192" s="35"/>
      <c r="D192" s="35"/>
    </row>
    <row r="193">
      <c r="C193" s="35"/>
      <c r="D193" s="35"/>
    </row>
    <row r="194">
      <c r="C194" s="35"/>
      <c r="D194" s="35"/>
    </row>
    <row r="195">
      <c r="C195" s="35"/>
      <c r="D195" s="35"/>
    </row>
    <row r="196">
      <c r="C196" s="35"/>
      <c r="D196" s="35"/>
    </row>
    <row r="197">
      <c r="C197" s="35"/>
      <c r="D197" s="35"/>
    </row>
    <row r="198">
      <c r="C198" s="35"/>
      <c r="D198" s="35"/>
    </row>
    <row r="199">
      <c r="C199" s="35"/>
      <c r="D199" s="35"/>
    </row>
    <row r="200">
      <c r="C200" s="35"/>
      <c r="D200" s="35"/>
    </row>
    <row r="201">
      <c r="C201" s="35"/>
      <c r="D201" s="35"/>
    </row>
    <row r="202">
      <c r="C202" s="35"/>
      <c r="D202" s="35"/>
    </row>
    <row r="203">
      <c r="C203" s="35"/>
      <c r="D203" s="35"/>
    </row>
    <row r="204">
      <c r="C204" s="35"/>
      <c r="D204" s="35"/>
    </row>
    <row r="205">
      <c r="C205" s="35"/>
      <c r="D205" s="35"/>
    </row>
    <row r="206">
      <c r="C206" s="35"/>
      <c r="D206" s="35"/>
    </row>
    <row r="207">
      <c r="C207" s="35"/>
      <c r="D207" s="35"/>
    </row>
    <row r="208">
      <c r="C208" s="35"/>
      <c r="D208" s="35"/>
    </row>
    <row r="209">
      <c r="C209" s="35"/>
      <c r="D209" s="35"/>
    </row>
    <row r="210">
      <c r="C210" s="35"/>
      <c r="D210" s="35"/>
    </row>
    <row r="211">
      <c r="C211" s="35"/>
      <c r="D211" s="35"/>
    </row>
    <row r="212">
      <c r="C212" s="35"/>
      <c r="D212" s="35"/>
    </row>
    <row r="213">
      <c r="C213" s="35"/>
      <c r="D213" s="35"/>
    </row>
    <row r="214">
      <c r="C214" s="35"/>
      <c r="D214" s="35"/>
    </row>
    <row r="215">
      <c r="C215" s="35"/>
      <c r="D215" s="35"/>
    </row>
    <row r="216">
      <c r="C216" s="35"/>
      <c r="D216" s="35"/>
    </row>
    <row r="217">
      <c r="C217" s="35"/>
      <c r="D217" s="35"/>
    </row>
    <row r="218">
      <c r="C218" s="35"/>
      <c r="D218" s="35"/>
    </row>
    <row r="219">
      <c r="C219" s="35"/>
      <c r="D219" s="35"/>
    </row>
    <row r="220">
      <c r="C220" s="35"/>
      <c r="D220" s="35"/>
    </row>
    <row r="221">
      <c r="C221" s="35"/>
      <c r="D221" s="35"/>
    </row>
    <row r="222">
      <c r="C222" s="35"/>
      <c r="D222" s="35"/>
    </row>
    <row r="223">
      <c r="C223" s="35"/>
      <c r="D223" s="35"/>
    </row>
    <row r="224">
      <c r="C224" s="35"/>
      <c r="D224" s="35"/>
    </row>
    <row r="225">
      <c r="C225" s="35"/>
      <c r="D225" s="35"/>
    </row>
    <row r="226">
      <c r="C226" s="35"/>
      <c r="D226" s="35"/>
    </row>
    <row r="227">
      <c r="C227" s="35"/>
      <c r="D227" s="35"/>
    </row>
    <row r="228">
      <c r="C228" s="35"/>
      <c r="D228" s="35"/>
    </row>
    <row r="229">
      <c r="C229" s="35"/>
      <c r="D229" s="35"/>
    </row>
    <row r="230">
      <c r="C230" s="35"/>
      <c r="D230" s="35"/>
    </row>
    <row r="231">
      <c r="C231" s="35"/>
      <c r="D231" s="35"/>
    </row>
    <row r="232">
      <c r="C232" s="35"/>
      <c r="D232" s="35"/>
    </row>
    <row r="233">
      <c r="C233" s="35"/>
      <c r="D233" s="35"/>
    </row>
    <row r="234">
      <c r="C234" s="35"/>
      <c r="D234" s="35"/>
    </row>
    <row r="235">
      <c r="C235" s="35"/>
      <c r="D235" s="35"/>
    </row>
    <row r="236">
      <c r="C236" s="35"/>
      <c r="D236" s="35"/>
    </row>
    <row r="237">
      <c r="C237" s="35"/>
      <c r="D237" s="35"/>
    </row>
    <row r="238">
      <c r="C238" s="35"/>
      <c r="D238" s="35"/>
    </row>
    <row r="239">
      <c r="C239" s="35"/>
      <c r="D239" s="35"/>
    </row>
    <row r="240">
      <c r="C240" s="35"/>
      <c r="D240" s="35"/>
    </row>
    <row r="241">
      <c r="C241" s="35"/>
      <c r="D241" s="35"/>
    </row>
    <row r="242">
      <c r="C242" s="35"/>
      <c r="D242" s="35"/>
    </row>
    <row r="243">
      <c r="C243" s="35"/>
      <c r="D243" s="35"/>
    </row>
    <row r="244">
      <c r="C244" s="35"/>
      <c r="D244" s="35"/>
    </row>
    <row r="245">
      <c r="C245" s="35"/>
      <c r="D245" s="35"/>
    </row>
    <row r="246">
      <c r="C246" s="35"/>
      <c r="D246" s="35"/>
    </row>
    <row r="247">
      <c r="C247" s="35"/>
      <c r="D247" s="35"/>
    </row>
    <row r="248">
      <c r="C248" s="35"/>
      <c r="D248" s="35"/>
    </row>
    <row r="249">
      <c r="C249" s="35"/>
      <c r="D249" s="35"/>
    </row>
    <row r="250">
      <c r="C250" s="35"/>
      <c r="D250" s="35"/>
    </row>
    <row r="251">
      <c r="C251" s="35"/>
      <c r="D251" s="35"/>
    </row>
    <row r="252">
      <c r="C252" s="35"/>
      <c r="D252" s="35"/>
    </row>
    <row r="253">
      <c r="C253" s="35"/>
      <c r="D253" s="35"/>
    </row>
    <row r="254">
      <c r="C254" s="35"/>
      <c r="D254" s="35"/>
    </row>
    <row r="255">
      <c r="C255" s="35"/>
      <c r="D255" s="35"/>
    </row>
    <row r="256">
      <c r="C256" s="35"/>
      <c r="D256" s="35"/>
    </row>
    <row r="257">
      <c r="C257" s="35"/>
      <c r="D257" s="35"/>
    </row>
    <row r="258">
      <c r="C258" s="35"/>
      <c r="D258" s="35"/>
    </row>
    <row r="259">
      <c r="C259" s="35"/>
      <c r="D259" s="35"/>
    </row>
    <row r="260">
      <c r="C260" s="35"/>
      <c r="D260" s="35"/>
    </row>
    <row r="261">
      <c r="C261" s="35"/>
      <c r="D261" s="35"/>
    </row>
    <row r="262">
      <c r="C262" s="35"/>
      <c r="D262" s="35"/>
    </row>
    <row r="263">
      <c r="C263" s="35"/>
      <c r="D263" s="35"/>
    </row>
    <row r="264">
      <c r="C264" s="35"/>
      <c r="D264" s="35"/>
    </row>
    <row r="265">
      <c r="C265" s="35"/>
      <c r="D265" s="35"/>
    </row>
    <row r="266">
      <c r="C266" s="35"/>
      <c r="D266" s="35"/>
    </row>
    <row r="267">
      <c r="C267" s="35"/>
      <c r="D267" s="35"/>
    </row>
    <row r="268">
      <c r="C268" s="35"/>
      <c r="D268" s="35"/>
    </row>
    <row r="269">
      <c r="C269" s="35"/>
      <c r="D269" s="35"/>
    </row>
    <row r="270">
      <c r="C270" s="35"/>
      <c r="D270" s="35"/>
    </row>
    <row r="271">
      <c r="C271" s="35"/>
      <c r="D271" s="35"/>
    </row>
    <row r="272">
      <c r="C272" s="35"/>
      <c r="D272" s="35"/>
    </row>
    <row r="273">
      <c r="C273" s="35"/>
      <c r="D273" s="35"/>
    </row>
    <row r="274">
      <c r="C274" s="35"/>
      <c r="D274" s="35"/>
    </row>
    <row r="275">
      <c r="C275" s="35"/>
      <c r="D275" s="35"/>
    </row>
    <row r="276">
      <c r="C276" s="35"/>
      <c r="D276" s="35"/>
    </row>
    <row r="277">
      <c r="C277" s="35"/>
      <c r="D277" s="35"/>
    </row>
    <row r="278">
      <c r="C278" s="35"/>
      <c r="D278" s="35"/>
    </row>
    <row r="279">
      <c r="C279" s="35"/>
      <c r="D279" s="35"/>
    </row>
    <row r="280">
      <c r="C280" s="35"/>
      <c r="D280" s="35"/>
    </row>
    <row r="281">
      <c r="C281" s="35"/>
      <c r="D281" s="35"/>
    </row>
    <row r="282">
      <c r="C282" s="35"/>
      <c r="D282" s="35"/>
    </row>
    <row r="283">
      <c r="C283" s="35"/>
      <c r="D283" s="35"/>
    </row>
    <row r="284">
      <c r="C284" s="35"/>
      <c r="D284" s="35"/>
    </row>
    <row r="285">
      <c r="C285" s="35"/>
      <c r="D285" s="35"/>
    </row>
    <row r="286">
      <c r="C286" s="35"/>
      <c r="D286" s="35"/>
    </row>
    <row r="287">
      <c r="C287" s="35"/>
      <c r="D287" s="35"/>
    </row>
    <row r="288">
      <c r="C288" s="35"/>
      <c r="D288" s="35"/>
    </row>
    <row r="289">
      <c r="C289" s="35"/>
      <c r="D289" s="35"/>
    </row>
    <row r="290">
      <c r="C290" s="35"/>
      <c r="D290" s="35"/>
    </row>
    <row r="291">
      <c r="C291" s="35"/>
      <c r="D291" s="35"/>
    </row>
    <row r="292">
      <c r="C292" s="35"/>
      <c r="D292" s="35"/>
    </row>
    <row r="293">
      <c r="C293" s="35"/>
      <c r="D293" s="35"/>
    </row>
    <row r="294">
      <c r="C294" s="35"/>
      <c r="D294" s="35"/>
    </row>
    <row r="295">
      <c r="C295" s="35"/>
      <c r="D295" s="35"/>
    </row>
    <row r="296">
      <c r="C296" s="35"/>
      <c r="D296" s="35"/>
    </row>
    <row r="297">
      <c r="C297" s="35"/>
      <c r="D297" s="35"/>
    </row>
    <row r="298">
      <c r="C298" s="35"/>
      <c r="D298" s="35"/>
    </row>
    <row r="299">
      <c r="C299" s="35"/>
      <c r="D299" s="35"/>
    </row>
    <row r="300">
      <c r="C300" s="35"/>
      <c r="D300" s="35"/>
    </row>
    <row r="301">
      <c r="C301" s="35"/>
      <c r="D301" s="35"/>
    </row>
    <row r="302">
      <c r="C302" s="35"/>
      <c r="D302" s="35"/>
    </row>
    <row r="303">
      <c r="C303" s="35"/>
      <c r="D303" s="35"/>
    </row>
    <row r="304">
      <c r="C304" s="35"/>
      <c r="D304" s="35"/>
    </row>
    <row r="305">
      <c r="C305" s="35"/>
      <c r="D305" s="35"/>
    </row>
    <row r="306">
      <c r="C306" s="35"/>
      <c r="D306" s="35"/>
    </row>
    <row r="307">
      <c r="C307" s="35"/>
      <c r="D307" s="35"/>
    </row>
    <row r="308">
      <c r="C308" s="35"/>
      <c r="D308" s="35"/>
    </row>
    <row r="309">
      <c r="C309" s="35"/>
      <c r="D309" s="35"/>
    </row>
    <row r="310">
      <c r="C310" s="35"/>
      <c r="D310" s="35"/>
    </row>
    <row r="311">
      <c r="C311" s="35"/>
      <c r="D311" s="35"/>
    </row>
    <row r="312">
      <c r="C312" s="35"/>
      <c r="D312" s="35"/>
    </row>
    <row r="313">
      <c r="C313" s="35"/>
      <c r="D313" s="35"/>
    </row>
    <row r="314">
      <c r="C314" s="35"/>
      <c r="D314" s="35"/>
    </row>
    <row r="315">
      <c r="C315" s="35"/>
      <c r="D315" s="35"/>
    </row>
    <row r="316">
      <c r="C316" s="35"/>
      <c r="D316" s="35"/>
    </row>
    <row r="317">
      <c r="C317" s="35"/>
      <c r="D317" s="35"/>
    </row>
    <row r="318">
      <c r="C318" s="35"/>
      <c r="D318" s="35"/>
    </row>
    <row r="319">
      <c r="C319" s="35"/>
      <c r="D319" s="35"/>
    </row>
    <row r="320">
      <c r="C320" s="35"/>
      <c r="D320" s="35"/>
    </row>
    <row r="321">
      <c r="C321" s="35"/>
      <c r="D321" s="35"/>
    </row>
    <row r="322">
      <c r="C322" s="35"/>
      <c r="D322" s="35"/>
    </row>
    <row r="323">
      <c r="C323" s="35"/>
      <c r="D323" s="35"/>
    </row>
    <row r="324">
      <c r="C324" s="35"/>
      <c r="D324" s="35"/>
    </row>
    <row r="325">
      <c r="C325" s="35"/>
      <c r="D325" s="35"/>
    </row>
    <row r="326">
      <c r="C326" s="35"/>
      <c r="D326" s="35"/>
    </row>
    <row r="327">
      <c r="C327" s="35"/>
      <c r="D327" s="35"/>
    </row>
    <row r="328">
      <c r="C328" s="35"/>
      <c r="D328" s="35"/>
    </row>
    <row r="329">
      <c r="C329" s="35"/>
      <c r="D329" s="35"/>
    </row>
    <row r="330">
      <c r="C330" s="35"/>
      <c r="D330" s="35"/>
    </row>
    <row r="331">
      <c r="C331" s="35"/>
      <c r="D331" s="35"/>
    </row>
    <row r="332">
      <c r="C332" s="35"/>
      <c r="D332" s="35"/>
    </row>
    <row r="333">
      <c r="C333" s="35"/>
      <c r="D333" s="35"/>
    </row>
    <row r="334">
      <c r="C334" s="35"/>
      <c r="D334" s="35"/>
    </row>
    <row r="335">
      <c r="C335" s="35"/>
      <c r="D335" s="35"/>
    </row>
    <row r="336">
      <c r="C336" s="35"/>
      <c r="D336" s="35"/>
    </row>
    <row r="337">
      <c r="C337" s="35"/>
      <c r="D337" s="35"/>
    </row>
    <row r="338">
      <c r="C338" s="35"/>
      <c r="D338" s="35"/>
    </row>
    <row r="339">
      <c r="C339" s="35"/>
      <c r="D339" s="35"/>
    </row>
    <row r="340">
      <c r="C340" s="35"/>
      <c r="D340" s="35"/>
    </row>
    <row r="341">
      <c r="C341" s="35"/>
      <c r="D341" s="35"/>
    </row>
    <row r="342">
      <c r="C342" s="35"/>
      <c r="D342" s="35"/>
    </row>
    <row r="343">
      <c r="C343" s="35"/>
      <c r="D343" s="35"/>
    </row>
    <row r="344">
      <c r="C344" s="35"/>
      <c r="D344" s="35"/>
    </row>
    <row r="345">
      <c r="C345" s="35"/>
      <c r="D345" s="35"/>
    </row>
    <row r="346">
      <c r="C346" s="35"/>
      <c r="D346" s="35"/>
    </row>
    <row r="347">
      <c r="C347" s="35"/>
      <c r="D347" s="35"/>
    </row>
    <row r="348">
      <c r="C348" s="35"/>
      <c r="D348" s="35"/>
    </row>
    <row r="349">
      <c r="C349" s="35"/>
      <c r="D349" s="35"/>
    </row>
    <row r="350">
      <c r="C350" s="35"/>
      <c r="D350" s="35"/>
    </row>
    <row r="351">
      <c r="C351" s="35"/>
      <c r="D351" s="35"/>
    </row>
    <row r="352">
      <c r="C352" s="35"/>
      <c r="D352" s="35"/>
    </row>
    <row r="353">
      <c r="C353" s="35"/>
      <c r="D353" s="35"/>
    </row>
    <row r="354">
      <c r="C354" s="35"/>
      <c r="D354" s="35"/>
    </row>
    <row r="355">
      <c r="C355" s="35"/>
      <c r="D355" s="35"/>
    </row>
    <row r="356">
      <c r="C356" s="35"/>
      <c r="D356" s="35"/>
    </row>
    <row r="357">
      <c r="C357" s="35"/>
      <c r="D357" s="35"/>
    </row>
    <row r="358">
      <c r="C358" s="35"/>
      <c r="D358" s="35"/>
    </row>
    <row r="359">
      <c r="C359" s="35"/>
      <c r="D359" s="35"/>
    </row>
    <row r="360">
      <c r="C360" s="35"/>
      <c r="D360" s="35"/>
    </row>
    <row r="361">
      <c r="C361" s="35"/>
      <c r="D361" s="35"/>
    </row>
    <row r="362">
      <c r="C362" s="35"/>
      <c r="D362" s="35"/>
    </row>
    <row r="363">
      <c r="C363" s="35"/>
      <c r="D363" s="35"/>
    </row>
    <row r="364">
      <c r="C364" s="35"/>
      <c r="D364" s="35"/>
    </row>
    <row r="365">
      <c r="C365" s="35"/>
      <c r="D365" s="35"/>
    </row>
    <row r="366">
      <c r="C366" s="35"/>
      <c r="D366" s="35"/>
    </row>
    <row r="367">
      <c r="C367" s="35"/>
      <c r="D367" s="35"/>
    </row>
    <row r="368">
      <c r="C368" s="35"/>
      <c r="D368" s="35"/>
    </row>
    <row r="369">
      <c r="C369" s="35"/>
      <c r="D369" s="35"/>
    </row>
    <row r="370">
      <c r="C370" s="35"/>
      <c r="D370" s="35"/>
    </row>
    <row r="371">
      <c r="C371" s="35"/>
      <c r="D371" s="35"/>
    </row>
    <row r="372">
      <c r="C372" s="35"/>
      <c r="D372" s="35"/>
    </row>
    <row r="373">
      <c r="C373" s="35"/>
      <c r="D373" s="35"/>
    </row>
    <row r="374">
      <c r="C374" s="35"/>
      <c r="D374" s="35"/>
    </row>
    <row r="375">
      <c r="C375" s="35"/>
      <c r="D375" s="35"/>
    </row>
    <row r="376">
      <c r="C376" s="35"/>
      <c r="D376" s="35"/>
    </row>
    <row r="377">
      <c r="C377" s="35"/>
      <c r="D377" s="35"/>
    </row>
    <row r="378">
      <c r="C378" s="35"/>
      <c r="D378" s="35"/>
    </row>
    <row r="379">
      <c r="C379" s="35"/>
      <c r="D379" s="35"/>
    </row>
    <row r="380">
      <c r="C380" s="35"/>
      <c r="D380" s="35"/>
    </row>
    <row r="381">
      <c r="C381" s="35"/>
      <c r="D381" s="35"/>
    </row>
    <row r="382">
      <c r="C382" s="35"/>
      <c r="D382" s="35"/>
    </row>
    <row r="383">
      <c r="C383" s="35"/>
      <c r="D383" s="35"/>
    </row>
    <row r="384">
      <c r="C384" s="35"/>
      <c r="D384" s="35"/>
    </row>
    <row r="385">
      <c r="C385" s="35"/>
      <c r="D385" s="35"/>
    </row>
    <row r="386">
      <c r="C386" s="35"/>
      <c r="D386" s="35"/>
    </row>
    <row r="387">
      <c r="C387" s="35"/>
      <c r="D387" s="35"/>
    </row>
    <row r="388">
      <c r="C388" s="35"/>
      <c r="D388" s="35"/>
    </row>
    <row r="389">
      <c r="C389" s="35"/>
      <c r="D389" s="35"/>
    </row>
    <row r="390">
      <c r="C390" s="35"/>
      <c r="D390" s="35"/>
    </row>
    <row r="391">
      <c r="C391" s="35"/>
      <c r="D391" s="35"/>
    </row>
    <row r="392">
      <c r="C392" s="35"/>
      <c r="D392" s="35"/>
    </row>
    <row r="393">
      <c r="C393" s="35"/>
      <c r="D393" s="35"/>
    </row>
    <row r="394">
      <c r="C394" s="35"/>
      <c r="D394" s="35"/>
    </row>
    <row r="395">
      <c r="C395" s="35"/>
      <c r="D395" s="35"/>
    </row>
    <row r="396">
      <c r="C396" s="35"/>
      <c r="D396" s="35"/>
    </row>
    <row r="397">
      <c r="C397" s="35"/>
      <c r="D397" s="35"/>
    </row>
    <row r="398">
      <c r="C398" s="35"/>
      <c r="D398" s="35"/>
    </row>
    <row r="399">
      <c r="C399" s="35"/>
      <c r="D399" s="35"/>
    </row>
    <row r="400">
      <c r="C400" s="35"/>
      <c r="D400" s="35"/>
    </row>
    <row r="401">
      <c r="C401" s="35"/>
      <c r="D401" s="35"/>
    </row>
    <row r="402">
      <c r="C402" s="35"/>
      <c r="D402" s="35"/>
    </row>
    <row r="403">
      <c r="C403" s="35"/>
      <c r="D403" s="35"/>
    </row>
    <row r="404">
      <c r="C404" s="35"/>
      <c r="D404" s="35"/>
    </row>
    <row r="405">
      <c r="C405" s="35"/>
      <c r="D405" s="35"/>
    </row>
    <row r="406">
      <c r="C406" s="35"/>
      <c r="D406" s="35"/>
    </row>
    <row r="407">
      <c r="C407" s="35"/>
      <c r="D407" s="35"/>
    </row>
    <row r="408">
      <c r="C408" s="35"/>
      <c r="D408" s="35"/>
    </row>
    <row r="409">
      <c r="C409" s="35"/>
      <c r="D409" s="35"/>
    </row>
    <row r="410">
      <c r="C410" s="35"/>
      <c r="D410" s="35"/>
    </row>
    <row r="411">
      <c r="C411" s="35"/>
      <c r="D411" s="35"/>
    </row>
    <row r="412">
      <c r="C412" s="35"/>
      <c r="D412" s="35"/>
    </row>
    <row r="413">
      <c r="C413" s="35"/>
      <c r="D413" s="35"/>
    </row>
    <row r="414">
      <c r="C414" s="35"/>
      <c r="D414" s="35"/>
    </row>
    <row r="415">
      <c r="C415" s="35"/>
      <c r="D415" s="35"/>
    </row>
    <row r="416">
      <c r="C416" s="35"/>
      <c r="D416" s="35"/>
    </row>
    <row r="417">
      <c r="C417" s="35"/>
      <c r="D417" s="35"/>
    </row>
    <row r="418">
      <c r="C418" s="35"/>
      <c r="D418" s="35"/>
    </row>
    <row r="419">
      <c r="C419" s="35"/>
      <c r="D419" s="35"/>
    </row>
    <row r="420">
      <c r="C420" s="35"/>
      <c r="D420" s="35"/>
    </row>
    <row r="421">
      <c r="C421" s="35"/>
      <c r="D421" s="35"/>
    </row>
    <row r="422">
      <c r="C422" s="35"/>
      <c r="D422" s="35"/>
    </row>
    <row r="423">
      <c r="C423" s="35"/>
      <c r="D423" s="35"/>
    </row>
    <row r="424">
      <c r="C424" s="35"/>
      <c r="D424" s="35"/>
    </row>
    <row r="425">
      <c r="C425" s="35"/>
      <c r="D425" s="35"/>
    </row>
    <row r="426">
      <c r="C426" s="35"/>
      <c r="D426" s="35"/>
    </row>
    <row r="427">
      <c r="C427" s="35"/>
      <c r="D427" s="35"/>
    </row>
    <row r="428">
      <c r="C428" s="35"/>
      <c r="D428" s="35"/>
    </row>
    <row r="429">
      <c r="C429" s="35"/>
      <c r="D429" s="35"/>
    </row>
    <row r="430">
      <c r="C430" s="35"/>
      <c r="D430" s="35"/>
    </row>
    <row r="431">
      <c r="C431" s="35"/>
      <c r="D431" s="35"/>
    </row>
    <row r="432">
      <c r="C432" s="35"/>
      <c r="D432" s="35"/>
    </row>
    <row r="433">
      <c r="C433" s="35"/>
      <c r="D433" s="35"/>
    </row>
    <row r="434">
      <c r="C434" s="35"/>
      <c r="D434" s="35"/>
    </row>
    <row r="435">
      <c r="C435" s="35"/>
      <c r="D435" s="35"/>
    </row>
    <row r="436">
      <c r="C436" s="35"/>
      <c r="D436" s="35"/>
    </row>
    <row r="437">
      <c r="C437" s="35"/>
      <c r="D437" s="35"/>
    </row>
    <row r="438">
      <c r="C438" s="35"/>
      <c r="D438" s="35"/>
    </row>
    <row r="439">
      <c r="C439" s="35"/>
      <c r="D439" s="35"/>
    </row>
    <row r="440">
      <c r="C440" s="35"/>
      <c r="D440" s="35"/>
    </row>
    <row r="441">
      <c r="C441" s="35"/>
      <c r="D441" s="35"/>
    </row>
    <row r="442">
      <c r="C442" s="35"/>
      <c r="D442" s="35"/>
    </row>
    <row r="443">
      <c r="C443" s="35"/>
      <c r="D443" s="35"/>
    </row>
    <row r="444">
      <c r="C444" s="35"/>
      <c r="D444" s="35"/>
    </row>
    <row r="445">
      <c r="C445" s="35"/>
      <c r="D445" s="35"/>
    </row>
    <row r="446">
      <c r="C446" s="35"/>
      <c r="D446" s="35"/>
    </row>
    <row r="447">
      <c r="C447" s="35"/>
      <c r="D447" s="35"/>
    </row>
    <row r="448">
      <c r="C448" s="35"/>
      <c r="D448" s="35"/>
    </row>
    <row r="449">
      <c r="C449" s="35"/>
      <c r="D449" s="35"/>
    </row>
    <row r="450">
      <c r="C450" s="35"/>
      <c r="D450" s="35"/>
    </row>
    <row r="451">
      <c r="C451" s="35"/>
      <c r="D451" s="35"/>
    </row>
    <row r="452">
      <c r="C452" s="35"/>
      <c r="D452" s="35"/>
    </row>
    <row r="453">
      <c r="C453" s="35"/>
      <c r="D453" s="35"/>
    </row>
    <row r="454">
      <c r="C454" s="35"/>
      <c r="D454" s="35"/>
    </row>
    <row r="455">
      <c r="C455" s="35"/>
      <c r="D455" s="35"/>
    </row>
    <row r="456">
      <c r="C456" s="35"/>
      <c r="D456" s="35"/>
    </row>
    <row r="457">
      <c r="C457" s="35"/>
      <c r="D457" s="35"/>
    </row>
    <row r="458">
      <c r="C458" s="35"/>
      <c r="D458" s="35"/>
    </row>
    <row r="459">
      <c r="C459" s="35"/>
      <c r="D459" s="35"/>
    </row>
    <row r="460">
      <c r="C460" s="35"/>
      <c r="D460" s="35"/>
    </row>
    <row r="461">
      <c r="C461" s="35"/>
      <c r="D461" s="35"/>
    </row>
    <row r="462">
      <c r="C462" s="35"/>
      <c r="D462" s="35"/>
    </row>
    <row r="463">
      <c r="C463" s="35"/>
      <c r="D463" s="35"/>
    </row>
    <row r="464">
      <c r="C464" s="35"/>
      <c r="D464" s="35"/>
    </row>
    <row r="465">
      <c r="C465" s="35"/>
      <c r="D465" s="35"/>
    </row>
    <row r="466">
      <c r="C466" s="35"/>
      <c r="D466" s="35"/>
    </row>
    <row r="467">
      <c r="C467" s="35"/>
      <c r="D467" s="35"/>
    </row>
    <row r="468">
      <c r="C468" s="35"/>
      <c r="D468" s="35"/>
    </row>
    <row r="469">
      <c r="C469" s="35"/>
      <c r="D469" s="35"/>
    </row>
    <row r="470">
      <c r="C470" s="35"/>
      <c r="D470" s="35"/>
    </row>
    <row r="471">
      <c r="C471" s="35"/>
      <c r="D471" s="35"/>
    </row>
    <row r="472">
      <c r="C472" s="35"/>
      <c r="D472" s="35"/>
    </row>
    <row r="473">
      <c r="C473" s="35"/>
      <c r="D473" s="35"/>
    </row>
    <row r="474">
      <c r="C474" s="35"/>
      <c r="D474" s="35"/>
    </row>
    <row r="475">
      <c r="C475" s="35"/>
      <c r="D475" s="35"/>
    </row>
    <row r="476">
      <c r="C476" s="35"/>
      <c r="D476" s="35"/>
    </row>
    <row r="477">
      <c r="C477" s="35"/>
      <c r="D477" s="35"/>
    </row>
    <row r="478">
      <c r="C478" s="35"/>
      <c r="D478" s="35"/>
    </row>
    <row r="479">
      <c r="C479" s="35"/>
      <c r="D479" s="35"/>
    </row>
    <row r="480">
      <c r="C480" s="35"/>
      <c r="D480" s="35"/>
    </row>
    <row r="481">
      <c r="C481" s="35"/>
      <c r="D481" s="35"/>
    </row>
    <row r="482">
      <c r="C482" s="35"/>
      <c r="D482" s="35"/>
    </row>
    <row r="483">
      <c r="C483" s="35"/>
      <c r="D483" s="35"/>
    </row>
    <row r="484">
      <c r="C484" s="35"/>
      <c r="D484" s="35"/>
    </row>
    <row r="485">
      <c r="C485" s="35"/>
      <c r="D485" s="35"/>
    </row>
    <row r="486">
      <c r="C486" s="35"/>
      <c r="D486" s="35"/>
    </row>
    <row r="487">
      <c r="C487" s="35"/>
      <c r="D487" s="35"/>
    </row>
    <row r="488">
      <c r="C488" s="35"/>
      <c r="D488" s="35"/>
    </row>
    <row r="489">
      <c r="C489" s="35"/>
      <c r="D489" s="35"/>
    </row>
    <row r="490">
      <c r="C490" s="35"/>
      <c r="D490" s="35"/>
    </row>
    <row r="491">
      <c r="C491" s="35"/>
      <c r="D491" s="35"/>
    </row>
    <row r="492">
      <c r="C492" s="35"/>
      <c r="D492" s="35"/>
    </row>
    <row r="493">
      <c r="C493" s="35"/>
      <c r="D493" s="35"/>
    </row>
    <row r="494">
      <c r="C494" s="35"/>
      <c r="D494" s="35"/>
    </row>
    <row r="495">
      <c r="C495" s="35"/>
      <c r="D495" s="35"/>
    </row>
    <row r="496">
      <c r="C496" s="35"/>
      <c r="D496" s="35"/>
    </row>
    <row r="497">
      <c r="C497" s="35"/>
      <c r="D497" s="35"/>
    </row>
    <row r="498">
      <c r="C498" s="35"/>
      <c r="D498" s="35"/>
    </row>
    <row r="499">
      <c r="C499" s="35"/>
      <c r="D499" s="35"/>
    </row>
    <row r="500">
      <c r="C500" s="35"/>
      <c r="D500" s="35"/>
    </row>
    <row r="501">
      <c r="C501" s="35"/>
      <c r="D501" s="35"/>
    </row>
    <row r="502">
      <c r="C502" s="35"/>
      <c r="D502" s="35"/>
    </row>
    <row r="503">
      <c r="C503" s="35"/>
      <c r="D503" s="35"/>
    </row>
    <row r="504">
      <c r="C504" s="35"/>
      <c r="D504" s="35"/>
    </row>
    <row r="505">
      <c r="C505" s="35"/>
      <c r="D505" s="35"/>
    </row>
    <row r="506">
      <c r="C506" s="35"/>
      <c r="D506" s="35"/>
    </row>
    <row r="507">
      <c r="C507" s="35"/>
      <c r="D507" s="35"/>
    </row>
    <row r="508">
      <c r="C508" s="35"/>
      <c r="D508" s="35"/>
    </row>
    <row r="509">
      <c r="C509" s="35"/>
      <c r="D509" s="35"/>
    </row>
    <row r="510">
      <c r="C510" s="35"/>
      <c r="D510" s="35"/>
    </row>
    <row r="511">
      <c r="C511" s="35"/>
      <c r="D511" s="35"/>
    </row>
    <row r="512">
      <c r="C512" s="35"/>
      <c r="D512" s="35"/>
    </row>
    <row r="513">
      <c r="C513" s="35"/>
      <c r="D513" s="35"/>
    </row>
    <row r="514">
      <c r="C514" s="35"/>
      <c r="D514" s="35"/>
    </row>
    <row r="515">
      <c r="C515" s="35"/>
      <c r="D515" s="35"/>
    </row>
    <row r="516">
      <c r="C516" s="35"/>
      <c r="D516" s="35"/>
    </row>
    <row r="517">
      <c r="C517" s="35"/>
      <c r="D517" s="35"/>
    </row>
    <row r="518">
      <c r="C518" s="35"/>
      <c r="D518" s="35"/>
    </row>
    <row r="519">
      <c r="C519" s="35"/>
      <c r="D519" s="35"/>
    </row>
    <row r="520">
      <c r="C520" s="35"/>
      <c r="D520" s="35"/>
    </row>
    <row r="521">
      <c r="C521" s="35"/>
      <c r="D521" s="35"/>
    </row>
    <row r="522">
      <c r="C522" s="35"/>
      <c r="D522" s="35"/>
    </row>
    <row r="523">
      <c r="C523" s="35"/>
      <c r="D523" s="35"/>
    </row>
    <row r="524">
      <c r="C524" s="35"/>
      <c r="D524" s="35"/>
    </row>
    <row r="525">
      <c r="C525" s="35"/>
      <c r="D525" s="35"/>
    </row>
    <row r="526">
      <c r="C526" s="35"/>
      <c r="D526" s="35"/>
    </row>
    <row r="527">
      <c r="C527" s="35"/>
      <c r="D527" s="35"/>
    </row>
    <row r="528">
      <c r="C528" s="35"/>
      <c r="D528" s="35"/>
    </row>
    <row r="529">
      <c r="C529" s="35"/>
      <c r="D529" s="35"/>
    </row>
    <row r="530">
      <c r="C530" s="35"/>
      <c r="D530" s="35"/>
    </row>
    <row r="531">
      <c r="C531" s="35"/>
      <c r="D531" s="35"/>
    </row>
    <row r="532">
      <c r="C532" s="35"/>
      <c r="D532" s="35"/>
    </row>
    <row r="533">
      <c r="C533" s="35"/>
      <c r="D533" s="35"/>
    </row>
    <row r="534">
      <c r="C534" s="35"/>
      <c r="D534" s="35"/>
    </row>
    <row r="535">
      <c r="C535" s="35"/>
      <c r="D535" s="35"/>
    </row>
    <row r="536">
      <c r="C536" s="35"/>
      <c r="D536" s="35"/>
    </row>
    <row r="537">
      <c r="C537" s="35"/>
      <c r="D537" s="35"/>
    </row>
    <row r="538">
      <c r="C538" s="35"/>
      <c r="D538" s="35"/>
    </row>
    <row r="539">
      <c r="C539" s="35"/>
      <c r="D539" s="35"/>
    </row>
    <row r="540">
      <c r="C540" s="35"/>
      <c r="D540" s="35"/>
    </row>
    <row r="541">
      <c r="C541" s="35"/>
      <c r="D541" s="35"/>
    </row>
    <row r="542">
      <c r="C542" s="35"/>
      <c r="D542" s="35"/>
    </row>
    <row r="543">
      <c r="C543" s="35"/>
      <c r="D543" s="35"/>
    </row>
    <row r="544">
      <c r="C544" s="35"/>
      <c r="D544" s="35"/>
    </row>
    <row r="545">
      <c r="C545" s="35"/>
      <c r="D545" s="35"/>
    </row>
    <row r="546">
      <c r="C546" s="35"/>
      <c r="D546" s="35"/>
    </row>
    <row r="547">
      <c r="C547" s="35"/>
      <c r="D547" s="35"/>
    </row>
    <row r="548">
      <c r="C548" s="35"/>
      <c r="D548" s="35"/>
    </row>
    <row r="549">
      <c r="C549" s="35"/>
      <c r="D549" s="35"/>
    </row>
    <row r="550">
      <c r="C550" s="35"/>
      <c r="D550" s="35"/>
    </row>
    <row r="551">
      <c r="C551" s="35"/>
      <c r="D551" s="35"/>
    </row>
    <row r="552">
      <c r="C552" s="35"/>
      <c r="D552" s="35"/>
    </row>
    <row r="553">
      <c r="C553" s="35"/>
      <c r="D553" s="35"/>
    </row>
    <row r="554">
      <c r="C554" s="35"/>
      <c r="D554" s="35"/>
    </row>
    <row r="555">
      <c r="C555" s="35"/>
      <c r="D555" s="35"/>
    </row>
    <row r="556">
      <c r="C556" s="35"/>
      <c r="D556" s="35"/>
    </row>
    <row r="557">
      <c r="C557" s="35"/>
      <c r="D557" s="35"/>
    </row>
    <row r="558">
      <c r="C558" s="35"/>
      <c r="D558" s="35"/>
    </row>
    <row r="559">
      <c r="C559" s="35"/>
      <c r="D559" s="35"/>
    </row>
    <row r="560">
      <c r="C560" s="35"/>
      <c r="D560" s="35"/>
    </row>
    <row r="561">
      <c r="C561" s="35"/>
      <c r="D561" s="35"/>
    </row>
    <row r="562">
      <c r="C562" s="35"/>
      <c r="D562" s="35"/>
    </row>
    <row r="563">
      <c r="C563" s="35"/>
      <c r="D563" s="35"/>
    </row>
    <row r="564">
      <c r="C564" s="35"/>
      <c r="D564" s="35"/>
    </row>
    <row r="565">
      <c r="C565" s="35"/>
      <c r="D565" s="35"/>
    </row>
    <row r="566">
      <c r="C566" s="35"/>
      <c r="D566" s="35"/>
    </row>
    <row r="567">
      <c r="C567" s="35"/>
      <c r="D567" s="35"/>
    </row>
    <row r="568">
      <c r="C568" s="35"/>
      <c r="D568" s="35"/>
    </row>
    <row r="569">
      <c r="C569" s="35"/>
      <c r="D569" s="35"/>
    </row>
    <row r="570">
      <c r="C570" s="35"/>
      <c r="D570" s="35"/>
    </row>
    <row r="571">
      <c r="C571" s="35"/>
      <c r="D571" s="35"/>
    </row>
    <row r="572">
      <c r="C572" s="35"/>
      <c r="D572" s="35"/>
    </row>
    <row r="573">
      <c r="C573" s="35"/>
      <c r="D573" s="35"/>
    </row>
    <row r="574">
      <c r="C574" s="35"/>
      <c r="D574" s="35"/>
    </row>
    <row r="575">
      <c r="C575" s="35"/>
      <c r="D575" s="35"/>
    </row>
    <row r="576">
      <c r="C576" s="35"/>
      <c r="D576" s="35"/>
    </row>
    <row r="577">
      <c r="C577" s="35"/>
      <c r="D577" s="35"/>
    </row>
    <row r="578">
      <c r="C578" s="35"/>
      <c r="D578" s="35"/>
    </row>
    <row r="579">
      <c r="C579" s="35"/>
      <c r="D579" s="35"/>
    </row>
    <row r="580">
      <c r="C580" s="35"/>
      <c r="D580" s="35"/>
    </row>
    <row r="581">
      <c r="C581" s="35"/>
      <c r="D581" s="35"/>
    </row>
    <row r="582">
      <c r="C582" s="35"/>
      <c r="D582" s="35"/>
    </row>
    <row r="583">
      <c r="C583" s="35"/>
      <c r="D583" s="35"/>
    </row>
    <row r="584">
      <c r="C584" s="35"/>
      <c r="D584" s="35"/>
    </row>
    <row r="585">
      <c r="C585" s="35"/>
      <c r="D585" s="35"/>
    </row>
    <row r="586">
      <c r="C586" s="35"/>
      <c r="D586" s="35"/>
    </row>
    <row r="587">
      <c r="C587" s="35"/>
      <c r="D587" s="35"/>
    </row>
    <row r="588">
      <c r="C588" s="35"/>
      <c r="D588" s="35"/>
    </row>
    <row r="589">
      <c r="C589" s="35"/>
      <c r="D589" s="35"/>
    </row>
    <row r="590">
      <c r="C590" s="35"/>
      <c r="D590" s="35"/>
    </row>
    <row r="591">
      <c r="C591" s="35"/>
      <c r="D591" s="35"/>
    </row>
    <row r="592">
      <c r="C592" s="35"/>
      <c r="D592" s="35"/>
    </row>
    <row r="593">
      <c r="C593" s="35"/>
      <c r="D593" s="35"/>
    </row>
    <row r="594">
      <c r="C594" s="35"/>
      <c r="D594" s="35"/>
    </row>
    <row r="595">
      <c r="C595" s="35"/>
      <c r="D595" s="35"/>
    </row>
    <row r="596">
      <c r="C596" s="35"/>
      <c r="D596" s="35"/>
    </row>
    <row r="597">
      <c r="C597" s="35"/>
      <c r="D597" s="35"/>
    </row>
    <row r="598">
      <c r="C598" s="35"/>
      <c r="D598" s="35"/>
    </row>
    <row r="599">
      <c r="C599" s="35"/>
      <c r="D599" s="35"/>
    </row>
    <row r="600">
      <c r="C600" s="35"/>
      <c r="D600" s="35"/>
    </row>
    <row r="601">
      <c r="C601" s="35"/>
      <c r="D601" s="35"/>
    </row>
    <row r="602">
      <c r="C602" s="35"/>
      <c r="D602" s="35"/>
    </row>
    <row r="603">
      <c r="C603" s="35"/>
      <c r="D603" s="35"/>
    </row>
    <row r="604">
      <c r="C604" s="35"/>
      <c r="D604" s="35"/>
    </row>
    <row r="605">
      <c r="C605" s="35"/>
      <c r="D605" s="35"/>
    </row>
    <row r="606">
      <c r="C606" s="35"/>
      <c r="D606" s="35"/>
    </row>
    <row r="607">
      <c r="C607" s="35"/>
      <c r="D607" s="35"/>
    </row>
    <row r="608">
      <c r="C608" s="35"/>
      <c r="D608" s="35"/>
    </row>
    <row r="609">
      <c r="C609" s="35"/>
      <c r="D609" s="35"/>
    </row>
    <row r="610">
      <c r="C610" s="35"/>
      <c r="D610" s="35"/>
    </row>
    <row r="611">
      <c r="C611" s="35"/>
      <c r="D611" s="35"/>
    </row>
    <row r="612">
      <c r="C612" s="35"/>
      <c r="D612" s="35"/>
    </row>
    <row r="613">
      <c r="C613" s="35"/>
      <c r="D613" s="35"/>
    </row>
    <row r="614">
      <c r="C614" s="35"/>
      <c r="D614" s="35"/>
    </row>
    <row r="615">
      <c r="C615" s="35"/>
      <c r="D615" s="35"/>
    </row>
    <row r="616">
      <c r="C616" s="35"/>
      <c r="D616" s="35"/>
    </row>
    <row r="617">
      <c r="C617" s="35"/>
      <c r="D617" s="35"/>
    </row>
    <row r="618">
      <c r="C618" s="35"/>
      <c r="D618" s="35"/>
    </row>
    <row r="619">
      <c r="C619" s="35"/>
      <c r="D619" s="35"/>
    </row>
    <row r="620">
      <c r="C620" s="35"/>
      <c r="D620" s="35"/>
    </row>
    <row r="621">
      <c r="C621" s="35"/>
      <c r="D621" s="35"/>
    </row>
    <row r="622">
      <c r="C622" s="35"/>
      <c r="D622" s="35"/>
    </row>
    <row r="623">
      <c r="C623" s="35"/>
      <c r="D623" s="35"/>
    </row>
    <row r="624">
      <c r="C624" s="35"/>
      <c r="D624" s="35"/>
    </row>
    <row r="625">
      <c r="C625" s="35"/>
      <c r="D625" s="35"/>
    </row>
    <row r="626">
      <c r="C626" s="35"/>
      <c r="D626" s="35"/>
    </row>
    <row r="627">
      <c r="C627" s="35"/>
      <c r="D627" s="35"/>
    </row>
    <row r="628">
      <c r="C628" s="35"/>
      <c r="D628" s="35"/>
    </row>
    <row r="629">
      <c r="C629" s="35"/>
      <c r="D629" s="35"/>
    </row>
    <row r="630">
      <c r="C630" s="35"/>
      <c r="D630" s="35"/>
    </row>
    <row r="631">
      <c r="C631" s="35"/>
      <c r="D631" s="35"/>
    </row>
    <row r="632">
      <c r="C632" s="35"/>
      <c r="D632" s="35"/>
    </row>
    <row r="633">
      <c r="C633" s="35"/>
      <c r="D633" s="35"/>
    </row>
    <row r="634">
      <c r="C634" s="35"/>
      <c r="D634" s="35"/>
    </row>
    <row r="635">
      <c r="C635" s="35"/>
      <c r="D635" s="35"/>
    </row>
    <row r="636">
      <c r="C636" s="35"/>
      <c r="D636" s="35"/>
    </row>
    <row r="637">
      <c r="C637" s="35"/>
      <c r="D637" s="35"/>
    </row>
    <row r="638">
      <c r="C638" s="35"/>
      <c r="D638" s="35"/>
    </row>
    <row r="639">
      <c r="C639" s="35"/>
      <c r="D639" s="35"/>
    </row>
    <row r="640">
      <c r="C640" s="35"/>
      <c r="D640" s="35"/>
    </row>
    <row r="641">
      <c r="C641" s="35"/>
      <c r="D641" s="35"/>
    </row>
    <row r="642">
      <c r="C642" s="35"/>
      <c r="D642" s="35"/>
    </row>
    <row r="643">
      <c r="C643" s="35"/>
      <c r="D643" s="35"/>
    </row>
    <row r="644">
      <c r="C644" s="35"/>
      <c r="D644" s="35"/>
    </row>
    <row r="645">
      <c r="C645" s="35"/>
      <c r="D645" s="35"/>
    </row>
    <row r="646">
      <c r="C646" s="35"/>
      <c r="D646" s="35"/>
    </row>
    <row r="647">
      <c r="C647" s="35"/>
      <c r="D647" s="35"/>
    </row>
    <row r="648">
      <c r="C648" s="35"/>
      <c r="D648" s="35"/>
    </row>
    <row r="649">
      <c r="C649" s="35"/>
      <c r="D649" s="35"/>
    </row>
    <row r="650">
      <c r="C650" s="35"/>
      <c r="D650" s="35"/>
    </row>
    <row r="651">
      <c r="C651" s="35"/>
      <c r="D651" s="35"/>
    </row>
    <row r="652">
      <c r="C652" s="35"/>
      <c r="D652" s="35"/>
    </row>
    <row r="653">
      <c r="C653" s="35"/>
      <c r="D653" s="35"/>
    </row>
    <row r="654">
      <c r="C654" s="35"/>
      <c r="D654" s="35"/>
    </row>
    <row r="655">
      <c r="C655" s="35"/>
      <c r="D655" s="35"/>
    </row>
    <row r="656">
      <c r="C656" s="35"/>
      <c r="D656" s="35"/>
    </row>
    <row r="657">
      <c r="C657" s="35"/>
      <c r="D657" s="35"/>
    </row>
    <row r="658">
      <c r="C658" s="35"/>
      <c r="D658" s="35"/>
    </row>
    <row r="659">
      <c r="C659" s="35"/>
      <c r="D659" s="35"/>
    </row>
    <row r="660">
      <c r="C660" s="35"/>
      <c r="D660" s="35"/>
    </row>
    <row r="661">
      <c r="C661" s="35"/>
      <c r="D661" s="35"/>
    </row>
    <row r="662">
      <c r="C662" s="35"/>
      <c r="D662" s="35"/>
    </row>
    <row r="663">
      <c r="C663" s="35"/>
      <c r="D663" s="35"/>
    </row>
    <row r="664">
      <c r="C664" s="35"/>
      <c r="D664" s="35"/>
    </row>
    <row r="665">
      <c r="C665" s="35"/>
      <c r="D665" s="35"/>
    </row>
    <row r="666">
      <c r="C666" s="35"/>
      <c r="D666" s="35"/>
    </row>
    <row r="667">
      <c r="C667" s="35"/>
      <c r="D667" s="35"/>
    </row>
    <row r="668">
      <c r="C668" s="35"/>
      <c r="D668" s="35"/>
    </row>
    <row r="669">
      <c r="C669" s="35"/>
      <c r="D669" s="35"/>
    </row>
    <row r="670">
      <c r="C670" s="35"/>
      <c r="D670" s="35"/>
    </row>
    <row r="671">
      <c r="C671" s="35"/>
      <c r="D671" s="35"/>
    </row>
    <row r="672">
      <c r="C672" s="35"/>
      <c r="D672" s="35"/>
    </row>
    <row r="673">
      <c r="C673" s="35"/>
      <c r="D673" s="35"/>
    </row>
    <row r="674">
      <c r="C674" s="35"/>
      <c r="D674" s="35"/>
    </row>
    <row r="675">
      <c r="C675" s="35"/>
      <c r="D675" s="35"/>
    </row>
    <row r="676">
      <c r="C676" s="35"/>
      <c r="D676" s="35"/>
    </row>
    <row r="677">
      <c r="C677" s="35"/>
      <c r="D677" s="35"/>
    </row>
    <row r="678">
      <c r="C678" s="35"/>
      <c r="D678" s="35"/>
    </row>
    <row r="679">
      <c r="C679" s="35"/>
      <c r="D679" s="35"/>
    </row>
    <row r="680">
      <c r="C680" s="35"/>
      <c r="D680" s="35"/>
    </row>
    <row r="681">
      <c r="C681" s="35"/>
      <c r="D681" s="35"/>
    </row>
    <row r="682">
      <c r="C682" s="35"/>
      <c r="D682" s="35"/>
    </row>
    <row r="683">
      <c r="C683" s="35"/>
      <c r="D683" s="35"/>
    </row>
    <row r="684">
      <c r="C684" s="35"/>
      <c r="D684" s="35"/>
    </row>
    <row r="685">
      <c r="C685" s="35"/>
      <c r="D685" s="35"/>
    </row>
    <row r="686">
      <c r="C686" s="35"/>
      <c r="D686" s="35"/>
    </row>
    <row r="687">
      <c r="C687" s="35"/>
      <c r="D687" s="35"/>
    </row>
    <row r="688">
      <c r="C688" s="35"/>
      <c r="D688" s="35"/>
    </row>
    <row r="689">
      <c r="C689" s="35"/>
      <c r="D689" s="35"/>
    </row>
    <row r="690">
      <c r="C690" s="35"/>
      <c r="D690" s="35"/>
    </row>
    <row r="691">
      <c r="C691" s="35"/>
      <c r="D691" s="35"/>
    </row>
    <row r="692">
      <c r="C692" s="35"/>
      <c r="D692" s="35"/>
    </row>
    <row r="693">
      <c r="C693" s="35"/>
      <c r="D693" s="35"/>
    </row>
    <row r="694">
      <c r="C694" s="35"/>
      <c r="D694" s="35"/>
    </row>
    <row r="695">
      <c r="C695" s="35"/>
      <c r="D695" s="35"/>
    </row>
    <row r="696">
      <c r="C696" s="35"/>
      <c r="D696" s="35"/>
    </row>
    <row r="697">
      <c r="C697" s="35"/>
      <c r="D697" s="35"/>
    </row>
    <row r="698">
      <c r="C698" s="35"/>
      <c r="D698" s="35"/>
    </row>
    <row r="699">
      <c r="C699" s="35"/>
      <c r="D699" s="35"/>
    </row>
    <row r="700">
      <c r="C700" s="35"/>
      <c r="D700" s="35"/>
    </row>
    <row r="701">
      <c r="C701" s="35"/>
      <c r="D701" s="35"/>
    </row>
    <row r="702">
      <c r="C702" s="35"/>
      <c r="D702" s="35"/>
    </row>
    <row r="703">
      <c r="C703" s="35"/>
      <c r="D703" s="35"/>
    </row>
    <row r="704">
      <c r="C704" s="35"/>
      <c r="D704" s="35"/>
    </row>
    <row r="705">
      <c r="C705" s="35"/>
      <c r="D705" s="35"/>
    </row>
    <row r="706">
      <c r="C706" s="35"/>
      <c r="D706" s="35"/>
    </row>
    <row r="707">
      <c r="C707" s="35"/>
      <c r="D707" s="35"/>
    </row>
    <row r="708">
      <c r="C708" s="35"/>
      <c r="D708" s="35"/>
    </row>
    <row r="709">
      <c r="C709" s="35"/>
      <c r="D709" s="35"/>
    </row>
    <row r="710">
      <c r="C710" s="35"/>
      <c r="D710" s="35"/>
    </row>
    <row r="711">
      <c r="C711" s="35"/>
      <c r="D711" s="35"/>
    </row>
    <row r="712">
      <c r="C712" s="35"/>
      <c r="D712" s="35"/>
    </row>
    <row r="713">
      <c r="C713" s="35"/>
      <c r="D713" s="35"/>
    </row>
    <row r="714">
      <c r="C714" s="35"/>
      <c r="D714" s="35"/>
    </row>
    <row r="715">
      <c r="C715" s="35"/>
      <c r="D715" s="35"/>
    </row>
    <row r="716">
      <c r="C716" s="35"/>
      <c r="D716" s="35"/>
    </row>
    <row r="717">
      <c r="C717" s="35"/>
      <c r="D717" s="35"/>
    </row>
    <row r="718">
      <c r="C718" s="35"/>
      <c r="D718" s="35"/>
    </row>
    <row r="719">
      <c r="C719" s="35"/>
      <c r="D719" s="35"/>
    </row>
    <row r="720">
      <c r="C720" s="35"/>
      <c r="D720" s="35"/>
    </row>
    <row r="721">
      <c r="C721" s="35"/>
      <c r="D721" s="35"/>
    </row>
    <row r="722">
      <c r="C722" s="35"/>
      <c r="D722" s="35"/>
    </row>
    <row r="723">
      <c r="C723" s="35"/>
      <c r="D723" s="35"/>
    </row>
    <row r="724">
      <c r="C724" s="35"/>
      <c r="D724" s="35"/>
    </row>
    <row r="725">
      <c r="C725" s="35"/>
      <c r="D725" s="35"/>
    </row>
    <row r="726">
      <c r="C726" s="35"/>
      <c r="D726" s="35"/>
    </row>
    <row r="727">
      <c r="C727" s="35"/>
      <c r="D727" s="35"/>
    </row>
    <row r="728">
      <c r="C728" s="35"/>
      <c r="D728" s="35"/>
    </row>
    <row r="729">
      <c r="C729" s="35"/>
      <c r="D729" s="35"/>
    </row>
    <row r="730">
      <c r="C730" s="35"/>
      <c r="D730" s="35"/>
    </row>
    <row r="731">
      <c r="C731" s="35"/>
      <c r="D731" s="35"/>
    </row>
    <row r="732">
      <c r="C732" s="35"/>
      <c r="D732" s="35"/>
    </row>
    <row r="733">
      <c r="C733" s="35"/>
      <c r="D733" s="35"/>
    </row>
    <row r="734">
      <c r="C734" s="35"/>
      <c r="D734" s="35"/>
    </row>
    <row r="735">
      <c r="C735" s="35"/>
      <c r="D735" s="35"/>
    </row>
    <row r="736">
      <c r="C736" s="35"/>
      <c r="D736" s="35"/>
    </row>
    <row r="737">
      <c r="C737" s="35"/>
      <c r="D737" s="35"/>
    </row>
    <row r="738">
      <c r="C738" s="35"/>
      <c r="D738" s="35"/>
    </row>
    <row r="739">
      <c r="C739" s="35"/>
      <c r="D739" s="35"/>
    </row>
    <row r="740">
      <c r="C740" s="35"/>
      <c r="D740" s="35"/>
    </row>
    <row r="741">
      <c r="C741" s="35"/>
      <c r="D741" s="35"/>
    </row>
    <row r="742">
      <c r="C742" s="35"/>
      <c r="D742" s="35"/>
    </row>
    <row r="743">
      <c r="C743" s="35"/>
      <c r="D743" s="35"/>
    </row>
    <row r="744">
      <c r="C744" s="35"/>
      <c r="D744" s="35"/>
    </row>
    <row r="745">
      <c r="C745" s="35"/>
      <c r="D745" s="35"/>
    </row>
    <row r="746">
      <c r="C746" s="35"/>
      <c r="D746" s="35"/>
    </row>
    <row r="747">
      <c r="C747" s="35"/>
      <c r="D747" s="35"/>
    </row>
    <row r="748">
      <c r="C748" s="35"/>
      <c r="D748" s="35"/>
    </row>
    <row r="749">
      <c r="C749" s="35"/>
      <c r="D749" s="35"/>
    </row>
    <row r="750">
      <c r="C750" s="35"/>
      <c r="D750" s="35"/>
    </row>
    <row r="751">
      <c r="C751" s="35"/>
      <c r="D751" s="35"/>
    </row>
    <row r="752">
      <c r="C752" s="35"/>
      <c r="D752" s="35"/>
    </row>
    <row r="753">
      <c r="C753" s="35"/>
      <c r="D753" s="35"/>
    </row>
    <row r="754">
      <c r="C754" s="35"/>
      <c r="D754" s="35"/>
    </row>
    <row r="755">
      <c r="C755" s="35"/>
      <c r="D755" s="35"/>
    </row>
    <row r="756">
      <c r="C756" s="35"/>
      <c r="D756" s="35"/>
    </row>
    <row r="757">
      <c r="C757" s="35"/>
      <c r="D757" s="35"/>
    </row>
    <row r="758">
      <c r="C758" s="35"/>
      <c r="D758" s="35"/>
    </row>
    <row r="759">
      <c r="C759" s="35"/>
      <c r="D759" s="35"/>
    </row>
    <row r="760">
      <c r="C760" s="35"/>
      <c r="D760" s="35"/>
    </row>
    <row r="761">
      <c r="C761" s="35"/>
      <c r="D761" s="35"/>
    </row>
    <row r="762">
      <c r="C762" s="35"/>
      <c r="D762" s="35"/>
    </row>
    <row r="763">
      <c r="C763" s="35"/>
      <c r="D763" s="35"/>
    </row>
    <row r="764">
      <c r="C764" s="35"/>
      <c r="D764" s="35"/>
    </row>
    <row r="765">
      <c r="C765" s="35"/>
      <c r="D765" s="35"/>
    </row>
    <row r="766">
      <c r="C766" s="35"/>
      <c r="D766" s="35"/>
    </row>
    <row r="767">
      <c r="C767" s="35"/>
      <c r="D767" s="35"/>
    </row>
    <row r="768">
      <c r="C768" s="35"/>
      <c r="D768" s="35"/>
    </row>
    <row r="769">
      <c r="C769" s="35"/>
      <c r="D769" s="35"/>
    </row>
    <row r="770">
      <c r="C770" s="35"/>
      <c r="D770" s="35"/>
    </row>
    <row r="771">
      <c r="C771" s="35"/>
      <c r="D771" s="35"/>
    </row>
    <row r="772">
      <c r="C772" s="35"/>
      <c r="D772" s="35"/>
    </row>
    <row r="773">
      <c r="C773" s="35"/>
      <c r="D773" s="35"/>
    </row>
    <row r="774">
      <c r="C774" s="35"/>
      <c r="D774" s="35"/>
    </row>
    <row r="775">
      <c r="C775" s="35"/>
      <c r="D775" s="35"/>
    </row>
    <row r="776">
      <c r="C776" s="35"/>
      <c r="D776" s="35"/>
    </row>
    <row r="777">
      <c r="C777" s="35"/>
      <c r="D777" s="35"/>
    </row>
    <row r="778">
      <c r="C778" s="35"/>
      <c r="D778" s="35"/>
    </row>
    <row r="779">
      <c r="C779" s="35"/>
      <c r="D779" s="35"/>
    </row>
    <row r="780">
      <c r="C780" s="35"/>
      <c r="D780" s="35"/>
    </row>
    <row r="781">
      <c r="C781" s="35"/>
      <c r="D781" s="35"/>
    </row>
    <row r="782">
      <c r="C782" s="35"/>
      <c r="D782" s="35"/>
    </row>
    <row r="783">
      <c r="C783" s="35"/>
      <c r="D783" s="35"/>
    </row>
    <row r="784">
      <c r="C784" s="35"/>
      <c r="D784" s="35"/>
    </row>
    <row r="785">
      <c r="C785" s="35"/>
      <c r="D785" s="35"/>
    </row>
    <row r="786">
      <c r="C786" s="35"/>
      <c r="D786" s="35"/>
    </row>
    <row r="787">
      <c r="C787" s="35"/>
      <c r="D787" s="35"/>
    </row>
    <row r="788">
      <c r="C788" s="35"/>
      <c r="D788" s="35"/>
    </row>
    <row r="789">
      <c r="C789" s="35"/>
      <c r="D789" s="35"/>
    </row>
    <row r="790">
      <c r="C790" s="35"/>
      <c r="D790" s="35"/>
    </row>
    <row r="791">
      <c r="C791" s="35"/>
      <c r="D791" s="35"/>
    </row>
    <row r="792">
      <c r="C792" s="35"/>
      <c r="D792" s="35"/>
    </row>
    <row r="793">
      <c r="C793" s="35"/>
      <c r="D793" s="35"/>
    </row>
    <row r="794">
      <c r="C794" s="35"/>
      <c r="D794" s="35"/>
    </row>
    <row r="795">
      <c r="C795" s="35"/>
      <c r="D795" s="35"/>
    </row>
    <row r="796">
      <c r="C796" s="35"/>
      <c r="D796" s="35"/>
    </row>
    <row r="797">
      <c r="C797" s="35"/>
      <c r="D797" s="35"/>
    </row>
    <row r="798">
      <c r="C798" s="35"/>
      <c r="D798" s="35"/>
    </row>
    <row r="799">
      <c r="C799" s="35"/>
      <c r="D799" s="35"/>
    </row>
    <row r="800">
      <c r="C800" s="35"/>
      <c r="D800" s="35"/>
    </row>
    <row r="801">
      <c r="C801" s="35"/>
      <c r="D801" s="35"/>
    </row>
    <row r="802">
      <c r="C802" s="35"/>
      <c r="D802" s="35"/>
    </row>
    <row r="803">
      <c r="C803" s="35"/>
      <c r="D803" s="35"/>
    </row>
    <row r="804">
      <c r="C804" s="35"/>
      <c r="D804" s="35"/>
    </row>
    <row r="805">
      <c r="C805" s="35"/>
      <c r="D805" s="35"/>
    </row>
    <row r="806">
      <c r="C806" s="35"/>
      <c r="D806" s="35"/>
    </row>
    <row r="807">
      <c r="C807" s="35"/>
      <c r="D807" s="35"/>
    </row>
    <row r="808">
      <c r="C808" s="35"/>
      <c r="D808" s="35"/>
    </row>
    <row r="809">
      <c r="C809" s="35"/>
      <c r="D809" s="35"/>
    </row>
    <row r="810">
      <c r="C810" s="35"/>
      <c r="D810" s="35"/>
    </row>
    <row r="811">
      <c r="C811" s="35"/>
      <c r="D811" s="35"/>
    </row>
    <row r="812">
      <c r="C812" s="35"/>
      <c r="D812" s="35"/>
    </row>
    <row r="813">
      <c r="C813" s="35"/>
      <c r="D813" s="35"/>
    </row>
    <row r="814">
      <c r="C814" s="35"/>
      <c r="D814" s="35"/>
    </row>
    <row r="815">
      <c r="C815" s="35"/>
      <c r="D815" s="35"/>
    </row>
    <row r="816">
      <c r="C816" s="35"/>
      <c r="D816" s="35"/>
    </row>
    <row r="817">
      <c r="C817" s="35"/>
      <c r="D817" s="35"/>
    </row>
    <row r="818">
      <c r="C818" s="35"/>
      <c r="D818" s="35"/>
    </row>
    <row r="819">
      <c r="C819" s="35"/>
      <c r="D819" s="35"/>
    </row>
    <row r="820">
      <c r="C820" s="35"/>
      <c r="D820" s="35"/>
    </row>
    <row r="821">
      <c r="C821" s="35"/>
      <c r="D821" s="35"/>
    </row>
    <row r="822">
      <c r="C822" s="35"/>
      <c r="D822" s="35"/>
    </row>
    <row r="823">
      <c r="C823" s="35"/>
      <c r="D823" s="35"/>
    </row>
    <row r="824">
      <c r="C824" s="35"/>
      <c r="D824" s="35"/>
    </row>
    <row r="825">
      <c r="C825" s="35"/>
      <c r="D825" s="35"/>
    </row>
    <row r="826">
      <c r="C826" s="35"/>
      <c r="D826" s="35"/>
    </row>
    <row r="827">
      <c r="C827" s="35"/>
      <c r="D827" s="35"/>
    </row>
    <row r="828">
      <c r="C828" s="35"/>
      <c r="D828" s="35"/>
    </row>
    <row r="829">
      <c r="C829" s="35"/>
      <c r="D829" s="35"/>
    </row>
    <row r="830">
      <c r="C830" s="35"/>
      <c r="D830" s="35"/>
    </row>
    <row r="831">
      <c r="C831" s="35"/>
      <c r="D831" s="35"/>
    </row>
    <row r="832">
      <c r="C832" s="35"/>
      <c r="D832" s="35"/>
    </row>
    <row r="833">
      <c r="C833" s="35"/>
      <c r="D833" s="35"/>
    </row>
    <row r="834">
      <c r="C834" s="35"/>
      <c r="D834" s="35"/>
    </row>
    <row r="835">
      <c r="C835" s="35"/>
      <c r="D835" s="35"/>
    </row>
    <row r="836">
      <c r="C836" s="35"/>
      <c r="D836" s="35"/>
    </row>
    <row r="837">
      <c r="C837" s="35"/>
      <c r="D837" s="35"/>
    </row>
    <row r="838">
      <c r="C838" s="35"/>
      <c r="D838" s="35"/>
    </row>
    <row r="839">
      <c r="C839" s="35"/>
      <c r="D839" s="35"/>
    </row>
    <row r="840">
      <c r="C840" s="35"/>
      <c r="D840" s="35"/>
    </row>
    <row r="841">
      <c r="C841" s="35"/>
      <c r="D841" s="35"/>
    </row>
    <row r="842">
      <c r="C842" s="35"/>
      <c r="D842" s="35"/>
    </row>
    <row r="843">
      <c r="C843" s="35"/>
      <c r="D843" s="35"/>
    </row>
    <row r="844">
      <c r="C844" s="35"/>
      <c r="D844" s="35"/>
    </row>
    <row r="845">
      <c r="C845" s="35"/>
      <c r="D845" s="35"/>
    </row>
    <row r="846">
      <c r="C846" s="35"/>
      <c r="D846" s="35"/>
    </row>
    <row r="847">
      <c r="C847" s="35"/>
      <c r="D847" s="35"/>
    </row>
    <row r="848">
      <c r="C848" s="35"/>
      <c r="D848" s="35"/>
    </row>
    <row r="849">
      <c r="C849" s="35"/>
      <c r="D849" s="35"/>
    </row>
    <row r="850">
      <c r="C850" s="35"/>
      <c r="D850" s="35"/>
    </row>
    <row r="851">
      <c r="C851" s="35"/>
      <c r="D851" s="35"/>
    </row>
    <row r="852">
      <c r="C852" s="35"/>
      <c r="D852" s="35"/>
    </row>
    <row r="853">
      <c r="C853" s="35"/>
      <c r="D853" s="35"/>
    </row>
    <row r="854">
      <c r="C854" s="35"/>
      <c r="D854" s="35"/>
    </row>
    <row r="855">
      <c r="C855" s="35"/>
      <c r="D855" s="35"/>
    </row>
    <row r="856">
      <c r="C856" s="35"/>
      <c r="D856" s="35"/>
    </row>
    <row r="857">
      <c r="C857" s="35"/>
      <c r="D857" s="35"/>
    </row>
    <row r="858">
      <c r="C858" s="35"/>
      <c r="D858" s="35"/>
    </row>
    <row r="859">
      <c r="C859" s="35"/>
      <c r="D859" s="35"/>
    </row>
    <row r="860">
      <c r="C860" s="35"/>
      <c r="D860" s="35"/>
    </row>
    <row r="861">
      <c r="C861" s="35"/>
      <c r="D861" s="35"/>
    </row>
    <row r="862">
      <c r="C862" s="35"/>
      <c r="D862" s="35"/>
    </row>
    <row r="863">
      <c r="C863" s="35"/>
      <c r="D863" s="35"/>
    </row>
    <row r="864">
      <c r="C864" s="35"/>
      <c r="D864" s="35"/>
    </row>
    <row r="865">
      <c r="C865" s="35"/>
      <c r="D865" s="35"/>
    </row>
    <row r="866">
      <c r="C866" s="35"/>
      <c r="D866" s="35"/>
    </row>
    <row r="867">
      <c r="C867" s="35"/>
      <c r="D867" s="35"/>
    </row>
    <row r="868">
      <c r="C868" s="35"/>
      <c r="D868" s="35"/>
    </row>
    <row r="869">
      <c r="C869" s="35"/>
      <c r="D869" s="35"/>
    </row>
    <row r="870">
      <c r="C870" s="35"/>
      <c r="D870" s="35"/>
    </row>
    <row r="871">
      <c r="C871" s="35"/>
      <c r="D871" s="35"/>
    </row>
    <row r="872">
      <c r="C872" s="35"/>
      <c r="D872" s="35"/>
    </row>
    <row r="873">
      <c r="C873" s="35"/>
      <c r="D873" s="35"/>
    </row>
    <row r="874">
      <c r="C874" s="35"/>
      <c r="D874" s="35"/>
    </row>
    <row r="875">
      <c r="C875" s="35"/>
      <c r="D875" s="35"/>
    </row>
    <row r="876">
      <c r="C876" s="35"/>
      <c r="D876" s="35"/>
    </row>
    <row r="877">
      <c r="C877" s="35"/>
      <c r="D877" s="35"/>
    </row>
    <row r="878">
      <c r="C878" s="35"/>
      <c r="D878" s="35"/>
    </row>
    <row r="879">
      <c r="C879" s="35"/>
      <c r="D879" s="35"/>
    </row>
    <row r="880">
      <c r="C880" s="35"/>
      <c r="D880" s="35"/>
    </row>
    <row r="881">
      <c r="C881" s="35"/>
      <c r="D881" s="35"/>
    </row>
    <row r="882">
      <c r="C882" s="35"/>
      <c r="D882" s="35"/>
    </row>
    <row r="883">
      <c r="C883" s="35"/>
      <c r="D883" s="35"/>
    </row>
    <row r="884">
      <c r="C884" s="35"/>
      <c r="D884" s="35"/>
    </row>
    <row r="885">
      <c r="C885" s="35"/>
      <c r="D885" s="35"/>
    </row>
    <row r="886">
      <c r="C886" s="35"/>
      <c r="D886" s="35"/>
    </row>
    <row r="887">
      <c r="C887" s="35"/>
      <c r="D887" s="35"/>
    </row>
    <row r="888">
      <c r="C888" s="35"/>
      <c r="D888" s="35"/>
    </row>
    <row r="889">
      <c r="C889" s="35"/>
      <c r="D889" s="35"/>
    </row>
    <row r="890">
      <c r="C890" s="35"/>
      <c r="D890" s="35"/>
    </row>
    <row r="891">
      <c r="C891" s="35"/>
      <c r="D891" s="35"/>
    </row>
    <row r="892">
      <c r="C892" s="35"/>
      <c r="D892" s="35"/>
    </row>
    <row r="893">
      <c r="C893" s="35"/>
      <c r="D893" s="35"/>
    </row>
    <row r="894">
      <c r="C894" s="35"/>
      <c r="D894" s="35"/>
    </row>
    <row r="895">
      <c r="C895" s="35"/>
      <c r="D895" s="35"/>
    </row>
    <row r="896">
      <c r="C896" s="35"/>
      <c r="D896" s="35"/>
    </row>
    <row r="897">
      <c r="C897" s="35"/>
      <c r="D897" s="35"/>
    </row>
    <row r="898">
      <c r="C898" s="35"/>
      <c r="D898" s="35"/>
    </row>
    <row r="899">
      <c r="C899" s="35"/>
      <c r="D899" s="35"/>
    </row>
    <row r="900">
      <c r="C900" s="35"/>
      <c r="D900" s="35"/>
    </row>
    <row r="901">
      <c r="C901" s="35"/>
      <c r="D901" s="35"/>
    </row>
    <row r="902">
      <c r="C902" s="35"/>
      <c r="D902" s="35"/>
    </row>
    <row r="903">
      <c r="C903" s="35"/>
      <c r="D903" s="35"/>
    </row>
    <row r="904">
      <c r="C904" s="35"/>
      <c r="D904" s="35"/>
    </row>
    <row r="905">
      <c r="C905" s="35"/>
      <c r="D905" s="35"/>
    </row>
    <row r="906">
      <c r="C906" s="35"/>
      <c r="D906" s="35"/>
    </row>
    <row r="907">
      <c r="C907" s="35"/>
      <c r="D907" s="35"/>
    </row>
    <row r="908">
      <c r="C908" s="35"/>
      <c r="D908" s="35"/>
    </row>
    <row r="909">
      <c r="C909" s="35"/>
      <c r="D909" s="35"/>
    </row>
    <row r="910">
      <c r="C910" s="35"/>
      <c r="D910" s="35"/>
    </row>
    <row r="911">
      <c r="C911" s="35"/>
      <c r="D911" s="35"/>
    </row>
    <row r="912">
      <c r="C912" s="35"/>
      <c r="D912" s="35"/>
    </row>
    <row r="913">
      <c r="C913" s="35"/>
      <c r="D913" s="35"/>
    </row>
    <row r="914">
      <c r="C914" s="35"/>
      <c r="D914" s="35"/>
    </row>
    <row r="915">
      <c r="C915" s="35"/>
      <c r="D915" s="35"/>
    </row>
    <row r="916">
      <c r="C916" s="35"/>
      <c r="D916" s="35"/>
    </row>
    <row r="917">
      <c r="C917" s="35"/>
      <c r="D917" s="35"/>
    </row>
    <row r="918">
      <c r="C918" s="35"/>
      <c r="D918" s="35"/>
    </row>
    <row r="919">
      <c r="C919" s="35"/>
      <c r="D919" s="35"/>
    </row>
    <row r="920">
      <c r="C920" s="35"/>
      <c r="D920" s="35"/>
    </row>
    <row r="921">
      <c r="C921" s="35"/>
      <c r="D921" s="35"/>
    </row>
    <row r="922">
      <c r="C922" s="35"/>
      <c r="D922" s="35"/>
    </row>
    <row r="923">
      <c r="C923" s="35"/>
      <c r="D923" s="35"/>
    </row>
    <row r="924">
      <c r="C924" s="35"/>
      <c r="D924" s="35"/>
    </row>
    <row r="925">
      <c r="C925" s="35"/>
      <c r="D925" s="35"/>
    </row>
    <row r="926">
      <c r="C926" s="35"/>
      <c r="D926" s="35"/>
    </row>
    <row r="927">
      <c r="C927" s="35"/>
      <c r="D927" s="35"/>
    </row>
    <row r="928">
      <c r="C928" s="35"/>
      <c r="D928" s="35"/>
    </row>
    <row r="929">
      <c r="C929" s="35"/>
      <c r="D929" s="35"/>
    </row>
    <row r="930">
      <c r="C930" s="35"/>
      <c r="D930" s="35"/>
    </row>
    <row r="931">
      <c r="C931" s="35"/>
      <c r="D931" s="35"/>
    </row>
    <row r="932">
      <c r="C932" s="35"/>
      <c r="D932" s="35"/>
    </row>
    <row r="933">
      <c r="C933" s="35"/>
      <c r="D933" s="35"/>
    </row>
    <row r="934">
      <c r="C934" s="35"/>
      <c r="D934" s="35"/>
    </row>
    <row r="935">
      <c r="C935" s="35"/>
      <c r="D935" s="35"/>
    </row>
    <row r="936">
      <c r="C936" s="35"/>
      <c r="D936" s="35"/>
    </row>
    <row r="937">
      <c r="C937" s="35"/>
      <c r="D937" s="35"/>
    </row>
    <row r="938">
      <c r="C938" s="35"/>
      <c r="D938" s="35"/>
    </row>
    <row r="939">
      <c r="C939" s="35"/>
      <c r="D939" s="35"/>
    </row>
    <row r="940">
      <c r="C940" s="35"/>
      <c r="D940" s="35"/>
    </row>
    <row r="941">
      <c r="C941" s="35"/>
      <c r="D941" s="35"/>
    </row>
    <row r="942">
      <c r="C942" s="35"/>
      <c r="D942" s="35"/>
    </row>
    <row r="943">
      <c r="C943" s="35"/>
      <c r="D943" s="35"/>
    </row>
    <row r="944">
      <c r="C944" s="35"/>
      <c r="D944" s="35"/>
    </row>
    <row r="945">
      <c r="C945" s="35"/>
      <c r="D945" s="35"/>
    </row>
    <row r="946">
      <c r="C946" s="35"/>
      <c r="D946" s="35"/>
    </row>
    <row r="947">
      <c r="C947" s="35"/>
      <c r="D947" s="35"/>
    </row>
    <row r="948">
      <c r="C948" s="35"/>
      <c r="D948" s="35"/>
    </row>
    <row r="949">
      <c r="C949" s="35"/>
      <c r="D949" s="35"/>
    </row>
    <row r="950">
      <c r="C950" s="35"/>
      <c r="D950" s="35"/>
    </row>
    <row r="951">
      <c r="C951" s="35"/>
      <c r="D951" s="35"/>
    </row>
    <row r="952">
      <c r="C952" s="35"/>
      <c r="D952" s="35"/>
    </row>
    <row r="953">
      <c r="C953" s="35"/>
      <c r="D953" s="35"/>
    </row>
    <row r="954">
      <c r="C954" s="35"/>
      <c r="D954" s="35"/>
    </row>
    <row r="955">
      <c r="C955" s="35"/>
      <c r="D955" s="35"/>
    </row>
    <row r="956">
      <c r="C956" s="35"/>
      <c r="D956" s="35"/>
    </row>
    <row r="957">
      <c r="C957" s="35"/>
      <c r="D957" s="35"/>
    </row>
    <row r="958">
      <c r="C958" s="35"/>
      <c r="D958" s="35"/>
    </row>
    <row r="959">
      <c r="C959" s="35"/>
      <c r="D959" s="35"/>
    </row>
    <row r="960">
      <c r="C960" s="35"/>
      <c r="D960" s="35"/>
    </row>
    <row r="961">
      <c r="C961" s="35"/>
      <c r="D961" s="35"/>
    </row>
    <row r="962">
      <c r="C962" s="35"/>
      <c r="D962" s="35"/>
    </row>
    <row r="963">
      <c r="C963" s="35"/>
      <c r="D963" s="35"/>
    </row>
    <row r="964">
      <c r="C964" s="35"/>
      <c r="D964" s="35"/>
    </row>
    <row r="965">
      <c r="C965" s="35"/>
      <c r="D965" s="35"/>
    </row>
    <row r="966">
      <c r="C966" s="35"/>
      <c r="D966" s="35"/>
    </row>
    <row r="967">
      <c r="C967" s="35"/>
      <c r="D967" s="35"/>
    </row>
    <row r="968">
      <c r="C968" s="35"/>
      <c r="D968" s="35"/>
    </row>
    <row r="969">
      <c r="C969" s="35"/>
      <c r="D969" s="35"/>
    </row>
    <row r="970">
      <c r="C970" s="35"/>
      <c r="D970" s="35"/>
    </row>
    <row r="971">
      <c r="C971" s="35"/>
      <c r="D971" s="35"/>
    </row>
    <row r="972">
      <c r="C972" s="35"/>
      <c r="D972" s="35"/>
    </row>
    <row r="973">
      <c r="C973" s="35"/>
      <c r="D973" s="35"/>
    </row>
    <row r="974">
      <c r="C974" s="35"/>
      <c r="D974" s="35"/>
    </row>
    <row r="975">
      <c r="C975" s="35"/>
      <c r="D975" s="35"/>
    </row>
    <row r="976">
      <c r="C976" s="35"/>
      <c r="D976" s="35"/>
    </row>
    <row r="977">
      <c r="C977" s="35"/>
      <c r="D977" s="35"/>
    </row>
    <row r="978">
      <c r="C978" s="35"/>
      <c r="D978" s="35"/>
    </row>
    <row r="979">
      <c r="C979" s="35"/>
      <c r="D979" s="35"/>
    </row>
    <row r="980">
      <c r="C980" s="35"/>
      <c r="D980" s="35"/>
    </row>
    <row r="981">
      <c r="C981" s="35"/>
      <c r="D981" s="35"/>
    </row>
    <row r="982">
      <c r="C982" s="35"/>
      <c r="D982" s="35"/>
    </row>
    <row r="983">
      <c r="C983" s="35"/>
      <c r="D983" s="35"/>
    </row>
    <row r="984">
      <c r="C984" s="35"/>
      <c r="D984" s="35"/>
    </row>
    <row r="985">
      <c r="C985" s="35"/>
      <c r="D985" s="35"/>
    </row>
    <row r="986">
      <c r="C986" s="35"/>
      <c r="D986" s="35"/>
    </row>
    <row r="987">
      <c r="C987" s="35"/>
      <c r="D987" s="35"/>
    </row>
    <row r="988">
      <c r="C988" s="35"/>
      <c r="D988" s="35"/>
    </row>
    <row r="989">
      <c r="C989" s="35"/>
      <c r="D989" s="35"/>
    </row>
    <row r="990">
      <c r="C990" s="35"/>
      <c r="D990" s="35"/>
    </row>
    <row r="991">
      <c r="C991" s="35"/>
      <c r="D991" s="35"/>
    </row>
    <row r="992">
      <c r="C992" s="35"/>
      <c r="D992" s="35"/>
    </row>
    <row r="993">
      <c r="C993" s="35"/>
      <c r="D993" s="35"/>
    </row>
    <row r="994">
      <c r="C994" s="35"/>
      <c r="D994" s="35"/>
    </row>
    <row r="995">
      <c r="C995" s="35"/>
      <c r="D995" s="35"/>
    </row>
    <row r="996">
      <c r="C996" s="35"/>
      <c r="D996" s="35"/>
    </row>
    <row r="997">
      <c r="C997" s="35"/>
      <c r="D997" s="35"/>
    </row>
    <row r="998">
      <c r="C998" s="35"/>
      <c r="D998" s="35"/>
    </row>
    <row r="999">
      <c r="C999" s="35"/>
      <c r="D999" s="35"/>
    </row>
    <row r="1000">
      <c r="C1000" s="35"/>
      <c r="D1000" s="35"/>
    </row>
    <row r="1001">
      <c r="C1001" s="35"/>
      <c r="D1001" s="35"/>
    </row>
    <row r="1002">
      <c r="C1002" s="35"/>
      <c r="D1002" s="35"/>
    </row>
    <row r="1003">
      <c r="C1003" s="35"/>
      <c r="D1003" s="35"/>
    </row>
    <row r="1004">
      <c r="C1004" s="35"/>
      <c r="D1004" s="35"/>
    </row>
    <row r="1005">
      <c r="C1005" s="35"/>
      <c r="D1005" s="35"/>
    </row>
    <row r="1006">
      <c r="C1006" s="35"/>
      <c r="D1006" s="35"/>
    </row>
    <row r="1007">
      <c r="C1007" s="35"/>
      <c r="D1007" s="35"/>
    </row>
    <row r="1008">
      <c r="C1008" s="35"/>
      <c r="D1008" s="35"/>
    </row>
    <row r="1009">
      <c r="C1009" s="35"/>
      <c r="D1009" s="35"/>
    </row>
    <row r="1010">
      <c r="C1010" s="35"/>
      <c r="D1010" s="35"/>
    </row>
    <row r="1011">
      <c r="C1011" s="35"/>
      <c r="D1011" s="35"/>
    </row>
    <row r="1012">
      <c r="C1012" s="35"/>
      <c r="D1012" s="35"/>
    </row>
    <row r="1013">
      <c r="C1013" s="35"/>
      <c r="D1013" s="35"/>
    </row>
    <row r="1014">
      <c r="C1014" s="35"/>
      <c r="D1014" s="35"/>
    </row>
    <row r="1015">
      <c r="C1015" s="35"/>
      <c r="D1015" s="35"/>
    </row>
    <row r="1016">
      <c r="C1016" s="35"/>
      <c r="D1016" s="35"/>
    </row>
    <row r="1017">
      <c r="C1017" s="35"/>
      <c r="D1017" s="35"/>
    </row>
    <row r="1018">
      <c r="C1018" s="35"/>
      <c r="D1018" s="35"/>
    </row>
    <row r="1019">
      <c r="C1019" s="35"/>
      <c r="D1019" s="35"/>
    </row>
    <row r="1020">
      <c r="C1020" s="35"/>
      <c r="D1020" s="35"/>
    </row>
    <row r="1021">
      <c r="C1021" s="35"/>
      <c r="D1021" s="35"/>
    </row>
    <row r="1022">
      <c r="C1022" s="35"/>
      <c r="D1022" s="35"/>
    </row>
    <row r="1023">
      <c r="C1023" s="35"/>
      <c r="D1023" s="35"/>
    </row>
    <row r="1024">
      <c r="C1024" s="35"/>
      <c r="D1024" s="35"/>
    </row>
    <row r="1025">
      <c r="C1025" s="35"/>
      <c r="D1025" s="35"/>
    </row>
    <row r="1026">
      <c r="C1026" s="35"/>
      <c r="D1026" s="35"/>
    </row>
    <row r="1027">
      <c r="C1027" s="35"/>
      <c r="D1027" s="35"/>
    </row>
    <row r="1028">
      <c r="C1028" s="35"/>
      <c r="D1028" s="35"/>
    </row>
    <row r="1029">
      <c r="C1029" s="35"/>
      <c r="D1029" s="35"/>
    </row>
    <row r="1030">
      <c r="C1030" s="35"/>
      <c r="D1030" s="35"/>
    </row>
    <row r="1031">
      <c r="C1031" s="35"/>
      <c r="D1031" s="35"/>
    </row>
    <row r="1032">
      <c r="C1032" s="35"/>
      <c r="D1032" s="35"/>
    </row>
    <row r="1033">
      <c r="C1033" s="35"/>
      <c r="D1033" s="35"/>
    </row>
    <row r="1034">
      <c r="C1034" s="35"/>
      <c r="D1034" s="35"/>
    </row>
    <row r="1035">
      <c r="C1035" s="35"/>
      <c r="D1035" s="35"/>
    </row>
    <row r="1036">
      <c r="C1036" s="35"/>
      <c r="D1036" s="35"/>
    </row>
    <row r="1037">
      <c r="C1037" s="35"/>
      <c r="D1037" s="35"/>
    </row>
    <row r="1038">
      <c r="C1038" s="35"/>
      <c r="D1038" s="35"/>
    </row>
    <row r="1039">
      <c r="C1039" s="35"/>
      <c r="D1039" s="35"/>
    </row>
    <row r="1040">
      <c r="C1040" s="35"/>
      <c r="D1040" s="35"/>
    </row>
    <row r="1041">
      <c r="C1041" s="35"/>
      <c r="D1041" s="35"/>
    </row>
    <row r="1042">
      <c r="C1042" s="35"/>
      <c r="D1042" s="35"/>
    </row>
    <row r="1043">
      <c r="C1043" s="35"/>
      <c r="D1043" s="35"/>
    </row>
    <row r="1044">
      <c r="C1044" s="35"/>
      <c r="D1044" s="35"/>
    </row>
    <row r="1045">
      <c r="C1045" s="35"/>
      <c r="D1045" s="35"/>
    </row>
    <row r="1046">
      <c r="C1046" s="35"/>
      <c r="D1046" s="35"/>
    </row>
    <row r="1047">
      <c r="C1047" s="35"/>
      <c r="D1047" s="35"/>
    </row>
    <row r="1048">
      <c r="C1048" s="35"/>
      <c r="D1048" s="35"/>
    </row>
    <row r="1049">
      <c r="C1049" s="35"/>
      <c r="D1049" s="35"/>
    </row>
    <row r="1050">
      <c r="C1050" s="35"/>
      <c r="D1050" s="35"/>
    </row>
    <row r="1051">
      <c r="C1051" s="35"/>
      <c r="D1051" s="35"/>
    </row>
    <row r="1052">
      <c r="C1052" s="35"/>
      <c r="D1052" s="35"/>
    </row>
    <row r="1053">
      <c r="C1053" s="35"/>
      <c r="D1053" s="35"/>
    </row>
    <row r="1054">
      <c r="C1054" s="35"/>
      <c r="D1054" s="35"/>
    </row>
    <row r="1055">
      <c r="C1055" s="35"/>
      <c r="D1055" s="35"/>
    </row>
    <row r="1056">
      <c r="C1056" s="35"/>
      <c r="D1056" s="35"/>
    </row>
    <row r="1057">
      <c r="C1057" s="35"/>
      <c r="D1057" s="35"/>
    </row>
    <row r="1058">
      <c r="C1058" s="35"/>
      <c r="D1058" s="35"/>
    </row>
    <row r="1059">
      <c r="C1059" s="35"/>
      <c r="D1059" s="35"/>
    </row>
    <row r="1060">
      <c r="C1060" s="35"/>
      <c r="D1060" s="35"/>
    </row>
    <row r="1061">
      <c r="C1061" s="35"/>
      <c r="D1061" s="35"/>
    </row>
    <row r="1062">
      <c r="C1062" s="35"/>
      <c r="D1062" s="35"/>
    </row>
    <row r="1063">
      <c r="C1063" s="35"/>
      <c r="D1063" s="35"/>
    </row>
    <row r="1064">
      <c r="C1064" s="35"/>
      <c r="D1064" s="35"/>
    </row>
    <row r="1065">
      <c r="C1065" s="35"/>
      <c r="D1065" s="35"/>
    </row>
    <row r="1066">
      <c r="C1066" s="35"/>
      <c r="D1066" s="35"/>
    </row>
  </sheetData>
  <customSheetViews>
    <customSheetView guid="{37F06F6E-3A33-4E87-A665-170980687103}" filter="1" showAutoFilter="1">
      <autoFilter ref="$A$1:$AI$92"/>
    </customSheetView>
  </customSheetViews>
  <dataValidations>
    <dataValidation type="list" allowBlank="1" sqref="H1:H1066">
      <formula1>"yes,no"</formula1>
    </dataValidation>
    <dataValidation type="list" allowBlank="1" sqref="AH1:AH1066">
      <formula1>"paper,figure,authors,repository,other"</formula1>
    </dataValidation>
  </dataValidations>
  <hyperlinks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location=":~:text=10.3389%2Ffpsyg.2021.703238-,Online%20Testing%20Yields%20the%20Same%20Results%20as%20Lab%20Testing%3A%20A,With%20the%20False%20Belief%20Task&amp;text=Recently%2C%20online%20testing%20has%20become,made%20in%2Dlab%20testing%20impossible." ref="G16"/>
    <hyperlink r:id="rId17" location=":~:text=10.3389%2Ffpsyg.2021.703238-,Online%20Testing%20Yields%20the%20Same%20Results%20as%20Lab%20Testing%3A%20A,With%20the%20False%20Belief%20Task&amp;text=Recently%2C%20online%20testing%20has%20become,made%20in%2Dlab%20testing%20impossible." ref="G17"/>
    <hyperlink r:id="rId18" location=":~:text=10.3389%2Ffpsyg.2021.703238-,Online%20Testing%20Yields%20the%20Same%20Results%20as%20Lab%20Testing%3A%20A,With%20the%20False%20Belief%20Task&amp;text=Recently%2C%20online%20testing%20has%20become,made%20in%2Dlab%20testing%20impossible." ref="G18"/>
    <hyperlink r:id="rId19" location=":~:text=10.3389%2Ffpsyg.2021.703238-,Online%20Testing%20Yields%20the%20Same%20Results%20as%20Lab%20Testing%3A%20A,With%20the%20False%20Belief%20Task&amp;text=Recently%2C%20online%20testing%20has%20become,made%20in%2Dlab%20testing%20impossible." ref="G19"/>
    <hyperlink r:id="rId20" location=":~:text=10.3389%2Ffpsyg.2021.703238-,Online%20Testing%20Yields%20the%20Same%20Results%20as%20Lab%20Testing%3A%20A,With%20the%20False%20Belief%20Task&amp;text=Recently%2C%20online%20testing%20has%20become,made%20in%2Dlab%20testing%20impossible." ref="G20"/>
    <hyperlink r:id="rId21" location=":~:text=10.3389%2Ffpsyg.2021.703238-,Online%20Testing%20Yields%20the%20Same%20Results%20as%20Lab%20Testing%3A%20A,With%20the%20False%20Belief%20Task&amp;text=Recently%2C%20online%20testing%20has%20become,made%20in%2Dlab%20testing%20impossible." ref="G21"/>
    <hyperlink r:id="rId22" location=":~:text=10.3389%2Ffpsyg.2021.703238-,Online%20Testing%20Yields%20the%20Same%20Results%20as%20Lab%20Testing%3A%20A,With%20the%20False%20Belief%20Task&amp;text=Recently%2C%20online%20testing%20has%20become,made%20in%2Dlab%20testing%20impossible." ref="G22"/>
    <hyperlink r:id="rId23" location=":~:text=10.3389%2Ffpsyg.2021.703238-,Online%20Testing%20Yields%20the%20Same%20Results%20as%20Lab%20Testing%3A%20A,With%20the%20False%20Belief%20Task&amp;text=Recently%2C%20online%20testing%20has%20become,made%20in%2Dlab%20testing%20impossible." ref="G23"/>
    <hyperlink r:id="rId24" ref="G24"/>
    <hyperlink r:id="rId25" ref="G25"/>
    <hyperlink r:id="rId26" ref="G26"/>
    <hyperlink r:id="rId27" ref="G27"/>
    <hyperlink r:id="rId28" ref="G28"/>
    <hyperlink r:id="rId29" ref="G29"/>
    <hyperlink r:id="rId30" ref="G30"/>
    <hyperlink r:id="rId31" ref="G31"/>
    <hyperlink r:id="rId32" ref="G32"/>
    <hyperlink r:id="rId33" ref="G33"/>
    <hyperlink r:id="rId34" ref="G34"/>
    <hyperlink r:id="rId35" ref="G35"/>
    <hyperlink r:id="rId36" ref="G36"/>
    <hyperlink r:id="rId37" ref="G37"/>
    <hyperlink r:id="rId38" ref="G38"/>
    <hyperlink r:id="rId39" ref="G39"/>
    <hyperlink r:id="rId40" ref="G40"/>
    <hyperlink r:id="rId41" ref="G41"/>
    <hyperlink r:id="rId42" ref="G42"/>
    <hyperlink r:id="rId43" ref="G43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G95"/>
    <hyperlink r:id="rId96" ref="G96"/>
    <hyperlink r:id="rId97" ref="AI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</hyperlinks>
  <drawing r:id="rId109"/>
  <legacyDrawing r:id="rId1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88"/>
    <col customWidth="1" min="2" max="2" width="31.38"/>
    <col customWidth="1" min="4" max="4" width="41.0"/>
    <col customWidth="1" min="5" max="5" width="26.75"/>
  </cols>
  <sheetData>
    <row r="1">
      <c r="A1" s="7" t="s">
        <v>266</v>
      </c>
      <c r="B1" s="36"/>
      <c r="D1" s="36"/>
      <c r="E1" s="36"/>
    </row>
    <row r="2">
      <c r="A2" s="37" t="s">
        <v>267</v>
      </c>
      <c r="B2" s="38" t="s">
        <v>268</v>
      </c>
      <c r="C2" s="39" t="s">
        <v>269</v>
      </c>
      <c r="D2" s="38" t="s">
        <v>270</v>
      </c>
      <c r="E2" s="38" t="s">
        <v>271</v>
      </c>
      <c r="F2" s="39" t="s">
        <v>272</v>
      </c>
      <c r="G2" s="39" t="s">
        <v>273</v>
      </c>
    </row>
    <row r="3">
      <c r="A3" s="40" t="s">
        <v>274</v>
      </c>
      <c r="B3" s="41"/>
      <c r="C3" s="42"/>
      <c r="D3" s="41"/>
      <c r="E3" s="41"/>
      <c r="F3" s="42"/>
      <c r="G3" s="42"/>
    </row>
    <row r="4">
      <c r="A4" s="1" t="s">
        <v>275</v>
      </c>
      <c r="B4" s="43" t="s">
        <v>276</v>
      </c>
      <c r="C4" s="7" t="s">
        <v>277</v>
      </c>
      <c r="D4" s="43" t="s">
        <v>278</v>
      </c>
      <c r="E4" s="43" t="s">
        <v>279</v>
      </c>
      <c r="F4" s="7" t="s">
        <v>38</v>
      </c>
    </row>
    <row r="5">
      <c r="A5" s="1" t="s">
        <v>280</v>
      </c>
      <c r="B5" s="43" t="s">
        <v>281</v>
      </c>
      <c r="C5" s="7" t="s">
        <v>277</v>
      </c>
      <c r="D5" s="43" t="s">
        <v>282</v>
      </c>
      <c r="E5" s="36"/>
      <c r="F5" s="7" t="s">
        <v>38</v>
      </c>
    </row>
    <row r="6">
      <c r="A6" s="1" t="s">
        <v>5</v>
      </c>
      <c r="B6" s="43" t="s">
        <v>283</v>
      </c>
      <c r="C6" s="7" t="s">
        <v>277</v>
      </c>
      <c r="D6" s="43" t="s">
        <v>284</v>
      </c>
      <c r="E6" s="43" t="s">
        <v>285</v>
      </c>
      <c r="F6" s="7" t="s">
        <v>38</v>
      </c>
    </row>
    <row r="7">
      <c r="A7" s="1" t="s">
        <v>7</v>
      </c>
      <c r="B7" s="43" t="s">
        <v>286</v>
      </c>
      <c r="C7" s="7" t="s">
        <v>287</v>
      </c>
      <c r="D7" s="43" t="s">
        <v>288</v>
      </c>
      <c r="E7" s="43" t="s">
        <v>38</v>
      </c>
      <c r="F7" s="7" t="s">
        <v>38</v>
      </c>
    </row>
    <row r="8">
      <c r="A8" s="1" t="s">
        <v>8</v>
      </c>
      <c r="B8" s="43" t="s">
        <v>289</v>
      </c>
      <c r="C8" s="7" t="s">
        <v>277</v>
      </c>
      <c r="D8" s="43" t="s">
        <v>290</v>
      </c>
      <c r="E8" s="43" t="s">
        <v>291</v>
      </c>
      <c r="F8" s="7" t="s">
        <v>38</v>
      </c>
    </row>
    <row r="9">
      <c r="A9" s="1" t="s">
        <v>10</v>
      </c>
      <c r="B9" s="43" t="s">
        <v>292</v>
      </c>
      <c r="C9" s="7" t="s">
        <v>293</v>
      </c>
      <c r="D9" s="43" t="s">
        <v>294</v>
      </c>
      <c r="E9" s="43" t="s">
        <v>295</v>
      </c>
      <c r="F9" s="7" t="s">
        <v>38</v>
      </c>
    </row>
    <row r="10" ht="42.0" customHeight="1">
      <c r="A10" s="1" t="s">
        <v>11</v>
      </c>
      <c r="B10" s="43" t="s">
        <v>296</v>
      </c>
      <c r="C10" s="7" t="s">
        <v>277</v>
      </c>
      <c r="D10" s="43" t="s">
        <v>297</v>
      </c>
      <c r="E10" s="43" t="s">
        <v>40</v>
      </c>
      <c r="F10" s="7" t="s">
        <v>38</v>
      </c>
    </row>
    <row r="11" ht="15.75" customHeight="1">
      <c r="A11" s="1" t="s">
        <v>12</v>
      </c>
      <c r="B11" s="43" t="s">
        <v>298</v>
      </c>
      <c r="C11" s="7" t="s">
        <v>277</v>
      </c>
      <c r="D11" s="43" t="s">
        <v>299</v>
      </c>
      <c r="E11" s="43" t="s">
        <v>300</v>
      </c>
      <c r="F11" s="7" t="s">
        <v>38</v>
      </c>
    </row>
    <row r="12">
      <c r="A12" s="44" t="s">
        <v>301</v>
      </c>
      <c r="B12" s="45"/>
      <c r="C12" s="46"/>
      <c r="D12" s="45"/>
      <c r="E12" s="45"/>
      <c r="F12" s="46"/>
      <c r="G12" s="46"/>
    </row>
    <row r="13">
      <c r="A13" s="3" t="s">
        <v>13</v>
      </c>
      <c r="B13" s="43" t="s">
        <v>302</v>
      </c>
      <c r="C13" s="7" t="s">
        <v>287</v>
      </c>
      <c r="D13" s="43" t="s">
        <v>303</v>
      </c>
      <c r="E13" s="43" t="s">
        <v>75</v>
      </c>
      <c r="F13" s="7" t="s">
        <v>38</v>
      </c>
    </row>
    <row r="14">
      <c r="A14" s="47" t="s">
        <v>304</v>
      </c>
      <c r="B14" s="48" t="s">
        <v>305</v>
      </c>
      <c r="C14" s="49" t="s">
        <v>287</v>
      </c>
      <c r="D14" s="48" t="s">
        <v>306</v>
      </c>
      <c r="E14" s="48" t="s">
        <v>307</v>
      </c>
      <c r="F14" s="49" t="s">
        <v>38</v>
      </c>
      <c r="G14" s="50"/>
    </row>
    <row r="15">
      <c r="A15" s="3" t="s">
        <v>14</v>
      </c>
      <c r="B15" s="43" t="s">
        <v>308</v>
      </c>
      <c r="C15" s="7" t="s">
        <v>287</v>
      </c>
      <c r="D15" s="43" t="s">
        <v>309</v>
      </c>
      <c r="E15" s="43" t="s">
        <v>50</v>
      </c>
      <c r="F15" s="7" t="s">
        <v>38</v>
      </c>
    </row>
    <row r="16">
      <c r="A16" s="47" t="s">
        <v>15</v>
      </c>
      <c r="B16" s="48" t="s">
        <v>310</v>
      </c>
      <c r="C16" s="49" t="s">
        <v>287</v>
      </c>
      <c r="D16" s="48" t="s">
        <v>311</v>
      </c>
      <c r="E16" s="48" t="s">
        <v>312</v>
      </c>
      <c r="F16" s="49" t="s">
        <v>38</v>
      </c>
      <c r="G16" s="50"/>
    </row>
    <row r="17">
      <c r="A17" s="47" t="s">
        <v>16</v>
      </c>
      <c r="B17" s="48" t="s">
        <v>313</v>
      </c>
      <c r="C17" s="49" t="s">
        <v>287</v>
      </c>
      <c r="D17" s="48" t="s">
        <v>314</v>
      </c>
      <c r="E17" s="51"/>
      <c r="F17" s="49" t="s">
        <v>38</v>
      </c>
      <c r="G17" s="50"/>
    </row>
    <row r="18">
      <c r="A18" s="47" t="s">
        <v>315</v>
      </c>
      <c r="B18" s="48" t="s">
        <v>316</v>
      </c>
      <c r="C18" s="49" t="s">
        <v>277</v>
      </c>
      <c r="D18" s="48" t="s">
        <v>317</v>
      </c>
      <c r="E18" s="48" t="s">
        <v>318</v>
      </c>
      <c r="F18" s="49" t="s">
        <v>38</v>
      </c>
      <c r="G18" s="50"/>
    </row>
    <row r="19">
      <c r="A19" s="47" t="s">
        <v>319</v>
      </c>
      <c r="B19" s="48" t="s">
        <v>320</v>
      </c>
      <c r="C19" s="49" t="s">
        <v>277</v>
      </c>
      <c r="D19" s="48" t="s">
        <v>321</v>
      </c>
      <c r="E19" s="48" t="s">
        <v>322</v>
      </c>
      <c r="F19" s="49" t="s">
        <v>38</v>
      </c>
      <c r="G19" s="50"/>
    </row>
    <row r="20">
      <c r="A20" s="47" t="s">
        <v>323</v>
      </c>
      <c r="B20" s="48" t="s">
        <v>324</v>
      </c>
      <c r="C20" s="49" t="s">
        <v>277</v>
      </c>
      <c r="D20" s="48" t="s">
        <v>325</v>
      </c>
      <c r="E20" s="48" t="s">
        <v>326</v>
      </c>
      <c r="F20" s="49" t="s">
        <v>214</v>
      </c>
      <c r="G20" s="50"/>
    </row>
    <row r="21">
      <c r="A21" s="52" t="s">
        <v>327</v>
      </c>
      <c r="B21" s="53"/>
      <c r="C21" s="54"/>
      <c r="D21" s="53"/>
      <c r="E21" s="53"/>
      <c r="F21" s="54"/>
      <c r="G21" s="54"/>
    </row>
    <row r="22">
      <c r="A22" s="4" t="s">
        <v>17</v>
      </c>
      <c r="B22" s="43" t="s">
        <v>328</v>
      </c>
      <c r="C22" s="7" t="s">
        <v>277</v>
      </c>
      <c r="D22" s="43" t="s">
        <v>329</v>
      </c>
      <c r="E22" s="43" t="s">
        <v>330</v>
      </c>
      <c r="F22" s="7" t="s">
        <v>38</v>
      </c>
    </row>
    <row r="23">
      <c r="A23" s="4" t="s">
        <v>18</v>
      </c>
      <c r="B23" s="43" t="s">
        <v>331</v>
      </c>
      <c r="C23" s="7" t="s">
        <v>277</v>
      </c>
      <c r="D23" s="43" t="s">
        <v>332</v>
      </c>
      <c r="E23" s="43" t="s">
        <v>333</v>
      </c>
      <c r="F23" s="7" t="s">
        <v>38</v>
      </c>
    </row>
    <row r="24">
      <c r="A24" s="4" t="s">
        <v>19</v>
      </c>
      <c r="B24" s="43" t="s">
        <v>334</v>
      </c>
      <c r="C24" s="7" t="s">
        <v>293</v>
      </c>
      <c r="D24" s="43" t="s">
        <v>329</v>
      </c>
      <c r="E24" s="36"/>
      <c r="F24" s="7" t="s">
        <v>38</v>
      </c>
    </row>
    <row r="25">
      <c r="A25" s="4" t="s">
        <v>20</v>
      </c>
      <c r="B25" s="43" t="s">
        <v>335</v>
      </c>
      <c r="C25" s="7" t="s">
        <v>293</v>
      </c>
      <c r="D25" s="43" t="s">
        <v>332</v>
      </c>
      <c r="E25" s="36"/>
      <c r="F25" s="7" t="s">
        <v>38</v>
      </c>
    </row>
    <row r="26">
      <c r="A26" s="4" t="s">
        <v>21</v>
      </c>
      <c r="B26" s="43" t="s">
        <v>336</v>
      </c>
      <c r="C26" s="7" t="s">
        <v>293</v>
      </c>
      <c r="D26" s="43" t="s">
        <v>329</v>
      </c>
      <c r="E26" s="36"/>
      <c r="F26" s="7" t="s">
        <v>38</v>
      </c>
    </row>
    <row r="27">
      <c r="A27" s="4" t="s">
        <v>22</v>
      </c>
      <c r="B27" s="43" t="s">
        <v>336</v>
      </c>
      <c r="C27" s="7" t="s">
        <v>293</v>
      </c>
      <c r="D27" s="43" t="s">
        <v>337</v>
      </c>
      <c r="E27" s="36"/>
      <c r="F27" s="7" t="s">
        <v>38</v>
      </c>
    </row>
    <row r="28">
      <c r="A28" s="4" t="s">
        <v>23</v>
      </c>
      <c r="B28" s="43" t="s">
        <v>338</v>
      </c>
      <c r="C28" s="7" t="s">
        <v>293</v>
      </c>
      <c r="D28" s="43" t="s">
        <v>329</v>
      </c>
      <c r="E28" s="36"/>
      <c r="F28" s="7" t="s">
        <v>38</v>
      </c>
    </row>
    <row r="29">
      <c r="A29" s="4" t="s">
        <v>24</v>
      </c>
      <c r="B29" s="43" t="s">
        <v>339</v>
      </c>
      <c r="C29" s="7" t="s">
        <v>293</v>
      </c>
      <c r="D29" s="43" t="s">
        <v>340</v>
      </c>
      <c r="E29" s="36"/>
      <c r="F29" s="7" t="s">
        <v>38</v>
      </c>
    </row>
    <row r="30">
      <c r="A30" s="4" t="s">
        <v>25</v>
      </c>
      <c r="B30" s="43" t="s">
        <v>341</v>
      </c>
      <c r="C30" s="7" t="s">
        <v>293</v>
      </c>
      <c r="D30" s="43" t="s">
        <v>329</v>
      </c>
      <c r="E30" s="36"/>
      <c r="F30" s="7" t="s">
        <v>38</v>
      </c>
    </row>
    <row r="31">
      <c r="A31" s="4" t="s">
        <v>26</v>
      </c>
      <c r="B31" s="43" t="s">
        <v>342</v>
      </c>
      <c r="C31" s="7" t="s">
        <v>293</v>
      </c>
      <c r="D31" s="36"/>
      <c r="E31" s="36"/>
      <c r="F31" s="7" t="s">
        <v>38</v>
      </c>
    </row>
    <row r="32">
      <c r="A32" s="4" t="s">
        <v>27</v>
      </c>
      <c r="B32" s="43" t="s">
        <v>343</v>
      </c>
      <c r="C32" s="7" t="s">
        <v>293</v>
      </c>
      <c r="D32" s="36"/>
      <c r="E32" s="36"/>
      <c r="F32" s="7" t="s">
        <v>38</v>
      </c>
    </row>
    <row r="33">
      <c r="A33" s="4" t="s">
        <v>28</v>
      </c>
      <c r="B33" s="43" t="s">
        <v>344</v>
      </c>
      <c r="C33" s="7" t="s">
        <v>293</v>
      </c>
      <c r="D33" s="36"/>
      <c r="E33" s="36"/>
      <c r="F33" s="7" t="s">
        <v>38</v>
      </c>
    </row>
    <row r="34">
      <c r="A34" s="4" t="s">
        <v>29</v>
      </c>
      <c r="B34" s="43" t="s">
        <v>345</v>
      </c>
      <c r="C34" s="7" t="s">
        <v>293</v>
      </c>
      <c r="D34" s="36"/>
      <c r="E34" s="36"/>
      <c r="F34" s="7" t="s">
        <v>38</v>
      </c>
    </row>
    <row r="35">
      <c r="A35" s="4" t="s">
        <v>30</v>
      </c>
      <c r="B35" s="43" t="s">
        <v>346</v>
      </c>
      <c r="C35" s="7" t="s">
        <v>293</v>
      </c>
      <c r="D35" s="36"/>
      <c r="E35" s="36"/>
      <c r="F35" s="7" t="s">
        <v>38</v>
      </c>
    </row>
    <row r="36">
      <c r="A36" s="4" t="s">
        <v>31</v>
      </c>
      <c r="B36" s="43" t="s">
        <v>347</v>
      </c>
      <c r="C36" s="7" t="s">
        <v>293</v>
      </c>
      <c r="D36" s="36"/>
      <c r="E36" s="36"/>
      <c r="F36" s="7" t="s">
        <v>38</v>
      </c>
    </row>
    <row r="37">
      <c r="A37" s="4" t="s">
        <v>32</v>
      </c>
      <c r="B37" s="43" t="s">
        <v>348</v>
      </c>
      <c r="C37" s="7" t="s">
        <v>293</v>
      </c>
      <c r="D37" s="36"/>
      <c r="E37" s="36"/>
      <c r="F37" s="7" t="s">
        <v>38</v>
      </c>
    </row>
    <row r="38">
      <c r="A38" s="55" t="s">
        <v>349</v>
      </c>
      <c r="B38" s="56"/>
      <c r="C38" s="57"/>
      <c r="D38" s="56"/>
      <c r="E38" s="56"/>
      <c r="F38" s="57"/>
      <c r="G38" s="57"/>
    </row>
    <row r="39">
      <c r="A39" s="58" t="s">
        <v>350</v>
      </c>
      <c r="B39" s="43" t="s">
        <v>351</v>
      </c>
      <c r="C39" s="7" t="s">
        <v>287</v>
      </c>
      <c r="D39" s="43" t="s">
        <v>352</v>
      </c>
      <c r="E39" s="36"/>
      <c r="F39" s="7" t="s">
        <v>214</v>
      </c>
    </row>
    <row r="40">
      <c r="A40" s="58" t="s">
        <v>353</v>
      </c>
      <c r="B40" s="43" t="s">
        <v>354</v>
      </c>
      <c r="C40" s="7" t="s">
        <v>277</v>
      </c>
      <c r="D40" s="36"/>
      <c r="E40" s="36"/>
      <c r="F40" s="7"/>
    </row>
    <row r="41">
      <c r="A41" s="58" t="s">
        <v>355</v>
      </c>
      <c r="B41" s="43" t="s">
        <v>356</v>
      </c>
      <c r="C41" s="7" t="s">
        <v>277</v>
      </c>
      <c r="D41" s="36"/>
      <c r="E41" s="36"/>
      <c r="F41" s="7"/>
    </row>
    <row r="42">
      <c r="A42" s="58" t="s">
        <v>357</v>
      </c>
      <c r="B42" s="43" t="s">
        <v>358</v>
      </c>
      <c r="C42" s="7" t="s">
        <v>293</v>
      </c>
      <c r="D42" s="36"/>
      <c r="E42" s="36"/>
      <c r="F42" s="7" t="s">
        <v>214</v>
      </c>
    </row>
    <row r="43">
      <c r="A43" s="58" t="s">
        <v>359</v>
      </c>
      <c r="B43" s="43" t="s">
        <v>358</v>
      </c>
      <c r="C43" s="7" t="s">
        <v>293</v>
      </c>
      <c r="D43" s="36"/>
      <c r="E43" s="36"/>
      <c r="F43" s="7" t="s">
        <v>214</v>
      </c>
    </row>
    <row r="44">
      <c r="A44" s="58" t="s">
        <v>360</v>
      </c>
      <c r="B44" s="43" t="s">
        <v>361</v>
      </c>
      <c r="C44" s="7" t="s">
        <v>293</v>
      </c>
      <c r="D44" s="36"/>
      <c r="E44" s="36"/>
      <c r="F44" s="7" t="s">
        <v>214</v>
      </c>
    </row>
    <row r="45">
      <c r="A45" s="58" t="s">
        <v>362</v>
      </c>
      <c r="B45" s="43" t="s">
        <v>361</v>
      </c>
      <c r="C45" s="7" t="s">
        <v>293</v>
      </c>
      <c r="D45" s="36"/>
      <c r="E45" s="36"/>
      <c r="F45" s="7" t="s">
        <v>214</v>
      </c>
    </row>
    <row r="46">
      <c r="A46" s="58" t="s">
        <v>363</v>
      </c>
      <c r="B46" s="43" t="s">
        <v>364</v>
      </c>
      <c r="C46" s="7" t="s">
        <v>293</v>
      </c>
      <c r="D46" s="43" t="s">
        <v>365</v>
      </c>
      <c r="E46" s="43">
        <v>0.541</v>
      </c>
      <c r="F46" s="7" t="s">
        <v>214</v>
      </c>
    </row>
    <row r="47">
      <c r="A47" s="58" t="s">
        <v>366</v>
      </c>
      <c r="B47" s="43" t="s">
        <v>367</v>
      </c>
      <c r="C47" s="7" t="s">
        <v>293</v>
      </c>
      <c r="D47" s="36"/>
      <c r="E47" s="36"/>
      <c r="F47" s="7" t="s">
        <v>214</v>
      </c>
    </row>
    <row r="48">
      <c r="A48" s="58" t="s">
        <v>368</v>
      </c>
      <c r="B48" s="43" t="s">
        <v>369</v>
      </c>
      <c r="C48" s="7" t="s">
        <v>293</v>
      </c>
      <c r="D48" s="36"/>
      <c r="E48" s="36"/>
      <c r="F48" s="7" t="s">
        <v>214</v>
      </c>
    </row>
    <row r="49">
      <c r="A49" s="58" t="s">
        <v>370</v>
      </c>
      <c r="B49" s="36"/>
      <c r="D49" s="36"/>
      <c r="E49" s="36"/>
      <c r="F49" s="7" t="s">
        <v>214</v>
      </c>
    </row>
    <row r="50">
      <c r="B50" s="36"/>
      <c r="D50" s="36"/>
      <c r="E50" s="36"/>
    </row>
    <row r="51">
      <c r="B51" s="36"/>
      <c r="D51" s="36"/>
      <c r="E51" s="36"/>
    </row>
    <row r="52">
      <c r="B52" s="36"/>
      <c r="D52" s="36"/>
      <c r="E52" s="36"/>
    </row>
    <row r="53">
      <c r="B53" s="36"/>
      <c r="D53" s="36"/>
      <c r="E53" s="36"/>
    </row>
    <row r="54">
      <c r="B54" s="36"/>
      <c r="D54" s="36"/>
      <c r="E54" s="36"/>
    </row>
    <row r="55">
      <c r="B55" s="36"/>
      <c r="D55" s="36"/>
      <c r="E55" s="36"/>
    </row>
    <row r="56">
      <c r="B56" s="36"/>
      <c r="D56" s="36"/>
      <c r="E56" s="36"/>
    </row>
    <row r="57">
      <c r="B57" s="36"/>
      <c r="D57" s="36"/>
      <c r="E57" s="36"/>
    </row>
    <row r="58">
      <c r="B58" s="36"/>
      <c r="D58" s="36"/>
      <c r="E58" s="36"/>
    </row>
    <row r="59">
      <c r="B59" s="36"/>
      <c r="D59" s="36"/>
      <c r="E59" s="36"/>
    </row>
    <row r="60">
      <c r="B60" s="36"/>
      <c r="D60" s="36"/>
      <c r="E60" s="36"/>
    </row>
    <row r="61">
      <c r="B61" s="36"/>
      <c r="D61" s="36"/>
      <c r="E61" s="36"/>
    </row>
    <row r="62">
      <c r="B62" s="36"/>
      <c r="D62" s="36"/>
      <c r="E62" s="36"/>
    </row>
    <row r="63">
      <c r="B63" s="36"/>
      <c r="D63" s="36"/>
      <c r="E63" s="36"/>
    </row>
    <row r="64">
      <c r="B64" s="36"/>
      <c r="D64" s="36"/>
      <c r="E64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75"/>
  </cols>
  <sheetData>
    <row r="1">
      <c r="A1" s="7" t="s">
        <v>371</v>
      </c>
      <c r="B1" s="7" t="s">
        <v>14</v>
      </c>
    </row>
    <row r="2">
      <c r="A2" s="7" t="s">
        <v>372</v>
      </c>
      <c r="B2" s="59" t="s">
        <v>308</v>
      </c>
    </row>
    <row r="3">
      <c r="A3" s="7" t="s">
        <v>373</v>
      </c>
      <c r="B3" s="7" t="s">
        <v>287</v>
      </c>
    </row>
    <row r="4">
      <c r="A4" s="7"/>
    </row>
    <row r="5">
      <c r="A5" s="7" t="s">
        <v>374</v>
      </c>
    </row>
    <row r="6">
      <c r="A6" s="60" t="s">
        <v>375</v>
      </c>
    </row>
    <row r="7">
      <c r="A7" s="61"/>
      <c r="B7" s="7" t="s">
        <v>376</v>
      </c>
    </row>
    <row r="8">
      <c r="A8" s="60" t="s">
        <v>377</v>
      </c>
    </row>
    <row r="9">
      <c r="A9" s="61"/>
      <c r="B9" s="7" t="s">
        <v>378</v>
      </c>
    </row>
    <row r="10">
      <c r="A10" s="60" t="s">
        <v>379</v>
      </c>
    </row>
    <row r="11">
      <c r="B11" s="7" t="s">
        <v>380</v>
      </c>
    </row>
    <row r="12">
      <c r="B12" s="7" t="s">
        <v>381</v>
      </c>
    </row>
    <row r="13">
      <c r="A13" s="60" t="s">
        <v>382</v>
      </c>
    </row>
    <row r="14">
      <c r="A14" s="61"/>
      <c r="B14" s="7" t="s">
        <v>383</v>
      </c>
    </row>
    <row r="15">
      <c r="A15" s="60" t="s">
        <v>384</v>
      </c>
    </row>
    <row r="16">
      <c r="A16" s="61"/>
      <c r="B16" s="7" t="s">
        <v>385</v>
      </c>
    </row>
    <row r="17">
      <c r="A17" s="60" t="s">
        <v>386</v>
      </c>
    </row>
    <row r="18">
      <c r="A18" s="61"/>
      <c r="B18" s="7" t="s">
        <v>387</v>
      </c>
    </row>
    <row r="19">
      <c r="A19" s="60" t="s">
        <v>388</v>
      </c>
    </row>
    <row r="20">
      <c r="A20" s="61"/>
      <c r="B20" s="7" t="s">
        <v>389</v>
      </c>
    </row>
    <row r="21">
      <c r="A21" s="60" t="s">
        <v>390</v>
      </c>
    </row>
    <row r="22">
      <c r="A22" s="61"/>
      <c r="B22" s="7" t="s">
        <v>391</v>
      </c>
    </row>
    <row r="23">
      <c r="A23" s="61"/>
      <c r="B23" s="7" t="s">
        <v>392</v>
      </c>
    </row>
    <row r="24">
      <c r="A24" s="60" t="s">
        <v>393</v>
      </c>
    </row>
    <row r="25">
      <c r="A25" s="61"/>
      <c r="B25" s="7" t="s">
        <v>394</v>
      </c>
    </row>
    <row r="26">
      <c r="A26" s="61"/>
      <c r="B26" s="7" t="s">
        <v>395</v>
      </c>
    </row>
    <row r="27">
      <c r="A27" s="60" t="s">
        <v>396</v>
      </c>
    </row>
    <row r="28">
      <c r="A28" s="61"/>
      <c r="B28" s="7" t="s">
        <v>397</v>
      </c>
    </row>
    <row r="29">
      <c r="A29" s="61"/>
      <c r="B29" s="7" t="s">
        <v>398</v>
      </c>
    </row>
    <row r="30">
      <c r="A30" s="60" t="s">
        <v>399</v>
      </c>
    </row>
    <row r="31">
      <c r="A31" s="61"/>
      <c r="B31" s="7" t="s">
        <v>400</v>
      </c>
    </row>
    <row r="32">
      <c r="A32" s="60" t="s">
        <v>401</v>
      </c>
    </row>
    <row r="33">
      <c r="A33" s="61"/>
      <c r="B33" s="7" t="s">
        <v>402</v>
      </c>
    </row>
    <row r="34">
      <c r="A34" s="61"/>
      <c r="B34" s="7" t="s">
        <v>403</v>
      </c>
    </row>
    <row r="35">
      <c r="A35" s="60" t="s">
        <v>404</v>
      </c>
    </row>
    <row r="36">
      <c r="A36" s="61"/>
      <c r="B36" s="7" t="s">
        <v>405</v>
      </c>
    </row>
    <row r="37">
      <c r="B37" s="7" t="s">
        <v>406</v>
      </c>
    </row>
    <row r="38">
      <c r="A38" s="60" t="s">
        <v>407</v>
      </c>
    </row>
    <row r="39">
      <c r="B39" s="7" t="s">
        <v>408</v>
      </c>
    </row>
    <row r="40">
      <c r="B40" s="7" t="s">
        <v>409</v>
      </c>
    </row>
    <row r="41">
      <c r="A41" s="62" t="s">
        <v>410</v>
      </c>
      <c r="B41" s="26"/>
    </row>
    <row r="42">
      <c r="A42" s="24"/>
      <c r="B42" s="26" t="s">
        <v>411</v>
      </c>
    </row>
    <row r="43">
      <c r="A43" s="24"/>
      <c r="B43" s="26" t="s">
        <v>412</v>
      </c>
    </row>
    <row r="44">
      <c r="A44" s="63" t="s">
        <v>413</v>
      </c>
      <c r="B44" s="24"/>
    </row>
    <row r="45">
      <c r="A45" s="63"/>
      <c r="B45" s="24" t="s">
        <v>414</v>
      </c>
    </row>
    <row r="46">
      <c r="A46" s="63"/>
      <c r="B46" s="24" t="s">
        <v>415</v>
      </c>
    </row>
    <row r="48">
      <c r="A48" s="7" t="s">
        <v>416</v>
      </c>
      <c r="B48" s="7" t="s">
        <v>417</v>
      </c>
    </row>
    <row r="49">
      <c r="A49" s="7" t="s">
        <v>372</v>
      </c>
      <c r="B49" s="43" t="s">
        <v>310</v>
      </c>
    </row>
    <row r="50">
      <c r="A50" s="7" t="s">
        <v>418</v>
      </c>
      <c r="B50" s="7" t="s">
        <v>287</v>
      </c>
    </row>
    <row r="51">
      <c r="A51" s="7" t="s">
        <v>374</v>
      </c>
    </row>
    <row r="52">
      <c r="A52" s="7" t="s">
        <v>419</v>
      </c>
    </row>
    <row r="53">
      <c r="A53" s="7" t="s">
        <v>420</v>
      </c>
    </row>
    <row r="54">
      <c r="A54" s="7" t="s">
        <v>421</v>
      </c>
    </row>
    <row r="55">
      <c r="A55" s="7" t="s">
        <v>422</v>
      </c>
    </row>
    <row r="56">
      <c r="A56" s="7" t="s">
        <v>423</v>
      </c>
    </row>
    <row r="57">
      <c r="A57" s="7" t="s">
        <v>424</v>
      </c>
    </row>
    <row r="58">
      <c r="A58" s="7" t="s">
        <v>425</v>
      </c>
    </row>
    <row r="59">
      <c r="A59" s="7" t="s">
        <v>426</v>
      </c>
    </row>
    <row r="60">
      <c r="A60" s="7" t="s">
        <v>427</v>
      </c>
    </row>
    <row r="61">
      <c r="A61" s="7" t="s">
        <v>428</v>
      </c>
    </row>
    <row r="62">
      <c r="A62" s="7" t="s">
        <v>429</v>
      </c>
    </row>
    <row r="63">
      <c r="A63" s="7" t="s">
        <v>430</v>
      </c>
    </row>
    <row r="64">
      <c r="A64" s="7" t="s">
        <v>431</v>
      </c>
    </row>
    <row r="65">
      <c r="A65" s="7" t="s">
        <v>432</v>
      </c>
    </row>
    <row r="66">
      <c r="A66" s="7" t="s">
        <v>433</v>
      </c>
    </row>
    <row r="67">
      <c r="A67" s="7" t="s">
        <v>434</v>
      </c>
    </row>
    <row r="68">
      <c r="A68" s="7" t="s">
        <v>435</v>
      </c>
    </row>
    <row r="69">
      <c r="A69" s="7" t="s">
        <v>436</v>
      </c>
    </row>
  </sheetData>
  <drawing r:id="rId1"/>
</worksheet>
</file>