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wenauch/git/NBA-Fantasy-Optimizer/"/>
    </mc:Choice>
  </mc:AlternateContent>
  <bookViews>
    <workbookView xWindow="3240" yWindow="2520" windowWidth="25600" windowHeight="14420" tabRatio="500"/>
  </bookViews>
  <sheets>
    <sheet name="fanduel entry history 2017012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3" i="1"/>
  <c r="R5" i="1"/>
  <c r="R2" i="1"/>
  <c r="R1" i="1"/>
</calcChain>
</file>

<file path=xl/sharedStrings.xml><?xml version="1.0" encoding="utf-8"?>
<sst xmlns="http://schemas.openxmlformats.org/spreadsheetml/2006/main" count="60" uniqueCount="39">
  <si>
    <t>Entry Id</t>
  </si>
  <si>
    <t>Sport</t>
  </si>
  <si>
    <t>Date</t>
  </si>
  <si>
    <t>Title</t>
  </si>
  <si>
    <t>SalaryCap</t>
  </si>
  <si>
    <t>Score</t>
  </si>
  <si>
    <t>Opp Score</t>
  </si>
  <si>
    <t>Position</t>
  </si>
  <si>
    <t>Entries</t>
  </si>
  <si>
    <t>Opponent</t>
  </si>
  <si>
    <t>Entry ($)</t>
  </si>
  <si>
    <t>Winnings ($)</t>
  </si>
  <si>
    <t>Link</t>
  </si>
  <si>
    <t>S1146154518</t>
  </si>
  <si>
    <t>nba</t>
  </si>
  <si>
    <t>NBA 50-50 5-Pack 2 A</t>
  </si>
  <si>
    <t>$60k</t>
  </si>
  <si>
    <t>Tournament</t>
  </si>
  <si>
    <t>https://www.fanduel.com/entry/CZHOFKAVH</t>
  </si>
  <si>
    <t>S1146154101</t>
  </si>
  <si>
    <t>NBA 50-50 5-Pack 2 B</t>
  </si>
  <si>
    <t>https://www.fanduel.com/entry/FFPAJDXOZ</t>
  </si>
  <si>
    <t>Average Score</t>
  </si>
  <si>
    <t>Total Entry Fees</t>
  </si>
  <si>
    <t>Total Winnings</t>
  </si>
  <si>
    <t>Net</t>
  </si>
  <si>
    <t>Winning Percentage</t>
  </si>
  <si>
    <t>S1147091687</t>
  </si>
  <si>
    <t>50/50 Contest ($2 - Top 50% Win) (Main)</t>
  </si>
  <si>
    <t>https://www.fanduel.com/entry/BMUMWPGJB</t>
  </si>
  <si>
    <t>S1147091218</t>
  </si>
  <si>
    <t>https://www.fanduel.com/entry/DAJIYWCAD</t>
  </si>
  <si>
    <t>S1147091098</t>
  </si>
  <si>
    <t>https://www.fanduel.com/entry/DJZPSNDRN</t>
  </si>
  <si>
    <t>S1147090959</t>
  </si>
  <si>
    <t>https://www.fanduel.com/entry/ADMWSKSTV</t>
  </si>
  <si>
    <t>S1147089913</t>
  </si>
  <si>
    <t>NBA 50/50 Contest ($2_ Beginners Only) (Main)</t>
  </si>
  <si>
    <t>https://www.fanduel.com/entry/ADMWOVNCL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</si>
</sst>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L12" sqref="L12"/>
    </sheetView>
  </sheetViews>
  <sheetFormatPr baseColWidth="10" defaultRowHeight="16" x14ac:dyDescent="0.2"/>
  <cols>
    <col min="17" max="17" width="17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22</v>
      </c>
      <c r="R1">
        <f>AVERAGE(F:F)</f>
        <v>229.52857142857141</v>
      </c>
    </row>
    <row r="2" spans="1:18" x14ac:dyDescent="0.2">
      <c r="A2" t="s">
        <v>13</v>
      </c>
      <c r="B2" t="s">
        <v>14</v>
      </c>
      <c r="C2" s="1">
        <v>42754</v>
      </c>
      <c r="D2" t="s">
        <v>15</v>
      </c>
      <c r="E2" t="s">
        <v>16</v>
      </c>
      <c r="F2">
        <v>305.60000000000002</v>
      </c>
      <c r="H2">
        <v>2</v>
      </c>
      <c r="I2">
        <v>10</v>
      </c>
      <c r="J2" t="s">
        <v>17</v>
      </c>
      <c r="K2">
        <v>0</v>
      </c>
      <c r="L2">
        <v>2</v>
      </c>
      <c r="M2" t="s">
        <v>18</v>
      </c>
      <c r="Q2" t="s">
        <v>26</v>
      </c>
      <c r="R2" s="2">
        <f>(COUNTIF(L:L, "&gt;0") / (COUNT(L:L)))</f>
        <v>0.2857142857142857</v>
      </c>
    </row>
    <row r="3" spans="1:18" x14ac:dyDescent="0.2">
      <c r="A3" t="s">
        <v>19</v>
      </c>
      <c r="B3" t="s">
        <v>14</v>
      </c>
      <c r="C3" s="1">
        <v>42754</v>
      </c>
      <c r="D3" t="s">
        <v>20</v>
      </c>
      <c r="E3" t="s">
        <v>16</v>
      </c>
      <c r="F3">
        <v>305.60000000000002</v>
      </c>
      <c r="H3">
        <v>3</v>
      </c>
      <c r="I3">
        <v>10</v>
      </c>
      <c r="J3" t="s">
        <v>17</v>
      </c>
      <c r="K3">
        <v>0</v>
      </c>
      <c r="L3">
        <v>2</v>
      </c>
      <c r="M3" t="s">
        <v>21</v>
      </c>
      <c r="Q3" t="s">
        <v>23</v>
      </c>
      <c r="R3">
        <f>SUM(K:K)</f>
        <v>10</v>
      </c>
    </row>
    <row r="4" spans="1:18" x14ac:dyDescent="0.2">
      <c r="A4" t="s">
        <v>27</v>
      </c>
      <c r="B4" t="s">
        <v>14</v>
      </c>
      <c r="C4" s="1">
        <v>42755</v>
      </c>
      <c r="D4" t="s">
        <v>28</v>
      </c>
      <c r="E4" t="s">
        <v>16</v>
      </c>
      <c r="F4">
        <v>199.1</v>
      </c>
      <c r="H4">
        <v>99</v>
      </c>
      <c r="I4">
        <v>100</v>
      </c>
      <c r="J4" t="s">
        <v>17</v>
      </c>
      <c r="K4">
        <v>2</v>
      </c>
      <c r="L4">
        <v>0</v>
      </c>
      <c r="M4" t="s">
        <v>29</v>
      </c>
      <c r="Q4" t="s">
        <v>24</v>
      </c>
      <c r="R4">
        <f>SUM(L:L)</f>
        <v>4</v>
      </c>
    </row>
    <row r="5" spans="1:18" x14ac:dyDescent="0.2">
      <c r="A5" t="s">
        <v>30</v>
      </c>
      <c r="B5" t="s">
        <v>14</v>
      </c>
      <c r="C5" s="1">
        <v>42755</v>
      </c>
      <c r="D5" t="s">
        <v>28</v>
      </c>
      <c r="E5" t="s">
        <v>16</v>
      </c>
      <c r="F5">
        <v>199.1</v>
      </c>
      <c r="H5">
        <v>98</v>
      </c>
      <c r="I5">
        <v>100</v>
      </c>
      <c r="J5" t="s">
        <v>17</v>
      </c>
      <c r="K5">
        <v>2</v>
      </c>
      <c r="L5">
        <v>0</v>
      </c>
      <c r="M5" t="s">
        <v>31</v>
      </c>
      <c r="Q5" t="s">
        <v>25</v>
      </c>
      <c r="R5">
        <f>R4 - R3</f>
        <v>-6</v>
      </c>
    </row>
    <row r="6" spans="1:18" x14ac:dyDescent="0.2">
      <c r="A6" t="s">
        <v>32</v>
      </c>
      <c r="B6" t="s">
        <v>14</v>
      </c>
      <c r="C6" s="1">
        <v>42755</v>
      </c>
      <c r="D6" t="s">
        <v>28</v>
      </c>
      <c r="E6" t="s">
        <v>16</v>
      </c>
      <c r="F6">
        <v>199.1</v>
      </c>
      <c r="H6">
        <v>100</v>
      </c>
      <c r="I6">
        <v>100</v>
      </c>
      <c r="J6" t="s">
        <v>17</v>
      </c>
      <c r="K6">
        <v>2</v>
      </c>
      <c r="L6">
        <v>0</v>
      </c>
      <c r="M6" t="s">
        <v>33</v>
      </c>
    </row>
    <row r="7" spans="1:18" x14ac:dyDescent="0.2">
      <c r="A7" t="s">
        <v>34</v>
      </c>
      <c r="B7" t="s">
        <v>14</v>
      </c>
      <c r="C7" s="1">
        <v>42755</v>
      </c>
      <c r="D7" t="s">
        <v>28</v>
      </c>
      <c r="E7" t="s">
        <v>16</v>
      </c>
      <c r="F7">
        <v>199.1</v>
      </c>
      <c r="H7">
        <v>98</v>
      </c>
      <c r="I7">
        <v>100</v>
      </c>
      <c r="J7" t="s">
        <v>17</v>
      </c>
      <c r="K7">
        <v>2</v>
      </c>
      <c r="L7">
        <v>0</v>
      </c>
      <c r="M7" t="s">
        <v>35</v>
      </c>
    </row>
    <row r="8" spans="1:18" x14ac:dyDescent="0.2">
      <c r="A8" t="s">
        <v>36</v>
      </c>
      <c r="B8" t="s">
        <v>14</v>
      </c>
      <c r="C8" s="1">
        <v>42755</v>
      </c>
      <c r="D8" t="s">
        <v>37</v>
      </c>
      <c r="E8" t="s">
        <v>16</v>
      </c>
      <c r="F8">
        <v>199.1</v>
      </c>
      <c r="H8">
        <v>19</v>
      </c>
      <c r="I8">
        <v>20</v>
      </c>
      <c r="J8" t="s">
        <v>17</v>
      </c>
      <c r="K8">
        <v>2</v>
      </c>
      <c r="L8">
        <v>0</v>
      </c>
      <c r="M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fanduel entry history 20170120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2017-01-20T17:06:32Z</dcterms:created>
  <dcterms:modified xsi:type="dcterms:W3CDTF">2017-01-21T17:26:20Z</dcterms:modified>
</cp:coreProperties>
</file>