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3107\Desktop\Meaningful_Stuff\Vex_and_Code\Other_Code\Processing Projects\Splines\"/>
    </mc:Choice>
  </mc:AlternateContent>
  <xr:revisionPtr revIDLastSave="0" documentId="13_ncr:1_{A23201ED-637B-40B7-8B07-96CBCCCBF036}" xr6:coauthVersionLast="45" xr6:coauthVersionMax="45" xr10:uidLastSave="{00000000-0000-0000-0000-000000000000}"/>
  <bookViews>
    <workbookView xWindow="-120" yWindow="-120" windowWidth="29040" windowHeight="15840" xr2:uid="{3EB3EDEC-468D-4DCF-AF3C-306474AB959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2" i="1" l="1"/>
  <c r="B12" i="1"/>
  <c r="E7" i="1"/>
  <c r="B7" i="1"/>
  <c r="E10" i="1" l="1"/>
  <c r="E11" i="1"/>
  <c r="B9" i="1"/>
  <c r="B10" i="1"/>
  <c r="E9" i="1"/>
  <c r="B11" i="1"/>
  <c r="C29" i="1" l="1"/>
  <c r="B26" i="1"/>
  <c r="C31" i="1"/>
  <c r="C30" i="1"/>
  <c r="B20" i="1"/>
  <c r="B36" i="1"/>
  <c r="B31" i="1"/>
  <c r="B24" i="1"/>
  <c r="B32" i="1"/>
  <c r="B18" i="1"/>
  <c r="B17" i="1"/>
  <c r="B25" i="1"/>
  <c r="B28" i="1"/>
  <c r="C24" i="1"/>
  <c r="C33" i="1"/>
  <c r="C18" i="1"/>
  <c r="C19" i="1"/>
  <c r="B19" i="1"/>
  <c r="B30" i="1"/>
  <c r="C25" i="1"/>
  <c r="B21" i="1"/>
  <c r="B27" i="1"/>
  <c r="C21" i="1"/>
  <c r="B29" i="1"/>
  <c r="B35" i="1"/>
  <c r="C16" i="1"/>
  <c r="C26" i="1"/>
  <c r="C23" i="1"/>
  <c r="C34" i="1"/>
  <c r="B33" i="1"/>
  <c r="C20" i="1"/>
  <c r="B16" i="1"/>
  <c r="C27" i="1"/>
  <c r="C28" i="1"/>
  <c r="B22" i="1"/>
  <c r="B34" i="1"/>
  <c r="C32" i="1"/>
  <c r="C35" i="1"/>
  <c r="C36" i="1"/>
  <c r="B23" i="1"/>
  <c r="C17" i="1"/>
  <c r="C22" i="1"/>
</calcChain>
</file>

<file path=xl/sharedStrings.xml><?xml version="1.0" encoding="utf-8"?>
<sst xmlns="http://schemas.openxmlformats.org/spreadsheetml/2006/main" count="22" uniqueCount="22">
  <si>
    <t>Spline Creator</t>
  </si>
  <si>
    <t>x1:</t>
  </si>
  <si>
    <t>y1:</t>
  </si>
  <si>
    <t>v1:</t>
  </si>
  <si>
    <t>angle1:</t>
  </si>
  <si>
    <t>x2:</t>
  </si>
  <si>
    <t>y2:</t>
  </si>
  <si>
    <t>v2:</t>
  </si>
  <si>
    <t>angle2:</t>
  </si>
  <si>
    <t>x</t>
  </si>
  <si>
    <t>y</t>
  </si>
  <si>
    <t>a:</t>
  </si>
  <si>
    <t>b:</t>
  </si>
  <si>
    <t>c:</t>
  </si>
  <si>
    <t>d:</t>
  </si>
  <si>
    <t>A:</t>
  </si>
  <si>
    <t>B:</t>
  </si>
  <si>
    <t>C:</t>
  </si>
  <si>
    <t>D:</t>
  </si>
  <si>
    <t>angle1(rad):</t>
  </si>
  <si>
    <t>angle2(rad):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</si>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</sst>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Sheet1!$B$16:$B$36</c:f>
              <c:numCache>
                <c:formatCode>General</c:formatCode>
                <c:ptCount val="21"/>
                <c:pt idx="0">
                  <c:v>1</c:v>
                </c:pt>
                <c:pt idx="1">
                  <c:v>1.0342500000000001</c:v>
                </c:pt>
                <c:pt idx="2">
                  <c:v>1.1340000000000001</c:v>
                </c:pt>
                <c:pt idx="3">
                  <c:v>1.2947500000000001</c:v>
                </c:pt>
                <c:pt idx="4">
                  <c:v>1.512</c:v>
                </c:pt>
                <c:pt idx="5">
                  <c:v>1.78125</c:v>
                </c:pt>
                <c:pt idx="6">
                  <c:v>2.0979999999999999</c:v>
                </c:pt>
                <c:pt idx="7">
                  <c:v>2.4577499999999999</c:v>
                </c:pt>
                <c:pt idx="8">
                  <c:v>2.8559999999999999</c:v>
                </c:pt>
                <c:pt idx="9">
                  <c:v>3.2882500000000001</c:v>
                </c:pt>
                <c:pt idx="10">
                  <c:v>3.75</c:v>
                </c:pt>
                <c:pt idx="11">
                  <c:v>4.2367500000000007</c:v>
                </c:pt>
                <c:pt idx="12">
                  <c:v>4.7439999999999998</c:v>
                </c:pt>
                <c:pt idx="13">
                  <c:v>5.2672499999999998</c:v>
                </c:pt>
                <c:pt idx="14">
                  <c:v>5.8019999999999996</c:v>
                </c:pt>
                <c:pt idx="15">
                  <c:v>6.3437499999999991</c:v>
                </c:pt>
                <c:pt idx="16">
                  <c:v>6.887999999999999</c:v>
                </c:pt>
                <c:pt idx="17">
                  <c:v>7.43025</c:v>
                </c:pt>
                <c:pt idx="18">
                  <c:v>7.9659999999999984</c:v>
                </c:pt>
                <c:pt idx="19">
                  <c:v>8.4907499999999985</c:v>
                </c:pt>
                <c:pt idx="20">
                  <c:v>9</c:v>
                </c:pt>
              </c:numCache>
            </c:numRef>
          </c:xVal>
          <c:yVal>
            <c:numRef>
              <c:f>Sheet1!$C$16:$C$36</c:f>
              <c:numCache>
                <c:formatCode>General</c:formatCode>
                <c:ptCount val="21"/>
                <c:pt idx="0">
                  <c:v>1</c:v>
                </c:pt>
                <c:pt idx="1">
                  <c:v>1.50925</c:v>
                </c:pt>
                <c:pt idx="2">
                  <c:v>2.0339999999999998</c:v>
                </c:pt>
                <c:pt idx="3">
                  <c:v>2.56975</c:v>
                </c:pt>
                <c:pt idx="4">
                  <c:v>3.1120000000000001</c:v>
                </c:pt>
                <c:pt idx="5">
                  <c:v>3.65625</c:v>
                </c:pt>
                <c:pt idx="6">
                  <c:v>4.1980000000000004</c:v>
                </c:pt>
                <c:pt idx="7">
                  <c:v>4.7327500000000002</c:v>
                </c:pt>
                <c:pt idx="8">
                  <c:v>5.2560000000000002</c:v>
                </c:pt>
                <c:pt idx="9">
                  <c:v>5.7632500000000002</c:v>
                </c:pt>
                <c:pt idx="10">
                  <c:v>6.25</c:v>
                </c:pt>
                <c:pt idx="11">
                  <c:v>6.7117500000000003</c:v>
                </c:pt>
                <c:pt idx="12">
                  <c:v>7.1440000000000001</c:v>
                </c:pt>
                <c:pt idx="13">
                  <c:v>7.5422500000000001</c:v>
                </c:pt>
                <c:pt idx="14">
                  <c:v>7.9020000000000001</c:v>
                </c:pt>
                <c:pt idx="15">
                  <c:v>8.21875</c:v>
                </c:pt>
                <c:pt idx="16">
                  <c:v>8.4879999999999995</c:v>
                </c:pt>
                <c:pt idx="17">
                  <c:v>8.7052499999999995</c:v>
                </c:pt>
                <c:pt idx="18">
                  <c:v>8.8659999999999997</c:v>
                </c:pt>
                <c:pt idx="19">
                  <c:v>8.9657500000000017</c:v>
                </c:pt>
                <c:pt idx="20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91-4FC0-8055-C27FE3CFD7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0009328"/>
        <c:axId val="310010608"/>
      </c:scatterChart>
      <c:valAx>
        <c:axId val="310009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010608"/>
        <c:crosses val="autoZero"/>
        <c:crossBetween val="midCat"/>
      </c:valAx>
      <c:valAx>
        <c:axId val="31001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009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257175</xdr:colOff>
      <xdr:row>2</xdr:row>
      <xdr:rowOff>133349</xdr:rowOff>
    </xdr:from>
    <xdr:to>
      <xdr:col>19</xdr:col>
      <xdr:colOff>352425</xdr:colOff>
      <xdr:row>30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B8A469-7D25-4C84-97B2-ACE0CF4A6A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0343F9-0394-4ED9-BC08-536FB299C843}">
  <dimension ref="A1:E36"/>
  <sheetViews>
    <sheetView tabSelected="1" workbookViewId="0">
      <selection activeCell="E16" sqref="E16"/>
    </sheetView>
  </sheetViews>
  <sheetFormatPr defaultRowHeight="15" x14ac:dyDescent="0.25"/>
  <sheetData>
    <row r="1" spans="1:5" x14ac:dyDescent="0.25">
      <c r="A1" t="s">
        <v>0</v>
      </c>
    </row>
    <row r="3" spans="1:5" x14ac:dyDescent="0.25">
      <c r="A3" t="s">
        <v>1</v>
      </c>
      <c r="B3">
        <v>1</v>
      </c>
      <c r="D3" t="s">
        <v>5</v>
      </c>
      <c r="E3">
        <v>9</v>
      </c>
    </row>
    <row r="4" spans="1:5" x14ac:dyDescent="0.25">
      <c r="A4" t="s">
        <v>2</v>
      </c>
      <c r="B4">
        <v>1</v>
      </c>
      <c r="D4" t="s">
        <v>6</v>
      </c>
      <c r="E4">
        <v>9</v>
      </c>
    </row>
    <row r="5" spans="1:5" x14ac:dyDescent="0.25">
      <c r="A5" t="s">
        <v>3</v>
      </c>
      <c r="B5">
        <v>10</v>
      </c>
      <c r="D5" t="s">
        <v>7</v>
      </c>
      <c r="E5">
        <v>10</v>
      </c>
    </row>
    <row r="6" spans="1:5" x14ac:dyDescent="0.25">
      <c r="A6" t="s">
        <v>4</v>
      </c>
      <c r="B6">
        <v>90</v>
      </c>
      <c r="D6" t="s">
        <v>8</v>
      </c>
      <c r="E6">
        <v>0</v>
      </c>
    </row>
    <row r="7" spans="1:5" x14ac:dyDescent="0.25">
      <c r="A7" t="s">
        <v>19</v>
      </c>
      <c r="B7">
        <f>B6*PI()/180</f>
        <v>1.5707963267948966</v>
      </c>
      <c r="D7" t="s">
        <v>20</v>
      </c>
      <c r="E7">
        <f>E6*PI()/180</f>
        <v>0</v>
      </c>
    </row>
    <row r="9" spans="1:5" x14ac:dyDescent="0.25">
      <c r="A9" t="s">
        <v>11</v>
      </c>
      <c r="B9">
        <f>B5*COS(B7)+E5*COS(E7)+2*B3-2*E3</f>
        <v>-6</v>
      </c>
      <c r="D9" t="s">
        <v>15</v>
      </c>
      <c r="E9">
        <f>B5*SIN(B7)+E5*SIN(E7)+2*B4-2*E4</f>
        <v>-6</v>
      </c>
    </row>
    <row r="10" spans="1:5" x14ac:dyDescent="0.25">
      <c r="A10" t="s">
        <v>12</v>
      </c>
      <c r="B10">
        <f>-2*B5*COS(B7)-E5*COS(E7)-3*B3+3*E3</f>
        <v>13.999999999999998</v>
      </c>
      <c r="D10" t="s">
        <v>16</v>
      </c>
      <c r="E10">
        <f>-2*B5*SIN(B7)-E5*SIN(E7)-3*B4+3*E4</f>
        <v>4</v>
      </c>
    </row>
    <row r="11" spans="1:5" x14ac:dyDescent="0.25">
      <c r="A11" t="s">
        <v>13</v>
      </c>
      <c r="B11">
        <f>B5*COS(B7)</f>
        <v>6.1257422745431001E-16</v>
      </c>
      <c r="D11" t="s">
        <v>17</v>
      </c>
      <c r="E11">
        <f>B5*SIN(B7)</f>
        <v>10</v>
      </c>
    </row>
    <row r="12" spans="1:5" x14ac:dyDescent="0.25">
      <c r="A12" t="s">
        <v>14</v>
      </c>
      <c r="B12">
        <f>B3</f>
        <v>1</v>
      </c>
      <c r="D12" t="s">
        <v>18</v>
      </c>
      <c r="E12">
        <f>B4</f>
        <v>1</v>
      </c>
    </row>
    <row r="15" spans="1:5" x14ac:dyDescent="0.25">
      <c r="A15" t="s">
        <v>21</v>
      </c>
      <c r="B15" t="s">
        <v>9</v>
      </c>
      <c r="C15" t="s">
        <v>10</v>
      </c>
    </row>
    <row r="16" spans="1:5" x14ac:dyDescent="0.25">
      <c r="A16">
        <v>0</v>
      </c>
      <c r="B16">
        <f>B$9*A16*A16*A16+B$10*A16*A16+B$11*A16+B$12</f>
        <v>1</v>
      </c>
      <c r="C16">
        <f>E$9*A16*A16*A16+E$10*A16*A16+E$11*A16+E$12</f>
        <v>1</v>
      </c>
    </row>
    <row r="17" spans="1:3" x14ac:dyDescent="0.25">
      <c r="A17">
        <v>0.05</v>
      </c>
      <c r="B17">
        <f t="shared" ref="B17:B36" si="0">B$9*A17*A17*A17+B$10*A17*A17+B$11*A17+B$12</f>
        <v>1.0342500000000001</v>
      </c>
      <c r="C17">
        <f t="shared" ref="C17:C36" si="1">E$9*A17*A17*A17+E$10*A17*A17+E$11*A17+E$12</f>
        <v>1.50925</v>
      </c>
    </row>
    <row r="18" spans="1:3" x14ac:dyDescent="0.25">
      <c r="A18">
        <v>0.1</v>
      </c>
      <c r="B18">
        <f t="shared" si="0"/>
        <v>1.1340000000000001</v>
      </c>
      <c r="C18">
        <f t="shared" si="1"/>
        <v>2.0339999999999998</v>
      </c>
    </row>
    <row r="19" spans="1:3" x14ac:dyDescent="0.25">
      <c r="A19">
        <v>0.15</v>
      </c>
      <c r="B19">
        <f t="shared" si="0"/>
        <v>1.2947500000000001</v>
      </c>
      <c r="C19">
        <f t="shared" si="1"/>
        <v>2.56975</v>
      </c>
    </row>
    <row r="20" spans="1:3" x14ac:dyDescent="0.25">
      <c r="A20">
        <v>0.2</v>
      </c>
      <c r="B20">
        <f t="shared" si="0"/>
        <v>1.512</v>
      </c>
      <c r="C20">
        <f t="shared" si="1"/>
        <v>3.1120000000000001</v>
      </c>
    </row>
    <row r="21" spans="1:3" x14ac:dyDescent="0.25">
      <c r="A21">
        <v>0.25</v>
      </c>
      <c r="B21">
        <f t="shared" si="0"/>
        <v>1.78125</v>
      </c>
      <c r="C21">
        <f t="shared" si="1"/>
        <v>3.65625</v>
      </c>
    </row>
    <row r="22" spans="1:3" x14ac:dyDescent="0.25">
      <c r="A22">
        <v>0.3</v>
      </c>
      <c r="B22">
        <f t="shared" si="0"/>
        <v>2.0979999999999999</v>
      </c>
      <c r="C22">
        <f t="shared" si="1"/>
        <v>4.1980000000000004</v>
      </c>
    </row>
    <row r="23" spans="1:3" x14ac:dyDescent="0.25">
      <c r="A23">
        <v>0.35</v>
      </c>
      <c r="B23">
        <f t="shared" si="0"/>
        <v>2.4577499999999999</v>
      </c>
      <c r="C23">
        <f t="shared" si="1"/>
        <v>4.7327500000000002</v>
      </c>
    </row>
    <row r="24" spans="1:3" x14ac:dyDescent="0.25">
      <c r="A24">
        <v>0.4</v>
      </c>
      <c r="B24">
        <f t="shared" si="0"/>
        <v>2.8559999999999999</v>
      </c>
      <c r="C24">
        <f t="shared" si="1"/>
        <v>5.2560000000000002</v>
      </c>
    </row>
    <row r="25" spans="1:3" x14ac:dyDescent="0.25">
      <c r="A25">
        <v>0.45</v>
      </c>
      <c r="B25">
        <f t="shared" si="0"/>
        <v>3.2882500000000001</v>
      </c>
      <c r="C25">
        <f t="shared" si="1"/>
        <v>5.7632500000000002</v>
      </c>
    </row>
    <row r="26" spans="1:3" x14ac:dyDescent="0.25">
      <c r="A26">
        <v>0.5</v>
      </c>
      <c r="B26">
        <f t="shared" si="0"/>
        <v>3.75</v>
      </c>
      <c r="C26">
        <f t="shared" si="1"/>
        <v>6.25</v>
      </c>
    </row>
    <row r="27" spans="1:3" x14ac:dyDescent="0.25">
      <c r="A27">
        <v>0.55000000000000004</v>
      </c>
      <c r="B27">
        <f t="shared" si="0"/>
        <v>4.2367500000000007</v>
      </c>
      <c r="C27">
        <f t="shared" si="1"/>
        <v>6.7117500000000003</v>
      </c>
    </row>
    <row r="28" spans="1:3" x14ac:dyDescent="0.25">
      <c r="A28">
        <v>0.6</v>
      </c>
      <c r="B28">
        <f t="shared" si="0"/>
        <v>4.7439999999999998</v>
      </c>
      <c r="C28">
        <f t="shared" si="1"/>
        <v>7.1440000000000001</v>
      </c>
    </row>
    <row r="29" spans="1:3" x14ac:dyDescent="0.25">
      <c r="A29">
        <v>0.65</v>
      </c>
      <c r="B29">
        <f t="shared" si="0"/>
        <v>5.2672499999999998</v>
      </c>
      <c r="C29">
        <f t="shared" si="1"/>
        <v>7.5422500000000001</v>
      </c>
    </row>
    <row r="30" spans="1:3" x14ac:dyDescent="0.25">
      <c r="A30">
        <v>0.7</v>
      </c>
      <c r="B30">
        <f t="shared" si="0"/>
        <v>5.8019999999999996</v>
      </c>
      <c r="C30">
        <f t="shared" si="1"/>
        <v>7.9020000000000001</v>
      </c>
    </row>
    <row r="31" spans="1:3" x14ac:dyDescent="0.25">
      <c r="A31">
        <v>0.75</v>
      </c>
      <c r="B31">
        <f t="shared" si="0"/>
        <v>6.3437499999999991</v>
      </c>
      <c r="C31">
        <f t="shared" si="1"/>
        <v>8.21875</v>
      </c>
    </row>
    <row r="32" spans="1:3" x14ac:dyDescent="0.25">
      <c r="A32">
        <v>0.8</v>
      </c>
      <c r="B32">
        <f t="shared" si="0"/>
        <v>6.887999999999999</v>
      </c>
      <c r="C32">
        <f t="shared" si="1"/>
        <v>8.4879999999999995</v>
      </c>
    </row>
    <row r="33" spans="1:3" x14ac:dyDescent="0.25">
      <c r="A33">
        <v>0.85</v>
      </c>
      <c r="B33">
        <f t="shared" si="0"/>
        <v>7.43025</v>
      </c>
      <c r="C33">
        <f t="shared" si="1"/>
        <v>8.7052499999999995</v>
      </c>
    </row>
    <row r="34" spans="1:3" x14ac:dyDescent="0.25">
      <c r="A34">
        <v>0.9</v>
      </c>
      <c r="B34">
        <f t="shared" si="0"/>
        <v>7.9659999999999984</v>
      </c>
      <c r="C34">
        <f t="shared" si="1"/>
        <v>8.8659999999999997</v>
      </c>
    </row>
    <row r="35" spans="1:3" x14ac:dyDescent="0.25">
      <c r="A35">
        <v>0.95</v>
      </c>
      <c r="B35">
        <f t="shared" si="0"/>
        <v>8.4907499999999985</v>
      </c>
      <c r="C35">
        <f t="shared" si="1"/>
        <v>8.9657500000000017</v>
      </c>
    </row>
    <row r="36" spans="1:3" x14ac:dyDescent="0.25">
      <c r="A36">
        <v>1</v>
      </c>
      <c r="B36">
        <f t="shared" si="0"/>
        <v>9</v>
      </c>
      <c r="C36">
        <f t="shared" si="1"/>
        <v>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Guo</dc:creator>
  <cp:lastModifiedBy>Aaron Guo</cp:lastModifiedBy>
  <dcterms:created xsi:type="dcterms:W3CDTF">2020-04-04T22:55:39Z</dcterms:created>
  <dcterms:modified xsi:type="dcterms:W3CDTF">2020-04-05T01:45:40Z</dcterms:modified>
</cp:coreProperties>
</file>