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9020" tabRatio="500"/>
  </bookViews>
  <sheets>
    <sheet name="1801xx-cloning_deltaGA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144" i="1" l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1250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2" i="1"/>
  <c r="AG1263" i="1"/>
  <c r="AG1264" i="1"/>
  <c r="AG1265" i="1"/>
  <c r="AG1266" i="1"/>
  <c r="AG1267" i="1"/>
  <c r="AG1268" i="1"/>
  <c r="AG1269" i="1"/>
  <c r="AG1270" i="1"/>
  <c r="AG1271" i="1"/>
  <c r="AG1272" i="1"/>
  <c r="AG1273" i="1"/>
  <c r="AG1274" i="1"/>
  <c r="AG1275" i="1"/>
  <c r="AG1276" i="1"/>
  <c r="AG1277" i="1"/>
  <c r="AG1278" i="1"/>
  <c r="AG1279" i="1"/>
  <c r="AG1280" i="1"/>
  <c r="AG1281" i="1"/>
  <c r="AG1282" i="1"/>
  <c r="AG1283" i="1"/>
  <c r="AG1284" i="1"/>
  <c r="AG1285" i="1"/>
  <c r="AG1286" i="1"/>
  <c r="AG1287" i="1"/>
  <c r="AG1288" i="1"/>
  <c r="AG1289" i="1"/>
  <c r="AG1290" i="1"/>
  <c r="AG1291" i="1"/>
  <c r="AG1292" i="1"/>
  <c r="AG1293" i="1"/>
  <c r="AG1294" i="1"/>
  <c r="AG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43" i="1"/>
  <c r="M334" i="1"/>
  <c r="M430" i="1"/>
  <c r="M526" i="1"/>
  <c r="M622" i="1"/>
  <c r="M718" i="1"/>
  <c r="M814" i="1"/>
  <c r="N814" i="1"/>
  <c r="M333" i="1"/>
  <c r="M429" i="1"/>
  <c r="M525" i="1"/>
  <c r="M621" i="1"/>
  <c r="M717" i="1"/>
  <c r="M813" i="1"/>
  <c r="N813" i="1"/>
  <c r="M332" i="1"/>
  <c r="M428" i="1"/>
  <c r="M524" i="1"/>
  <c r="M620" i="1"/>
  <c r="M716" i="1"/>
  <c r="M812" i="1"/>
  <c r="N812" i="1"/>
  <c r="M331" i="1"/>
  <c r="M427" i="1"/>
  <c r="M523" i="1"/>
  <c r="M619" i="1"/>
  <c r="M715" i="1"/>
  <c r="M811" i="1"/>
  <c r="N811" i="1"/>
  <c r="M330" i="1"/>
  <c r="M426" i="1"/>
  <c r="M522" i="1"/>
  <c r="M618" i="1"/>
  <c r="M714" i="1"/>
  <c r="M810" i="1"/>
  <c r="N810" i="1"/>
  <c r="M329" i="1"/>
  <c r="M425" i="1"/>
  <c r="M521" i="1"/>
  <c r="M617" i="1"/>
  <c r="M713" i="1"/>
  <c r="M809" i="1"/>
  <c r="N809" i="1"/>
  <c r="M328" i="1"/>
  <c r="M424" i="1"/>
  <c r="M520" i="1"/>
  <c r="M616" i="1"/>
  <c r="M712" i="1"/>
  <c r="M808" i="1"/>
  <c r="N808" i="1"/>
  <c r="M327" i="1"/>
  <c r="M423" i="1"/>
  <c r="M519" i="1"/>
  <c r="M615" i="1"/>
  <c r="M711" i="1"/>
  <c r="M807" i="1"/>
  <c r="N807" i="1"/>
  <c r="M326" i="1"/>
  <c r="M422" i="1"/>
  <c r="M518" i="1"/>
  <c r="M614" i="1"/>
  <c r="M710" i="1"/>
  <c r="M806" i="1"/>
  <c r="N806" i="1"/>
  <c r="M325" i="1"/>
  <c r="M421" i="1"/>
  <c r="M517" i="1"/>
  <c r="M613" i="1"/>
  <c r="M709" i="1"/>
  <c r="M805" i="1"/>
  <c r="N805" i="1"/>
  <c r="M324" i="1"/>
  <c r="M420" i="1"/>
  <c r="M516" i="1"/>
  <c r="M612" i="1"/>
  <c r="M708" i="1"/>
  <c r="M804" i="1"/>
  <c r="N804" i="1"/>
  <c r="M323" i="1"/>
  <c r="M419" i="1"/>
  <c r="M515" i="1"/>
  <c r="M611" i="1"/>
  <c r="M707" i="1"/>
  <c r="M803" i="1"/>
  <c r="N803" i="1"/>
  <c r="M322" i="1"/>
  <c r="M418" i="1"/>
  <c r="M514" i="1"/>
  <c r="M610" i="1"/>
  <c r="M706" i="1"/>
  <c r="M802" i="1"/>
  <c r="N802" i="1"/>
  <c r="M321" i="1"/>
  <c r="M417" i="1"/>
  <c r="M513" i="1"/>
  <c r="M609" i="1"/>
  <c r="M705" i="1"/>
  <c r="M801" i="1"/>
  <c r="N801" i="1"/>
  <c r="M320" i="1"/>
  <c r="M416" i="1"/>
  <c r="M512" i="1"/>
  <c r="M608" i="1"/>
  <c r="M704" i="1"/>
  <c r="M800" i="1"/>
  <c r="N800" i="1"/>
  <c r="M319" i="1"/>
  <c r="M415" i="1"/>
  <c r="M511" i="1"/>
  <c r="M607" i="1"/>
  <c r="M703" i="1"/>
  <c r="M799" i="1"/>
  <c r="N799" i="1"/>
  <c r="M318" i="1"/>
  <c r="M414" i="1"/>
  <c r="M510" i="1"/>
  <c r="M606" i="1"/>
  <c r="M702" i="1"/>
  <c r="M798" i="1"/>
  <c r="N798" i="1"/>
  <c r="M317" i="1"/>
  <c r="M413" i="1"/>
  <c r="M509" i="1"/>
  <c r="M605" i="1"/>
  <c r="M701" i="1"/>
  <c r="M797" i="1"/>
  <c r="N797" i="1"/>
  <c r="M316" i="1"/>
  <c r="M412" i="1"/>
  <c r="M508" i="1"/>
  <c r="M604" i="1"/>
  <c r="M700" i="1"/>
  <c r="M796" i="1"/>
  <c r="N796" i="1"/>
  <c r="M315" i="1"/>
  <c r="M411" i="1"/>
  <c r="M507" i="1"/>
  <c r="M603" i="1"/>
  <c r="M699" i="1"/>
  <c r="M795" i="1"/>
  <c r="N795" i="1"/>
  <c r="M314" i="1"/>
  <c r="M410" i="1"/>
  <c r="M506" i="1"/>
  <c r="M602" i="1"/>
  <c r="M698" i="1"/>
  <c r="M794" i="1"/>
  <c r="N794" i="1"/>
  <c r="M313" i="1"/>
  <c r="M409" i="1"/>
  <c r="M505" i="1"/>
  <c r="M601" i="1"/>
  <c r="M697" i="1"/>
  <c r="M793" i="1"/>
  <c r="N793" i="1"/>
  <c r="M312" i="1"/>
  <c r="M408" i="1"/>
  <c r="M504" i="1"/>
  <c r="M600" i="1"/>
  <c r="M696" i="1"/>
  <c r="M792" i="1"/>
  <c r="N792" i="1"/>
  <c r="M311" i="1"/>
  <c r="M407" i="1"/>
  <c r="M503" i="1"/>
  <c r="M599" i="1"/>
  <c r="M695" i="1"/>
  <c r="M791" i="1"/>
  <c r="N791" i="1"/>
  <c r="K47" i="1"/>
  <c r="L47" i="1"/>
  <c r="M47" i="1"/>
  <c r="N47" i="1"/>
  <c r="K49" i="1"/>
  <c r="L49" i="1"/>
  <c r="M49" i="1"/>
  <c r="N49" i="1"/>
  <c r="K51" i="1"/>
  <c r="L51" i="1"/>
  <c r="M51" i="1"/>
  <c r="N51" i="1"/>
  <c r="K53" i="1"/>
  <c r="L53" i="1"/>
  <c r="M53" i="1"/>
  <c r="N53" i="1"/>
  <c r="K55" i="1"/>
  <c r="L55" i="1"/>
  <c r="M55" i="1"/>
  <c r="N55" i="1"/>
  <c r="K57" i="1"/>
  <c r="L57" i="1"/>
  <c r="M57" i="1"/>
  <c r="N57" i="1"/>
  <c r="K59" i="1"/>
  <c r="L59" i="1"/>
  <c r="M59" i="1"/>
  <c r="N59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43" i="1"/>
  <c r="L143" i="1"/>
  <c r="K143" i="1"/>
  <c r="S143" i="1"/>
  <c r="W143" i="1"/>
  <c r="X143" i="1"/>
  <c r="Y143" i="1"/>
  <c r="Z143" i="1"/>
  <c r="AB143" i="1"/>
  <c r="AC143" i="1"/>
  <c r="AD143" i="1"/>
  <c r="N144" i="1"/>
  <c r="L144" i="1"/>
  <c r="K144" i="1"/>
  <c r="S144" i="1"/>
  <c r="W144" i="1"/>
  <c r="X144" i="1"/>
  <c r="Y144" i="1"/>
  <c r="Z144" i="1"/>
  <c r="AB144" i="1"/>
  <c r="AC144" i="1"/>
  <c r="AD144" i="1"/>
  <c r="N145" i="1"/>
  <c r="L145" i="1"/>
  <c r="K145" i="1"/>
  <c r="S145" i="1"/>
  <c r="W145" i="1"/>
  <c r="X145" i="1"/>
  <c r="Y145" i="1"/>
  <c r="Z145" i="1"/>
  <c r="AB145" i="1"/>
  <c r="AC145" i="1"/>
  <c r="AD145" i="1"/>
  <c r="N146" i="1"/>
  <c r="L146" i="1"/>
  <c r="K146" i="1"/>
  <c r="S146" i="1"/>
  <c r="W146" i="1"/>
  <c r="X146" i="1"/>
  <c r="Y146" i="1"/>
  <c r="Z146" i="1"/>
  <c r="AB146" i="1"/>
  <c r="AC146" i="1"/>
  <c r="AD146" i="1"/>
  <c r="N147" i="1"/>
  <c r="L147" i="1"/>
  <c r="K147" i="1"/>
  <c r="S147" i="1"/>
  <c r="W147" i="1"/>
  <c r="X147" i="1"/>
  <c r="Y147" i="1"/>
  <c r="Z147" i="1"/>
  <c r="AB147" i="1"/>
  <c r="AC147" i="1"/>
  <c r="AD147" i="1"/>
  <c r="N148" i="1"/>
  <c r="L148" i="1"/>
  <c r="K148" i="1"/>
  <c r="S148" i="1"/>
  <c r="W148" i="1"/>
  <c r="X148" i="1"/>
  <c r="Y148" i="1"/>
  <c r="Z148" i="1"/>
  <c r="AB148" i="1"/>
  <c r="AC148" i="1"/>
  <c r="AD148" i="1"/>
  <c r="N149" i="1"/>
  <c r="L149" i="1"/>
  <c r="K149" i="1"/>
  <c r="S149" i="1"/>
  <c r="W149" i="1"/>
  <c r="X149" i="1"/>
  <c r="Y149" i="1"/>
  <c r="Z149" i="1"/>
  <c r="AB149" i="1"/>
  <c r="AC149" i="1"/>
  <c r="AD149" i="1"/>
  <c r="N150" i="1"/>
  <c r="L150" i="1"/>
  <c r="K150" i="1"/>
  <c r="S150" i="1"/>
  <c r="W150" i="1"/>
  <c r="X150" i="1"/>
  <c r="Y150" i="1"/>
  <c r="Z150" i="1"/>
  <c r="AB150" i="1"/>
  <c r="AC150" i="1"/>
  <c r="AD150" i="1"/>
  <c r="N151" i="1"/>
  <c r="L151" i="1"/>
  <c r="K151" i="1"/>
  <c r="S151" i="1"/>
  <c r="W151" i="1"/>
  <c r="X151" i="1"/>
  <c r="Y151" i="1"/>
  <c r="Z151" i="1"/>
  <c r="AB151" i="1"/>
  <c r="AC151" i="1"/>
  <c r="AD151" i="1"/>
  <c r="N152" i="1"/>
  <c r="L152" i="1"/>
  <c r="K152" i="1"/>
  <c r="S152" i="1"/>
  <c r="W152" i="1"/>
  <c r="X152" i="1"/>
  <c r="Y152" i="1"/>
  <c r="Z152" i="1"/>
  <c r="AB152" i="1"/>
  <c r="AC152" i="1"/>
  <c r="AD152" i="1"/>
  <c r="N153" i="1"/>
  <c r="L153" i="1"/>
  <c r="K153" i="1"/>
  <c r="S153" i="1"/>
  <c r="W153" i="1"/>
  <c r="X153" i="1"/>
  <c r="Y153" i="1"/>
  <c r="Z153" i="1"/>
  <c r="AB153" i="1"/>
  <c r="AC153" i="1"/>
  <c r="AD153" i="1"/>
  <c r="N154" i="1"/>
  <c r="L154" i="1"/>
  <c r="K154" i="1"/>
  <c r="S154" i="1"/>
  <c r="W154" i="1"/>
  <c r="X154" i="1"/>
  <c r="Y154" i="1"/>
  <c r="Z154" i="1"/>
  <c r="AB154" i="1"/>
  <c r="AC154" i="1"/>
  <c r="AD154" i="1"/>
  <c r="N155" i="1"/>
  <c r="L155" i="1"/>
  <c r="K155" i="1"/>
  <c r="S155" i="1"/>
  <c r="W155" i="1"/>
  <c r="X155" i="1"/>
  <c r="Y155" i="1"/>
  <c r="Z155" i="1"/>
  <c r="AB155" i="1"/>
  <c r="AC155" i="1"/>
  <c r="AD155" i="1"/>
  <c r="N156" i="1"/>
  <c r="L156" i="1"/>
  <c r="K156" i="1"/>
  <c r="S156" i="1"/>
  <c r="W156" i="1"/>
  <c r="X156" i="1"/>
  <c r="Y156" i="1"/>
  <c r="Z156" i="1"/>
  <c r="AB156" i="1"/>
  <c r="AC156" i="1"/>
  <c r="AD156" i="1"/>
  <c r="N157" i="1"/>
  <c r="L157" i="1"/>
  <c r="K157" i="1"/>
  <c r="S157" i="1"/>
  <c r="W157" i="1"/>
  <c r="X157" i="1"/>
  <c r="Y157" i="1"/>
  <c r="Z157" i="1"/>
  <c r="AB157" i="1"/>
  <c r="AC157" i="1"/>
  <c r="AD157" i="1"/>
  <c r="N158" i="1"/>
  <c r="L158" i="1"/>
  <c r="K158" i="1"/>
  <c r="S158" i="1"/>
  <c r="W158" i="1"/>
  <c r="X158" i="1"/>
  <c r="Y158" i="1"/>
  <c r="Z158" i="1"/>
  <c r="AB158" i="1"/>
  <c r="AC158" i="1"/>
  <c r="AD158" i="1"/>
  <c r="N159" i="1"/>
  <c r="L159" i="1"/>
  <c r="K159" i="1"/>
  <c r="S159" i="1"/>
  <c r="W159" i="1"/>
  <c r="X159" i="1"/>
  <c r="Y159" i="1"/>
  <c r="Z159" i="1"/>
  <c r="AB159" i="1"/>
  <c r="AC159" i="1"/>
  <c r="AD159" i="1"/>
  <c r="N160" i="1"/>
  <c r="L160" i="1"/>
  <c r="K160" i="1"/>
  <c r="S160" i="1"/>
  <c r="W160" i="1"/>
  <c r="X160" i="1"/>
  <c r="Y160" i="1"/>
  <c r="Z160" i="1"/>
  <c r="AB160" i="1"/>
  <c r="AC160" i="1"/>
  <c r="AD160" i="1"/>
  <c r="N161" i="1"/>
  <c r="L161" i="1"/>
  <c r="K161" i="1"/>
  <c r="S161" i="1"/>
  <c r="W161" i="1"/>
  <c r="X161" i="1"/>
  <c r="Y161" i="1"/>
  <c r="Z161" i="1"/>
  <c r="AB161" i="1"/>
  <c r="AC161" i="1"/>
  <c r="AD161" i="1"/>
  <c r="N162" i="1"/>
  <c r="L162" i="1"/>
  <c r="K162" i="1"/>
  <c r="S162" i="1"/>
  <c r="W162" i="1"/>
  <c r="X162" i="1"/>
  <c r="Y162" i="1"/>
  <c r="Z162" i="1"/>
  <c r="AB162" i="1"/>
  <c r="AC162" i="1"/>
  <c r="AD162" i="1"/>
  <c r="N163" i="1"/>
  <c r="L163" i="1"/>
  <c r="K163" i="1"/>
  <c r="S163" i="1"/>
  <c r="W163" i="1"/>
  <c r="X163" i="1"/>
  <c r="Y163" i="1"/>
  <c r="Z163" i="1"/>
  <c r="AB163" i="1"/>
  <c r="AC163" i="1"/>
  <c r="AD163" i="1"/>
  <c r="N164" i="1"/>
  <c r="L164" i="1"/>
  <c r="K164" i="1"/>
  <c r="S164" i="1"/>
  <c r="W164" i="1"/>
  <c r="X164" i="1"/>
  <c r="Y164" i="1"/>
  <c r="Z164" i="1"/>
  <c r="AB164" i="1"/>
  <c r="AC164" i="1"/>
  <c r="AD164" i="1"/>
  <c r="N165" i="1"/>
  <c r="L165" i="1"/>
  <c r="K165" i="1"/>
  <c r="S165" i="1"/>
  <c r="W165" i="1"/>
  <c r="X165" i="1"/>
  <c r="Y165" i="1"/>
  <c r="Z165" i="1"/>
  <c r="AB165" i="1"/>
  <c r="AC165" i="1"/>
  <c r="AD165" i="1"/>
  <c r="N166" i="1"/>
  <c r="L166" i="1"/>
  <c r="K166" i="1"/>
  <c r="S166" i="1"/>
  <c r="W166" i="1"/>
  <c r="X166" i="1"/>
  <c r="Y166" i="1"/>
  <c r="Z166" i="1"/>
  <c r="AB166" i="1"/>
  <c r="AC166" i="1"/>
  <c r="AD166" i="1"/>
  <c r="N167" i="1"/>
  <c r="L167" i="1"/>
  <c r="K167" i="1"/>
  <c r="S167" i="1"/>
  <c r="W167" i="1"/>
  <c r="X167" i="1"/>
  <c r="Y167" i="1"/>
  <c r="Z167" i="1"/>
  <c r="AB167" i="1"/>
  <c r="AC167" i="1"/>
  <c r="AD167" i="1"/>
  <c r="N168" i="1"/>
  <c r="L168" i="1"/>
  <c r="K168" i="1"/>
  <c r="S168" i="1"/>
  <c r="W168" i="1"/>
  <c r="X168" i="1"/>
  <c r="Y168" i="1"/>
  <c r="Z168" i="1"/>
  <c r="AB168" i="1"/>
  <c r="AC168" i="1"/>
  <c r="AD168" i="1"/>
  <c r="N169" i="1"/>
  <c r="L169" i="1"/>
  <c r="K169" i="1"/>
  <c r="S169" i="1"/>
  <c r="W169" i="1"/>
  <c r="X169" i="1"/>
  <c r="Y169" i="1"/>
  <c r="Z169" i="1"/>
  <c r="AB169" i="1"/>
  <c r="AC169" i="1"/>
  <c r="AD169" i="1"/>
  <c r="N170" i="1"/>
  <c r="L170" i="1"/>
  <c r="K170" i="1"/>
  <c r="S170" i="1"/>
  <c r="W170" i="1"/>
  <c r="X170" i="1"/>
  <c r="Y170" i="1"/>
  <c r="Z170" i="1"/>
  <c r="AB170" i="1"/>
  <c r="AC170" i="1"/>
  <c r="AD170" i="1"/>
  <c r="N171" i="1"/>
  <c r="L171" i="1"/>
  <c r="K171" i="1"/>
  <c r="S171" i="1"/>
  <c r="W171" i="1"/>
  <c r="X171" i="1"/>
  <c r="Y171" i="1"/>
  <c r="Z171" i="1"/>
  <c r="AB171" i="1"/>
  <c r="AC171" i="1"/>
  <c r="AD171" i="1"/>
  <c r="N172" i="1"/>
  <c r="L172" i="1"/>
  <c r="K172" i="1"/>
  <c r="S172" i="1"/>
  <c r="W172" i="1"/>
  <c r="X172" i="1"/>
  <c r="Y172" i="1"/>
  <c r="Z172" i="1"/>
  <c r="AB172" i="1"/>
  <c r="AC172" i="1"/>
  <c r="AD172" i="1"/>
  <c r="N173" i="1"/>
  <c r="L173" i="1"/>
  <c r="K173" i="1"/>
  <c r="S173" i="1"/>
  <c r="W173" i="1"/>
  <c r="X173" i="1"/>
  <c r="Y173" i="1"/>
  <c r="Z173" i="1"/>
  <c r="AB173" i="1"/>
  <c r="AC173" i="1"/>
  <c r="AD173" i="1"/>
  <c r="N174" i="1"/>
  <c r="L174" i="1"/>
  <c r="K174" i="1"/>
  <c r="S174" i="1"/>
  <c r="W174" i="1"/>
  <c r="X174" i="1"/>
  <c r="Y174" i="1"/>
  <c r="Z174" i="1"/>
  <c r="AB174" i="1"/>
  <c r="AC174" i="1"/>
  <c r="AD174" i="1"/>
  <c r="N175" i="1"/>
  <c r="L175" i="1"/>
  <c r="K175" i="1"/>
  <c r="S175" i="1"/>
  <c r="W175" i="1"/>
  <c r="X175" i="1"/>
  <c r="Y175" i="1"/>
  <c r="Z175" i="1"/>
  <c r="AB175" i="1"/>
  <c r="AC175" i="1"/>
  <c r="AD175" i="1"/>
  <c r="N176" i="1"/>
  <c r="L176" i="1"/>
  <c r="K176" i="1"/>
  <c r="S176" i="1"/>
  <c r="W176" i="1"/>
  <c r="X176" i="1"/>
  <c r="Y176" i="1"/>
  <c r="Z176" i="1"/>
  <c r="AB176" i="1"/>
  <c r="AC176" i="1"/>
  <c r="AD176" i="1"/>
  <c r="N177" i="1"/>
  <c r="L177" i="1"/>
  <c r="K177" i="1"/>
  <c r="S177" i="1"/>
  <c r="W177" i="1"/>
  <c r="X177" i="1"/>
  <c r="Y177" i="1"/>
  <c r="Z177" i="1"/>
  <c r="AB177" i="1"/>
  <c r="AC177" i="1"/>
  <c r="AD177" i="1"/>
  <c r="N178" i="1"/>
  <c r="L178" i="1"/>
  <c r="K178" i="1"/>
  <c r="S178" i="1"/>
  <c r="W178" i="1"/>
  <c r="X178" i="1"/>
  <c r="Y178" i="1"/>
  <c r="Z178" i="1"/>
  <c r="AB178" i="1"/>
  <c r="AC178" i="1"/>
  <c r="AD178" i="1"/>
  <c r="N179" i="1"/>
  <c r="L179" i="1"/>
  <c r="K179" i="1"/>
  <c r="S179" i="1"/>
  <c r="W179" i="1"/>
  <c r="X179" i="1"/>
  <c r="Y179" i="1"/>
  <c r="Z179" i="1"/>
  <c r="AB179" i="1"/>
  <c r="AC179" i="1"/>
  <c r="AD179" i="1"/>
  <c r="N180" i="1"/>
  <c r="L180" i="1"/>
  <c r="K180" i="1"/>
  <c r="S180" i="1"/>
  <c r="W180" i="1"/>
  <c r="X180" i="1"/>
  <c r="Y180" i="1"/>
  <c r="Z180" i="1"/>
  <c r="AB180" i="1"/>
  <c r="AC180" i="1"/>
  <c r="AD180" i="1"/>
  <c r="N181" i="1"/>
  <c r="L181" i="1"/>
  <c r="K181" i="1"/>
  <c r="S181" i="1"/>
  <c r="W181" i="1"/>
  <c r="X181" i="1"/>
  <c r="Y181" i="1"/>
  <c r="Z181" i="1"/>
  <c r="AB181" i="1"/>
  <c r="AC181" i="1"/>
  <c r="AD181" i="1"/>
  <c r="N182" i="1"/>
  <c r="L182" i="1"/>
  <c r="K182" i="1"/>
  <c r="S182" i="1"/>
  <c r="W182" i="1"/>
  <c r="X182" i="1"/>
  <c r="Y182" i="1"/>
  <c r="Z182" i="1"/>
  <c r="AB182" i="1"/>
  <c r="AC182" i="1"/>
  <c r="AD182" i="1"/>
  <c r="N183" i="1"/>
  <c r="L183" i="1"/>
  <c r="K183" i="1"/>
  <c r="S183" i="1"/>
  <c r="W183" i="1"/>
  <c r="X183" i="1"/>
  <c r="Y183" i="1"/>
  <c r="Z183" i="1"/>
  <c r="AB183" i="1"/>
  <c r="AC183" i="1"/>
  <c r="AD183" i="1"/>
  <c r="N184" i="1"/>
  <c r="L184" i="1"/>
  <c r="K184" i="1"/>
  <c r="S184" i="1"/>
  <c r="W184" i="1"/>
  <c r="X184" i="1"/>
  <c r="Y184" i="1"/>
  <c r="Z184" i="1"/>
  <c r="AB184" i="1"/>
  <c r="AC184" i="1"/>
  <c r="AD184" i="1"/>
  <c r="N185" i="1"/>
  <c r="L185" i="1"/>
  <c r="K185" i="1"/>
  <c r="S185" i="1"/>
  <c r="W185" i="1"/>
  <c r="X185" i="1"/>
  <c r="Y185" i="1"/>
  <c r="Z185" i="1"/>
  <c r="AB185" i="1"/>
  <c r="AC185" i="1"/>
  <c r="AD185" i="1"/>
  <c r="N186" i="1"/>
  <c r="L186" i="1"/>
  <c r="K186" i="1"/>
  <c r="S186" i="1"/>
  <c r="W186" i="1"/>
  <c r="X186" i="1"/>
  <c r="Y186" i="1"/>
  <c r="Z186" i="1"/>
  <c r="AB186" i="1"/>
  <c r="AC186" i="1"/>
  <c r="AD186" i="1"/>
  <c r="N187" i="1"/>
  <c r="L187" i="1"/>
  <c r="K187" i="1"/>
  <c r="S187" i="1"/>
  <c r="W187" i="1"/>
  <c r="X187" i="1"/>
  <c r="Y187" i="1"/>
  <c r="Z187" i="1"/>
  <c r="AB187" i="1"/>
  <c r="AC187" i="1"/>
  <c r="AD187" i="1"/>
  <c r="N188" i="1"/>
  <c r="L188" i="1"/>
  <c r="K188" i="1"/>
  <c r="S188" i="1"/>
  <c r="W188" i="1"/>
  <c r="X188" i="1"/>
  <c r="Y188" i="1"/>
  <c r="Z188" i="1"/>
  <c r="AB188" i="1"/>
  <c r="AC188" i="1"/>
  <c r="AD188" i="1"/>
  <c r="N189" i="1"/>
  <c r="L189" i="1"/>
  <c r="K189" i="1"/>
  <c r="S189" i="1"/>
  <c r="W189" i="1"/>
  <c r="X189" i="1"/>
  <c r="Y189" i="1"/>
  <c r="Z189" i="1"/>
  <c r="AB189" i="1"/>
  <c r="AC189" i="1"/>
  <c r="AD189" i="1"/>
  <c r="N190" i="1"/>
  <c r="L190" i="1"/>
  <c r="K190" i="1"/>
  <c r="S190" i="1"/>
  <c r="W190" i="1"/>
  <c r="X190" i="1"/>
  <c r="Y190" i="1"/>
  <c r="Z190" i="1"/>
  <c r="AB190" i="1"/>
  <c r="AC190" i="1"/>
  <c r="AD190" i="1"/>
  <c r="N191" i="1"/>
  <c r="L191" i="1"/>
  <c r="K191" i="1"/>
  <c r="S191" i="1"/>
  <c r="W191" i="1"/>
  <c r="X191" i="1"/>
  <c r="Y191" i="1"/>
  <c r="Z191" i="1"/>
  <c r="AB191" i="1"/>
  <c r="AC191" i="1"/>
  <c r="AD191" i="1"/>
  <c r="N192" i="1"/>
  <c r="L192" i="1"/>
  <c r="K192" i="1"/>
  <c r="S192" i="1"/>
  <c r="W192" i="1"/>
  <c r="X192" i="1"/>
  <c r="Y192" i="1"/>
  <c r="Z192" i="1"/>
  <c r="AB192" i="1"/>
  <c r="AC192" i="1"/>
  <c r="AD192" i="1"/>
  <c r="N193" i="1"/>
  <c r="L193" i="1"/>
  <c r="K193" i="1"/>
  <c r="S193" i="1"/>
  <c r="W193" i="1"/>
  <c r="X193" i="1"/>
  <c r="Y193" i="1"/>
  <c r="Z193" i="1"/>
  <c r="AB193" i="1"/>
  <c r="AC193" i="1"/>
  <c r="AD193" i="1"/>
  <c r="N194" i="1"/>
  <c r="L194" i="1"/>
  <c r="K194" i="1"/>
  <c r="S194" i="1"/>
  <c r="W194" i="1"/>
  <c r="X194" i="1"/>
  <c r="Y194" i="1"/>
  <c r="Z194" i="1"/>
  <c r="AB194" i="1"/>
  <c r="AC194" i="1"/>
  <c r="AD194" i="1"/>
  <c r="N195" i="1"/>
  <c r="L195" i="1"/>
  <c r="K195" i="1"/>
  <c r="S195" i="1"/>
  <c r="W195" i="1"/>
  <c r="X195" i="1"/>
  <c r="Y195" i="1"/>
  <c r="Z195" i="1"/>
  <c r="AB195" i="1"/>
  <c r="AC195" i="1"/>
  <c r="AD195" i="1"/>
  <c r="N196" i="1"/>
  <c r="L196" i="1"/>
  <c r="K196" i="1"/>
  <c r="S196" i="1"/>
  <c r="W196" i="1"/>
  <c r="X196" i="1"/>
  <c r="Y196" i="1"/>
  <c r="Z196" i="1"/>
  <c r="AB196" i="1"/>
  <c r="AC196" i="1"/>
  <c r="AD196" i="1"/>
  <c r="N197" i="1"/>
  <c r="L197" i="1"/>
  <c r="K197" i="1"/>
  <c r="S197" i="1"/>
  <c r="W197" i="1"/>
  <c r="X197" i="1"/>
  <c r="Y197" i="1"/>
  <c r="Z197" i="1"/>
  <c r="AB197" i="1"/>
  <c r="AC197" i="1"/>
  <c r="AD197" i="1"/>
  <c r="N198" i="1"/>
  <c r="L198" i="1"/>
  <c r="K198" i="1"/>
  <c r="S198" i="1"/>
  <c r="W198" i="1"/>
  <c r="X198" i="1"/>
  <c r="Y198" i="1"/>
  <c r="Z198" i="1"/>
  <c r="AB198" i="1"/>
  <c r="AC198" i="1"/>
  <c r="AD198" i="1"/>
  <c r="N199" i="1"/>
  <c r="L199" i="1"/>
  <c r="K199" i="1"/>
  <c r="S199" i="1"/>
  <c r="W199" i="1"/>
  <c r="X199" i="1"/>
  <c r="Y199" i="1"/>
  <c r="Z199" i="1"/>
  <c r="AB199" i="1"/>
  <c r="AC199" i="1"/>
  <c r="AD199" i="1"/>
  <c r="N200" i="1"/>
  <c r="L200" i="1"/>
  <c r="K200" i="1"/>
  <c r="S200" i="1"/>
  <c r="W200" i="1"/>
  <c r="X200" i="1"/>
  <c r="Y200" i="1"/>
  <c r="Z200" i="1"/>
  <c r="AB200" i="1"/>
  <c r="AC200" i="1"/>
  <c r="AD200" i="1"/>
  <c r="N201" i="1"/>
  <c r="L201" i="1"/>
  <c r="K201" i="1"/>
  <c r="S201" i="1"/>
  <c r="W201" i="1"/>
  <c r="X201" i="1"/>
  <c r="Y201" i="1"/>
  <c r="Z201" i="1"/>
  <c r="AB201" i="1"/>
  <c r="AC201" i="1"/>
  <c r="AD201" i="1"/>
  <c r="N202" i="1"/>
  <c r="L202" i="1"/>
  <c r="K202" i="1"/>
  <c r="S202" i="1"/>
  <c r="W202" i="1"/>
  <c r="X202" i="1"/>
  <c r="Y202" i="1"/>
  <c r="Z202" i="1"/>
  <c r="AB202" i="1"/>
  <c r="AC202" i="1"/>
  <c r="AD202" i="1"/>
  <c r="N203" i="1"/>
  <c r="L203" i="1"/>
  <c r="K203" i="1"/>
  <c r="S203" i="1"/>
  <c r="W203" i="1"/>
  <c r="X203" i="1"/>
  <c r="Y203" i="1"/>
  <c r="Z203" i="1"/>
  <c r="AB203" i="1"/>
  <c r="AC203" i="1"/>
  <c r="AD203" i="1"/>
  <c r="N204" i="1"/>
  <c r="L204" i="1"/>
  <c r="K204" i="1"/>
  <c r="S204" i="1"/>
  <c r="W204" i="1"/>
  <c r="X204" i="1"/>
  <c r="Y204" i="1"/>
  <c r="Z204" i="1"/>
  <c r="AB204" i="1"/>
  <c r="AC204" i="1"/>
  <c r="AD204" i="1"/>
  <c r="N205" i="1"/>
  <c r="L205" i="1"/>
  <c r="K205" i="1"/>
  <c r="S205" i="1"/>
  <c r="W205" i="1"/>
  <c r="X205" i="1"/>
  <c r="Y205" i="1"/>
  <c r="Z205" i="1"/>
  <c r="AB205" i="1"/>
  <c r="AC205" i="1"/>
  <c r="AD205" i="1"/>
  <c r="N206" i="1"/>
  <c r="L206" i="1"/>
  <c r="K206" i="1"/>
  <c r="S206" i="1"/>
  <c r="W206" i="1"/>
  <c r="X206" i="1"/>
  <c r="Y206" i="1"/>
  <c r="Z206" i="1"/>
  <c r="AB206" i="1"/>
  <c r="AC206" i="1"/>
  <c r="AD206" i="1"/>
  <c r="N207" i="1"/>
  <c r="L207" i="1"/>
  <c r="K207" i="1"/>
  <c r="S207" i="1"/>
  <c r="W207" i="1"/>
  <c r="X207" i="1"/>
  <c r="Y207" i="1"/>
  <c r="Z207" i="1"/>
  <c r="AB207" i="1"/>
  <c r="AC207" i="1"/>
  <c r="AD207" i="1"/>
  <c r="N208" i="1"/>
  <c r="L208" i="1"/>
  <c r="K208" i="1"/>
  <c r="S208" i="1"/>
  <c r="W208" i="1"/>
  <c r="X208" i="1"/>
  <c r="Y208" i="1"/>
  <c r="Z208" i="1"/>
  <c r="AB208" i="1"/>
  <c r="AC208" i="1"/>
  <c r="AD208" i="1"/>
  <c r="N209" i="1"/>
  <c r="L209" i="1"/>
  <c r="K209" i="1"/>
  <c r="S209" i="1"/>
  <c r="W209" i="1"/>
  <c r="X209" i="1"/>
  <c r="Y209" i="1"/>
  <c r="Z209" i="1"/>
  <c r="AB209" i="1"/>
  <c r="AC209" i="1"/>
  <c r="AD209" i="1"/>
  <c r="N210" i="1"/>
  <c r="L210" i="1"/>
  <c r="K210" i="1"/>
  <c r="S210" i="1"/>
  <c r="W210" i="1"/>
  <c r="X210" i="1"/>
  <c r="Y210" i="1"/>
  <c r="Z210" i="1"/>
  <c r="AB210" i="1"/>
  <c r="AC210" i="1"/>
  <c r="AD210" i="1"/>
  <c r="N211" i="1"/>
  <c r="L211" i="1"/>
  <c r="K211" i="1"/>
  <c r="S211" i="1"/>
  <c r="W211" i="1"/>
  <c r="X211" i="1"/>
  <c r="Y211" i="1"/>
  <c r="Z211" i="1"/>
  <c r="AB211" i="1"/>
  <c r="AC211" i="1"/>
  <c r="AD211" i="1"/>
  <c r="N212" i="1"/>
  <c r="L212" i="1"/>
  <c r="K212" i="1"/>
  <c r="S212" i="1"/>
  <c r="W212" i="1"/>
  <c r="X212" i="1"/>
  <c r="Y212" i="1"/>
  <c r="Z212" i="1"/>
  <c r="AB212" i="1"/>
  <c r="AC212" i="1"/>
  <c r="AD212" i="1"/>
  <c r="N213" i="1"/>
  <c r="L213" i="1"/>
  <c r="K213" i="1"/>
  <c r="S213" i="1"/>
  <c r="W213" i="1"/>
  <c r="X213" i="1"/>
  <c r="Y213" i="1"/>
  <c r="Z213" i="1"/>
  <c r="AB213" i="1"/>
  <c r="AC213" i="1"/>
  <c r="AD213" i="1"/>
  <c r="N214" i="1"/>
  <c r="L214" i="1"/>
  <c r="K214" i="1"/>
  <c r="S214" i="1"/>
  <c r="W214" i="1"/>
  <c r="X214" i="1"/>
  <c r="Y214" i="1"/>
  <c r="Z214" i="1"/>
  <c r="AB214" i="1"/>
  <c r="AC214" i="1"/>
  <c r="AD214" i="1"/>
  <c r="N215" i="1"/>
  <c r="L215" i="1"/>
  <c r="K215" i="1"/>
  <c r="R215" i="1"/>
  <c r="S215" i="1"/>
  <c r="W215" i="1"/>
  <c r="X215" i="1"/>
  <c r="Y215" i="1"/>
  <c r="Z215" i="1"/>
  <c r="AB215" i="1"/>
  <c r="AC215" i="1"/>
  <c r="AD215" i="1"/>
  <c r="N216" i="1"/>
  <c r="L216" i="1"/>
  <c r="K216" i="1"/>
  <c r="R216" i="1"/>
  <c r="S216" i="1"/>
  <c r="W216" i="1"/>
  <c r="X216" i="1"/>
  <c r="Y216" i="1"/>
  <c r="Z216" i="1"/>
  <c r="AB216" i="1"/>
  <c r="AC216" i="1"/>
  <c r="AD216" i="1"/>
  <c r="N217" i="1"/>
  <c r="L217" i="1"/>
  <c r="K217" i="1"/>
  <c r="R217" i="1"/>
  <c r="S217" i="1"/>
  <c r="W217" i="1"/>
  <c r="X217" i="1"/>
  <c r="Y217" i="1"/>
  <c r="Z217" i="1"/>
  <c r="AB217" i="1"/>
  <c r="AC217" i="1"/>
  <c r="AD217" i="1"/>
  <c r="N218" i="1"/>
  <c r="L218" i="1"/>
  <c r="K218" i="1"/>
  <c r="R218" i="1"/>
  <c r="S218" i="1"/>
  <c r="W218" i="1"/>
  <c r="X218" i="1"/>
  <c r="Y218" i="1"/>
  <c r="Z218" i="1"/>
  <c r="AB218" i="1"/>
  <c r="AC218" i="1"/>
  <c r="AD218" i="1"/>
  <c r="N219" i="1"/>
  <c r="L219" i="1"/>
  <c r="K219" i="1"/>
  <c r="R219" i="1"/>
  <c r="S219" i="1"/>
  <c r="W219" i="1"/>
  <c r="X219" i="1"/>
  <c r="Y219" i="1"/>
  <c r="Z219" i="1"/>
  <c r="AB219" i="1"/>
  <c r="AC219" i="1"/>
  <c r="AD219" i="1"/>
  <c r="N220" i="1"/>
  <c r="L220" i="1"/>
  <c r="K220" i="1"/>
  <c r="R220" i="1"/>
  <c r="S220" i="1"/>
  <c r="W220" i="1"/>
  <c r="X220" i="1"/>
  <c r="Y220" i="1"/>
  <c r="Z220" i="1"/>
  <c r="AB220" i="1"/>
  <c r="AC220" i="1"/>
  <c r="AD220" i="1"/>
  <c r="N221" i="1"/>
  <c r="L221" i="1"/>
  <c r="K221" i="1"/>
  <c r="R221" i="1"/>
  <c r="S221" i="1"/>
  <c r="W221" i="1"/>
  <c r="X221" i="1"/>
  <c r="Y221" i="1"/>
  <c r="Z221" i="1"/>
  <c r="AB221" i="1"/>
  <c r="AC221" i="1"/>
  <c r="AD221" i="1"/>
  <c r="N222" i="1"/>
  <c r="L222" i="1"/>
  <c r="K222" i="1"/>
  <c r="R222" i="1"/>
  <c r="S222" i="1"/>
  <c r="W222" i="1"/>
  <c r="X222" i="1"/>
  <c r="Y222" i="1"/>
  <c r="Z222" i="1"/>
  <c r="AB222" i="1"/>
  <c r="AC222" i="1"/>
  <c r="AD222" i="1"/>
  <c r="N223" i="1"/>
  <c r="L223" i="1"/>
  <c r="K223" i="1"/>
  <c r="R223" i="1"/>
  <c r="S223" i="1"/>
  <c r="W223" i="1"/>
  <c r="X223" i="1"/>
  <c r="Y223" i="1"/>
  <c r="Z223" i="1"/>
  <c r="AB223" i="1"/>
  <c r="AC223" i="1"/>
  <c r="AD223" i="1"/>
  <c r="N224" i="1"/>
  <c r="L224" i="1"/>
  <c r="K224" i="1"/>
  <c r="R224" i="1"/>
  <c r="S224" i="1"/>
  <c r="W224" i="1"/>
  <c r="X224" i="1"/>
  <c r="Y224" i="1"/>
  <c r="Z224" i="1"/>
  <c r="AB224" i="1"/>
  <c r="AC224" i="1"/>
  <c r="AD224" i="1"/>
  <c r="N225" i="1"/>
  <c r="L225" i="1"/>
  <c r="K225" i="1"/>
  <c r="R225" i="1"/>
  <c r="S225" i="1"/>
  <c r="W225" i="1"/>
  <c r="X225" i="1"/>
  <c r="Y225" i="1"/>
  <c r="Z225" i="1"/>
  <c r="AB225" i="1"/>
  <c r="AC225" i="1"/>
  <c r="AD225" i="1"/>
  <c r="N226" i="1"/>
  <c r="L226" i="1"/>
  <c r="K226" i="1"/>
  <c r="R226" i="1"/>
  <c r="S226" i="1"/>
  <c r="W226" i="1"/>
  <c r="X226" i="1"/>
  <c r="Y226" i="1"/>
  <c r="Z226" i="1"/>
  <c r="AB226" i="1"/>
  <c r="AC226" i="1"/>
  <c r="AD226" i="1"/>
  <c r="N227" i="1"/>
  <c r="L227" i="1"/>
  <c r="K227" i="1"/>
  <c r="R227" i="1"/>
  <c r="S227" i="1"/>
  <c r="W227" i="1"/>
  <c r="X227" i="1"/>
  <c r="Y227" i="1"/>
  <c r="Z227" i="1"/>
  <c r="AB227" i="1"/>
  <c r="AC227" i="1"/>
  <c r="AD227" i="1"/>
  <c r="N228" i="1"/>
  <c r="L228" i="1"/>
  <c r="K228" i="1"/>
  <c r="R228" i="1"/>
  <c r="S228" i="1"/>
  <c r="W228" i="1"/>
  <c r="X228" i="1"/>
  <c r="Y228" i="1"/>
  <c r="Z228" i="1"/>
  <c r="AB228" i="1"/>
  <c r="AC228" i="1"/>
  <c r="AD228" i="1"/>
  <c r="N229" i="1"/>
  <c r="L229" i="1"/>
  <c r="K229" i="1"/>
  <c r="R229" i="1"/>
  <c r="S229" i="1"/>
  <c r="W229" i="1"/>
  <c r="X229" i="1"/>
  <c r="Y229" i="1"/>
  <c r="Z229" i="1"/>
  <c r="AB229" i="1"/>
  <c r="AC229" i="1"/>
  <c r="AD229" i="1"/>
  <c r="N230" i="1"/>
  <c r="L230" i="1"/>
  <c r="K230" i="1"/>
  <c r="R230" i="1"/>
  <c r="S230" i="1"/>
  <c r="W230" i="1"/>
  <c r="X230" i="1"/>
  <c r="Y230" i="1"/>
  <c r="Z230" i="1"/>
  <c r="AB230" i="1"/>
  <c r="AC230" i="1"/>
  <c r="AD230" i="1"/>
  <c r="N231" i="1"/>
  <c r="L231" i="1"/>
  <c r="K231" i="1"/>
  <c r="R231" i="1"/>
  <c r="S231" i="1"/>
  <c r="W231" i="1"/>
  <c r="X231" i="1"/>
  <c r="Y231" i="1"/>
  <c r="Z231" i="1"/>
  <c r="AB231" i="1"/>
  <c r="AC231" i="1"/>
  <c r="AD231" i="1"/>
  <c r="N232" i="1"/>
  <c r="L232" i="1"/>
  <c r="K232" i="1"/>
  <c r="R232" i="1"/>
  <c r="S232" i="1"/>
  <c r="W232" i="1"/>
  <c r="X232" i="1"/>
  <c r="Y232" i="1"/>
  <c r="Z232" i="1"/>
  <c r="AB232" i="1"/>
  <c r="AC232" i="1"/>
  <c r="AD232" i="1"/>
  <c r="N233" i="1"/>
  <c r="L233" i="1"/>
  <c r="K233" i="1"/>
  <c r="R233" i="1"/>
  <c r="S233" i="1"/>
  <c r="W233" i="1"/>
  <c r="X233" i="1"/>
  <c r="Y233" i="1"/>
  <c r="Z233" i="1"/>
  <c r="AB233" i="1"/>
  <c r="AC233" i="1"/>
  <c r="AD233" i="1"/>
  <c r="N234" i="1"/>
  <c r="L234" i="1"/>
  <c r="K234" i="1"/>
  <c r="R234" i="1"/>
  <c r="S234" i="1"/>
  <c r="W234" i="1"/>
  <c r="X234" i="1"/>
  <c r="Y234" i="1"/>
  <c r="Z234" i="1"/>
  <c r="AB234" i="1"/>
  <c r="AC234" i="1"/>
  <c r="AD234" i="1"/>
  <c r="N235" i="1"/>
  <c r="L235" i="1"/>
  <c r="K235" i="1"/>
  <c r="R235" i="1"/>
  <c r="S235" i="1"/>
  <c r="W235" i="1"/>
  <c r="X235" i="1"/>
  <c r="Y235" i="1"/>
  <c r="Z235" i="1"/>
  <c r="AB235" i="1"/>
  <c r="AC235" i="1"/>
  <c r="AD235" i="1"/>
  <c r="N236" i="1"/>
  <c r="L236" i="1"/>
  <c r="K236" i="1"/>
  <c r="R236" i="1"/>
  <c r="S236" i="1"/>
  <c r="W236" i="1"/>
  <c r="X236" i="1"/>
  <c r="Y236" i="1"/>
  <c r="Z236" i="1"/>
  <c r="AB236" i="1"/>
  <c r="AC236" i="1"/>
  <c r="AD236" i="1"/>
  <c r="N237" i="1"/>
  <c r="L237" i="1"/>
  <c r="K237" i="1"/>
  <c r="R237" i="1"/>
  <c r="S237" i="1"/>
  <c r="W237" i="1"/>
  <c r="X237" i="1"/>
  <c r="Y237" i="1"/>
  <c r="Z237" i="1"/>
  <c r="AB237" i="1"/>
  <c r="AC237" i="1"/>
  <c r="AD237" i="1"/>
  <c r="N238" i="1"/>
  <c r="L238" i="1"/>
  <c r="K238" i="1"/>
  <c r="R238" i="1"/>
  <c r="S238" i="1"/>
  <c r="W238" i="1"/>
  <c r="X238" i="1"/>
  <c r="Y238" i="1"/>
  <c r="Z238" i="1"/>
  <c r="AB238" i="1"/>
  <c r="AC238" i="1"/>
  <c r="AD238" i="1"/>
  <c r="M239" i="1"/>
  <c r="N239" i="1"/>
  <c r="L239" i="1"/>
  <c r="K239" i="1"/>
  <c r="R239" i="1"/>
  <c r="S239" i="1"/>
  <c r="W239" i="1"/>
  <c r="X239" i="1"/>
  <c r="Y239" i="1"/>
  <c r="Z239" i="1"/>
  <c r="AB239" i="1"/>
  <c r="AC239" i="1"/>
  <c r="AD239" i="1"/>
  <c r="M240" i="1"/>
  <c r="N240" i="1"/>
  <c r="L240" i="1"/>
  <c r="K240" i="1"/>
  <c r="R240" i="1"/>
  <c r="S240" i="1"/>
  <c r="W240" i="1"/>
  <c r="X240" i="1"/>
  <c r="Y240" i="1"/>
  <c r="Z240" i="1"/>
  <c r="AB240" i="1"/>
  <c r="AC240" i="1"/>
  <c r="AD240" i="1"/>
  <c r="M241" i="1"/>
  <c r="N241" i="1"/>
  <c r="L241" i="1"/>
  <c r="K241" i="1"/>
  <c r="R241" i="1"/>
  <c r="S241" i="1"/>
  <c r="W241" i="1"/>
  <c r="X241" i="1"/>
  <c r="Y241" i="1"/>
  <c r="Z241" i="1"/>
  <c r="AB241" i="1"/>
  <c r="AC241" i="1"/>
  <c r="AD241" i="1"/>
  <c r="M242" i="1"/>
  <c r="N242" i="1"/>
  <c r="L242" i="1"/>
  <c r="K242" i="1"/>
  <c r="R242" i="1"/>
  <c r="S242" i="1"/>
  <c r="W242" i="1"/>
  <c r="X242" i="1"/>
  <c r="Y242" i="1"/>
  <c r="Z242" i="1"/>
  <c r="AB242" i="1"/>
  <c r="AC242" i="1"/>
  <c r="AD242" i="1"/>
  <c r="M243" i="1"/>
  <c r="N243" i="1"/>
  <c r="L243" i="1"/>
  <c r="K243" i="1"/>
  <c r="R243" i="1"/>
  <c r="S243" i="1"/>
  <c r="W243" i="1"/>
  <c r="X243" i="1"/>
  <c r="Y243" i="1"/>
  <c r="Z243" i="1"/>
  <c r="AB243" i="1"/>
  <c r="AC243" i="1"/>
  <c r="AD243" i="1"/>
  <c r="M244" i="1"/>
  <c r="N244" i="1"/>
  <c r="L244" i="1"/>
  <c r="K244" i="1"/>
  <c r="R244" i="1"/>
  <c r="S244" i="1"/>
  <c r="W244" i="1"/>
  <c r="X244" i="1"/>
  <c r="Y244" i="1"/>
  <c r="Z244" i="1"/>
  <c r="AB244" i="1"/>
  <c r="AC244" i="1"/>
  <c r="AD244" i="1"/>
  <c r="M245" i="1"/>
  <c r="N245" i="1"/>
  <c r="L245" i="1"/>
  <c r="K245" i="1"/>
  <c r="R245" i="1"/>
  <c r="S245" i="1"/>
  <c r="W245" i="1"/>
  <c r="X245" i="1"/>
  <c r="Y245" i="1"/>
  <c r="Z245" i="1"/>
  <c r="AB245" i="1"/>
  <c r="AC245" i="1"/>
  <c r="AD245" i="1"/>
  <c r="M246" i="1"/>
  <c r="N246" i="1"/>
  <c r="L246" i="1"/>
  <c r="K246" i="1"/>
  <c r="R246" i="1"/>
  <c r="S246" i="1"/>
  <c r="W246" i="1"/>
  <c r="X246" i="1"/>
  <c r="Y246" i="1"/>
  <c r="Z246" i="1"/>
  <c r="AB246" i="1"/>
  <c r="AC246" i="1"/>
  <c r="AD246" i="1"/>
  <c r="M247" i="1"/>
  <c r="N247" i="1"/>
  <c r="L247" i="1"/>
  <c r="K247" i="1"/>
  <c r="R247" i="1"/>
  <c r="S247" i="1"/>
  <c r="W247" i="1"/>
  <c r="X247" i="1"/>
  <c r="Y247" i="1"/>
  <c r="Z247" i="1"/>
  <c r="AB247" i="1"/>
  <c r="AC247" i="1"/>
  <c r="AD247" i="1"/>
  <c r="M248" i="1"/>
  <c r="N248" i="1"/>
  <c r="L248" i="1"/>
  <c r="K248" i="1"/>
  <c r="R248" i="1"/>
  <c r="S248" i="1"/>
  <c r="W248" i="1"/>
  <c r="X248" i="1"/>
  <c r="Y248" i="1"/>
  <c r="Z248" i="1"/>
  <c r="AB248" i="1"/>
  <c r="AC248" i="1"/>
  <c r="AD248" i="1"/>
  <c r="M249" i="1"/>
  <c r="N249" i="1"/>
  <c r="L249" i="1"/>
  <c r="K249" i="1"/>
  <c r="R249" i="1"/>
  <c r="S249" i="1"/>
  <c r="W249" i="1"/>
  <c r="X249" i="1"/>
  <c r="Y249" i="1"/>
  <c r="Z249" i="1"/>
  <c r="AB249" i="1"/>
  <c r="AC249" i="1"/>
  <c r="AD249" i="1"/>
  <c r="M250" i="1"/>
  <c r="N250" i="1"/>
  <c r="L250" i="1"/>
  <c r="K250" i="1"/>
  <c r="R250" i="1"/>
  <c r="S250" i="1"/>
  <c r="W250" i="1"/>
  <c r="X250" i="1"/>
  <c r="Y250" i="1"/>
  <c r="Z250" i="1"/>
  <c r="AB250" i="1"/>
  <c r="AC250" i="1"/>
  <c r="AD250" i="1"/>
  <c r="M251" i="1"/>
  <c r="N251" i="1"/>
  <c r="L251" i="1"/>
  <c r="K251" i="1"/>
  <c r="R251" i="1"/>
  <c r="S251" i="1"/>
  <c r="W251" i="1"/>
  <c r="X251" i="1"/>
  <c r="Y251" i="1"/>
  <c r="Z251" i="1"/>
  <c r="AB251" i="1"/>
  <c r="AC251" i="1"/>
  <c r="AD251" i="1"/>
  <c r="M252" i="1"/>
  <c r="N252" i="1"/>
  <c r="L252" i="1"/>
  <c r="K252" i="1"/>
  <c r="R252" i="1"/>
  <c r="S252" i="1"/>
  <c r="W252" i="1"/>
  <c r="X252" i="1"/>
  <c r="Y252" i="1"/>
  <c r="Z252" i="1"/>
  <c r="AB252" i="1"/>
  <c r="AC252" i="1"/>
  <c r="AD252" i="1"/>
  <c r="M253" i="1"/>
  <c r="N253" i="1"/>
  <c r="L253" i="1"/>
  <c r="K253" i="1"/>
  <c r="R253" i="1"/>
  <c r="S253" i="1"/>
  <c r="W253" i="1"/>
  <c r="X253" i="1"/>
  <c r="Y253" i="1"/>
  <c r="Z253" i="1"/>
  <c r="AB253" i="1"/>
  <c r="AC253" i="1"/>
  <c r="AD253" i="1"/>
  <c r="M254" i="1"/>
  <c r="N254" i="1"/>
  <c r="L254" i="1"/>
  <c r="K254" i="1"/>
  <c r="R254" i="1"/>
  <c r="S254" i="1"/>
  <c r="W254" i="1"/>
  <c r="X254" i="1"/>
  <c r="Y254" i="1"/>
  <c r="Z254" i="1"/>
  <c r="AB254" i="1"/>
  <c r="AC254" i="1"/>
  <c r="AD254" i="1"/>
  <c r="M255" i="1"/>
  <c r="N255" i="1"/>
  <c r="L255" i="1"/>
  <c r="K255" i="1"/>
  <c r="R255" i="1"/>
  <c r="S255" i="1"/>
  <c r="W255" i="1"/>
  <c r="X255" i="1"/>
  <c r="Y255" i="1"/>
  <c r="Z255" i="1"/>
  <c r="AB255" i="1"/>
  <c r="AC255" i="1"/>
  <c r="AD255" i="1"/>
  <c r="M256" i="1"/>
  <c r="N256" i="1"/>
  <c r="L256" i="1"/>
  <c r="K256" i="1"/>
  <c r="R256" i="1"/>
  <c r="S256" i="1"/>
  <c r="W256" i="1"/>
  <c r="X256" i="1"/>
  <c r="Y256" i="1"/>
  <c r="Z256" i="1"/>
  <c r="AB256" i="1"/>
  <c r="AC256" i="1"/>
  <c r="AD256" i="1"/>
  <c r="M257" i="1"/>
  <c r="N257" i="1"/>
  <c r="L257" i="1"/>
  <c r="K257" i="1"/>
  <c r="R257" i="1"/>
  <c r="S257" i="1"/>
  <c r="W257" i="1"/>
  <c r="X257" i="1"/>
  <c r="Y257" i="1"/>
  <c r="Z257" i="1"/>
  <c r="AB257" i="1"/>
  <c r="AC257" i="1"/>
  <c r="AD257" i="1"/>
  <c r="M258" i="1"/>
  <c r="N258" i="1"/>
  <c r="L258" i="1"/>
  <c r="K258" i="1"/>
  <c r="R258" i="1"/>
  <c r="S258" i="1"/>
  <c r="W258" i="1"/>
  <c r="X258" i="1"/>
  <c r="Y258" i="1"/>
  <c r="Z258" i="1"/>
  <c r="AB258" i="1"/>
  <c r="AC258" i="1"/>
  <c r="AD258" i="1"/>
  <c r="M259" i="1"/>
  <c r="N259" i="1"/>
  <c r="L259" i="1"/>
  <c r="K259" i="1"/>
  <c r="R259" i="1"/>
  <c r="S259" i="1"/>
  <c r="W259" i="1"/>
  <c r="X259" i="1"/>
  <c r="Y259" i="1"/>
  <c r="Z259" i="1"/>
  <c r="AB259" i="1"/>
  <c r="AC259" i="1"/>
  <c r="AD259" i="1"/>
  <c r="M260" i="1"/>
  <c r="N260" i="1"/>
  <c r="L260" i="1"/>
  <c r="K260" i="1"/>
  <c r="R260" i="1"/>
  <c r="S260" i="1"/>
  <c r="W260" i="1"/>
  <c r="X260" i="1"/>
  <c r="Y260" i="1"/>
  <c r="Z260" i="1"/>
  <c r="AB260" i="1"/>
  <c r="AC260" i="1"/>
  <c r="AD260" i="1"/>
  <c r="M261" i="1"/>
  <c r="N261" i="1"/>
  <c r="L261" i="1"/>
  <c r="K261" i="1"/>
  <c r="R261" i="1"/>
  <c r="S261" i="1"/>
  <c r="W261" i="1"/>
  <c r="X261" i="1"/>
  <c r="Y261" i="1"/>
  <c r="Z261" i="1"/>
  <c r="AB261" i="1"/>
  <c r="AC261" i="1"/>
  <c r="AD261" i="1"/>
  <c r="M262" i="1"/>
  <c r="N262" i="1"/>
  <c r="L262" i="1"/>
  <c r="K262" i="1"/>
  <c r="R262" i="1"/>
  <c r="S262" i="1"/>
  <c r="W262" i="1"/>
  <c r="X262" i="1"/>
  <c r="Y262" i="1"/>
  <c r="Z262" i="1"/>
  <c r="AB262" i="1"/>
  <c r="AC262" i="1"/>
  <c r="AD262" i="1"/>
  <c r="M263" i="1"/>
  <c r="N263" i="1"/>
  <c r="L263" i="1"/>
  <c r="K263" i="1"/>
  <c r="R263" i="1"/>
  <c r="S263" i="1"/>
  <c r="W263" i="1"/>
  <c r="X263" i="1"/>
  <c r="Y263" i="1"/>
  <c r="Z263" i="1"/>
  <c r="AB263" i="1"/>
  <c r="AC263" i="1"/>
  <c r="AD263" i="1"/>
  <c r="M264" i="1"/>
  <c r="N264" i="1"/>
  <c r="L264" i="1"/>
  <c r="K264" i="1"/>
  <c r="R264" i="1"/>
  <c r="S264" i="1"/>
  <c r="W264" i="1"/>
  <c r="X264" i="1"/>
  <c r="Y264" i="1"/>
  <c r="Z264" i="1"/>
  <c r="AB264" i="1"/>
  <c r="AC264" i="1"/>
  <c r="AD264" i="1"/>
  <c r="M265" i="1"/>
  <c r="N265" i="1"/>
  <c r="L265" i="1"/>
  <c r="K265" i="1"/>
  <c r="R265" i="1"/>
  <c r="S265" i="1"/>
  <c r="W265" i="1"/>
  <c r="X265" i="1"/>
  <c r="Y265" i="1"/>
  <c r="Z265" i="1"/>
  <c r="AB265" i="1"/>
  <c r="AC265" i="1"/>
  <c r="AD265" i="1"/>
  <c r="M266" i="1"/>
  <c r="N266" i="1"/>
  <c r="L266" i="1"/>
  <c r="K266" i="1"/>
  <c r="R266" i="1"/>
  <c r="S266" i="1"/>
  <c r="W266" i="1"/>
  <c r="X266" i="1"/>
  <c r="Y266" i="1"/>
  <c r="Z266" i="1"/>
  <c r="AB266" i="1"/>
  <c r="AC266" i="1"/>
  <c r="AD266" i="1"/>
  <c r="M267" i="1"/>
  <c r="N267" i="1"/>
  <c r="L267" i="1"/>
  <c r="K267" i="1"/>
  <c r="R267" i="1"/>
  <c r="S267" i="1"/>
  <c r="W267" i="1"/>
  <c r="X267" i="1"/>
  <c r="Y267" i="1"/>
  <c r="Z267" i="1"/>
  <c r="AB267" i="1"/>
  <c r="AC267" i="1"/>
  <c r="AD267" i="1"/>
  <c r="M268" i="1"/>
  <c r="N268" i="1"/>
  <c r="L268" i="1"/>
  <c r="K268" i="1"/>
  <c r="R268" i="1"/>
  <c r="S268" i="1"/>
  <c r="W268" i="1"/>
  <c r="X268" i="1"/>
  <c r="Y268" i="1"/>
  <c r="Z268" i="1"/>
  <c r="AB268" i="1"/>
  <c r="AC268" i="1"/>
  <c r="AD268" i="1"/>
  <c r="M269" i="1"/>
  <c r="N269" i="1"/>
  <c r="L269" i="1"/>
  <c r="K269" i="1"/>
  <c r="R269" i="1"/>
  <c r="S269" i="1"/>
  <c r="W269" i="1"/>
  <c r="X269" i="1"/>
  <c r="Y269" i="1"/>
  <c r="Z269" i="1"/>
  <c r="AB269" i="1"/>
  <c r="AC269" i="1"/>
  <c r="AD269" i="1"/>
  <c r="M270" i="1"/>
  <c r="N270" i="1"/>
  <c r="L270" i="1"/>
  <c r="K270" i="1"/>
  <c r="R270" i="1"/>
  <c r="S270" i="1"/>
  <c r="W270" i="1"/>
  <c r="X270" i="1"/>
  <c r="Y270" i="1"/>
  <c r="Z270" i="1"/>
  <c r="AB270" i="1"/>
  <c r="AC270" i="1"/>
  <c r="AD270" i="1"/>
  <c r="M271" i="1"/>
  <c r="N271" i="1"/>
  <c r="L271" i="1"/>
  <c r="K271" i="1"/>
  <c r="R271" i="1"/>
  <c r="S271" i="1"/>
  <c r="W271" i="1"/>
  <c r="X271" i="1"/>
  <c r="Y271" i="1"/>
  <c r="Z271" i="1"/>
  <c r="AB271" i="1"/>
  <c r="AC271" i="1"/>
  <c r="AD271" i="1"/>
  <c r="M272" i="1"/>
  <c r="N272" i="1"/>
  <c r="L272" i="1"/>
  <c r="K272" i="1"/>
  <c r="R272" i="1"/>
  <c r="S272" i="1"/>
  <c r="W272" i="1"/>
  <c r="X272" i="1"/>
  <c r="Y272" i="1"/>
  <c r="Z272" i="1"/>
  <c r="AB272" i="1"/>
  <c r="AC272" i="1"/>
  <c r="AD272" i="1"/>
  <c r="M273" i="1"/>
  <c r="N273" i="1"/>
  <c r="L273" i="1"/>
  <c r="K273" i="1"/>
  <c r="R273" i="1"/>
  <c r="S273" i="1"/>
  <c r="W273" i="1"/>
  <c r="X273" i="1"/>
  <c r="Y273" i="1"/>
  <c r="Z273" i="1"/>
  <c r="AB273" i="1"/>
  <c r="AC273" i="1"/>
  <c r="AD273" i="1"/>
  <c r="M274" i="1"/>
  <c r="N274" i="1"/>
  <c r="L274" i="1"/>
  <c r="K274" i="1"/>
  <c r="R274" i="1"/>
  <c r="S274" i="1"/>
  <c r="W274" i="1"/>
  <c r="X274" i="1"/>
  <c r="Y274" i="1"/>
  <c r="Z274" i="1"/>
  <c r="AB274" i="1"/>
  <c r="AC274" i="1"/>
  <c r="AD274" i="1"/>
  <c r="M275" i="1"/>
  <c r="N275" i="1"/>
  <c r="L275" i="1"/>
  <c r="K275" i="1"/>
  <c r="R275" i="1"/>
  <c r="S275" i="1"/>
  <c r="W275" i="1"/>
  <c r="X275" i="1"/>
  <c r="Y275" i="1"/>
  <c r="Z275" i="1"/>
  <c r="AB275" i="1"/>
  <c r="AC275" i="1"/>
  <c r="AD275" i="1"/>
  <c r="M276" i="1"/>
  <c r="N276" i="1"/>
  <c r="L276" i="1"/>
  <c r="K276" i="1"/>
  <c r="R276" i="1"/>
  <c r="S276" i="1"/>
  <c r="W276" i="1"/>
  <c r="X276" i="1"/>
  <c r="Y276" i="1"/>
  <c r="Z276" i="1"/>
  <c r="AB276" i="1"/>
  <c r="AC276" i="1"/>
  <c r="AD276" i="1"/>
  <c r="M277" i="1"/>
  <c r="N277" i="1"/>
  <c r="L277" i="1"/>
  <c r="K277" i="1"/>
  <c r="R277" i="1"/>
  <c r="S277" i="1"/>
  <c r="W277" i="1"/>
  <c r="X277" i="1"/>
  <c r="Y277" i="1"/>
  <c r="Z277" i="1"/>
  <c r="AB277" i="1"/>
  <c r="AC277" i="1"/>
  <c r="AD277" i="1"/>
  <c r="M278" i="1"/>
  <c r="N278" i="1"/>
  <c r="L278" i="1"/>
  <c r="K278" i="1"/>
  <c r="R278" i="1"/>
  <c r="S278" i="1"/>
  <c r="W278" i="1"/>
  <c r="X278" i="1"/>
  <c r="Y278" i="1"/>
  <c r="Z278" i="1"/>
  <c r="AB278" i="1"/>
  <c r="AC278" i="1"/>
  <c r="AD278" i="1"/>
  <c r="M279" i="1"/>
  <c r="N279" i="1"/>
  <c r="L279" i="1"/>
  <c r="K279" i="1"/>
  <c r="R279" i="1"/>
  <c r="S279" i="1"/>
  <c r="W279" i="1"/>
  <c r="X279" i="1"/>
  <c r="Y279" i="1"/>
  <c r="Z279" i="1"/>
  <c r="AB279" i="1"/>
  <c r="AC279" i="1"/>
  <c r="AD279" i="1"/>
  <c r="M280" i="1"/>
  <c r="N280" i="1"/>
  <c r="L280" i="1"/>
  <c r="K280" i="1"/>
  <c r="R280" i="1"/>
  <c r="S280" i="1"/>
  <c r="W280" i="1"/>
  <c r="X280" i="1"/>
  <c r="Y280" i="1"/>
  <c r="Z280" i="1"/>
  <c r="AB280" i="1"/>
  <c r="AC280" i="1"/>
  <c r="AD280" i="1"/>
  <c r="M281" i="1"/>
  <c r="N281" i="1"/>
  <c r="L281" i="1"/>
  <c r="K281" i="1"/>
  <c r="R281" i="1"/>
  <c r="S281" i="1"/>
  <c r="W281" i="1"/>
  <c r="X281" i="1"/>
  <c r="Y281" i="1"/>
  <c r="Z281" i="1"/>
  <c r="AB281" i="1"/>
  <c r="AC281" i="1"/>
  <c r="AD281" i="1"/>
  <c r="M282" i="1"/>
  <c r="N282" i="1"/>
  <c r="L282" i="1"/>
  <c r="K282" i="1"/>
  <c r="R282" i="1"/>
  <c r="S282" i="1"/>
  <c r="W282" i="1"/>
  <c r="X282" i="1"/>
  <c r="Y282" i="1"/>
  <c r="Z282" i="1"/>
  <c r="AB282" i="1"/>
  <c r="AC282" i="1"/>
  <c r="AD282" i="1"/>
  <c r="M283" i="1"/>
  <c r="N283" i="1"/>
  <c r="L283" i="1"/>
  <c r="K283" i="1"/>
  <c r="R283" i="1"/>
  <c r="S283" i="1"/>
  <c r="W283" i="1"/>
  <c r="X283" i="1"/>
  <c r="Y283" i="1"/>
  <c r="Z283" i="1"/>
  <c r="AB283" i="1"/>
  <c r="AC283" i="1"/>
  <c r="AD283" i="1"/>
  <c r="M284" i="1"/>
  <c r="N284" i="1"/>
  <c r="L284" i="1"/>
  <c r="K284" i="1"/>
  <c r="R284" i="1"/>
  <c r="S284" i="1"/>
  <c r="W284" i="1"/>
  <c r="X284" i="1"/>
  <c r="Y284" i="1"/>
  <c r="Z284" i="1"/>
  <c r="AB284" i="1"/>
  <c r="AC284" i="1"/>
  <c r="AD284" i="1"/>
  <c r="M285" i="1"/>
  <c r="N285" i="1"/>
  <c r="L285" i="1"/>
  <c r="K285" i="1"/>
  <c r="R285" i="1"/>
  <c r="S285" i="1"/>
  <c r="W285" i="1"/>
  <c r="X285" i="1"/>
  <c r="Y285" i="1"/>
  <c r="Z285" i="1"/>
  <c r="AB285" i="1"/>
  <c r="AC285" i="1"/>
  <c r="AD285" i="1"/>
  <c r="M286" i="1"/>
  <c r="N286" i="1"/>
  <c r="L286" i="1"/>
  <c r="K286" i="1"/>
  <c r="R286" i="1"/>
  <c r="S286" i="1"/>
  <c r="W286" i="1"/>
  <c r="X286" i="1"/>
  <c r="Y286" i="1"/>
  <c r="Z286" i="1"/>
  <c r="AB286" i="1"/>
  <c r="AC286" i="1"/>
  <c r="AD286" i="1"/>
  <c r="M287" i="1"/>
  <c r="N287" i="1"/>
  <c r="L287" i="1"/>
  <c r="K287" i="1"/>
  <c r="R287" i="1"/>
  <c r="S287" i="1"/>
  <c r="W287" i="1"/>
  <c r="X287" i="1"/>
  <c r="Y287" i="1"/>
  <c r="Z287" i="1"/>
  <c r="AB287" i="1"/>
  <c r="AC287" i="1"/>
  <c r="AD287" i="1"/>
  <c r="M288" i="1"/>
  <c r="N288" i="1"/>
  <c r="L288" i="1"/>
  <c r="K288" i="1"/>
  <c r="R288" i="1"/>
  <c r="S288" i="1"/>
  <c r="W288" i="1"/>
  <c r="X288" i="1"/>
  <c r="Y288" i="1"/>
  <c r="Z288" i="1"/>
  <c r="AB288" i="1"/>
  <c r="AC288" i="1"/>
  <c r="AD288" i="1"/>
  <c r="M289" i="1"/>
  <c r="N289" i="1"/>
  <c r="L289" i="1"/>
  <c r="K289" i="1"/>
  <c r="R289" i="1"/>
  <c r="S289" i="1"/>
  <c r="W289" i="1"/>
  <c r="X289" i="1"/>
  <c r="Y289" i="1"/>
  <c r="Z289" i="1"/>
  <c r="AB289" i="1"/>
  <c r="AC289" i="1"/>
  <c r="AD289" i="1"/>
  <c r="M290" i="1"/>
  <c r="N290" i="1"/>
  <c r="L290" i="1"/>
  <c r="K290" i="1"/>
  <c r="R290" i="1"/>
  <c r="S290" i="1"/>
  <c r="W290" i="1"/>
  <c r="X290" i="1"/>
  <c r="Y290" i="1"/>
  <c r="Z290" i="1"/>
  <c r="AB290" i="1"/>
  <c r="AC290" i="1"/>
  <c r="AD290" i="1"/>
  <c r="M291" i="1"/>
  <c r="N291" i="1"/>
  <c r="L291" i="1"/>
  <c r="K291" i="1"/>
  <c r="R291" i="1"/>
  <c r="S291" i="1"/>
  <c r="W291" i="1"/>
  <c r="X291" i="1"/>
  <c r="Y291" i="1"/>
  <c r="Z291" i="1"/>
  <c r="AB291" i="1"/>
  <c r="AC291" i="1"/>
  <c r="AD291" i="1"/>
  <c r="M292" i="1"/>
  <c r="N292" i="1"/>
  <c r="L292" i="1"/>
  <c r="K292" i="1"/>
  <c r="R292" i="1"/>
  <c r="S292" i="1"/>
  <c r="W292" i="1"/>
  <c r="X292" i="1"/>
  <c r="Y292" i="1"/>
  <c r="Z292" i="1"/>
  <c r="AB292" i="1"/>
  <c r="AC292" i="1"/>
  <c r="AD292" i="1"/>
  <c r="M293" i="1"/>
  <c r="N293" i="1"/>
  <c r="L293" i="1"/>
  <c r="K293" i="1"/>
  <c r="R293" i="1"/>
  <c r="S293" i="1"/>
  <c r="W293" i="1"/>
  <c r="X293" i="1"/>
  <c r="Y293" i="1"/>
  <c r="Z293" i="1"/>
  <c r="AB293" i="1"/>
  <c r="AC293" i="1"/>
  <c r="AD293" i="1"/>
  <c r="M294" i="1"/>
  <c r="N294" i="1"/>
  <c r="L294" i="1"/>
  <c r="K294" i="1"/>
  <c r="R294" i="1"/>
  <c r="S294" i="1"/>
  <c r="W294" i="1"/>
  <c r="X294" i="1"/>
  <c r="Y294" i="1"/>
  <c r="Z294" i="1"/>
  <c r="AB294" i="1"/>
  <c r="AC294" i="1"/>
  <c r="AD294" i="1"/>
  <c r="M295" i="1"/>
  <c r="N295" i="1"/>
  <c r="L295" i="1"/>
  <c r="K295" i="1"/>
  <c r="R295" i="1"/>
  <c r="S295" i="1"/>
  <c r="W295" i="1"/>
  <c r="X295" i="1"/>
  <c r="Y295" i="1"/>
  <c r="Z295" i="1"/>
  <c r="AB295" i="1"/>
  <c r="AC295" i="1"/>
  <c r="AD295" i="1"/>
  <c r="M296" i="1"/>
  <c r="N296" i="1"/>
  <c r="L296" i="1"/>
  <c r="K296" i="1"/>
  <c r="R296" i="1"/>
  <c r="S296" i="1"/>
  <c r="W296" i="1"/>
  <c r="X296" i="1"/>
  <c r="Y296" i="1"/>
  <c r="Z296" i="1"/>
  <c r="AB296" i="1"/>
  <c r="AC296" i="1"/>
  <c r="AD296" i="1"/>
  <c r="M297" i="1"/>
  <c r="N297" i="1"/>
  <c r="L297" i="1"/>
  <c r="K297" i="1"/>
  <c r="R297" i="1"/>
  <c r="S297" i="1"/>
  <c r="W297" i="1"/>
  <c r="X297" i="1"/>
  <c r="Y297" i="1"/>
  <c r="Z297" i="1"/>
  <c r="AB297" i="1"/>
  <c r="AC297" i="1"/>
  <c r="AD297" i="1"/>
  <c r="M298" i="1"/>
  <c r="N298" i="1"/>
  <c r="L298" i="1"/>
  <c r="K298" i="1"/>
  <c r="R298" i="1"/>
  <c r="S298" i="1"/>
  <c r="W298" i="1"/>
  <c r="X298" i="1"/>
  <c r="Y298" i="1"/>
  <c r="Z298" i="1"/>
  <c r="AB298" i="1"/>
  <c r="AC298" i="1"/>
  <c r="AD298" i="1"/>
  <c r="M299" i="1"/>
  <c r="N299" i="1"/>
  <c r="L299" i="1"/>
  <c r="K299" i="1"/>
  <c r="R299" i="1"/>
  <c r="S299" i="1"/>
  <c r="W299" i="1"/>
  <c r="X299" i="1"/>
  <c r="Y299" i="1"/>
  <c r="Z299" i="1"/>
  <c r="AB299" i="1"/>
  <c r="AC299" i="1"/>
  <c r="AD299" i="1"/>
  <c r="M300" i="1"/>
  <c r="N300" i="1"/>
  <c r="L300" i="1"/>
  <c r="K300" i="1"/>
  <c r="R300" i="1"/>
  <c r="S300" i="1"/>
  <c r="W300" i="1"/>
  <c r="X300" i="1"/>
  <c r="Y300" i="1"/>
  <c r="Z300" i="1"/>
  <c r="AB300" i="1"/>
  <c r="AC300" i="1"/>
  <c r="AD300" i="1"/>
  <c r="M301" i="1"/>
  <c r="N301" i="1"/>
  <c r="L301" i="1"/>
  <c r="K301" i="1"/>
  <c r="R301" i="1"/>
  <c r="S301" i="1"/>
  <c r="W301" i="1"/>
  <c r="X301" i="1"/>
  <c r="Y301" i="1"/>
  <c r="Z301" i="1"/>
  <c r="AB301" i="1"/>
  <c r="AC301" i="1"/>
  <c r="AD301" i="1"/>
  <c r="M302" i="1"/>
  <c r="N302" i="1"/>
  <c r="L302" i="1"/>
  <c r="K302" i="1"/>
  <c r="R302" i="1"/>
  <c r="S302" i="1"/>
  <c r="W302" i="1"/>
  <c r="X302" i="1"/>
  <c r="Y302" i="1"/>
  <c r="Z302" i="1"/>
  <c r="AB302" i="1"/>
  <c r="AC302" i="1"/>
  <c r="AD302" i="1"/>
  <c r="M303" i="1"/>
  <c r="N303" i="1"/>
  <c r="L303" i="1"/>
  <c r="K303" i="1"/>
  <c r="R303" i="1"/>
  <c r="S303" i="1"/>
  <c r="W303" i="1"/>
  <c r="X303" i="1"/>
  <c r="Y303" i="1"/>
  <c r="Z303" i="1"/>
  <c r="AB303" i="1"/>
  <c r="AC303" i="1"/>
  <c r="AD303" i="1"/>
  <c r="M304" i="1"/>
  <c r="N304" i="1"/>
  <c r="L304" i="1"/>
  <c r="K304" i="1"/>
  <c r="R304" i="1"/>
  <c r="S304" i="1"/>
  <c r="W304" i="1"/>
  <c r="X304" i="1"/>
  <c r="Y304" i="1"/>
  <c r="Z304" i="1"/>
  <c r="AB304" i="1"/>
  <c r="AC304" i="1"/>
  <c r="AD304" i="1"/>
  <c r="M305" i="1"/>
  <c r="N305" i="1"/>
  <c r="L305" i="1"/>
  <c r="K305" i="1"/>
  <c r="R305" i="1"/>
  <c r="S305" i="1"/>
  <c r="W305" i="1"/>
  <c r="X305" i="1"/>
  <c r="Y305" i="1"/>
  <c r="Z305" i="1"/>
  <c r="AB305" i="1"/>
  <c r="AC305" i="1"/>
  <c r="AD305" i="1"/>
  <c r="M306" i="1"/>
  <c r="N306" i="1"/>
  <c r="L306" i="1"/>
  <c r="K306" i="1"/>
  <c r="R306" i="1"/>
  <c r="S306" i="1"/>
  <c r="W306" i="1"/>
  <c r="X306" i="1"/>
  <c r="Y306" i="1"/>
  <c r="Z306" i="1"/>
  <c r="AB306" i="1"/>
  <c r="AC306" i="1"/>
  <c r="AD306" i="1"/>
  <c r="M307" i="1"/>
  <c r="N307" i="1"/>
  <c r="L307" i="1"/>
  <c r="K307" i="1"/>
  <c r="R307" i="1"/>
  <c r="S307" i="1"/>
  <c r="W307" i="1"/>
  <c r="X307" i="1"/>
  <c r="Y307" i="1"/>
  <c r="Z307" i="1"/>
  <c r="AB307" i="1"/>
  <c r="AC307" i="1"/>
  <c r="AD307" i="1"/>
  <c r="M308" i="1"/>
  <c r="N308" i="1"/>
  <c r="L308" i="1"/>
  <c r="K308" i="1"/>
  <c r="R308" i="1"/>
  <c r="S308" i="1"/>
  <c r="W308" i="1"/>
  <c r="X308" i="1"/>
  <c r="Y308" i="1"/>
  <c r="Z308" i="1"/>
  <c r="AB308" i="1"/>
  <c r="AC308" i="1"/>
  <c r="AD308" i="1"/>
  <c r="M309" i="1"/>
  <c r="N309" i="1"/>
  <c r="L309" i="1"/>
  <c r="K309" i="1"/>
  <c r="R309" i="1"/>
  <c r="S309" i="1"/>
  <c r="W309" i="1"/>
  <c r="X309" i="1"/>
  <c r="Y309" i="1"/>
  <c r="Z309" i="1"/>
  <c r="AB309" i="1"/>
  <c r="AC309" i="1"/>
  <c r="AD309" i="1"/>
  <c r="M310" i="1"/>
  <c r="N310" i="1"/>
  <c r="L310" i="1"/>
  <c r="K310" i="1"/>
  <c r="R310" i="1"/>
  <c r="S310" i="1"/>
  <c r="W310" i="1"/>
  <c r="X310" i="1"/>
  <c r="Y310" i="1"/>
  <c r="Z310" i="1"/>
  <c r="AB310" i="1"/>
  <c r="AC310" i="1"/>
  <c r="AD310" i="1"/>
  <c r="N311" i="1"/>
  <c r="L311" i="1"/>
  <c r="K311" i="1"/>
  <c r="R311" i="1"/>
  <c r="S311" i="1"/>
  <c r="W311" i="1"/>
  <c r="X311" i="1"/>
  <c r="Y311" i="1"/>
  <c r="Z311" i="1"/>
  <c r="AB311" i="1"/>
  <c r="AC311" i="1"/>
  <c r="AD311" i="1"/>
  <c r="N312" i="1"/>
  <c r="L312" i="1"/>
  <c r="K312" i="1"/>
  <c r="R312" i="1"/>
  <c r="S312" i="1"/>
  <c r="W312" i="1"/>
  <c r="X312" i="1"/>
  <c r="Y312" i="1"/>
  <c r="Z312" i="1"/>
  <c r="AB312" i="1"/>
  <c r="AC312" i="1"/>
  <c r="AD312" i="1"/>
  <c r="N313" i="1"/>
  <c r="L313" i="1"/>
  <c r="K313" i="1"/>
  <c r="R313" i="1"/>
  <c r="S313" i="1"/>
  <c r="W313" i="1"/>
  <c r="X313" i="1"/>
  <c r="Y313" i="1"/>
  <c r="Z313" i="1"/>
  <c r="AB313" i="1"/>
  <c r="AC313" i="1"/>
  <c r="AD313" i="1"/>
  <c r="N314" i="1"/>
  <c r="L314" i="1"/>
  <c r="K314" i="1"/>
  <c r="R314" i="1"/>
  <c r="S314" i="1"/>
  <c r="W314" i="1"/>
  <c r="X314" i="1"/>
  <c r="Y314" i="1"/>
  <c r="Z314" i="1"/>
  <c r="AB314" i="1"/>
  <c r="AC314" i="1"/>
  <c r="AD314" i="1"/>
  <c r="N315" i="1"/>
  <c r="L315" i="1"/>
  <c r="K315" i="1"/>
  <c r="R315" i="1"/>
  <c r="S315" i="1"/>
  <c r="W315" i="1"/>
  <c r="X315" i="1"/>
  <c r="Y315" i="1"/>
  <c r="Z315" i="1"/>
  <c r="AB315" i="1"/>
  <c r="AC315" i="1"/>
  <c r="AD315" i="1"/>
  <c r="N316" i="1"/>
  <c r="L316" i="1"/>
  <c r="K316" i="1"/>
  <c r="R316" i="1"/>
  <c r="S316" i="1"/>
  <c r="W316" i="1"/>
  <c r="X316" i="1"/>
  <c r="Y316" i="1"/>
  <c r="Z316" i="1"/>
  <c r="AB316" i="1"/>
  <c r="AC316" i="1"/>
  <c r="AD316" i="1"/>
  <c r="N317" i="1"/>
  <c r="L317" i="1"/>
  <c r="K317" i="1"/>
  <c r="R317" i="1"/>
  <c r="S317" i="1"/>
  <c r="W317" i="1"/>
  <c r="X317" i="1"/>
  <c r="Y317" i="1"/>
  <c r="Z317" i="1"/>
  <c r="AB317" i="1"/>
  <c r="AC317" i="1"/>
  <c r="AD317" i="1"/>
  <c r="N318" i="1"/>
  <c r="L318" i="1"/>
  <c r="K318" i="1"/>
  <c r="R318" i="1"/>
  <c r="S318" i="1"/>
  <c r="W318" i="1"/>
  <c r="X318" i="1"/>
  <c r="Y318" i="1"/>
  <c r="Z318" i="1"/>
  <c r="AB318" i="1"/>
  <c r="AC318" i="1"/>
  <c r="AD318" i="1"/>
  <c r="N319" i="1"/>
  <c r="L319" i="1"/>
  <c r="K319" i="1"/>
  <c r="R319" i="1"/>
  <c r="S319" i="1"/>
  <c r="W319" i="1"/>
  <c r="X319" i="1"/>
  <c r="Y319" i="1"/>
  <c r="Z319" i="1"/>
  <c r="AB319" i="1"/>
  <c r="AC319" i="1"/>
  <c r="AD319" i="1"/>
  <c r="N320" i="1"/>
  <c r="L320" i="1"/>
  <c r="K320" i="1"/>
  <c r="R320" i="1"/>
  <c r="S320" i="1"/>
  <c r="W320" i="1"/>
  <c r="X320" i="1"/>
  <c r="Y320" i="1"/>
  <c r="Z320" i="1"/>
  <c r="AB320" i="1"/>
  <c r="AC320" i="1"/>
  <c r="AD320" i="1"/>
  <c r="N321" i="1"/>
  <c r="L321" i="1"/>
  <c r="K321" i="1"/>
  <c r="R321" i="1"/>
  <c r="S321" i="1"/>
  <c r="W321" i="1"/>
  <c r="X321" i="1"/>
  <c r="Y321" i="1"/>
  <c r="Z321" i="1"/>
  <c r="AB321" i="1"/>
  <c r="AC321" i="1"/>
  <c r="AD321" i="1"/>
  <c r="N322" i="1"/>
  <c r="L322" i="1"/>
  <c r="K322" i="1"/>
  <c r="R322" i="1"/>
  <c r="S322" i="1"/>
  <c r="W322" i="1"/>
  <c r="X322" i="1"/>
  <c r="Y322" i="1"/>
  <c r="Z322" i="1"/>
  <c r="AB322" i="1"/>
  <c r="AC322" i="1"/>
  <c r="AD322" i="1"/>
  <c r="N323" i="1"/>
  <c r="L323" i="1"/>
  <c r="K323" i="1"/>
  <c r="R323" i="1"/>
  <c r="S323" i="1"/>
  <c r="W323" i="1"/>
  <c r="X323" i="1"/>
  <c r="Y323" i="1"/>
  <c r="Z323" i="1"/>
  <c r="AB323" i="1"/>
  <c r="AC323" i="1"/>
  <c r="AD323" i="1"/>
  <c r="N324" i="1"/>
  <c r="L324" i="1"/>
  <c r="K324" i="1"/>
  <c r="R324" i="1"/>
  <c r="S324" i="1"/>
  <c r="W324" i="1"/>
  <c r="X324" i="1"/>
  <c r="Y324" i="1"/>
  <c r="Z324" i="1"/>
  <c r="AB324" i="1"/>
  <c r="AC324" i="1"/>
  <c r="AD324" i="1"/>
  <c r="N325" i="1"/>
  <c r="L325" i="1"/>
  <c r="K325" i="1"/>
  <c r="R325" i="1"/>
  <c r="S325" i="1"/>
  <c r="W325" i="1"/>
  <c r="X325" i="1"/>
  <c r="Y325" i="1"/>
  <c r="Z325" i="1"/>
  <c r="AB325" i="1"/>
  <c r="AC325" i="1"/>
  <c r="AD325" i="1"/>
  <c r="N326" i="1"/>
  <c r="L326" i="1"/>
  <c r="K326" i="1"/>
  <c r="R326" i="1"/>
  <c r="S326" i="1"/>
  <c r="W326" i="1"/>
  <c r="X326" i="1"/>
  <c r="Y326" i="1"/>
  <c r="Z326" i="1"/>
  <c r="AB326" i="1"/>
  <c r="AC326" i="1"/>
  <c r="AD326" i="1"/>
  <c r="N327" i="1"/>
  <c r="L327" i="1"/>
  <c r="K327" i="1"/>
  <c r="R327" i="1"/>
  <c r="S327" i="1"/>
  <c r="W327" i="1"/>
  <c r="X327" i="1"/>
  <c r="Y327" i="1"/>
  <c r="Z327" i="1"/>
  <c r="AB327" i="1"/>
  <c r="AC327" i="1"/>
  <c r="AD327" i="1"/>
  <c r="N328" i="1"/>
  <c r="L328" i="1"/>
  <c r="K328" i="1"/>
  <c r="R328" i="1"/>
  <c r="S328" i="1"/>
  <c r="W328" i="1"/>
  <c r="X328" i="1"/>
  <c r="Y328" i="1"/>
  <c r="Z328" i="1"/>
  <c r="AB328" i="1"/>
  <c r="AC328" i="1"/>
  <c r="AD328" i="1"/>
  <c r="N329" i="1"/>
  <c r="L329" i="1"/>
  <c r="K329" i="1"/>
  <c r="R329" i="1"/>
  <c r="S329" i="1"/>
  <c r="W329" i="1"/>
  <c r="X329" i="1"/>
  <c r="Y329" i="1"/>
  <c r="Z329" i="1"/>
  <c r="AB329" i="1"/>
  <c r="AC329" i="1"/>
  <c r="AD329" i="1"/>
  <c r="N330" i="1"/>
  <c r="L330" i="1"/>
  <c r="K330" i="1"/>
  <c r="R330" i="1"/>
  <c r="S330" i="1"/>
  <c r="W330" i="1"/>
  <c r="X330" i="1"/>
  <c r="Y330" i="1"/>
  <c r="Z330" i="1"/>
  <c r="AB330" i="1"/>
  <c r="AC330" i="1"/>
  <c r="AD330" i="1"/>
  <c r="N331" i="1"/>
  <c r="L331" i="1"/>
  <c r="K331" i="1"/>
  <c r="R331" i="1"/>
  <c r="S331" i="1"/>
  <c r="W331" i="1"/>
  <c r="X331" i="1"/>
  <c r="Y331" i="1"/>
  <c r="Z331" i="1"/>
  <c r="AB331" i="1"/>
  <c r="AC331" i="1"/>
  <c r="AD331" i="1"/>
  <c r="N332" i="1"/>
  <c r="L332" i="1"/>
  <c r="K332" i="1"/>
  <c r="R332" i="1"/>
  <c r="S332" i="1"/>
  <c r="W332" i="1"/>
  <c r="X332" i="1"/>
  <c r="Y332" i="1"/>
  <c r="Z332" i="1"/>
  <c r="AB332" i="1"/>
  <c r="AC332" i="1"/>
  <c r="AD332" i="1"/>
  <c r="N333" i="1"/>
  <c r="L333" i="1"/>
  <c r="K333" i="1"/>
  <c r="R333" i="1"/>
  <c r="S333" i="1"/>
  <c r="W333" i="1"/>
  <c r="X333" i="1"/>
  <c r="Y333" i="1"/>
  <c r="Z333" i="1"/>
  <c r="AB333" i="1"/>
  <c r="AC333" i="1"/>
  <c r="AD333" i="1"/>
  <c r="N334" i="1"/>
  <c r="L334" i="1"/>
  <c r="K334" i="1"/>
  <c r="R334" i="1"/>
  <c r="S334" i="1"/>
  <c r="W334" i="1"/>
  <c r="X334" i="1"/>
  <c r="Y334" i="1"/>
  <c r="Z334" i="1"/>
  <c r="AB334" i="1"/>
  <c r="AC334" i="1"/>
  <c r="AD334" i="1"/>
  <c r="M335" i="1"/>
  <c r="N335" i="1"/>
  <c r="L335" i="1"/>
  <c r="K335" i="1"/>
  <c r="R335" i="1"/>
  <c r="S335" i="1"/>
  <c r="W335" i="1"/>
  <c r="X335" i="1"/>
  <c r="Y335" i="1"/>
  <c r="Z335" i="1"/>
  <c r="AB335" i="1"/>
  <c r="AC335" i="1"/>
  <c r="AD335" i="1"/>
  <c r="M336" i="1"/>
  <c r="N336" i="1"/>
  <c r="L336" i="1"/>
  <c r="K336" i="1"/>
  <c r="R336" i="1"/>
  <c r="S336" i="1"/>
  <c r="W336" i="1"/>
  <c r="X336" i="1"/>
  <c r="Y336" i="1"/>
  <c r="Z336" i="1"/>
  <c r="AB336" i="1"/>
  <c r="AC336" i="1"/>
  <c r="AD336" i="1"/>
  <c r="M337" i="1"/>
  <c r="N337" i="1"/>
  <c r="L337" i="1"/>
  <c r="K337" i="1"/>
  <c r="R337" i="1"/>
  <c r="S337" i="1"/>
  <c r="W337" i="1"/>
  <c r="X337" i="1"/>
  <c r="Y337" i="1"/>
  <c r="Z337" i="1"/>
  <c r="AB337" i="1"/>
  <c r="AC337" i="1"/>
  <c r="AD337" i="1"/>
  <c r="M338" i="1"/>
  <c r="N338" i="1"/>
  <c r="L338" i="1"/>
  <c r="K338" i="1"/>
  <c r="R338" i="1"/>
  <c r="S338" i="1"/>
  <c r="W338" i="1"/>
  <c r="X338" i="1"/>
  <c r="Y338" i="1"/>
  <c r="Z338" i="1"/>
  <c r="AB338" i="1"/>
  <c r="AC338" i="1"/>
  <c r="AD338" i="1"/>
  <c r="M339" i="1"/>
  <c r="N339" i="1"/>
  <c r="L339" i="1"/>
  <c r="K339" i="1"/>
  <c r="R339" i="1"/>
  <c r="S339" i="1"/>
  <c r="W339" i="1"/>
  <c r="X339" i="1"/>
  <c r="Y339" i="1"/>
  <c r="Z339" i="1"/>
  <c r="AB339" i="1"/>
  <c r="AC339" i="1"/>
  <c r="AD339" i="1"/>
  <c r="M340" i="1"/>
  <c r="N340" i="1"/>
  <c r="L340" i="1"/>
  <c r="K340" i="1"/>
  <c r="R340" i="1"/>
  <c r="S340" i="1"/>
  <c r="W340" i="1"/>
  <c r="X340" i="1"/>
  <c r="Y340" i="1"/>
  <c r="Z340" i="1"/>
  <c r="AB340" i="1"/>
  <c r="AC340" i="1"/>
  <c r="AD340" i="1"/>
  <c r="M341" i="1"/>
  <c r="N341" i="1"/>
  <c r="L341" i="1"/>
  <c r="K341" i="1"/>
  <c r="R341" i="1"/>
  <c r="S341" i="1"/>
  <c r="W341" i="1"/>
  <c r="X341" i="1"/>
  <c r="Y341" i="1"/>
  <c r="Z341" i="1"/>
  <c r="AB341" i="1"/>
  <c r="AC341" i="1"/>
  <c r="AD341" i="1"/>
  <c r="M342" i="1"/>
  <c r="N342" i="1"/>
  <c r="L342" i="1"/>
  <c r="K342" i="1"/>
  <c r="R342" i="1"/>
  <c r="S342" i="1"/>
  <c r="W342" i="1"/>
  <c r="X342" i="1"/>
  <c r="Y342" i="1"/>
  <c r="Z342" i="1"/>
  <c r="AB342" i="1"/>
  <c r="AC342" i="1"/>
  <c r="AD342" i="1"/>
  <c r="M343" i="1"/>
  <c r="N343" i="1"/>
  <c r="L343" i="1"/>
  <c r="K343" i="1"/>
  <c r="R343" i="1"/>
  <c r="S343" i="1"/>
  <c r="W343" i="1"/>
  <c r="X343" i="1"/>
  <c r="Y343" i="1"/>
  <c r="Z343" i="1"/>
  <c r="AB343" i="1"/>
  <c r="AC343" i="1"/>
  <c r="AD343" i="1"/>
  <c r="M344" i="1"/>
  <c r="N344" i="1"/>
  <c r="L344" i="1"/>
  <c r="K344" i="1"/>
  <c r="R344" i="1"/>
  <c r="S344" i="1"/>
  <c r="W344" i="1"/>
  <c r="X344" i="1"/>
  <c r="Y344" i="1"/>
  <c r="Z344" i="1"/>
  <c r="AB344" i="1"/>
  <c r="AC344" i="1"/>
  <c r="AD344" i="1"/>
  <c r="M345" i="1"/>
  <c r="N345" i="1"/>
  <c r="L345" i="1"/>
  <c r="K345" i="1"/>
  <c r="R345" i="1"/>
  <c r="S345" i="1"/>
  <c r="W345" i="1"/>
  <c r="X345" i="1"/>
  <c r="Y345" i="1"/>
  <c r="Z345" i="1"/>
  <c r="AB345" i="1"/>
  <c r="AC345" i="1"/>
  <c r="AD345" i="1"/>
  <c r="M346" i="1"/>
  <c r="N346" i="1"/>
  <c r="L346" i="1"/>
  <c r="K346" i="1"/>
  <c r="R346" i="1"/>
  <c r="S346" i="1"/>
  <c r="W346" i="1"/>
  <c r="X346" i="1"/>
  <c r="Y346" i="1"/>
  <c r="Z346" i="1"/>
  <c r="AB346" i="1"/>
  <c r="AC346" i="1"/>
  <c r="AD346" i="1"/>
  <c r="M347" i="1"/>
  <c r="N347" i="1"/>
  <c r="L347" i="1"/>
  <c r="K347" i="1"/>
  <c r="R347" i="1"/>
  <c r="S347" i="1"/>
  <c r="W347" i="1"/>
  <c r="X347" i="1"/>
  <c r="Y347" i="1"/>
  <c r="Z347" i="1"/>
  <c r="AB347" i="1"/>
  <c r="AC347" i="1"/>
  <c r="AD347" i="1"/>
  <c r="M348" i="1"/>
  <c r="N348" i="1"/>
  <c r="L348" i="1"/>
  <c r="K348" i="1"/>
  <c r="R348" i="1"/>
  <c r="S348" i="1"/>
  <c r="W348" i="1"/>
  <c r="X348" i="1"/>
  <c r="Y348" i="1"/>
  <c r="Z348" i="1"/>
  <c r="AB348" i="1"/>
  <c r="AC348" i="1"/>
  <c r="AD348" i="1"/>
  <c r="M349" i="1"/>
  <c r="N349" i="1"/>
  <c r="L349" i="1"/>
  <c r="K349" i="1"/>
  <c r="R349" i="1"/>
  <c r="S349" i="1"/>
  <c r="W349" i="1"/>
  <c r="X349" i="1"/>
  <c r="Y349" i="1"/>
  <c r="Z349" i="1"/>
  <c r="AB349" i="1"/>
  <c r="AC349" i="1"/>
  <c r="AD349" i="1"/>
  <c r="M350" i="1"/>
  <c r="N350" i="1"/>
  <c r="L350" i="1"/>
  <c r="K350" i="1"/>
  <c r="R350" i="1"/>
  <c r="S350" i="1"/>
  <c r="W350" i="1"/>
  <c r="X350" i="1"/>
  <c r="Y350" i="1"/>
  <c r="Z350" i="1"/>
  <c r="AB350" i="1"/>
  <c r="AC350" i="1"/>
  <c r="AD350" i="1"/>
  <c r="M351" i="1"/>
  <c r="N351" i="1"/>
  <c r="L351" i="1"/>
  <c r="K351" i="1"/>
  <c r="R351" i="1"/>
  <c r="S351" i="1"/>
  <c r="W351" i="1"/>
  <c r="X351" i="1"/>
  <c r="Y351" i="1"/>
  <c r="Z351" i="1"/>
  <c r="AB351" i="1"/>
  <c r="AC351" i="1"/>
  <c r="AD351" i="1"/>
  <c r="M352" i="1"/>
  <c r="N352" i="1"/>
  <c r="L352" i="1"/>
  <c r="K352" i="1"/>
  <c r="R352" i="1"/>
  <c r="S352" i="1"/>
  <c r="W352" i="1"/>
  <c r="X352" i="1"/>
  <c r="Y352" i="1"/>
  <c r="Z352" i="1"/>
  <c r="AB352" i="1"/>
  <c r="AC352" i="1"/>
  <c r="AD352" i="1"/>
  <c r="M353" i="1"/>
  <c r="N353" i="1"/>
  <c r="L353" i="1"/>
  <c r="K353" i="1"/>
  <c r="R353" i="1"/>
  <c r="S353" i="1"/>
  <c r="W353" i="1"/>
  <c r="X353" i="1"/>
  <c r="Y353" i="1"/>
  <c r="Z353" i="1"/>
  <c r="AB353" i="1"/>
  <c r="AC353" i="1"/>
  <c r="AD353" i="1"/>
  <c r="M354" i="1"/>
  <c r="N354" i="1"/>
  <c r="L354" i="1"/>
  <c r="K354" i="1"/>
  <c r="R354" i="1"/>
  <c r="S354" i="1"/>
  <c r="W354" i="1"/>
  <c r="X354" i="1"/>
  <c r="Y354" i="1"/>
  <c r="Z354" i="1"/>
  <c r="AB354" i="1"/>
  <c r="AC354" i="1"/>
  <c r="AD354" i="1"/>
  <c r="M355" i="1"/>
  <c r="N355" i="1"/>
  <c r="L355" i="1"/>
  <c r="K355" i="1"/>
  <c r="R355" i="1"/>
  <c r="S355" i="1"/>
  <c r="W355" i="1"/>
  <c r="X355" i="1"/>
  <c r="Y355" i="1"/>
  <c r="Z355" i="1"/>
  <c r="AB355" i="1"/>
  <c r="AC355" i="1"/>
  <c r="AD355" i="1"/>
  <c r="M356" i="1"/>
  <c r="N356" i="1"/>
  <c r="L356" i="1"/>
  <c r="K356" i="1"/>
  <c r="R356" i="1"/>
  <c r="S356" i="1"/>
  <c r="W356" i="1"/>
  <c r="X356" i="1"/>
  <c r="Y356" i="1"/>
  <c r="Z356" i="1"/>
  <c r="AB356" i="1"/>
  <c r="AC356" i="1"/>
  <c r="AD356" i="1"/>
  <c r="M357" i="1"/>
  <c r="N357" i="1"/>
  <c r="L357" i="1"/>
  <c r="K357" i="1"/>
  <c r="R357" i="1"/>
  <c r="S357" i="1"/>
  <c r="W357" i="1"/>
  <c r="X357" i="1"/>
  <c r="Y357" i="1"/>
  <c r="Z357" i="1"/>
  <c r="AB357" i="1"/>
  <c r="AC357" i="1"/>
  <c r="AD357" i="1"/>
  <c r="M358" i="1"/>
  <c r="N358" i="1"/>
  <c r="L358" i="1"/>
  <c r="K358" i="1"/>
  <c r="R358" i="1"/>
  <c r="S358" i="1"/>
  <c r="W358" i="1"/>
  <c r="X358" i="1"/>
  <c r="Y358" i="1"/>
  <c r="Z358" i="1"/>
  <c r="AB358" i="1"/>
  <c r="AC358" i="1"/>
  <c r="AD358" i="1"/>
  <c r="M359" i="1"/>
  <c r="N359" i="1"/>
  <c r="L359" i="1"/>
  <c r="K359" i="1"/>
  <c r="R359" i="1"/>
  <c r="S359" i="1"/>
  <c r="W359" i="1"/>
  <c r="X359" i="1"/>
  <c r="Y359" i="1"/>
  <c r="Z359" i="1"/>
  <c r="AB359" i="1"/>
  <c r="AC359" i="1"/>
  <c r="AD359" i="1"/>
  <c r="M360" i="1"/>
  <c r="N360" i="1"/>
  <c r="L360" i="1"/>
  <c r="K360" i="1"/>
  <c r="R360" i="1"/>
  <c r="S360" i="1"/>
  <c r="W360" i="1"/>
  <c r="X360" i="1"/>
  <c r="Y360" i="1"/>
  <c r="Z360" i="1"/>
  <c r="AB360" i="1"/>
  <c r="AC360" i="1"/>
  <c r="AD360" i="1"/>
  <c r="M361" i="1"/>
  <c r="N361" i="1"/>
  <c r="L361" i="1"/>
  <c r="K361" i="1"/>
  <c r="R361" i="1"/>
  <c r="S361" i="1"/>
  <c r="W361" i="1"/>
  <c r="X361" i="1"/>
  <c r="Y361" i="1"/>
  <c r="Z361" i="1"/>
  <c r="AB361" i="1"/>
  <c r="AC361" i="1"/>
  <c r="AD361" i="1"/>
  <c r="M362" i="1"/>
  <c r="N362" i="1"/>
  <c r="L362" i="1"/>
  <c r="K362" i="1"/>
  <c r="R362" i="1"/>
  <c r="S362" i="1"/>
  <c r="W362" i="1"/>
  <c r="X362" i="1"/>
  <c r="Y362" i="1"/>
  <c r="Z362" i="1"/>
  <c r="AB362" i="1"/>
  <c r="AC362" i="1"/>
  <c r="AD362" i="1"/>
  <c r="M363" i="1"/>
  <c r="N363" i="1"/>
  <c r="L363" i="1"/>
  <c r="K363" i="1"/>
  <c r="R363" i="1"/>
  <c r="S363" i="1"/>
  <c r="W363" i="1"/>
  <c r="X363" i="1"/>
  <c r="Y363" i="1"/>
  <c r="Z363" i="1"/>
  <c r="AB363" i="1"/>
  <c r="AC363" i="1"/>
  <c r="AD363" i="1"/>
  <c r="M364" i="1"/>
  <c r="N364" i="1"/>
  <c r="L364" i="1"/>
  <c r="K364" i="1"/>
  <c r="R364" i="1"/>
  <c r="S364" i="1"/>
  <c r="W364" i="1"/>
  <c r="X364" i="1"/>
  <c r="Y364" i="1"/>
  <c r="Z364" i="1"/>
  <c r="AB364" i="1"/>
  <c r="AC364" i="1"/>
  <c r="AD364" i="1"/>
  <c r="M365" i="1"/>
  <c r="N365" i="1"/>
  <c r="L365" i="1"/>
  <c r="K365" i="1"/>
  <c r="R365" i="1"/>
  <c r="S365" i="1"/>
  <c r="W365" i="1"/>
  <c r="X365" i="1"/>
  <c r="Y365" i="1"/>
  <c r="Z365" i="1"/>
  <c r="AB365" i="1"/>
  <c r="AC365" i="1"/>
  <c r="AD365" i="1"/>
  <c r="M366" i="1"/>
  <c r="N366" i="1"/>
  <c r="L366" i="1"/>
  <c r="K366" i="1"/>
  <c r="R366" i="1"/>
  <c r="S366" i="1"/>
  <c r="W366" i="1"/>
  <c r="X366" i="1"/>
  <c r="Y366" i="1"/>
  <c r="Z366" i="1"/>
  <c r="AB366" i="1"/>
  <c r="AC366" i="1"/>
  <c r="AD366" i="1"/>
  <c r="M367" i="1"/>
  <c r="N367" i="1"/>
  <c r="L367" i="1"/>
  <c r="K367" i="1"/>
  <c r="R367" i="1"/>
  <c r="S367" i="1"/>
  <c r="W367" i="1"/>
  <c r="X367" i="1"/>
  <c r="Y367" i="1"/>
  <c r="Z367" i="1"/>
  <c r="AB367" i="1"/>
  <c r="AC367" i="1"/>
  <c r="AD367" i="1"/>
  <c r="M368" i="1"/>
  <c r="N368" i="1"/>
  <c r="L368" i="1"/>
  <c r="K368" i="1"/>
  <c r="R368" i="1"/>
  <c r="S368" i="1"/>
  <c r="W368" i="1"/>
  <c r="X368" i="1"/>
  <c r="Y368" i="1"/>
  <c r="Z368" i="1"/>
  <c r="AB368" i="1"/>
  <c r="AC368" i="1"/>
  <c r="AD368" i="1"/>
  <c r="M369" i="1"/>
  <c r="N369" i="1"/>
  <c r="L369" i="1"/>
  <c r="K369" i="1"/>
  <c r="R369" i="1"/>
  <c r="S369" i="1"/>
  <c r="W369" i="1"/>
  <c r="X369" i="1"/>
  <c r="Y369" i="1"/>
  <c r="Z369" i="1"/>
  <c r="AB369" i="1"/>
  <c r="AC369" i="1"/>
  <c r="AD369" i="1"/>
  <c r="M370" i="1"/>
  <c r="N370" i="1"/>
  <c r="L370" i="1"/>
  <c r="K370" i="1"/>
  <c r="R370" i="1"/>
  <c r="S370" i="1"/>
  <c r="W370" i="1"/>
  <c r="X370" i="1"/>
  <c r="Y370" i="1"/>
  <c r="Z370" i="1"/>
  <c r="AB370" i="1"/>
  <c r="AC370" i="1"/>
  <c r="AD370" i="1"/>
  <c r="M371" i="1"/>
  <c r="N371" i="1"/>
  <c r="L371" i="1"/>
  <c r="K371" i="1"/>
  <c r="R371" i="1"/>
  <c r="S371" i="1"/>
  <c r="W371" i="1"/>
  <c r="X371" i="1"/>
  <c r="Y371" i="1"/>
  <c r="Z371" i="1"/>
  <c r="AB371" i="1"/>
  <c r="AC371" i="1"/>
  <c r="AD371" i="1"/>
  <c r="M372" i="1"/>
  <c r="N372" i="1"/>
  <c r="L372" i="1"/>
  <c r="K372" i="1"/>
  <c r="R372" i="1"/>
  <c r="S372" i="1"/>
  <c r="W372" i="1"/>
  <c r="X372" i="1"/>
  <c r="Y372" i="1"/>
  <c r="Z372" i="1"/>
  <c r="AB372" i="1"/>
  <c r="AC372" i="1"/>
  <c r="AD372" i="1"/>
  <c r="M373" i="1"/>
  <c r="N373" i="1"/>
  <c r="L373" i="1"/>
  <c r="K373" i="1"/>
  <c r="R373" i="1"/>
  <c r="S373" i="1"/>
  <c r="W373" i="1"/>
  <c r="X373" i="1"/>
  <c r="Y373" i="1"/>
  <c r="Z373" i="1"/>
  <c r="AB373" i="1"/>
  <c r="AC373" i="1"/>
  <c r="AD373" i="1"/>
  <c r="M374" i="1"/>
  <c r="N374" i="1"/>
  <c r="L374" i="1"/>
  <c r="K374" i="1"/>
  <c r="R374" i="1"/>
  <c r="S374" i="1"/>
  <c r="W374" i="1"/>
  <c r="X374" i="1"/>
  <c r="Y374" i="1"/>
  <c r="Z374" i="1"/>
  <c r="AB374" i="1"/>
  <c r="AC374" i="1"/>
  <c r="AD374" i="1"/>
  <c r="M375" i="1"/>
  <c r="N375" i="1"/>
  <c r="L375" i="1"/>
  <c r="K375" i="1"/>
  <c r="R375" i="1"/>
  <c r="S375" i="1"/>
  <c r="W375" i="1"/>
  <c r="X375" i="1"/>
  <c r="Y375" i="1"/>
  <c r="Z375" i="1"/>
  <c r="AB375" i="1"/>
  <c r="AC375" i="1"/>
  <c r="AD375" i="1"/>
  <c r="M376" i="1"/>
  <c r="N376" i="1"/>
  <c r="L376" i="1"/>
  <c r="K376" i="1"/>
  <c r="R376" i="1"/>
  <c r="S376" i="1"/>
  <c r="W376" i="1"/>
  <c r="X376" i="1"/>
  <c r="Y376" i="1"/>
  <c r="Z376" i="1"/>
  <c r="AB376" i="1"/>
  <c r="AC376" i="1"/>
  <c r="AD376" i="1"/>
  <c r="M377" i="1"/>
  <c r="N377" i="1"/>
  <c r="L377" i="1"/>
  <c r="K377" i="1"/>
  <c r="R377" i="1"/>
  <c r="S377" i="1"/>
  <c r="W377" i="1"/>
  <c r="X377" i="1"/>
  <c r="Y377" i="1"/>
  <c r="Z377" i="1"/>
  <c r="AB377" i="1"/>
  <c r="AC377" i="1"/>
  <c r="AD377" i="1"/>
  <c r="M378" i="1"/>
  <c r="N378" i="1"/>
  <c r="L378" i="1"/>
  <c r="K378" i="1"/>
  <c r="R378" i="1"/>
  <c r="S378" i="1"/>
  <c r="W378" i="1"/>
  <c r="X378" i="1"/>
  <c r="Y378" i="1"/>
  <c r="Z378" i="1"/>
  <c r="AB378" i="1"/>
  <c r="AC378" i="1"/>
  <c r="AD378" i="1"/>
  <c r="M379" i="1"/>
  <c r="N379" i="1"/>
  <c r="L379" i="1"/>
  <c r="K379" i="1"/>
  <c r="R379" i="1"/>
  <c r="S379" i="1"/>
  <c r="W379" i="1"/>
  <c r="X379" i="1"/>
  <c r="Y379" i="1"/>
  <c r="Z379" i="1"/>
  <c r="AB379" i="1"/>
  <c r="AC379" i="1"/>
  <c r="AD379" i="1"/>
  <c r="M380" i="1"/>
  <c r="N380" i="1"/>
  <c r="L380" i="1"/>
  <c r="K380" i="1"/>
  <c r="R380" i="1"/>
  <c r="S380" i="1"/>
  <c r="W380" i="1"/>
  <c r="X380" i="1"/>
  <c r="Y380" i="1"/>
  <c r="Z380" i="1"/>
  <c r="AB380" i="1"/>
  <c r="AC380" i="1"/>
  <c r="AD380" i="1"/>
  <c r="M381" i="1"/>
  <c r="N381" i="1"/>
  <c r="L381" i="1"/>
  <c r="K381" i="1"/>
  <c r="R381" i="1"/>
  <c r="S381" i="1"/>
  <c r="W381" i="1"/>
  <c r="X381" i="1"/>
  <c r="Y381" i="1"/>
  <c r="Z381" i="1"/>
  <c r="AB381" i="1"/>
  <c r="AC381" i="1"/>
  <c r="AD381" i="1"/>
  <c r="M382" i="1"/>
  <c r="N382" i="1"/>
  <c r="L382" i="1"/>
  <c r="K382" i="1"/>
  <c r="R382" i="1"/>
  <c r="S382" i="1"/>
  <c r="W382" i="1"/>
  <c r="X382" i="1"/>
  <c r="Y382" i="1"/>
  <c r="Z382" i="1"/>
  <c r="AB382" i="1"/>
  <c r="AC382" i="1"/>
  <c r="AD382" i="1"/>
  <c r="M383" i="1"/>
  <c r="N383" i="1"/>
  <c r="L383" i="1"/>
  <c r="K383" i="1"/>
  <c r="R383" i="1"/>
  <c r="S383" i="1"/>
  <c r="W383" i="1"/>
  <c r="X383" i="1"/>
  <c r="Y383" i="1"/>
  <c r="Z383" i="1"/>
  <c r="AB383" i="1"/>
  <c r="AC383" i="1"/>
  <c r="AD383" i="1"/>
  <c r="M384" i="1"/>
  <c r="N384" i="1"/>
  <c r="L384" i="1"/>
  <c r="K384" i="1"/>
  <c r="R384" i="1"/>
  <c r="S384" i="1"/>
  <c r="W384" i="1"/>
  <c r="X384" i="1"/>
  <c r="Y384" i="1"/>
  <c r="Z384" i="1"/>
  <c r="AB384" i="1"/>
  <c r="AC384" i="1"/>
  <c r="AD384" i="1"/>
  <c r="M385" i="1"/>
  <c r="N385" i="1"/>
  <c r="L385" i="1"/>
  <c r="K385" i="1"/>
  <c r="R385" i="1"/>
  <c r="S385" i="1"/>
  <c r="W385" i="1"/>
  <c r="X385" i="1"/>
  <c r="Y385" i="1"/>
  <c r="Z385" i="1"/>
  <c r="AB385" i="1"/>
  <c r="AC385" i="1"/>
  <c r="AD385" i="1"/>
  <c r="M386" i="1"/>
  <c r="N386" i="1"/>
  <c r="L386" i="1"/>
  <c r="K386" i="1"/>
  <c r="R386" i="1"/>
  <c r="S386" i="1"/>
  <c r="W386" i="1"/>
  <c r="X386" i="1"/>
  <c r="Y386" i="1"/>
  <c r="Z386" i="1"/>
  <c r="AB386" i="1"/>
  <c r="AC386" i="1"/>
  <c r="AD386" i="1"/>
  <c r="M387" i="1"/>
  <c r="N387" i="1"/>
  <c r="L387" i="1"/>
  <c r="K387" i="1"/>
  <c r="R387" i="1"/>
  <c r="S387" i="1"/>
  <c r="W387" i="1"/>
  <c r="X387" i="1"/>
  <c r="Y387" i="1"/>
  <c r="Z387" i="1"/>
  <c r="AB387" i="1"/>
  <c r="AC387" i="1"/>
  <c r="AD387" i="1"/>
  <c r="M388" i="1"/>
  <c r="N388" i="1"/>
  <c r="L388" i="1"/>
  <c r="K388" i="1"/>
  <c r="R388" i="1"/>
  <c r="S388" i="1"/>
  <c r="W388" i="1"/>
  <c r="X388" i="1"/>
  <c r="Y388" i="1"/>
  <c r="Z388" i="1"/>
  <c r="AB388" i="1"/>
  <c r="AC388" i="1"/>
  <c r="AD388" i="1"/>
  <c r="M389" i="1"/>
  <c r="N389" i="1"/>
  <c r="L389" i="1"/>
  <c r="K389" i="1"/>
  <c r="R389" i="1"/>
  <c r="S389" i="1"/>
  <c r="W389" i="1"/>
  <c r="X389" i="1"/>
  <c r="Y389" i="1"/>
  <c r="Z389" i="1"/>
  <c r="AB389" i="1"/>
  <c r="AC389" i="1"/>
  <c r="AD389" i="1"/>
  <c r="M390" i="1"/>
  <c r="N390" i="1"/>
  <c r="L390" i="1"/>
  <c r="K390" i="1"/>
  <c r="R390" i="1"/>
  <c r="S390" i="1"/>
  <c r="W390" i="1"/>
  <c r="X390" i="1"/>
  <c r="Y390" i="1"/>
  <c r="Z390" i="1"/>
  <c r="AB390" i="1"/>
  <c r="AC390" i="1"/>
  <c r="AD390" i="1"/>
  <c r="M391" i="1"/>
  <c r="N391" i="1"/>
  <c r="L391" i="1"/>
  <c r="K391" i="1"/>
  <c r="R391" i="1"/>
  <c r="S391" i="1"/>
  <c r="W391" i="1"/>
  <c r="X391" i="1"/>
  <c r="Y391" i="1"/>
  <c r="Z391" i="1"/>
  <c r="AB391" i="1"/>
  <c r="AC391" i="1"/>
  <c r="AD391" i="1"/>
  <c r="M392" i="1"/>
  <c r="N392" i="1"/>
  <c r="L392" i="1"/>
  <c r="K392" i="1"/>
  <c r="R392" i="1"/>
  <c r="S392" i="1"/>
  <c r="W392" i="1"/>
  <c r="X392" i="1"/>
  <c r="Y392" i="1"/>
  <c r="Z392" i="1"/>
  <c r="AB392" i="1"/>
  <c r="AC392" i="1"/>
  <c r="AD392" i="1"/>
  <c r="M393" i="1"/>
  <c r="N393" i="1"/>
  <c r="L393" i="1"/>
  <c r="K393" i="1"/>
  <c r="R393" i="1"/>
  <c r="S393" i="1"/>
  <c r="W393" i="1"/>
  <c r="X393" i="1"/>
  <c r="Y393" i="1"/>
  <c r="Z393" i="1"/>
  <c r="AB393" i="1"/>
  <c r="AC393" i="1"/>
  <c r="AD393" i="1"/>
  <c r="M394" i="1"/>
  <c r="N394" i="1"/>
  <c r="L394" i="1"/>
  <c r="K394" i="1"/>
  <c r="R394" i="1"/>
  <c r="S394" i="1"/>
  <c r="W394" i="1"/>
  <c r="X394" i="1"/>
  <c r="Y394" i="1"/>
  <c r="Z394" i="1"/>
  <c r="AB394" i="1"/>
  <c r="AC394" i="1"/>
  <c r="AD394" i="1"/>
  <c r="M395" i="1"/>
  <c r="N395" i="1"/>
  <c r="L395" i="1"/>
  <c r="K395" i="1"/>
  <c r="R395" i="1"/>
  <c r="S395" i="1"/>
  <c r="W395" i="1"/>
  <c r="X395" i="1"/>
  <c r="Y395" i="1"/>
  <c r="Z395" i="1"/>
  <c r="AB395" i="1"/>
  <c r="AC395" i="1"/>
  <c r="AD395" i="1"/>
  <c r="M396" i="1"/>
  <c r="N396" i="1"/>
  <c r="L396" i="1"/>
  <c r="K396" i="1"/>
  <c r="R396" i="1"/>
  <c r="S396" i="1"/>
  <c r="W396" i="1"/>
  <c r="X396" i="1"/>
  <c r="Y396" i="1"/>
  <c r="Z396" i="1"/>
  <c r="AB396" i="1"/>
  <c r="AC396" i="1"/>
  <c r="AD396" i="1"/>
  <c r="M397" i="1"/>
  <c r="N397" i="1"/>
  <c r="L397" i="1"/>
  <c r="K397" i="1"/>
  <c r="R397" i="1"/>
  <c r="S397" i="1"/>
  <c r="W397" i="1"/>
  <c r="X397" i="1"/>
  <c r="Y397" i="1"/>
  <c r="Z397" i="1"/>
  <c r="AB397" i="1"/>
  <c r="AC397" i="1"/>
  <c r="AD397" i="1"/>
  <c r="M398" i="1"/>
  <c r="N398" i="1"/>
  <c r="L398" i="1"/>
  <c r="K398" i="1"/>
  <c r="R398" i="1"/>
  <c r="S398" i="1"/>
  <c r="W398" i="1"/>
  <c r="X398" i="1"/>
  <c r="Y398" i="1"/>
  <c r="Z398" i="1"/>
  <c r="AB398" i="1"/>
  <c r="AC398" i="1"/>
  <c r="AD398" i="1"/>
  <c r="M399" i="1"/>
  <c r="N399" i="1"/>
  <c r="L399" i="1"/>
  <c r="K399" i="1"/>
  <c r="R399" i="1"/>
  <c r="S399" i="1"/>
  <c r="W399" i="1"/>
  <c r="X399" i="1"/>
  <c r="Y399" i="1"/>
  <c r="Z399" i="1"/>
  <c r="AB399" i="1"/>
  <c r="AC399" i="1"/>
  <c r="AD399" i="1"/>
  <c r="M400" i="1"/>
  <c r="N400" i="1"/>
  <c r="L400" i="1"/>
  <c r="K400" i="1"/>
  <c r="R400" i="1"/>
  <c r="S400" i="1"/>
  <c r="W400" i="1"/>
  <c r="X400" i="1"/>
  <c r="Y400" i="1"/>
  <c r="Z400" i="1"/>
  <c r="AB400" i="1"/>
  <c r="AC400" i="1"/>
  <c r="AD400" i="1"/>
  <c r="M401" i="1"/>
  <c r="N401" i="1"/>
  <c r="L401" i="1"/>
  <c r="K401" i="1"/>
  <c r="R401" i="1"/>
  <c r="S401" i="1"/>
  <c r="W401" i="1"/>
  <c r="X401" i="1"/>
  <c r="Y401" i="1"/>
  <c r="Z401" i="1"/>
  <c r="AB401" i="1"/>
  <c r="AC401" i="1"/>
  <c r="AD401" i="1"/>
  <c r="M402" i="1"/>
  <c r="N402" i="1"/>
  <c r="L402" i="1"/>
  <c r="K402" i="1"/>
  <c r="R402" i="1"/>
  <c r="S402" i="1"/>
  <c r="W402" i="1"/>
  <c r="X402" i="1"/>
  <c r="Y402" i="1"/>
  <c r="Z402" i="1"/>
  <c r="AB402" i="1"/>
  <c r="AC402" i="1"/>
  <c r="AD402" i="1"/>
  <c r="M403" i="1"/>
  <c r="N403" i="1"/>
  <c r="L403" i="1"/>
  <c r="K403" i="1"/>
  <c r="R403" i="1"/>
  <c r="S403" i="1"/>
  <c r="W403" i="1"/>
  <c r="X403" i="1"/>
  <c r="Y403" i="1"/>
  <c r="Z403" i="1"/>
  <c r="AB403" i="1"/>
  <c r="AC403" i="1"/>
  <c r="AD403" i="1"/>
  <c r="M404" i="1"/>
  <c r="N404" i="1"/>
  <c r="L404" i="1"/>
  <c r="K404" i="1"/>
  <c r="R404" i="1"/>
  <c r="S404" i="1"/>
  <c r="W404" i="1"/>
  <c r="X404" i="1"/>
  <c r="Y404" i="1"/>
  <c r="Z404" i="1"/>
  <c r="AB404" i="1"/>
  <c r="AC404" i="1"/>
  <c r="AD404" i="1"/>
  <c r="M405" i="1"/>
  <c r="N405" i="1"/>
  <c r="L405" i="1"/>
  <c r="K405" i="1"/>
  <c r="R405" i="1"/>
  <c r="S405" i="1"/>
  <c r="W405" i="1"/>
  <c r="X405" i="1"/>
  <c r="Y405" i="1"/>
  <c r="Z405" i="1"/>
  <c r="AB405" i="1"/>
  <c r="AC405" i="1"/>
  <c r="AD405" i="1"/>
  <c r="M406" i="1"/>
  <c r="N406" i="1"/>
  <c r="L406" i="1"/>
  <c r="K406" i="1"/>
  <c r="R406" i="1"/>
  <c r="S406" i="1"/>
  <c r="W406" i="1"/>
  <c r="X406" i="1"/>
  <c r="Y406" i="1"/>
  <c r="Z406" i="1"/>
  <c r="AB406" i="1"/>
  <c r="AC406" i="1"/>
  <c r="AD406" i="1"/>
  <c r="N407" i="1"/>
  <c r="L407" i="1"/>
  <c r="K407" i="1"/>
  <c r="R407" i="1"/>
  <c r="S407" i="1"/>
  <c r="W407" i="1"/>
  <c r="X407" i="1"/>
  <c r="Y407" i="1"/>
  <c r="Z407" i="1"/>
  <c r="AB407" i="1"/>
  <c r="AC407" i="1"/>
  <c r="AD407" i="1"/>
  <c r="N408" i="1"/>
  <c r="L408" i="1"/>
  <c r="K408" i="1"/>
  <c r="R408" i="1"/>
  <c r="S408" i="1"/>
  <c r="W408" i="1"/>
  <c r="X408" i="1"/>
  <c r="Y408" i="1"/>
  <c r="Z408" i="1"/>
  <c r="AB408" i="1"/>
  <c r="AC408" i="1"/>
  <c r="AD408" i="1"/>
  <c r="N409" i="1"/>
  <c r="L409" i="1"/>
  <c r="K409" i="1"/>
  <c r="R409" i="1"/>
  <c r="S409" i="1"/>
  <c r="W409" i="1"/>
  <c r="X409" i="1"/>
  <c r="Y409" i="1"/>
  <c r="Z409" i="1"/>
  <c r="AB409" i="1"/>
  <c r="AC409" i="1"/>
  <c r="AD409" i="1"/>
  <c r="N410" i="1"/>
  <c r="L410" i="1"/>
  <c r="K410" i="1"/>
  <c r="R410" i="1"/>
  <c r="S410" i="1"/>
  <c r="W410" i="1"/>
  <c r="X410" i="1"/>
  <c r="Y410" i="1"/>
  <c r="Z410" i="1"/>
  <c r="AB410" i="1"/>
  <c r="AC410" i="1"/>
  <c r="AD410" i="1"/>
  <c r="N411" i="1"/>
  <c r="L411" i="1"/>
  <c r="K411" i="1"/>
  <c r="R411" i="1"/>
  <c r="S411" i="1"/>
  <c r="W411" i="1"/>
  <c r="X411" i="1"/>
  <c r="Y411" i="1"/>
  <c r="Z411" i="1"/>
  <c r="AB411" i="1"/>
  <c r="AC411" i="1"/>
  <c r="AD411" i="1"/>
  <c r="N412" i="1"/>
  <c r="L412" i="1"/>
  <c r="K412" i="1"/>
  <c r="R412" i="1"/>
  <c r="S412" i="1"/>
  <c r="W412" i="1"/>
  <c r="X412" i="1"/>
  <c r="Y412" i="1"/>
  <c r="Z412" i="1"/>
  <c r="AB412" i="1"/>
  <c r="AC412" i="1"/>
  <c r="AD412" i="1"/>
  <c r="N413" i="1"/>
  <c r="L413" i="1"/>
  <c r="K413" i="1"/>
  <c r="R413" i="1"/>
  <c r="S413" i="1"/>
  <c r="W413" i="1"/>
  <c r="X413" i="1"/>
  <c r="Y413" i="1"/>
  <c r="Z413" i="1"/>
  <c r="AB413" i="1"/>
  <c r="AC413" i="1"/>
  <c r="AD413" i="1"/>
  <c r="N414" i="1"/>
  <c r="L414" i="1"/>
  <c r="K414" i="1"/>
  <c r="R414" i="1"/>
  <c r="S414" i="1"/>
  <c r="W414" i="1"/>
  <c r="X414" i="1"/>
  <c r="Y414" i="1"/>
  <c r="Z414" i="1"/>
  <c r="AB414" i="1"/>
  <c r="AC414" i="1"/>
  <c r="AD414" i="1"/>
  <c r="N415" i="1"/>
  <c r="L415" i="1"/>
  <c r="K415" i="1"/>
  <c r="R415" i="1"/>
  <c r="S415" i="1"/>
  <c r="W415" i="1"/>
  <c r="X415" i="1"/>
  <c r="Y415" i="1"/>
  <c r="Z415" i="1"/>
  <c r="AB415" i="1"/>
  <c r="AC415" i="1"/>
  <c r="AD415" i="1"/>
  <c r="N416" i="1"/>
  <c r="L416" i="1"/>
  <c r="K416" i="1"/>
  <c r="R416" i="1"/>
  <c r="S416" i="1"/>
  <c r="W416" i="1"/>
  <c r="X416" i="1"/>
  <c r="Y416" i="1"/>
  <c r="Z416" i="1"/>
  <c r="AB416" i="1"/>
  <c r="AC416" i="1"/>
  <c r="AD416" i="1"/>
  <c r="N417" i="1"/>
  <c r="L417" i="1"/>
  <c r="K417" i="1"/>
  <c r="R417" i="1"/>
  <c r="S417" i="1"/>
  <c r="W417" i="1"/>
  <c r="X417" i="1"/>
  <c r="Y417" i="1"/>
  <c r="Z417" i="1"/>
  <c r="AB417" i="1"/>
  <c r="AC417" i="1"/>
  <c r="AD417" i="1"/>
  <c r="N418" i="1"/>
  <c r="L418" i="1"/>
  <c r="K418" i="1"/>
  <c r="R418" i="1"/>
  <c r="S418" i="1"/>
  <c r="W418" i="1"/>
  <c r="X418" i="1"/>
  <c r="Y418" i="1"/>
  <c r="Z418" i="1"/>
  <c r="AB418" i="1"/>
  <c r="AC418" i="1"/>
  <c r="AD418" i="1"/>
  <c r="N419" i="1"/>
  <c r="L419" i="1"/>
  <c r="K419" i="1"/>
  <c r="R419" i="1"/>
  <c r="S419" i="1"/>
  <c r="W419" i="1"/>
  <c r="X419" i="1"/>
  <c r="Y419" i="1"/>
  <c r="Z419" i="1"/>
  <c r="AB419" i="1"/>
  <c r="AC419" i="1"/>
  <c r="AD419" i="1"/>
  <c r="N420" i="1"/>
  <c r="L420" i="1"/>
  <c r="K420" i="1"/>
  <c r="R420" i="1"/>
  <c r="S420" i="1"/>
  <c r="W420" i="1"/>
  <c r="X420" i="1"/>
  <c r="Y420" i="1"/>
  <c r="Z420" i="1"/>
  <c r="AB420" i="1"/>
  <c r="AC420" i="1"/>
  <c r="AD420" i="1"/>
  <c r="N421" i="1"/>
  <c r="L421" i="1"/>
  <c r="K421" i="1"/>
  <c r="R421" i="1"/>
  <c r="S421" i="1"/>
  <c r="W421" i="1"/>
  <c r="X421" i="1"/>
  <c r="Y421" i="1"/>
  <c r="Z421" i="1"/>
  <c r="AB421" i="1"/>
  <c r="AC421" i="1"/>
  <c r="AD421" i="1"/>
  <c r="N422" i="1"/>
  <c r="L422" i="1"/>
  <c r="K422" i="1"/>
  <c r="R422" i="1"/>
  <c r="S422" i="1"/>
  <c r="W422" i="1"/>
  <c r="X422" i="1"/>
  <c r="Y422" i="1"/>
  <c r="Z422" i="1"/>
  <c r="AB422" i="1"/>
  <c r="AC422" i="1"/>
  <c r="AD422" i="1"/>
  <c r="N423" i="1"/>
  <c r="L423" i="1"/>
  <c r="K423" i="1"/>
  <c r="R423" i="1"/>
  <c r="S423" i="1"/>
  <c r="W423" i="1"/>
  <c r="X423" i="1"/>
  <c r="Y423" i="1"/>
  <c r="Z423" i="1"/>
  <c r="AB423" i="1"/>
  <c r="AC423" i="1"/>
  <c r="AD423" i="1"/>
  <c r="N424" i="1"/>
  <c r="L424" i="1"/>
  <c r="K424" i="1"/>
  <c r="R424" i="1"/>
  <c r="S424" i="1"/>
  <c r="W424" i="1"/>
  <c r="X424" i="1"/>
  <c r="Y424" i="1"/>
  <c r="Z424" i="1"/>
  <c r="AB424" i="1"/>
  <c r="AC424" i="1"/>
  <c r="AD424" i="1"/>
  <c r="N425" i="1"/>
  <c r="L425" i="1"/>
  <c r="K425" i="1"/>
  <c r="R425" i="1"/>
  <c r="S425" i="1"/>
  <c r="W425" i="1"/>
  <c r="X425" i="1"/>
  <c r="Y425" i="1"/>
  <c r="Z425" i="1"/>
  <c r="AB425" i="1"/>
  <c r="AC425" i="1"/>
  <c r="AD425" i="1"/>
  <c r="N426" i="1"/>
  <c r="L426" i="1"/>
  <c r="K426" i="1"/>
  <c r="R426" i="1"/>
  <c r="S426" i="1"/>
  <c r="W426" i="1"/>
  <c r="X426" i="1"/>
  <c r="Y426" i="1"/>
  <c r="Z426" i="1"/>
  <c r="AB426" i="1"/>
  <c r="AC426" i="1"/>
  <c r="AD426" i="1"/>
  <c r="N427" i="1"/>
  <c r="L427" i="1"/>
  <c r="K427" i="1"/>
  <c r="R427" i="1"/>
  <c r="S427" i="1"/>
  <c r="W427" i="1"/>
  <c r="X427" i="1"/>
  <c r="Y427" i="1"/>
  <c r="Z427" i="1"/>
  <c r="AB427" i="1"/>
  <c r="AC427" i="1"/>
  <c r="AD427" i="1"/>
  <c r="N428" i="1"/>
  <c r="L428" i="1"/>
  <c r="K428" i="1"/>
  <c r="R428" i="1"/>
  <c r="S428" i="1"/>
  <c r="W428" i="1"/>
  <c r="X428" i="1"/>
  <c r="Y428" i="1"/>
  <c r="Z428" i="1"/>
  <c r="AB428" i="1"/>
  <c r="AC428" i="1"/>
  <c r="AD428" i="1"/>
  <c r="N429" i="1"/>
  <c r="L429" i="1"/>
  <c r="K429" i="1"/>
  <c r="R429" i="1"/>
  <c r="S429" i="1"/>
  <c r="W429" i="1"/>
  <c r="X429" i="1"/>
  <c r="Y429" i="1"/>
  <c r="Z429" i="1"/>
  <c r="AB429" i="1"/>
  <c r="AC429" i="1"/>
  <c r="AD429" i="1"/>
  <c r="N430" i="1"/>
  <c r="L430" i="1"/>
  <c r="K430" i="1"/>
  <c r="R430" i="1"/>
  <c r="S430" i="1"/>
  <c r="W430" i="1"/>
  <c r="X430" i="1"/>
  <c r="Y430" i="1"/>
  <c r="Z430" i="1"/>
  <c r="AB430" i="1"/>
  <c r="AC430" i="1"/>
  <c r="AD430" i="1"/>
  <c r="M431" i="1"/>
  <c r="N431" i="1"/>
  <c r="L431" i="1"/>
  <c r="K431" i="1"/>
  <c r="R431" i="1"/>
  <c r="S431" i="1"/>
  <c r="W431" i="1"/>
  <c r="X431" i="1"/>
  <c r="Y431" i="1"/>
  <c r="Z431" i="1"/>
  <c r="AB431" i="1"/>
  <c r="AC431" i="1"/>
  <c r="AD431" i="1"/>
  <c r="M432" i="1"/>
  <c r="N432" i="1"/>
  <c r="L432" i="1"/>
  <c r="K432" i="1"/>
  <c r="R432" i="1"/>
  <c r="S432" i="1"/>
  <c r="W432" i="1"/>
  <c r="X432" i="1"/>
  <c r="Y432" i="1"/>
  <c r="Z432" i="1"/>
  <c r="AB432" i="1"/>
  <c r="AC432" i="1"/>
  <c r="AD432" i="1"/>
  <c r="M433" i="1"/>
  <c r="N433" i="1"/>
  <c r="L433" i="1"/>
  <c r="K433" i="1"/>
  <c r="R433" i="1"/>
  <c r="S433" i="1"/>
  <c r="W433" i="1"/>
  <c r="X433" i="1"/>
  <c r="Y433" i="1"/>
  <c r="Z433" i="1"/>
  <c r="AB433" i="1"/>
  <c r="AC433" i="1"/>
  <c r="AD433" i="1"/>
  <c r="M434" i="1"/>
  <c r="N434" i="1"/>
  <c r="L434" i="1"/>
  <c r="K434" i="1"/>
  <c r="R434" i="1"/>
  <c r="S434" i="1"/>
  <c r="W434" i="1"/>
  <c r="X434" i="1"/>
  <c r="Y434" i="1"/>
  <c r="Z434" i="1"/>
  <c r="AB434" i="1"/>
  <c r="AC434" i="1"/>
  <c r="AD434" i="1"/>
  <c r="M435" i="1"/>
  <c r="N435" i="1"/>
  <c r="L435" i="1"/>
  <c r="K435" i="1"/>
  <c r="R435" i="1"/>
  <c r="S435" i="1"/>
  <c r="W435" i="1"/>
  <c r="X435" i="1"/>
  <c r="Y435" i="1"/>
  <c r="Z435" i="1"/>
  <c r="AB435" i="1"/>
  <c r="AC435" i="1"/>
  <c r="AD435" i="1"/>
  <c r="M436" i="1"/>
  <c r="N436" i="1"/>
  <c r="L436" i="1"/>
  <c r="K436" i="1"/>
  <c r="R436" i="1"/>
  <c r="S436" i="1"/>
  <c r="W436" i="1"/>
  <c r="X436" i="1"/>
  <c r="Y436" i="1"/>
  <c r="Z436" i="1"/>
  <c r="AB436" i="1"/>
  <c r="AC436" i="1"/>
  <c r="AD436" i="1"/>
  <c r="M437" i="1"/>
  <c r="N437" i="1"/>
  <c r="L437" i="1"/>
  <c r="K437" i="1"/>
  <c r="R437" i="1"/>
  <c r="S437" i="1"/>
  <c r="W437" i="1"/>
  <c r="X437" i="1"/>
  <c r="Y437" i="1"/>
  <c r="Z437" i="1"/>
  <c r="AB437" i="1"/>
  <c r="AC437" i="1"/>
  <c r="AD437" i="1"/>
  <c r="M438" i="1"/>
  <c r="N438" i="1"/>
  <c r="L438" i="1"/>
  <c r="K438" i="1"/>
  <c r="R438" i="1"/>
  <c r="S438" i="1"/>
  <c r="W438" i="1"/>
  <c r="X438" i="1"/>
  <c r="Y438" i="1"/>
  <c r="Z438" i="1"/>
  <c r="AB438" i="1"/>
  <c r="AC438" i="1"/>
  <c r="AD438" i="1"/>
  <c r="M439" i="1"/>
  <c r="N439" i="1"/>
  <c r="L439" i="1"/>
  <c r="K439" i="1"/>
  <c r="R439" i="1"/>
  <c r="S439" i="1"/>
  <c r="W439" i="1"/>
  <c r="X439" i="1"/>
  <c r="Y439" i="1"/>
  <c r="Z439" i="1"/>
  <c r="AB439" i="1"/>
  <c r="AC439" i="1"/>
  <c r="AD439" i="1"/>
  <c r="M440" i="1"/>
  <c r="N440" i="1"/>
  <c r="L440" i="1"/>
  <c r="K440" i="1"/>
  <c r="R440" i="1"/>
  <c r="S440" i="1"/>
  <c r="W440" i="1"/>
  <c r="X440" i="1"/>
  <c r="Y440" i="1"/>
  <c r="Z440" i="1"/>
  <c r="AB440" i="1"/>
  <c r="AC440" i="1"/>
  <c r="AD440" i="1"/>
  <c r="M441" i="1"/>
  <c r="N441" i="1"/>
  <c r="L441" i="1"/>
  <c r="K441" i="1"/>
  <c r="R441" i="1"/>
  <c r="S441" i="1"/>
  <c r="W441" i="1"/>
  <c r="X441" i="1"/>
  <c r="Y441" i="1"/>
  <c r="Z441" i="1"/>
  <c r="AB441" i="1"/>
  <c r="AC441" i="1"/>
  <c r="AD441" i="1"/>
  <c r="M442" i="1"/>
  <c r="N442" i="1"/>
  <c r="L442" i="1"/>
  <c r="K442" i="1"/>
  <c r="R442" i="1"/>
  <c r="S442" i="1"/>
  <c r="W442" i="1"/>
  <c r="X442" i="1"/>
  <c r="Y442" i="1"/>
  <c r="Z442" i="1"/>
  <c r="AB442" i="1"/>
  <c r="AC442" i="1"/>
  <c r="AD442" i="1"/>
  <c r="M443" i="1"/>
  <c r="N443" i="1"/>
  <c r="L443" i="1"/>
  <c r="K443" i="1"/>
  <c r="R443" i="1"/>
  <c r="S443" i="1"/>
  <c r="W443" i="1"/>
  <c r="X443" i="1"/>
  <c r="Y443" i="1"/>
  <c r="Z443" i="1"/>
  <c r="AB443" i="1"/>
  <c r="AC443" i="1"/>
  <c r="AD443" i="1"/>
  <c r="M444" i="1"/>
  <c r="N444" i="1"/>
  <c r="L444" i="1"/>
  <c r="K444" i="1"/>
  <c r="R444" i="1"/>
  <c r="S444" i="1"/>
  <c r="W444" i="1"/>
  <c r="X444" i="1"/>
  <c r="Y444" i="1"/>
  <c r="Z444" i="1"/>
  <c r="AB444" i="1"/>
  <c r="AC444" i="1"/>
  <c r="AD444" i="1"/>
  <c r="M445" i="1"/>
  <c r="N445" i="1"/>
  <c r="L445" i="1"/>
  <c r="K445" i="1"/>
  <c r="R445" i="1"/>
  <c r="S445" i="1"/>
  <c r="W445" i="1"/>
  <c r="X445" i="1"/>
  <c r="Y445" i="1"/>
  <c r="Z445" i="1"/>
  <c r="AB445" i="1"/>
  <c r="AC445" i="1"/>
  <c r="AD445" i="1"/>
  <c r="M446" i="1"/>
  <c r="N446" i="1"/>
  <c r="L446" i="1"/>
  <c r="K446" i="1"/>
  <c r="R446" i="1"/>
  <c r="S446" i="1"/>
  <c r="W446" i="1"/>
  <c r="X446" i="1"/>
  <c r="Y446" i="1"/>
  <c r="Z446" i="1"/>
  <c r="AB446" i="1"/>
  <c r="AC446" i="1"/>
  <c r="AD446" i="1"/>
  <c r="M447" i="1"/>
  <c r="N447" i="1"/>
  <c r="L447" i="1"/>
  <c r="K447" i="1"/>
  <c r="R447" i="1"/>
  <c r="S447" i="1"/>
  <c r="W447" i="1"/>
  <c r="X447" i="1"/>
  <c r="Y447" i="1"/>
  <c r="Z447" i="1"/>
  <c r="AB447" i="1"/>
  <c r="AC447" i="1"/>
  <c r="AD447" i="1"/>
  <c r="M448" i="1"/>
  <c r="N448" i="1"/>
  <c r="L448" i="1"/>
  <c r="K448" i="1"/>
  <c r="R448" i="1"/>
  <c r="S448" i="1"/>
  <c r="W448" i="1"/>
  <c r="X448" i="1"/>
  <c r="Y448" i="1"/>
  <c r="Z448" i="1"/>
  <c r="AB448" i="1"/>
  <c r="AC448" i="1"/>
  <c r="AD448" i="1"/>
  <c r="M449" i="1"/>
  <c r="N449" i="1"/>
  <c r="L449" i="1"/>
  <c r="K449" i="1"/>
  <c r="R449" i="1"/>
  <c r="S449" i="1"/>
  <c r="W449" i="1"/>
  <c r="X449" i="1"/>
  <c r="Y449" i="1"/>
  <c r="Z449" i="1"/>
  <c r="AB449" i="1"/>
  <c r="AC449" i="1"/>
  <c r="AD449" i="1"/>
  <c r="M450" i="1"/>
  <c r="N450" i="1"/>
  <c r="L450" i="1"/>
  <c r="K450" i="1"/>
  <c r="R450" i="1"/>
  <c r="S450" i="1"/>
  <c r="W450" i="1"/>
  <c r="X450" i="1"/>
  <c r="Y450" i="1"/>
  <c r="Z450" i="1"/>
  <c r="AB450" i="1"/>
  <c r="AC450" i="1"/>
  <c r="AD450" i="1"/>
  <c r="M451" i="1"/>
  <c r="N451" i="1"/>
  <c r="L451" i="1"/>
  <c r="K451" i="1"/>
  <c r="R451" i="1"/>
  <c r="S451" i="1"/>
  <c r="W451" i="1"/>
  <c r="X451" i="1"/>
  <c r="Y451" i="1"/>
  <c r="Z451" i="1"/>
  <c r="AB451" i="1"/>
  <c r="AC451" i="1"/>
  <c r="AD451" i="1"/>
  <c r="M452" i="1"/>
  <c r="N452" i="1"/>
  <c r="L452" i="1"/>
  <c r="K452" i="1"/>
  <c r="R452" i="1"/>
  <c r="S452" i="1"/>
  <c r="W452" i="1"/>
  <c r="X452" i="1"/>
  <c r="Y452" i="1"/>
  <c r="Z452" i="1"/>
  <c r="AB452" i="1"/>
  <c r="AC452" i="1"/>
  <c r="AD452" i="1"/>
  <c r="M453" i="1"/>
  <c r="N453" i="1"/>
  <c r="L453" i="1"/>
  <c r="K453" i="1"/>
  <c r="R453" i="1"/>
  <c r="S453" i="1"/>
  <c r="W453" i="1"/>
  <c r="X453" i="1"/>
  <c r="Y453" i="1"/>
  <c r="Z453" i="1"/>
  <c r="AB453" i="1"/>
  <c r="AC453" i="1"/>
  <c r="AD453" i="1"/>
  <c r="M454" i="1"/>
  <c r="N454" i="1"/>
  <c r="L454" i="1"/>
  <c r="K454" i="1"/>
  <c r="R454" i="1"/>
  <c r="S454" i="1"/>
  <c r="W454" i="1"/>
  <c r="X454" i="1"/>
  <c r="Y454" i="1"/>
  <c r="Z454" i="1"/>
  <c r="AB454" i="1"/>
  <c r="AC454" i="1"/>
  <c r="AD454" i="1"/>
  <c r="M455" i="1"/>
  <c r="N455" i="1"/>
  <c r="L455" i="1"/>
  <c r="K455" i="1"/>
  <c r="R455" i="1"/>
  <c r="S455" i="1"/>
  <c r="W455" i="1"/>
  <c r="X455" i="1"/>
  <c r="Y455" i="1"/>
  <c r="Z455" i="1"/>
  <c r="AB455" i="1"/>
  <c r="AC455" i="1"/>
  <c r="AD455" i="1"/>
  <c r="M456" i="1"/>
  <c r="N456" i="1"/>
  <c r="L456" i="1"/>
  <c r="K456" i="1"/>
  <c r="R456" i="1"/>
  <c r="S456" i="1"/>
  <c r="W456" i="1"/>
  <c r="X456" i="1"/>
  <c r="Y456" i="1"/>
  <c r="Z456" i="1"/>
  <c r="AB456" i="1"/>
  <c r="AC456" i="1"/>
  <c r="AD456" i="1"/>
  <c r="M457" i="1"/>
  <c r="N457" i="1"/>
  <c r="L457" i="1"/>
  <c r="K457" i="1"/>
  <c r="R457" i="1"/>
  <c r="S457" i="1"/>
  <c r="W457" i="1"/>
  <c r="X457" i="1"/>
  <c r="Y457" i="1"/>
  <c r="Z457" i="1"/>
  <c r="AB457" i="1"/>
  <c r="AC457" i="1"/>
  <c r="AD457" i="1"/>
  <c r="M458" i="1"/>
  <c r="N458" i="1"/>
  <c r="L458" i="1"/>
  <c r="K458" i="1"/>
  <c r="R458" i="1"/>
  <c r="S458" i="1"/>
  <c r="W458" i="1"/>
  <c r="X458" i="1"/>
  <c r="Y458" i="1"/>
  <c r="Z458" i="1"/>
  <c r="AB458" i="1"/>
  <c r="AC458" i="1"/>
  <c r="AD458" i="1"/>
  <c r="M459" i="1"/>
  <c r="N459" i="1"/>
  <c r="L459" i="1"/>
  <c r="K459" i="1"/>
  <c r="R459" i="1"/>
  <c r="S459" i="1"/>
  <c r="W459" i="1"/>
  <c r="X459" i="1"/>
  <c r="Y459" i="1"/>
  <c r="Z459" i="1"/>
  <c r="AB459" i="1"/>
  <c r="AC459" i="1"/>
  <c r="AD459" i="1"/>
  <c r="M460" i="1"/>
  <c r="N460" i="1"/>
  <c r="L460" i="1"/>
  <c r="K460" i="1"/>
  <c r="R460" i="1"/>
  <c r="S460" i="1"/>
  <c r="W460" i="1"/>
  <c r="X460" i="1"/>
  <c r="Y460" i="1"/>
  <c r="Z460" i="1"/>
  <c r="AB460" i="1"/>
  <c r="AC460" i="1"/>
  <c r="AD460" i="1"/>
  <c r="M461" i="1"/>
  <c r="N461" i="1"/>
  <c r="L461" i="1"/>
  <c r="K461" i="1"/>
  <c r="R461" i="1"/>
  <c r="S461" i="1"/>
  <c r="W461" i="1"/>
  <c r="X461" i="1"/>
  <c r="Y461" i="1"/>
  <c r="Z461" i="1"/>
  <c r="AB461" i="1"/>
  <c r="AC461" i="1"/>
  <c r="AD461" i="1"/>
  <c r="M462" i="1"/>
  <c r="N462" i="1"/>
  <c r="L462" i="1"/>
  <c r="K462" i="1"/>
  <c r="R462" i="1"/>
  <c r="S462" i="1"/>
  <c r="W462" i="1"/>
  <c r="X462" i="1"/>
  <c r="Y462" i="1"/>
  <c r="Z462" i="1"/>
  <c r="AB462" i="1"/>
  <c r="AC462" i="1"/>
  <c r="AD462" i="1"/>
  <c r="M463" i="1"/>
  <c r="N463" i="1"/>
  <c r="L463" i="1"/>
  <c r="K463" i="1"/>
  <c r="R463" i="1"/>
  <c r="S463" i="1"/>
  <c r="W463" i="1"/>
  <c r="X463" i="1"/>
  <c r="Y463" i="1"/>
  <c r="Z463" i="1"/>
  <c r="AB463" i="1"/>
  <c r="AC463" i="1"/>
  <c r="AD463" i="1"/>
  <c r="M464" i="1"/>
  <c r="N464" i="1"/>
  <c r="L464" i="1"/>
  <c r="K464" i="1"/>
  <c r="R464" i="1"/>
  <c r="S464" i="1"/>
  <c r="W464" i="1"/>
  <c r="X464" i="1"/>
  <c r="Y464" i="1"/>
  <c r="Z464" i="1"/>
  <c r="AB464" i="1"/>
  <c r="AC464" i="1"/>
  <c r="AD464" i="1"/>
  <c r="M465" i="1"/>
  <c r="N465" i="1"/>
  <c r="L465" i="1"/>
  <c r="K465" i="1"/>
  <c r="R465" i="1"/>
  <c r="S465" i="1"/>
  <c r="W465" i="1"/>
  <c r="X465" i="1"/>
  <c r="Y465" i="1"/>
  <c r="Z465" i="1"/>
  <c r="AB465" i="1"/>
  <c r="AC465" i="1"/>
  <c r="AD465" i="1"/>
  <c r="M466" i="1"/>
  <c r="N466" i="1"/>
  <c r="L466" i="1"/>
  <c r="K466" i="1"/>
  <c r="R466" i="1"/>
  <c r="S466" i="1"/>
  <c r="W466" i="1"/>
  <c r="X466" i="1"/>
  <c r="Y466" i="1"/>
  <c r="Z466" i="1"/>
  <c r="AB466" i="1"/>
  <c r="AC466" i="1"/>
  <c r="AD466" i="1"/>
  <c r="M467" i="1"/>
  <c r="N467" i="1"/>
  <c r="L467" i="1"/>
  <c r="K467" i="1"/>
  <c r="R467" i="1"/>
  <c r="S467" i="1"/>
  <c r="W467" i="1"/>
  <c r="X467" i="1"/>
  <c r="Y467" i="1"/>
  <c r="Z467" i="1"/>
  <c r="AB467" i="1"/>
  <c r="AC467" i="1"/>
  <c r="AD467" i="1"/>
  <c r="M468" i="1"/>
  <c r="N468" i="1"/>
  <c r="L468" i="1"/>
  <c r="K468" i="1"/>
  <c r="R468" i="1"/>
  <c r="S468" i="1"/>
  <c r="W468" i="1"/>
  <c r="X468" i="1"/>
  <c r="Y468" i="1"/>
  <c r="Z468" i="1"/>
  <c r="AB468" i="1"/>
  <c r="AC468" i="1"/>
  <c r="AD468" i="1"/>
  <c r="M469" i="1"/>
  <c r="N469" i="1"/>
  <c r="L469" i="1"/>
  <c r="K469" i="1"/>
  <c r="R469" i="1"/>
  <c r="S469" i="1"/>
  <c r="W469" i="1"/>
  <c r="X469" i="1"/>
  <c r="Y469" i="1"/>
  <c r="Z469" i="1"/>
  <c r="AB469" i="1"/>
  <c r="AC469" i="1"/>
  <c r="AD469" i="1"/>
  <c r="M470" i="1"/>
  <c r="N470" i="1"/>
  <c r="L470" i="1"/>
  <c r="K470" i="1"/>
  <c r="R470" i="1"/>
  <c r="S470" i="1"/>
  <c r="W470" i="1"/>
  <c r="X470" i="1"/>
  <c r="Y470" i="1"/>
  <c r="Z470" i="1"/>
  <c r="AB470" i="1"/>
  <c r="AC470" i="1"/>
  <c r="AD470" i="1"/>
  <c r="M471" i="1"/>
  <c r="N471" i="1"/>
  <c r="L471" i="1"/>
  <c r="K471" i="1"/>
  <c r="R471" i="1"/>
  <c r="S471" i="1"/>
  <c r="W471" i="1"/>
  <c r="X471" i="1"/>
  <c r="Y471" i="1"/>
  <c r="Z471" i="1"/>
  <c r="AB471" i="1"/>
  <c r="AC471" i="1"/>
  <c r="AD471" i="1"/>
  <c r="M472" i="1"/>
  <c r="N472" i="1"/>
  <c r="L472" i="1"/>
  <c r="K472" i="1"/>
  <c r="R472" i="1"/>
  <c r="S472" i="1"/>
  <c r="W472" i="1"/>
  <c r="X472" i="1"/>
  <c r="Y472" i="1"/>
  <c r="Z472" i="1"/>
  <c r="AB472" i="1"/>
  <c r="AC472" i="1"/>
  <c r="AD472" i="1"/>
  <c r="M473" i="1"/>
  <c r="N473" i="1"/>
  <c r="L473" i="1"/>
  <c r="K473" i="1"/>
  <c r="R473" i="1"/>
  <c r="S473" i="1"/>
  <c r="W473" i="1"/>
  <c r="X473" i="1"/>
  <c r="Y473" i="1"/>
  <c r="Z473" i="1"/>
  <c r="AB473" i="1"/>
  <c r="AC473" i="1"/>
  <c r="AD473" i="1"/>
  <c r="M474" i="1"/>
  <c r="N474" i="1"/>
  <c r="L474" i="1"/>
  <c r="K474" i="1"/>
  <c r="R474" i="1"/>
  <c r="S474" i="1"/>
  <c r="W474" i="1"/>
  <c r="X474" i="1"/>
  <c r="Y474" i="1"/>
  <c r="Z474" i="1"/>
  <c r="AB474" i="1"/>
  <c r="AC474" i="1"/>
  <c r="AD474" i="1"/>
  <c r="M475" i="1"/>
  <c r="N475" i="1"/>
  <c r="L475" i="1"/>
  <c r="K475" i="1"/>
  <c r="R475" i="1"/>
  <c r="S475" i="1"/>
  <c r="W475" i="1"/>
  <c r="X475" i="1"/>
  <c r="Y475" i="1"/>
  <c r="Z475" i="1"/>
  <c r="AB475" i="1"/>
  <c r="AC475" i="1"/>
  <c r="AD475" i="1"/>
  <c r="M476" i="1"/>
  <c r="N476" i="1"/>
  <c r="L476" i="1"/>
  <c r="K476" i="1"/>
  <c r="R476" i="1"/>
  <c r="S476" i="1"/>
  <c r="W476" i="1"/>
  <c r="X476" i="1"/>
  <c r="Y476" i="1"/>
  <c r="Z476" i="1"/>
  <c r="AB476" i="1"/>
  <c r="AC476" i="1"/>
  <c r="AD476" i="1"/>
  <c r="M477" i="1"/>
  <c r="N477" i="1"/>
  <c r="L477" i="1"/>
  <c r="K477" i="1"/>
  <c r="R477" i="1"/>
  <c r="S477" i="1"/>
  <c r="W477" i="1"/>
  <c r="X477" i="1"/>
  <c r="Y477" i="1"/>
  <c r="Z477" i="1"/>
  <c r="AB477" i="1"/>
  <c r="AC477" i="1"/>
  <c r="AD477" i="1"/>
  <c r="M478" i="1"/>
  <c r="N478" i="1"/>
  <c r="L478" i="1"/>
  <c r="K478" i="1"/>
  <c r="R478" i="1"/>
  <c r="S478" i="1"/>
  <c r="W478" i="1"/>
  <c r="X478" i="1"/>
  <c r="Y478" i="1"/>
  <c r="Z478" i="1"/>
  <c r="AB478" i="1"/>
  <c r="AC478" i="1"/>
  <c r="AD478" i="1"/>
  <c r="M479" i="1"/>
  <c r="N479" i="1"/>
  <c r="L479" i="1"/>
  <c r="K479" i="1"/>
  <c r="R479" i="1"/>
  <c r="S479" i="1"/>
  <c r="W479" i="1"/>
  <c r="X479" i="1"/>
  <c r="Y479" i="1"/>
  <c r="Z479" i="1"/>
  <c r="AB479" i="1"/>
  <c r="AC479" i="1"/>
  <c r="AD479" i="1"/>
  <c r="M480" i="1"/>
  <c r="N480" i="1"/>
  <c r="L480" i="1"/>
  <c r="K480" i="1"/>
  <c r="R480" i="1"/>
  <c r="S480" i="1"/>
  <c r="W480" i="1"/>
  <c r="X480" i="1"/>
  <c r="Y480" i="1"/>
  <c r="Z480" i="1"/>
  <c r="AB480" i="1"/>
  <c r="AC480" i="1"/>
  <c r="AD480" i="1"/>
  <c r="M481" i="1"/>
  <c r="N481" i="1"/>
  <c r="L481" i="1"/>
  <c r="K481" i="1"/>
  <c r="R481" i="1"/>
  <c r="S481" i="1"/>
  <c r="W481" i="1"/>
  <c r="X481" i="1"/>
  <c r="Y481" i="1"/>
  <c r="Z481" i="1"/>
  <c r="AB481" i="1"/>
  <c r="AC481" i="1"/>
  <c r="AD481" i="1"/>
  <c r="M482" i="1"/>
  <c r="N482" i="1"/>
  <c r="L482" i="1"/>
  <c r="K482" i="1"/>
  <c r="R482" i="1"/>
  <c r="S482" i="1"/>
  <c r="W482" i="1"/>
  <c r="X482" i="1"/>
  <c r="Y482" i="1"/>
  <c r="Z482" i="1"/>
  <c r="AB482" i="1"/>
  <c r="AC482" i="1"/>
  <c r="AD482" i="1"/>
  <c r="M483" i="1"/>
  <c r="N483" i="1"/>
  <c r="L483" i="1"/>
  <c r="K483" i="1"/>
  <c r="R483" i="1"/>
  <c r="S483" i="1"/>
  <c r="W483" i="1"/>
  <c r="X483" i="1"/>
  <c r="Y483" i="1"/>
  <c r="Z483" i="1"/>
  <c r="AB483" i="1"/>
  <c r="AC483" i="1"/>
  <c r="AD483" i="1"/>
  <c r="M484" i="1"/>
  <c r="N484" i="1"/>
  <c r="L484" i="1"/>
  <c r="K484" i="1"/>
  <c r="R484" i="1"/>
  <c r="S484" i="1"/>
  <c r="W484" i="1"/>
  <c r="X484" i="1"/>
  <c r="Y484" i="1"/>
  <c r="Z484" i="1"/>
  <c r="AB484" i="1"/>
  <c r="AC484" i="1"/>
  <c r="AD484" i="1"/>
  <c r="M485" i="1"/>
  <c r="N485" i="1"/>
  <c r="L485" i="1"/>
  <c r="K485" i="1"/>
  <c r="R485" i="1"/>
  <c r="S485" i="1"/>
  <c r="W485" i="1"/>
  <c r="X485" i="1"/>
  <c r="Y485" i="1"/>
  <c r="Z485" i="1"/>
  <c r="AB485" i="1"/>
  <c r="AC485" i="1"/>
  <c r="AD485" i="1"/>
  <c r="M486" i="1"/>
  <c r="N486" i="1"/>
  <c r="L486" i="1"/>
  <c r="K486" i="1"/>
  <c r="R486" i="1"/>
  <c r="S486" i="1"/>
  <c r="W486" i="1"/>
  <c r="X486" i="1"/>
  <c r="Y486" i="1"/>
  <c r="Z486" i="1"/>
  <c r="AB486" i="1"/>
  <c r="AC486" i="1"/>
  <c r="AD486" i="1"/>
  <c r="M487" i="1"/>
  <c r="N487" i="1"/>
  <c r="L487" i="1"/>
  <c r="K487" i="1"/>
  <c r="R487" i="1"/>
  <c r="S487" i="1"/>
  <c r="W487" i="1"/>
  <c r="X487" i="1"/>
  <c r="Y487" i="1"/>
  <c r="Z487" i="1"/>
  <c r="AB487" i="1"/>
  <c r="AC487" i="1"/>
  <c r="AD487" i="1"/>
  <c r="M488" i="1"/>
  <c r="N488" i="1"/>
  <c r="L488" i="1"/>
  <c r="K488" i="1"/>
  <c r="R488" i="1"/>
  <c r="S488" i="1"/>
  <c r="W488" i="1"/>
  <c r="X488" i="1"/>
  <c r="Y488" i="1"/>
  <c r="Z488" i="1"/>
  <c r="AB488" i="1"/>
  <c r="AC488" i="1"/>
  <c r="AD488" i="1"/>
  <c r="M489" i="1"/>
  <c r="N489" i="1"/>
  <c r="L489" i="1"/>
  <c r="K489" i="1"/>
  <c r="R489" i="1"/>
  <c r="S489" i="1"/>
  <c r="W489" i="1"/>
  <c r="X489" i="1"/>
  <c r="Y489" i="1"/>
  <c r="Z489" i="1"/>
  <c r="AB489" i="1"/>
  <c r="AC489" i="1"/>
  <c r="AD489" i="1"/>
  <c r="M490" i="1"/>
  <c r="N490" i="1"/>
  <c r="L490" i="1"/>
  <c r="K490" i="1"/>
  <c r="R490" i="1"/>
  <c r="S490" i="1"/>
  <c r="W490" i="1"/>
  <c r="X490" i="1"/>
  <c r="Y490" i="1"/>
  <c r="Z490" i="1"/>
  <c r="AB490" i="1"/>
  <c r="AC490" i="1"/>
  <c r="AD490" i="1"/>
  <c r="M491" i="1"/>
  <c r="N491" i="1"/>
  <c r="L491" i="1"/>
  <c r="K491" i="1"/>
  <c r="R491" i="1"/>
  <c r="S491" i="1"/>
  <c r="W491" i="1"/>
  <c r="X491" i="1"/>
  <c r="Y491" i="1"/>
  <c r="Z491" i="1"/>
  <c r="AB491" i="1"/>
  <c r="AC491" i="1"/>
  <c r="AD491" i="1"/>
  <c r="M492" i="1"/>
  <c r="N492" i="1"/>
  <c r="L492" i="1"/>
  <c r="K492" i="1"/>
  <c r="R492" i="1"/>
  <c r="S492" i="1"/>
  <c r="W492" i="1"/>
  <c r="X492" i="1"/>
  <c r="Y492" i="1"/>
  <c r="Z492" i="1"/>
  <c r="AB492" i="1"/>
  <c r="AC492" i="1"/>
  <c r="AD492" i="1"/>
  <c r="M493" i="1"/>
  <c r="N493" i="1"/>
  <c r="L493" i="1"/>
  <c r="K493" i="1"/>
  <c r="R493" i="1"/>
  <c r="S493" i="1"/>
  <c r="W493" i="1"/>
  <c r="X493" i="1"/>
  <c r="Y493" i="1"/>
  <c r="Z493" i="1"/>
  <c r="AB493" i="1"/>
  <c r="AC493" i="1"/>
  <c r="AD493" i="1"/>
  <c r="M494" i="1"/>
  <c r="N494" i="1"/>
  <c r="L494" i="1"/>
  <c r="K494" i="1"/>
  <c r="R494" i="1"/>
  <c r="S494" i="1"/>
  <c r="W494" i="1"/>
  <c r="X494" i="1"/>
  <c r="Y494" i="1"/>
  <c r="Z494" i="1"/>
  <c r="AB494" i="1"/>
  <c r="AC494" i="1"/>
  <c r="AD494" i="1"/>
  <c r="M495" i="1"/>
  <c r="N495" i="1"/>
  <c r="L495" i="1"/>
  <c r="K495" i="1"/>
  <c r="R495" i="1"/>
  <c r="S495" i="1"/>
  <c r="W495" i="1"/>
  <c r="X495" i="1"/>
  <c r="Y495" i="1"/>
  <c r="Z495" i="1"/>
  <c r="AB495" i="1"/>
  <c r="AC495" i="1"/>
  <c r="AD495" i="1"/>
  <c r="M496" i="1"/>
  <c r="N496" i="1"/>
  <c r="L496" i="1"/>
  <c r="K496" i="1"/>
  <c r="R496" i="1"/>
  <c r="S496" i="1"/>
  <c r="W496" i="1"/>
  <c r="X496" i="1"/>
  <c r="Y496" i="1"/>
  <c r="Z496" i="1"/>
  <c r="AB496" i="1"/>
  <c r="AC496" i="1"/>
  <c r="AD496" i="1"/>
  <c r="M497" i="1"/>
  <c r="N497" i="1"/>
  <c r="L497" i="1"/>
  <c r="K497" i="1"/>
  <c r="R497" i="1"/>
  <c r="S497" i="1"/>
  <c r="W497" i="1"/>
  <c r="X497" i="1"/>
  <c r="Y497" i="1"/>
  <c r="Z497" i="1"/>
  <c r="AB497" i="1"/>
  <c r="AC497" i="1"/>
  <c r="AD497" i="1"/>
  <c r="M498" i="1"/>
  <c r="N498" i="1"/>
  <c r="L498" i="1"/>
  <c r="K498" i="1"/>
  <c r="R498" i="1"/>
  <c r="S498" i="1"/>
  <c r="W498" i="1"/>
  <c r="X498" i="1"/>
  <c r="Y498" i="1"/>
  <c r="Z498" i="1"/>
  <c r="AB498" i="1"/>
  <c r="AC498" i="1"/>
  <c r="AD498" i="1"/>
  <c r="M499" i="1"/>
  <c r="N499" i="1"/>
  <c r="L499" i="1"/>
  <c r="K499" i="1"/>
  <c r="R499" i="1"/>
  <c r="S499" i="1"/>
  <c r="W499" i="1"/>
  <c r="X499" i="1"/>
  <c r="Y499" i="1"/>
  <c r="Z499" i="1"/>
  <c r="AB499" i="1"/>
  <c r="AC499" i="1"/>
  <c r="AD499" i="1"/>
  <c r="M500" i="1"/>
  <c r="N500" i="1"/>
  <c r="L500" i="1"/>
  <c r="K500" i="1"/>
  <c r="R500" i="1"/>
  <c r="S500" i="1"/>
  <c r="W500" i="1"/>
  <c r="X500" i="1"/>
  <c r="Y500" i="1"/>
  <c r="Z500" i="1"/>
  <c r="AB500" i="1"/>
  <c r="AC500" i="1"/>
  <c r="AD500" i="1"/>
  <c r="M501" i="1"/>
  <c r="N501" i="1"/>
  <c r="L501" i="1"/>
  <c r="K501" i="1"/>
  <c r="R501" i="1"/>
  <c r="S501" i="1"/>
  <c r="W501" i="1"/>
  <c r="X501" i="1"/>
  <c r="Y501" i="1"/>
  <c r="Z501" i="1"/>
  <c r="AB501" i="1"/>
  <c r="AC501" i="1"/>
  <c r="AD501" i="1"/>
  <c r="M502" i="1"/>
  <c r="N502" i="1"/>
  <c r="L502" i="1"/>
  <c r="K502" i="1"/>
  <c r="R502" i="1"/>
  <c r="S502" i="1"/>
  <c r="W502" i="1"/>
  <c r="X502" i="1"/>
  <c r="Y502" i="1"/>
  <c r="Z502" i="1"/>
  <c r="AB502" i="1"/>
  <c r="AC502" i="1"/>
  <c r="AD502" i="1"/>
  <c r="N503" i="1"/>
  <c r="L503" i="1"/>
  <c r="K503" i="1"/>
  <c r="R503" i="1"/>
  <c r="S503" i="1"/>
  <c r="W503" i="1"/>
  <c r="X503" i="1"/>
  <c r="Y503" i="1"/>
  <c r="Z503" i="1"/>
  <c r="AB503" i="1"/>
  <c r="AC503" i="1"/>
  <c r="AD503" i="1"/>
  <c r="N504" i="1"/>
  <c r="L504" i="1"/>
  <c r="K504" i="1"/>
  <c r="R504" i="1"/>
  <c r="S504" i="1"/>
  <c r="W504" i="1"/>
  <c r="X504" i="1"/>
  <c r="Y504" i="1"/>
  <c r="Z504" i="1"/>
  <c r="AB504" i="1"/>
  <c r="AC504" i="1"/>
  <c r="AD504" i="1"/>
  <c r="N505" i="1"/>
  <c r="L505" i="1"/>
  <c r="K505" i="1"/>
  <c r="R505" i="1"/>
  <c r="S505" i="1"/>
  <c r="W505" i="1"/>
  <c r="X505" i="1"/>
  <c r="Y505" i="1"/>
  <c r="Z505" i="1"/>
  <c r="AB505" i="1"/>
  <c r="AC505" i="1"/>
  <c r="AD505" i="1"/>
  <c r="N506" i="1"/>
  <c r="L506" i="1"/>
  <c r="K506" i="1"/>
  <c r="R506" i="1"/>
  <c r="S506" i="1"/>
  <c r="W506" i="1"/>
  <c r="X506" i="1"/>
  <c r="Y506" i="1"/>
  <c r="Z506" i="1"/>
  <c r="AB506" i="1"/>
  <c r="AC506" i="1"/>
  <c r="AD506" i="1"/>
  <c r="N507" i="1"/>
  <c r="L507" i="1"/>
  <c r="K507" i="1"/>
  <c r="R507" i="1"/>
  <c r="S507" i="1"/>
  <c r="W507" i="1"/>
  <c r="X507" i="1"/>
  <c r="Y507" i="1"/>
  <c r="Z507" i="1"/>
  <c r="AB507" i="1"/>
  <c r="AC507" i="1"/>
  <c r="AD507" i="1"/>
  <c r="N508" i="1"/>
  <c r="L508" i="1"/>
  <c r="K508" i="1"/>
  <c r="R508" i="1"/>
  <c r="S508" i="1"/>
  <c r="W508" i="1"/>
  <c r="X508" i="1"/>
  <c r="Y508" i="1"/>
  <c r="Z508" i="1"/>
  <c r="AB508" i="1"/>
  <c r="AC508" i="1"/>
  <c r="AD508" i="1"/>
  <c r="N509" i="1"/>
  <c r="L509" i="1"/>
  <c r="K509" i="1"/>
  <c r="R509" i="1"/>
  <c r="S509" i="1"/>
  <c r="W509" i="1"/>
  <c r="X509" i="1"/>
  <c r="Y509" i="1"/>
  <c r="Z509" i="1"/>
  <c r="AB509" i="1"/>
  <c r="AC509" i="1"/>
  <c r="AD509" i="1"/>
  <c r="N510" i="1"/>
  <c r="L510" i="1"/>
  <c r="K510" i="1"/>
  <c r="R510" i="1"/>
  <c r="S510" i="1"/>
  <c r="W510" i="1"/>
  <c r="X510" i="1"/>
  <c r="Y510" i="1"/>
  <c r="Z510" i="1"/>
  <c r="AB510" i="1"/>
  <c r="AC510" i="1"/>
  <c r="AD510" i="1"/>
  <c r="N511" i="1"/>
  <c r="L511" i="1"/>
  <c r="K511" i="1"/>
  <c r="R511" i="1"/>
  <c r="S511" i="1"/>
  <c r="W511" i="1"/>
  <c r="X511" i="1"/>
  <c r="Y511" i="1"/>
  <c r="Z511" i="1"/>
  <c r="AB511" i="1"/>
  <c r="AC511" i="1"/>
  <c r="AD511" i="1"/>
  <c r="N512" i="1"/>
  <c r="L512" i="1"/>
  <c r="K512" i="1"/>
  <c r="R512" i="1"/>
  <c r="S512" i="1"/>
  <c r="W512" i="1"/>
  <c r="X512" i="1"/>
  <c r="Y512" i="1"/>
  <c r="Z512" i="1"/>
  <c r="AB512" i="1"/>
  <c r="AC512" i="1"/>
  <c r="AD512" i="1"/>
  <c r="N513" i="1"/>
  <c r="L513" i="1"/>
  <c r="K513" i="1"/>
  <c r="R513" i="1"/>
  <c r="S513" i="1"/>
  <c r="W513" i="1"/>
  <c r="X513" i="1"/>
  <c r="Y513" i="1"/>
  <c r="Z513" i="1"/>
  <c r="AB513" i="1"/>
  <c r="AC513" i="1"/>
  <c r="AD513" i="1"/>
  <c r="N514" i="1"/>
  <c r="L514" i="1"/>
  <c r="K514" i="1"/>
  <c r="R514" i="1"/>
  <c r="S514" i="1"/>
  <c r="W514" i="1"/>
  <c r="X514" i="1"/>
  <c r="Y514" i="1"/>
  <c r="Z514" i="1"/>
  <c r="AB514" i="1"/>
  <c r="AC514" i="1"/>
  <c r="AD514" i="1"/>
  <c r="N515" i="1"/>
  <c r="L515" i="1"/>
  <c r="K515" i="1"/>
  <c r="R515" i="1"/>
  <c r="S515" i="1"/>
  <c r="W515" i="1"/>
  <c r="X515" i="1"/>
  <c r="Y515" i="1"/>
  <c r="Z515" i="1"/>
  <c r="AB515" i="1"/>
  <c r="AC515" i="1"/>
  <c r="AD515" i="1"/>
  <c r="N516" i="1"/>
  <c r="L516" i="1"/>
  <c r="K516" i="1"/>
  <c r="R516" i="1"/>
  <c r="S516" i="1"/>
  <c r="W516" i="1"/>
  <c r="X516" i="1"/>
  <c r="Y516" i="1"/>
  <c r="Z516" i="1"/>
  <c r="AB516" i="1"/>
  <c r="AC516" i="1"/>
  <c r="AD516" i="1"/>
  <c r="N517" i="1"/>
  <c r="L517" i="1"/>
  <c r="K517" i="1"/>
  <c r="R517" i="1"/>
  <c r="S517" i="1"/>
  <c r="W517" i="1"/>
  <c r="X517" i="1"/>
  <c r="Y517" i="1"/>
  <c r="Z517" i="1"/>
  <c r="AB517" i="1"/>
  <c r="AC517" i="1"/>
  <c r="AD517" i="1"/>
  <c r="N518" i="1"/>
  <c r="L518" i="1"/>
  <c r="K518" i="1"/>
  <c r="R518" i="1"/>
  <c r="S518" i="1"/>
  <c r="W518" i="1"/>
  <c r="X518" i="1"/>
  <c r="Y518" i="1"/>
  <c r="Z518" i="1"/>
  <c r="AB518" i="1"/>
  <c r="AC518" i="1"/>
  <c r="AD518" i="1"/>
  <c r="N519" i="1"/>
  <c r="L519" i="1"/>
  <c r="K519" i="1"/>
  <c r="R519" i="1"/>
  <c r="S519" i="1"/>
  <c r="W519" i="1"/>
  <c r="X519" i="1"/>
  <c r="Y519" i="1"/>
  <c r="Z519" i="1"/>
  <c r="AB519" i="1"/>
  <c r="AC519" i="1"/>
  <c r="AD519" i="1"/>
  <c r="N520" i="1"/>
  <c r="L520" i="1"/>
  <c r="K520" i="1"/>
  <c r="R520" i="1"/>
  <c r="S520" i="1"/>
  <c r="W520" i="1"/>
  <c r="X520" i="1"/>
  <c r="Y520" i="1"/>
  <c r="Z520" i="1"/>
  <c r="AB520" i="1"/>
  <c r="AC520" i="1"/>
  <c r="AD520" i="1"/>
  <c r="N521" i="1"/>
  <c r="L521" i="1"/>
  <c r="K521" i="1"/>
  <c r="R521" i="1"/>
  <c r="S521" i="1"/>
  <c r="W521" i="1"/>
  <c r="X521" i="1"/>
  <c r="Y521" i="1"/>
  <c r="Z521" i="1"/>
  <c r="AB521" i="1"/>
  <c r="AC521" i="1"/>
  <c r="AD521" i="1"/>
  <c r="N522" i="1"/>
  <c r="L522" i="1"/>
  <c r="K522" i="1"/>
  <c r="R522" i="1"/>
  <c r="S522" i="1"/>
  <c r="W522" i="1"/>
  <c r="X522" i="1"/>
  <c r="Y522" i="1"/>
  <c r="Z522" i="1"/>
  <c r="AB522" i="1"/>
  <c r="AC522" i="1"/>
  <c r="AD522" i="1"/>
  <c r="N523" i="1"/>
  <c r="L523" i="1"/>
  <c r="K523" i="1"/>
  <c r="R523" i="1"/>
  <c r="S523" i="1"/>
  <c r="W523" i="1"/>
  <c r="X523" i="1"/>
  <c r="Y523" i="1"/>
  <c r="Z523" i="1"/>
  <c r="AB523" i="1"/>
  <c r="AC523" i="1"/>
  <c r="AD523" i="1"/>
  <c r="N524" i="1"/>
  <c r="L524" i="1"/>
  <c r="K524" i="1"/>
  <c r="R524" i="1"/>
  <c r="S524" i="1"/>
  <c r="W524" i="1"/>
  <c r="X524" i="1"/>
  <c r="Y524" i="1"/>
  <c r="Z524" i="1"/>
  <c r="AB524" i="1"/>
  <c r="AC524" i="1"/>
  <c r="AD524" i="1"/>
  <c r="N525" i="1"/>
  <c r="L525" i="1"/>
  <c r="K525" i="1"/>
  <c r="R525" i="1"/>
  <c r="S525" i="1"/>
  <c r="W525" i="1"/>
  <c r="X525" i="1"/>
  <c r="Y525" i="1"/>
  <c r="Z525" i="1"/>
  <c r="AB525" i="1"/>
  <c r="AC525" i="1"/>
  <c r="AD525" i="1"/>
  <c r="N526" i="1"/>
  <c r="L526" i="1"/>
  <c r="K526" i="1"/>
  <c r="R526" i="1"/>
  <c r="S526" i="1"/>
  <c r="W526" i="1"/>
  <c r="X526" i="1"/>
  <c r="Y526" i="1"/>
  <c r="Z526" i="1"/>
  <c r="AB526" i="1"/>
  <c r="AC526" i="1"/>
  <c r="AD526" i="1"/>
  <c r="M527" i="1"/>
  <c r="N527" i="1"/>
  <c r="L527" i="1"/>
  <c r="K527" i="1"/>
  <c r="R527" i="1"/>
  <c r="S527" i="1"/>
  <c r="W527" i="1"/>
  <c r="X527" i="1"/>
  <c r="Y527" i="1"/>
  <c r="Z527" i="1"/>
  <c r="AB527" i="1"/>
  <c r="AC527" i="1"/>
  <c r="AD527" i="1"/>
  <c r="M528" i="1"/>
  <c r="N528" i="1"/>
  <c r="L528" i="1"/>
  <c r="K528" i="1"/>
  <c r="R528" i="1"/>
  <c r="S528" i="1"/>
  <c r="W528" i="1"/>
  <c r="X528" i="1"/>
  <c r="Y528" i="1"/>
  <c r="Z528" i="1"/>
  <c r="AB528" i="1"/>
  <c r="AC528" i="1"/>
  <c r="AD528" i="1"/>
  <c r="M529" i="1"/>
  <c r="N529" i="1"/>
  <c r="L529" i="1"/>
  <c r="K529" i="1"/>
  <c r="R529" i="1"/>
  <c r="S529" i="1"/>
  <c r="W529" i="1"/>
  <c r="X529" i="1"/>
  <c r="Y529" i="1"/>
  <c r="Z529" i="1"/>
  <c r="AB529" i="1"/>
  <c r="AC529" i="1"/>
  <c r="AD529" i="1"/>
  <c r="M530" i="1"/>
  <c r="N530" i="1"/>
  <c r="L530" i="1"/>
  <c r="K530" i="1"/>
  <c r="R530" i="1"/>
  <c r="S530" i="1"/>
  <c r="W530" i="1"/>
  <c r="X530" i="1"/>
  <c r="Y530" i="1"/>
  <c r="Z530" i="1"/>
  <c r="AB530" i="1"/>
  <c r="AC530" i="1"/>
  <c r="AD530" i="1"/>
  <c r="M531" i="1"/>
  <c r="N531" i="1"/>
  <c r="L531" i="1"/>
  <c r="K531" i="1"/>
  <c r="R531" i="1"/>
  <c r="S531" i="1"/>
  <c r="W531" i="1"/>
  <c r="X531" i="1"/>
  <c r="Y531" i="1"/>
  <c r="Z531" i="1"/>
  <c r="AB531" i="1"/>
  <c r="AC531" i="1"/>
  <c r="AD531" i="1"/>
  <c r="M532" i="1"/>
  <c r="N532" i="1"/>
  <c r="L532" i="1"/>
  <c r="K532" i="1"/>
  <c r="R532" i="1"/>
  <c r="S532" i="1"/>
  <c r="W532" i="1"/>
  <c r="X532" i="1"/>
  <c r="Y532" i="1"/>
  <c r="Z532" i="1"/>
  <c r="AB532" i="1"/>
  <c r="AC532" i="1"/>
  <c r="AD532" i="1"/>
  <c r="M533" i="1"/>
  <c r="N533" i="1"/>
  <c r="L533" i="1"/>
  <c r="K533" i="1"/>
  <c r="R533" i="1"/>
  <c r="S533" i="1"/>
  <c r="W533" i="1"/>
  <c r="X533" i="1"/>
  <c r="Y533" i="1"/>
  <c r="Z533" i="1"/>
  <c r="AB533" i="1"/>
  <c r="AC533" i="1"/>
  <c r="AD533" i="1"/>
  <c r="M534" i="1"/>
  <c r="N534" i="1"/>
  <c r="L534" i="1"/>
  <c r="K534" i="1"/>
  <c r="R534" i="1"/>
  <c r="S534" i="1"/>
  <c r="W534" i="1"/>
  <c r="X534" i="1"/>
  <c r="Y534" i="1"/>
  <c r="Z534" i="1"/>
  <c r="AB534" i="1"/>
  <c r="AC534" i="1"/>
  <c r="AD534" i="1"/>
  <c r="M535" i="1"/>
  <c r="N535" i="1"/>
  <c r="L535" i="1"/>
  <c r="K535" i="1"/>
  <c r="R535" i="1"/>
  <c r="S535" i="1"/>
  <c r="W535" i="1"/>
  <c r="X535" i="1"/>
  <c r="Y535" i="1"/>
  <c r="Z535" i="1"/>
  <c r="AB535" i="1"/>
  <c r="AC535" i="1"/>
  <c r="AD535" i="1"/>
  <c r="M536" i="1"/>
  <c r="N536" i="1"/>
  <c r="L536" i="1"/>
  <c r="K536" i="1"/>
  <c r="R536" i="1"/>
  <c r="S536" i="1"/>
  <c r="W536" i="1"/>
  <c r="X536" i="1"/>
  <c r="Y536" i="1"/>
  <c r="Z536" i="1"/>
  <c r="AB536" i="1"/>
  <c r="AC536" i="1"/>
  <c r="AD536" i="1"/>
  <c r="M537" i="1"/>
  <c r="N537" i="1"/>
  <c r="L537" i="1"/>
  <c r="K537" i="1"/>
  <c r="R537" i="1"/>
  <c r="S537" i="1"/>
  <c r="W537" i="1"/>
  <c r="X537" i="1"/>
  <c r="Y537" i="1"/>
  <c r="Z537" i="1"/>
  <c r="AB537" i="1"/>
  <c r="AC537" i="1"/>
  <c r="AD537" i="1"/>
  <c r="M538" i="1"/>
  <c r="N538" i="1"/>
  <c r="L538" i="1"/>
  <c r="K538" i="1"/>
  <c r="R538" i="1"/>
  <c r="S538" i="1"/>
  <c r="W538" i="1"/>
  <c r="X538" i="1"/>
  <c r="Y538" i="1"/>
  <c r="Z538" i="1"/>
  <c r="AB538" i="1"/>
  <c r="AC538" i="1"/>
  <c r="AD538" i="1"/>
  <c r="M539" i="1"/>
  <c r="N539" i="1"/>
  <c r="L539" i="1"/>
  <c r="K539" i="1"/>
  <c r="R539" i="1"/>
  <c r="S539" i="1"/>
  <c r="W539" i="1"/>
  <c r="X539" i="1"/>
  <c r="Y539" i="1"/>
  <c r="Z539" i="1"/>
  <c r="AB539" i="1"/>
  <c r="AC539" i="1"/>
  <c r="AD539" i="1"/>
  <c r="M540" i="1"/>
  <c r="N540" i="1"/>
  <c r="L540" i="1"/>
  <c r="K540" i="1"/>
  <c r="R540" i="1"/>
  <c r="S540" i="1"/>
  <c r="W540" i="1"/>
  <c r="X540" i="1"/>
  <c r="Y540" i="1"/>
  <c r="Z540" i="1"/>
  <c r="AB540" i="1"/>
  <c r="AC540" i="1"/>
  <c r="AD540" i="1"/>
  <c r="M541" i="1"/>
  <c r="N541" i="1"/>
  <c r="L541" i="1"/>
  <c r="K541" i="1"/>
  <c r="R541" i="1"/>
  <c r="S541" i="1"/>
  <c r="W541" i="1"/>
  <c r="X541" i="1"/>
  <c r="Y541" i="1"/>
  <c r="Z541" i="1"/>
  <c r="AB541" i="1"/>
  <c r="AC541" i="1"/>
  <c r="AD541" i="1"/>
  <c r="M542" i="1"/>
  <c r="N542" i="1"/>
  <c r="L542" i="1"/>
  <c r="K542" i="1"/>
  <c r="R542" i="1"/>
  <c r="S542" i="1"/>
  <c r="W542" i="1"/>
  <c r="X542" i="1"/>
  <c r="Y542" i="1"/>
  <c r="Z542" i="1"/>
  <c r="AB542" i="1"/>
  <c r="AC542" i="1"/>
  <c r="AD542" i="1"/>
  <c r="M543" i="1"/>
  <c r="N543" i="1"/>
  <c r="L543" i="1"/>
  <c r="K543" i="1"/>
  <c r="R543" i="1"/>
  <c r="S543" i="1"/>
  <c r="W543" i="1"/>
  <c r="X543" i="1"/>
  <c r="Y543" i="1"/>
  <c r="Z543" i="1"/>
  <c r="AB543" i="1"/>
  <c r="AC543" i="1"/>
  <c r="AD543" i="1"/>
  <c r="M544" i="1"/>
  <c r="N544" i="1"/>
  <c r="L544" i="1"/>
  <c r="K544" i="1"/>
  <c r="R544" i="1"/>
  <c r="S544" i="1"/>
  <c r="W544" i="1"/>
  <c r="X544" i="1"/>
  <c r="Y544" i="1"/>
  <c r="Z544" i="1"/>
  <c r="AB544" i="1"/>
  <c r="AC544" i="1"/>
  <c r="AD544" i="1"/>
  <c r="M545" i="1"/>
  <c r="N545" i="1"/>
  <c r="L545" i="1"/>
  <c r="K545" i="1"/>
  <c r="R545" i="1"/>
  <c r="S545" i="1"/>
  <c r="W545" i="1"/>
  <c r="X545" i="1"/>
  <c r="Y545" i="1"/>
  <c r="Z545" i="1"/>
  <c r="AB545" i="1"/>
  <c r="AC545" i="1"/>
  <c r="AD545" i="1"/>
  <c r="M546" i="1"/>
  <c r="N546" i="1"/>
  <c r="L546" i="1"/>
  <c r="K546" i="1"/>
  <c r="R546" i="1"/>
  <c r="S546" i="1"/>
  <c r="W546" i="1"/>
  <c r="X546" i="1"/>
  <c r="Y546" i="1"/>
  <c r="Z546" i="1"/>
  <c r="AB546" i="1"/>
  <c r="AC546" i="1"/>
  <c r="AD546" i="1"/>
  <c r="M547" i="1"/>
  <c r="N547" i="1"/>
  <c r="L547" i="1"/>
  <c r="K547" i="1"/>
  <c r="R547" i="1"/>
  <c r="S547" i="1"/>
  <c r="W547" i="1"/>
  <c r="X547" i="1"/>
  <c r="Y547" i="1"/>
  <c r="Z547" i="1"/>
  <c r="AB547" i="1"/>
  <c r="AC547" i="1"/>
  <c r="AD547" i="1"/>
  <c r="M548" i="1"/>
  <c r="N548" i="1"/>
  <c r="L548" i="1"/>
  <c r="K548" i="1"/>
  <c r="R548" i="1"/>
  <c r="S548" i="1"/>
  <c r="W548" i="1"/>
  <c r="X548" i="1"/>
  <c r="Y548" i="1"/>
  <c r="Z548" i="1"/>
  <c r="AB548" i="1"/>
  <c r="AC548" i="1"/>
  <c r="AD548" i="1"/>
  <c r="M549" i="1"/>
  <c r="N549" i="1"/>
  <c r="L549" i="1"/>
  <c r="K549" i="1"/>
  <c r="R549" i="1"/>
  <c r="S549" i="1"/>
  <c r="W549" i="1"/>
  <c r="X549" i="1"/>
  <c r="Y549" i="1"/>
  <c r="Z549" i="1"/>
  <c r="AB549" i="1"/>
  <c r="AC549" i="1"/>
  <c r="AD549" i="1"/>
  <c r="M550" i="1"/>
  <c r="N550" i="1"/>
  <c r="L550" i="1"/>
  <c r="K550" i="1"/>
  <c r="R550" i="1"/>
  <c r="S550" i="1"/>
  <c r="W550" i="1"/>
  <c r="X550" i="1"/>
  <c r="Y550" i="1"/>
  <c r="Z550" i="1"/>
  <c r="AB550" i="1"/>
  <c r="AC550" i="1"/>
  <c r="AD550" i="1"/>
  <c r="M551" i="1"/>
  <c r="N551" i="1"/>
  <c r="L551" i="1"/>
  <c r="K551" i="1"/>
  <c r="R551" i="1"/>
  <c r="S551" i="1"/>
  <c r="W551" i="1"/>
  <c r="X551" i="1"/>
  <c r="Y551" i="1"/>
  <c r="Z551" i="1"/>
  <c r="AB551" i="1"/>
  <c r="AC551" i="1"/>
  <c r="AD551" i="1"/>
  <c r="M552" i="1"/>
  <c r="N552" i="1"/>
  <c r="L552" i="1"/>
  <c r="K552" i="1"/>
  <c r="R552" i="1"/>
  <c r="S552" i="1"/>
  <c r="W552" i="1"/>
  <c r="X552" i="1"/>
  <c r="Y552" i="1"/>
  <c r="Z552" i="1"/>
  <c r="AB552" i="1"/>
  <c r="AC552" i="1"/>
  <c r="AD552" i="1"/>
  <c r="M553" i="1"/>
  <c r="N553" i="1"/>
  <c r="L553" i="1"/>
  <c r="K553" i="1"/>
  <c r="R553" i="1"/>
  <c r="S553" i="1"/>
  <c r="W553" i="1"/>
  <c r="X553" i="1"/>
  <c r="Y553" i="1"/>
  <c r="Z553" i="1"/>
  <c r="AB553" i="1"/>
  <c r="AC553" i="1"/>
  <c r="AD553" i="1"/>
  <c r="M554" i="1"/>
  <c r="N554" i="1"/>
  <c r="L554" i="1"/>
  <c r="K554" i="1"/>
  <c r="R554" i="1"/>
  <c r="S554" i="1"/>
  <c r="W554" i="1"/>
  <c r="X554" i="1"/>
  <c r="Y554" i="1"/>
  <c r="Z554" i="1"/>
  <c r="AB554" i="1"/>
  <c r="AC554" i="1"/>
  <c r="AD554" i="1"/>
  <c r="M555" i="1"/>
  <c r="N555" i="1"/>
  <c r="L555" i="1"/>
  <c r="K555" i="1"/>
  <c r="R555" i="1"/>
  <c r="S555" i="1"/>
  <c r="W555" i="1"/>
  <c r="X555" i="1"/>
  <c r="Y555" i="1"/>
  <c r="Z555" i="1"/>
  <c r="AB555" i="1"/>
  <c r="AC555" i="1"/>
  <c r="AD555" i="1"/>
  <c r="M556" i="1"/>
  <c r="N556" i="1"/>
  <c r="L556" i="1"/>
  <c r="K556" i="1"/>
  <c r="R556" i="1"/>
  <c r="S556" i="1"/>
  <c r="W556" i="1"/>
  <c r="X556" i="1"/>
  <c r="Y556" i="1"/>
  <c r="Z556" i="1"/>
  <c r="AB556" i="1"/>
  <c r="AC556" i="1"/>
  <c r="AD556" i="1"/>
  <c r="M557" i="1"/>
  <c r="N557" i="1"/>
  <c r="L557" i="1"/>
  <c r="K557" i="1"/>
  <c r="R557" i="1"/>
  <c r="S557" i="1"/>
  <c r="W557" i="1"/>
  <c r="X557" i="1"/>
  <c r="Y557" i="1"/>
  <c r="Z557" i="1"/>
  <c r="AB557" i="1"/>
  <c r="AC557" i="1"/>
  <c r="AD557" i="1"/>
  <c r="M558" i="1"/>
  <c r="N558" i="1"/>
  <c r="L558" i="1"/>
  <c r="K558" i="1"/>
  <c r="R558" i="1"/>
  <c r="S558" i="1"/>
  <c r="W558" i="1"/>
  <c r="X558" i="1"/>
  <c r="Y558" i="1"/>
  <c r="Z558" i="1"/>
  <c r="AB558" i="1"/>
  <c r="AC558" i="1"/>
  <c r="AD558" i="1"/>
  <c r="M559" i="1"/>
  <c r="N559" i="1"/>
  <c r="L559" i="1"/>
  <c r="K559" i="1"/>
  <c r="R559" i="1"/>
  <c r="S559" i="1"/>
  <c r="W559" i="1"/>
  <c r="X559" i="1"/>
  <c r="Y559" i="1"/>
  <c r="Z559" i="1"/>
  <c r="AB559" i="1"/>
  <c r="AC559" i="1"/>
  <c r="AD559" i="1"/>
  <c r="M560" i="1"/>
  <c r="N560" i="1"/>
  <c r="L560" i="1"/>
  <c r="K560" i="1"/>
  <c r="R560" i="1"/>
  <c r="S560" i="1"/>
  <c r="W560" i="1"/>
  <c r="X560" i="1"/>
  <c r="Y560" i="1"/>
  <c r="Z560" i="1"/>
  <c r="AB560" i="1"/>
  <c r="AC560" i="1"/>
  <c r="AD560" i="1"/>
  <c r="M561" i="1"/>
  <c r="N561" i="1"/>
  <c r="L561" i="1"/>
  <c r="K561" i="1"/>
  <c r="R561" i="1"/>
  <c r="S561" i="1"/>
  <c r="W561" i="1"/>
  <c r="X561" i="1"/>
  <c r="Y561" i="1"/>
  <c r="Z561" i="1"/>
  <c r="AB561" i="1"/>
  <c r="AC561" i="1"/>
  <c r="AD561" i="1"/>
  <c r="M562" i="1"/>
  <c r="N562" i="1"/>
  <c r="L562" i="1"/>
  <c r="K562" i="1"/>
  <c r="R562" i="1"/>
  <c r="S562" i="1"/>
  <c r="W562" i="1"/>
  <c r="X562" i="1"/>
  <c r="Y562" i="1"/>
  <c r="Z562" i="1"/>
  <c r="AB562" i="1"/>
  <c r="AC562" i="1"/>
  <c r="AD562" i="1"/>
  <c r="M563" i="1"/>
  <c r="N563" i="1"/>
  <c r="L563" i="1"/>
  <c r="K563" i="1"/>
  <c r="R563" i="1"/>
  <c r="S563" i="1"/>
  <c r="W563" i="1"/>
  <c r="X563" i="1"/>
  <c r="Y563" i="1"/>
  <c r="Z563" i="1"/>
  <c r="AB563" i="1"/>
  <c r="AC563" i="1"/>
  <c r="AD563" i="1"/>
  <c r="M564" i="1"/>
  <c r="N564" i="1"/>
  <c r="L564" i="1"/>
  <c r="K564" i="1"/>
  <c r="R564" i="1"/>
  <c r="S564" i="1"/>
  <c r="W564" i="1"/>
  <c r="X564" i="1"/>
  <c r="Y564" i="1"/>
  <c r="Z564" i="1"/>
  <c r="AB564" i="1"/>
  <c r="AC564" i="1"/>
  <c r="AD564" i="1"/>
  <c r="M565" i="1"/>
  <c r="N565" i="1"/>
  <c r="L565" i="1"/>
  <c r="K565" i="1"/>
  <c r="R565" i="1"/>
  <c r="S565" i="1"/>
  <c r="W565" i="1"/>
  <c r="X565" i="1"/>
  <c r="Y565" i="1"/>
  <c r="Z565" i="1"/>
  <c r="AB565" i="1"/>
  <c r="AC565" i="1"/>
  <c r="AD565" i="1"/>
  <c r="M566" i="1"/>
  <c r="N566" i="1"/>
  <c r="L566" i="1"/>
  <c r="K566" i="1"/>
  <c r="R566" i="1"/>
  <c r="S566" i="1"/>
  <c r="W566" i="1"/>
  <c r="X566" i="1"/>
  <c r="Y566" i="1"/>
  <c r="Z566" i="1"/>
  <c r="AB566" i="1"/>
  <c r="AC566" i="1"/>
  <c r="AD566" i="1"/>
  <c r="M567" i="1"/>
  <c r="N567" i="1"/>
  <c r="L567" i="1"/>
  <c r="K567" i="1"/>
  <c r="R567" i="1"/>
  <c r="S567" i="1"/>
  <c r="W567" i="1"/>
  <c r="X567" i="1"/>
  <c r="Y567" i="1"/>
  <c r="Z567" i="1"/>
  <c r="AB567" i="1"/>
  <c r="AC567" i="1"/>
  <c r="AD567" i="1"/>
  <c r="M568" i="1"/>
  <c r="N568" i="1"/>
  <c r="L568" i="1"/>
  <c r="K568" i="1"/>
  <c r="R568" i="1"/>
  <c r="S568" i="1"/>
  <c r="W568" i="1"/>
  <c r="X568" i="1"/>
  <c r="Y568" i="1"/>
  <c r="Z568" i="1"/>
  <c r="AB568" i="1"/>
  <c r="AC568" i="1"/>
  <c r="AD568" i="1"/>
  <c r="M569" i="1"/>
  <c r="N569" i="1"/>
  <c r="L569" i="1"/>
  <c r="K569" i="1"/>
  <c r="R569" i="1"/>
  <c r="S569" i="1"/>
  <c r="W569" i="1"/>
  <c r="X569" i="1"/>
  <c r="Y569" i="1"/>
  <c r="Z569" i="1"/>
  <c r="AB569" i="1"/>
  <c r="AC569" i="1"/>
  <c r="AD569" i="1"/>
  <c r="M570" i="1"/>
  <c r="N570" i="1"/>
  <c r="L570" i="1"/>
  <c r="K570" i="1"/>
  <c r="R570" i="1"/>
  <c r="S570" i="1"/>
  <c r="W570" i="1"/>
  <c r="X570" i="1"/>
  <c r="Y570" i="1"/>
  <c r="Z570" i="1"/>
  <c r="AB570" i="1"/>
  <c r="AC570" i="1"/>
  <c r="AD570" i="1"/>
  <c r="M571" i="1"/>
  <c r="N571" i="1"/>
  <c r="L571" i="1"/>
  <c r="K571" i="1"/>
  <c r="R571" i="1"/>
  <c r="S571" i="1"/>
  <c r="W571" i="1"/>
  <c r="X571" i="1"/>
  <c r="Y571" i="1"/>
  <c r="Z571" i="1"/>
  <c r="AB571" i="1"/>
  <c r="AC571" i="1"/>
  <c r="AD571" i="1"/>
  <c r="M572" i="1"/>
  <c r="N572" i="1"/>
  <c r="L572" i="1"/>
  <c r="K572" i="1"/>
  <c r="R572" i="1"/>
  <c r="S572" i="1"/>
  <c r="W572" i="1"/>
  <c r="X572" i="1"/>
  <c r="Y572" i="1"/>
  <c r="Z572" i="1"/>
  <c r="AB572" i="1"/>
  <c r="AC572" i="1"/>
  <c r="AD572" i="1"/>
  <c r="M573" i="1"/>
  <c r="N573" i="1"/>
  <c r="L573" i="1"/>
  <c r="K573" i="1"/>
  <c r="R573" i="1"/>
  <c r="S573" i="1"/>
  <c r="W573" i="1"/>
  <c r="X573" i="1"/>
  <c r="Y573" i="1"/>
  <c r="Z573" i="1"/>
  <c r="AB573" i="1"/>
  <c r="AC573" i="1"/>
  <c r="AD573" i="1"/>
  <c r="M574" i="1"/>
  <c r="N574" i="1"/>
  <c r="L574" i="1"/>
  <c r="K574" i="1"/>
  <c r="R574" i="1"/>
  <c r="S574" i="1"/>
  <c r="W574" i="1"/>
  <c r="X574" i="1"/>
  <c r="Y574" i="1"/>
  <c r="Z574" i="1"/>
  <c r="AB574" i="1"/>
  <c r="AC574" i="1"/>
  <c r="AD574" i="1"/>
  <c r="M575" i="1"/>
  <c r="N575" i="1"/>
  <c r="L575" i="1"/>
  <c r="K575" i="1"/>
  <c r="R575" i="1"/>
  <c r="S575" i="1"/>
  <c r="W575" i="1"/>
  <c r="X575" i="1"/>
  <c r="Y575" i="1"/>
  <c r="Z575" i="1"/>
  <c r="AB575" i="1"/>
  <c r="AC575" i="1"/>
  <c r="AD575" i="1"/>
  <c r="M576" i="1"/>
  <c r="N576" i="1"/>
  <c r="L576" i="1"/>
  <c r="K576" i="1"/>
  <c r="R576" i="1"/>
  <c r="S576" i="1"/>
  <c r="W576" i="1"/>
  <c r="X576" i="1"/>
  <c r="Y576" i="1"/>
  <c r="Z576" i="1"/>
  <c r="AB576" i="1"/>
  <c r="AC576" i="1"/>
  <c r="AD576" i="1"/>
  <c r="M577" i="1"/>
  <c r="N577" i="1"/>
  <c r="L577" i="1"/>
  <c r="K577" i="1"/>
  <c r="R577" i="1"/>
  <c r="S577" i="1"/>
  <c r="W577" i="1"/>
  <c r="X577" i="1"/>
  <c r="Y577" i="1"/>
  <c r="Z577" i="1"/>
  <c r="AB577" i="1"/>
  <c r="AC577" i="1"/>
  <c r="AD577" i="1"/>
  <c r="M578" i="1"/>
  <c r="N578" i="1"/>
  <c r="L578" i="1"/>
  <c r="K578" i="1"/>
  <c r="R578" i="1"/>
  <c r="S578" i="1"/>
  <c r="W578" i="1"/>
  <c r="X578" i="1"/>
  <c r="Y578" i="1"/>
  <c r="Z578" i="1"/>
  <c r="AB578" i="1"/>
  <c r="AC578" i="1"/>
  <c r="AD578" i="1"/>
  <c r="M579" i="1"/>
  <c r="N579" i="1"/>
  <c r="L579" i="1"/>
  <c r="K579" i="1"/>
  <c r="R579" i="1"/>
  <c r="S579" i="1"/>
  <c r="W579" i="1"/>
  <c r="X579" i="1"/>
  <c r="Y579" i="1"/>
  <c r="Z579" i="1"/>
  <c r="AB579" i="1"/>
  <c r="AC579" i="1"/>
  <c r="AD579" i="1"/>
  <c r="M580" i="1"/>
  <c r="N580" i="1"/>
  <c r="L580" i="1"/>
  <c r="K580" i="1"/>
  <c r="R580" i="1"/>
  <c r="S580" i="1"/>
  <c r="W580" i="1"/>
  <c r="X580" i="1"/>
  <c r="Y580" i="1"/>
  <c r="Z580" i="1"/>
  <c r="AB580" i="1"/>
  <c r="AC580" i="1"/>
  <c r="AD580" i="1"/>
  <c r="M581" i="1"/>
  <c r="N581" i="1"/>
  <c r="L581" i="1"/>
  <c r="K581" i="1"/>
  <c r="R581" i="1"/>
  <c r="S581" i="1"/>
  <c r="W581" i="1"/>
  <c r="X581" i="1"/>
  <c r="Y581" i="1"/>
  <c r="Z581" i="1"/>
  <c r="AB581" i="1"/>
  <c r="AC581" i="1"/>
  <c r="AD581" i="1"/>
  <c r="M582" i="1"/>
  <c r="N582" i="1"/>
  <c r="L582" i="1"/>
  <c r="K582" i="1"/>
  <c r="R582" i="1"/>
  <c r="S582" i="1"/>
  <c r="W582" i="1"/>
  <c r="X582" i="1"/>
  <c r="Y582" i="1"/>
  <c r="Z582" i="1"/>
  <c r="AB582" i="1"/>
  <c r="AC582" i="1"/>
  <c r="AD582" i="1"/>
  <c r="M583" i="1"/>
  <c r="N583" i="1"/>
  <c r="L583" i="1"/>
  <c r="K583" i="1"/>
  <c r="R583" i="1"/>
  <c r="S583" i="1"/>
  <c r="W583" i="1"/>
  <c r="X583" i="1"/>
  <c r="Y583" i="1"/>
  <c r="Z583" i="1"/>
  <c r="AB583" i="1"/>
  <c r="AC583" i="1"/>
  <c r="AD583" i="1"/>
  <c r="M584" i="1"/>
  <c r="N584" i="1"/>
  <c r="L584" i="1"/>
  <c r="K584" i="1"/>
  <c r="R584" i="1"/>
  <c r="S584" i="1"/>
  <c r="W584" i="1"/>
  <c r="X584" i="1"/>
  <c r="Y584" i="1"/>
  <c r="Z584" i="1"/>
  <c r="AB584" i="1"/>
  <c r="AC584" i="1"/>
  <c r="AD584" i="1"/>
  <c r="M585" i="1"/>
  <c r="N585" i="1"/>
  <c r="L585" i="1"/>
  <c r="K585" i="1"/>
  <c r="R585" i="1"/>
  <c r="S585" i="1"/>
  <c r="W585" i="1"/>
  <c r="X585" i="1"/>
  <c r="Y585" i="1"/>
  <c r="Z585" i="1"/>
  <c r="AB585" i="1"/>
  <c r="AC585" i="1"/>
  <c r="AD585" i="1"/>
  <c r="M586" i="1"/>
  <c r="N586" i="1"/>
  <c r="L586" i="1"/>
  <c r="K586" i="1"/>
  <c r="R586" i="1"/>
  <c r="S586" i="1"/>
  <c r="W586" i="1"/>
  <c r="X586" i="1"/>
  <c r="Y586" i="1"/>
  <c r="Z586" i="1"/>
  <c r="AB586" i="1"/>
  <c r="AC586" i="1"/>
  <c r="AD586" i="1"/>
  <c r="M587" i="1"/>
  <c r="N587" i="1"/>
  <c r="L587" i="1"/>
  <c r="K587" i="1"/>
  <c r="R587" i="1"/>
  <c r="S587" i="1"/>
  <c r="W587" i="1"/>
  <c r="X587" i="1"/>
  <c r="Y587" i="1"/>
  <c r="Z587" i="1"/>
  <c r="AB587" i="1"/>
  <c r="AC587" i="1"/>
  <c r="AD587" i="1"/>
  <c r="M588" i="1"/>
  <c r="N588" i="1"/>
  <c r="L588" i="1"/>
  <c r="K588" i="1"/>
  <c r="R588" i="1"/>
  <c r="S588" i="1"/>
  <c r="W588" i="1"/>
  <c r="X588" i="1"/>
  <c r="Y588" i="1"/>
  <c r="Z588" i="1"/>
  <c r="AB588" i="1"/>
  <c r="AC588" i="1"/>
  <c r="AD588" i="1"/>
  <c r="M589" i="1"/>
  <c r="N589" i="1"/>
  <c r="L589" i="1"/>
  <c r="K589" i="1"/>
  <c r="R589" i="1"/>
  <c r="S589" i="1"/>
  <c r="W589" i="1"/>
  <c r="X589" i="1"/>
  <c r="Y589" i="1"/>
  <c r="Z589" i="1"/>
  <c r="AB589" i="1"/>
  <c r="AC589" i="1"/>
  <c r="AD589" i="1"/>
  <c r="M590" i="1"/>
  <c r="N590" i="1"/>
  <c r="L590" i="1"/>
  <c r="K590" i="1"/>
  <c r="R590" i="1"/>
  <c r="S590" i="1"/>
  <c r="W590" i="1"/>
  <c r="X590" i="1"/>
  <c r="Y590" i="1"/>
  <c r="Z590" i="1"/>
  <c r="AB590" i="1"/>
  <c r="AC590" i="1"/>
  <c r="AD590" i="1"/>
  <c r="M591" i="1"/>
  <c r="N591" i="1"/>
  <c r="L591" i="1"/>
  <c r="K591" i="1"/>
  <c r="R591" i="1"/>
  <c r="S591" i="1"/>
  <c r="W591" i="1"/>
  <c r="X591" i="1"/>
  <c r="Y591" i="1"/>
  <c r="Z591" i="1"/>
  <c r="AB591" i="1"/>
  <c r="AC591" i="1"/>
  <c r="AD591" i="1"/>
  <c r="M592" i="1"/>
  <c r="N592" i="1"/>
  <c r="L592" i="1"/>
  <c r="K592" i="1"/>
  <c r="R592" i="1"/>
  <c r="S592" i="1"/>
  <c r="W592" i="1"/>
  <c r="X592" i="1"/>
  <c r="Y592" i="1"/>
  <c r="Z592" i="1"/>
  <c r="AB592" i="1"/>
  <c r="AC592" i="1"/>
  <c r="AD592" i="1"/>
  <c r="M593" i="1"/>
  <c r="N593" i="1"/>
  <c r="L593" i="1"/>
  <c r="K593" i="1"/>
  <c r="R593" i="1"/>
  <c r="S593" i="1"/>
  <c r="W593" i="1"/>
  <c r="X593" i="1"/>
  <c r="Y593" i="1"/>
  <c r="Z593" i="1"/>
  <c r="AB593" i="1"/>
  <c r="AC593" i="1"/>
  <c r="AD593" i="1"/>
  <c r="M594" i="1"/>
  <c r="N594" i="1"/>
  <c r="L594" i="1"/>
  <c r="K594" i="1"/>
  <c r="R594" i="1"/>
  <c r="S594" i="1"/>
  <c r="W594" i="1"/>
  <c r="X594" i="1"/>
  <c r="Y594" i="1"/>
  <c r="Z594" i="1"/>
  <c r="AB594" i="1"/>
  <c r="AC594" i="1"/>
  <c r="AD594" i="1"/>
  <c r="M595" i="1"/>
  <c r="N595" i="1"/>
  <c r="L595" i="1"/>
  <c r="K595" i="1"/>
  <c r="R595" i="1"/>
  <c r="S595" i="1"/>
  <c r="W595" i="1"/>
  <c r="X595" i="1"/>
  <c r="Y595" i="1"/>
  <c r="Z595" i="1"/>
  <c r="AB595" i="1"/>
  <c r="AC595" i="1"/>
  <c r="AD595" i="1"/>
  <c r="M596" i="1"/>
  <c r="N596" i="1"/>
  <c r="L596" i="1"/>
  <c r="K596" i="1"/>
  <c r="R596" i="1"/>
  <c r="S596" i="1"/>
  <c r="W596" i="1"/>
  <c r="X596" i="1"/>
  <c r="Y596" i="1"/>
  <c r="Z596" i="1"/>
  <c r="AB596" i="1"/>
  <c r="AC596" i="1"/>
  <c r="AD596" i="1"/>
  <c r="M597" i="1"/>
  <c r="N597" i="1"/>
  <c r="L597" i="1"/>
  <c r="K597" i="1"/>
  <c r="R597" i="1"/>
  <c r="S597" i="1"/>
  <c r="W597" i="1"/>
  <c r="X597" i="1"/>
  <c r="Y597" i="1"/>
  <c r="Z597" i="1"/>
  <c r="AB597" i="1"/>
  <c r="AC597" i="1"/>
  <c r="AD597" i="1"/>
  <c r="M598" i="1"/>
  <c r="N598" i="1"/>
  <c r="L598" i="1"/>
  <c r="K598" i="1"/>
  <c r="R598" i="1"/>
  <c r="S598" i="1"/>
  <c r="W598" i="1"/>
  <c r="X598" i="1"/>
  <c r="Y598" i="1"/>
  <c r="Z598" i="1"/>
  <c r="AB598" i="1"/>
  <c r="AC598" i="1"/>
  <c r="AD598" i="1"/>
  <c r="N599" i="1"/>
  <c r="L599" i="1"/>
  <c r="K599" i="1"/>
  <c r="R599" i="1"/>
  <c r="S599" i="1"/>
  <c r="W599" i="1"/>
  <c r="X599" i="1"/>
  <c r="Y599" i="1"/>
  <c r="Z599" i="1"/>
  <c r="AB599" i="1"/>
  <c r="AC599" i="1"/>
  <c r="AD599" i="1"/>
  <c r="N600" i="1"/>
  <c r="L600" i="1"/>
  <c r="K600" i="1"/>
  <c r="R600" i="1"/>
  <c r="S600" i="1"/>
  <c r="W600" i="1"/>
  <c r="X600" i="1"/>
  <c r="Y600" i="1"/>
  <c r="Z600" i="1"/>
  <c r="AB600" i="1"/>
  <c r="AC600" i="1"/>
  <c r="AD600" i="1"/>
  <c r="N601" i="1"/>
  <c r="L601" i="1"/>
  <c r="K601" i="1"/>
  <c r="R601" i="1"/>
  <c r="S601" i="1"/>
  <c r="W601" i="1"/>
  <c r="X601" i="1"/>
  <c r="Y601" i="1"/>
  <c r="Z601" i="1"/>
  <c r="AB601" i="1"/>
  <c r="AC601" i="1"/>
  <c r="AD601" i="1"/>
  <c r="N602" i="1"/>
  <c r="L602" i="1"/>
  <c r="K602" i="1"/>
  <c r="R602" i="1"/>
  <c r="S602" i="1"/>
  <c r="W602" i="1"/>
  <c r="X602" i="1"/>
  <c r="Y602" i="1"/>
  <c r="Z602" i="1"/>
  <c r="AB602" i="1"/>
  <c r="AC602" i="1"/>
  <c r="AD602" i="1"/>
  <c r="N603" i="1"/>
  <c r="L603" i="1"/>
  <c r="K603" i="1"/>
  <c r="R603" i="1"/>
  <c r="S603" i="1"/>
  <c r="W603" i="1"/>
  <c r="X603" i="1"/>
  <c r="Y603" i="1"/>
  <c r="Z603" i="1"/>
  <c r="AB603" i="1"/>
  <c r="AC603" i="1"/>
  <c r="AD603" i="1"/>
  <c r="N604" i="1"/>
  <c r="L604" i="1"/>
  <c r="K604" i="1"/>
  <c r="R604" i="1"/>
  <c r="S604" i="1"/>
  <c r="W604" i="1"/>
  <c r="X604" i="1"/>
  <c r="Y604" i="1"/>
  <c r="Z604" i="1"/>
  <c r="AB604" i="1"/>
  <c r="AC604" i="1"/>
  <c r="AD604" i="1"/>
  <c r="N605" i="1"/>
  <c r="L605" i="1"/>
  <c r="K605" i="1"/>
  <c r="R605" i="1"/>
  <c r="S605" i="1"/>
  <c r="W605" i="1"/>
  <c r="X605" i="1"/>
  <c r="Y605" i="1"/>
  <c r="Z605" i="1"/>
  <c r="AB605" i="1"/>
  <c r="AC605" i="1"/>
  <c r="AD605" i="1"/>
  <c r="N606" i="1"/>
  <c r="L606" i="1"/>
  <c r="K606" i="1"/>
  <c r="R606" i="1"/>
  <c r="S606" i="1"/>
  <c r="W606" i="1"/>
  <c r="X606" i="1"/>
  <c r="Y606" i="1"/>
  <c r="Z606" i="1"/>
  <c r="AB606" i="1"/>
  <c r="AC606" i="1"/>
  <c r="AD606" i="1"/>
  <c r="N607" i="1"/>
  <c r="L607" i="1"/>
  <c r="K607" i="1"/>
  <c r="R607" i="1"/>
  <c r="S607" i="1"/>
  <c r="W607" i="1"/>
  <c r="X607" i="1"/>
  <c r="Y607" i="1"/>
  <c r="Z607" i="1"/>
  <c r="AB607" i="1"/>
  <c r="AC607" i="1"/>
  <c r="AD607" i="1"/>
  <c r="N608" i="1"/>
  <c r="L608" i="1"/>
  <c r="K608" i="1"/>
  <c r="R608" i="1"/>
  <c r="S608" i="1"/>
  <c r="W608" i="1"/>
  <c r="X608" i="1"/>
  <c r="Y608" i="1"/>
  <c r="Z608" i="1"/>
  <c r="AB608" i="1"/>
  <c r="AC608" i="1"/>
  <c r="AD608" i="1"/>
  <c r="N609" i="1"/>
  <c r="L609" i="1"/>
  <c r="K609" i="1"/>
  <c r="R609" i="1"/>
  <c r="S609" i="1"/>
  <c r="W609" i="1"/>
  <c r="X609" i="1"/>
  <c r="Y609" i="1"/>
  <c r="Z609" i="1"/>
  <c r="AB609" i="1"/>
  <c r="AC609" i="1"/>
  <c r="AD609" i="1"/>
  <c r="N610" i="1"/>
  <c r="L610" i="1"/>
  <c r="K610" i="1"/>
  <c r="R610" i="1"/>
  <c r="S610" i="1"/>
  <c r="W610" i="1"/>
  <c r="X610" i="1"/>
  <c r="Y610" i="1"/>
  <c r="Z610" i="1"/>
  <c r="AB610" i="1"/>
  <c r="AC610" i="1"/>
  <c r="AD610" i="1"/>
  <c r="N611" i="1"/>
  <c r="L611" i="1"/>
  <c r="K611" i="1"/>
  <c r="R611" i="1"/>
  <c r="S611" i="1"/>
  <c r="W611" i="1"/>
  <c r="X611" i="1"/>
  <c r="Y611" i="1"/>
  <c r="Z611" i="1"/>
  <c r="AB611" i="1"/>
  <c r="AC611" i="1"/>
  <c r="AD611" i="1"/>
  <c r="N612" i="1"/>
  <c r="L612" i="1"/>
  <c r="K612" i="1"/>
  <c r="R612" i="1"/>
  <c r="S612" i="1"/>
  <c r="W612" i="1"/>
  <c r="X612" i="1"/>
  <c r="Y612" i="1"/>
  <c r="Z612" i="1"/>
  <c r="AB612" i="1"/>
  <c r="AC612" i="1"/>
  <c r="AD612" i="1"/>
  <c r="N613" i="1"/>
  <c r="L613" i="1"/>
  <c r="K613" i="1"/>
  <c r="R613" i="1"/>
  <c r="S613" i="1"/>
  <c r="W613" i="1"/>
  <c r="X613" i="1"/>
  <c r="Y613" i="1"/>
  <c r="Z613" i="1"/>
  <c r="AB613" i="1"/>
  <c r="AC613" i="1"/>
  <c r="AD613" i="1"/>
  <c r="N614" i="1"/>
  <c r="L614" i="1"/>
  <c r="K614" i="1"/>
  <c r="R614" i="1"/>
  <c r="S614" i="1"/>
  <c r="W614" i="1"/>
  <c r="X614" i="1"/>
  <c r="Y614" i="1"/>
  <c r="Z614" i="1"/>
  <c r="AB614" i="1"/>
  <c r="AC614" i="1"/>
  <c r="AD614" i="1"/>
  <c r="N615" i="1"/>
  <c r="L615" i="1"/>
  <c r="K615" i="1"/>
  <c r="R615" i="1"/>
  <c r="S615" i="1"/>
  <c r="W615" i="1"/>
  <c r="X615" i="1"/>
  <c r="Y615" i="1"/>
  <c r="Z615" i="1"/>
  <c r="AB615" i="1"/>
  <c r="AC615" i="1"/>
  <c r="AD615" i="1"/>
  <c r="N616" i="1"/>
  <c r="L616" i="1"/>
  <c r="K616" i="1"/>
  <c r="R616" i="1"/>
  <c r="S616" i="1"/>
  <c r="W616" i="1"/>
  <c r="X616" i="1"/>
  <c r="Y616" i="1"/>
  <c r="Z616" i="1"/>
  <c r="AB616" i="1"/>
  <c r="AC616" i="1"/>
  <c r="AD616" i="1"/>
  <c r="N617" i="1"/>
  <c r="L617" i="1"/>
  <c r="K617" i="1"/>
  <c r="R617" i="1"/>
  <c r="S617" i="1"/>
  <c r="W617" i="1"/>
  <c r="X617" i="1"/>
  <c r="Y617" i="1"/>
  <c r="Z617" i="1"/>
  <c r="AB617" i="1"/>
  <c r="AC617" i="1"/>
  <c r="AD617" i="1"/>
  <c r="N618" i="1"/>
  <c r="L618" i="1"/>
  <c r="K618" i="1"/>
  <c r="R618" i="1"/>
  <c r="S618" i="1"/>
  <c r="W618" i="1"/>
  <c r="X618" i="1"/>
  <c r="Y618" i="1"/>
  <c r="Z618" i="1"/>
  <c r="AB618" i="1"/>
  <c r="AC618" i="1"/>
  <c r="AD618" i="1"/>
  <c r="N619" i="1"/>
  <c r="L619" i="1"/>
  <c r="K619" i="1"/>
  <c r="R619" i="1"/>
  <c r="S619" i="1"/>
  <c r="W619" i="1"/>
  <c r="X619" i="1"/>
  <c r="Y619" i="1"/>
  <c r="Z619" i="1"/>
  <c r="AB619" i="1"/>
  <c r="AC619" i="1"/>
  <c r="AD619" i="1"/>
  <c r="N620" i="1"/>
  <c r="L620" i="1"/>
  <c r="K620" i="1"/>
  <c r="R620" i="1"/>
  <c r="S620" i="1"/>
  <c r="W620" i="1"/>
  <c r="X620" i="1"/>
  <c r="Y620" i="1"/>
  <c r="Z620" i="1"/>
  <c r="AB620" i="1"/>
  <c r="AC620" i="1"/>
  <c r="AD620" i="1"/>
  <c r="N621" i="1"/>
  <c r="L621" i="1"/>
  <c r="K621" i="1"/>
  <c r="R621" i="1"/>
  <c r="S621" i="1"/>
  <c r="W621" i="1"/>
  <c r="X621" i="1"/>
  <c r="Y621" i="1"/>
  <c r="Z621" i="1"/>
  <c r="AB621" i="1"/>
  <c r="AC621" i="1"/>
  <c r="AD621" i="1"/>
  <c r="N622" i="1"/>
  <c r="L622" i="1"/>
  <c r="K622" i="1"/>
  <c r="R622" i="1"/>
  <c r="S622" i="1"/>
  <c r="W622" i="1"/>
  <c r="X622" i="1"/>
  <c r="Y622" i="1"/>
  <c r="Z622" i="1"/>
  <c r="AB622" i="1"/>
  <c r="AC622" i="1"/>
  <c r="AD622" i="1"/>
  <c r="M623" i="1"/>
  <c r="N623" i="1"/>
  <c r="L623" i="1"/>
  <c r="K623" i="1"/>
  <c r="R623" i="1"/>
  <c r="S623" i="1"/>
  <c r="W623" i="1"/>
  <c r="X623" i="1"/>
  <c r="Y623" i="1"/>
  <c r="Z623" i="1"/>
  <c r="AB623" i="1"/>
  <c r="AC623" i="1"/>
  <c r="AD623" i="1"/>
  <c r="M624" i="1"/>
  <c r="N624" i="1"/>
  <c r="L624" i="1"/>
  <c r="K624" i="1"/>
  <c r="R624" i="1"/>
  <c r="S624" i="1"/>
  <c r="W624" i="1"/>
  <c r="X624" i="1"/>
  <c r="Y624" i="1"/>
  <c r="Z624" i="1"/>
  <c r="AB624" i="1"/>
  <c r="AC624" i="1"/>
  <c r="AD624" i="1"/>
  <c r="M625" i="1"/>
  <c r="N625" i="1"/>
  <c r="L625" i="1"/>
  <c r="K625" i="1"/>
  <c r="R625" i="1"/>
  <c r="S625" i="1"/>
  <c r="W625" i="1"/>
  <c r="X625" i="1"/>
  <c r="Y625" i="1"/>
  <c r="Z625" i="1"/>
  <c r="AB625" i="1"/>
  <c r="AC625" i="1"/>
  <c r="AD625" i="1"/>
  <c r="M626" i="1"/>
  <c r="N626" i="1"/>
  <c r="L626" i="1"/>
  <c r="K626" i="1"/>
  <c r="R626" i="1"/>
  <c r="S626" i="1"/>
  <c r="W626" i="1"/>
  <c r="X626" i="1"/>
  <c r="Y626" i="1"/>
  <c r="Z626" i="1"/>
  <c r="AB626" i="1"/>
  <c r="AC626" i="1"/>
  <c r="AD626" i="1"/>
  <c r="M627" i="1"/>
  <c r="N627" i="1"/>
  <c r="L627" i="1"/>
  <c r="K627" i="1"/>
  <c r="R627" i="1"/>
  <c r="S627" i="1"/>
  <c r="W627" i="1"/>
  <c r="X627" i="1"/>
  <c r="Y627" i="1"/>
  <c r="Z627" i="1"/>
  <c r="AB627" i="1"/>
  <c r="AC627" i="1"/>
  <c r="AD627" i="1"/>
  <c r="M628" i="1"/>
  <c r="N628" i="1"/>
  <c r="L628" i="1"/>
  <c r="K628" i="1"/>
  <c r="R628" i="1"/>
  <c r="S628" i="1"/>
  <c r="W628" i="1"/>
  <c r="X628" i="1"/>
  <c r="Y628" i="1"/>
  <c r="Z628" i="1"/>
  <c r="AB628" i="1"/>
  <c r="AC628" i="1"/>
  <c r="AD628" i="1"/>
  <c r="M629" i="1"/>
  <c r="N629" i="1"/>
  <c r="L629" i="1"/>
  <c r="K629" i="1"/>
  <c r="R629" i="1"/>
  <c r="S629" i="1"/>
  <c r="W629" i="1"/>
  <c r="X629" i="1"/>
  <c r="Y629" i="1"/>
  <c r="Z629" i="1"/>
  <c r="AB629" i="1"/>
  <c r="AC629" i="1"/>
  <c r="AD629" i="1"/>
  <c r="M630" i="1"/>
  <c r="N630" i="1"/>
  <c r="L630" i="1"/>
  <c r="K630" i="1"/>
  <c r="R630" i="1"/>
  <c r="S630" i="1"/>
  <c r="W630" i="1"/>
  <c r="X630" i="1"/>
  <c r="Y630" i="1"/>
  <c r="Z630" i="1"/>
  <c r="AB630" i="1"/>
  <c r="AC630" i="1"/>
  <c r="AD630" i="1"/>
  <c r="M631" i="1"/>
  <c r="N631" i="1"/>
  <c r="L631" i="1"/>
  <c r="K631" i="1"/>
  <c r="R631" i="1"/>
  <c r="S631" i="1"/>
  <c r="W631" i="1"/>
  <c r="X631" i="1"/>
  <c r="Y631" i="1"/>
  <c r="Z631" i="1"/>
  <c r="AB631" i="1"/>
  <c r="AC631" i="1"/>
  <c r="AD631" i="1"/>
  <c r="M632" i="1"/>
  <c r="N632" i="1"/>
  <c r="L632" i="1"/>
  <c r="K632" i="1"/>
  <c r="R632" i="1"/>
  <c r="S632" i="1"/>
  <c r="W632" i="1"/>
  <c r="X632" i="1"/>
  <c r="Y632" i="1"/>
  <c r="Z632" i="1"/>
  <c r="AB632" i="1"/>
  <c r="AC632" i="1"/>
  <c r="AD632" i="1"/>
  <c r="M633" i="1"/>
  <c r="N633" i="1"/>
  <c r="L633" i="1"/>
  <c r="K633" i="1"/>
  <c r="R633" i="1"/>
  <c r="S633" i="1"/>
  <c r="W633" i="1"/>
  <c r="X633" i="1"/>
  <c r="Y633" i="1"/>
  <c r="Z633" i="1"/>
  <c r="AB633" i="1"/>
  <c r="AC633" i="1"/>
  <c r="AD633" i="1"/>
  <c r="M634" i="1"/>
  <c r="N634" i="1"/>
  <c r="L634" i="1"/>
  <c r="K634" i="1"/>
  <c r="R634" i="1"/>
  <c r="S634" i="1"/>
  <c r="W634" i="1"/>
  <c r="X634" i="1"/>
  <c r="Y634" i="1"/>
  <c r="Z634" i="1"/>
  <c r="AB634" i="1"/>
  <c r="AC634" i="1"/>
  <c r="AD634" i="1"/>
  <c r="M635" i="1"/>
  <c r="N635" i="1"/>
  <c r="L635" i="1"/>
  <c r="K635" i="1"/>
  <c r="R635" i="1"/>
  <c r="S635" i="1"/>
  <c r="W635" i="1"/>
  <c r="X635" i="1"/>
  <c r="Y635" i="1"/>
  <c r="Z635" i="1"/>
  <c r="AB635" i="1"/>
  <c r="AC635" i="1"/>
  <c r="AD635" i="1"/>
  <c r="M636" i="1"/>
  <c r="N636" i="1"/>
  <c r="L636" i="1"/>
  <c r="K636" i="1"/>
  <c r="R636" i="1"/>
  <c r="S636" i="1"/>
  <c r="W636" i="1"/>
  <c r="X636" i="1"/>
  <c r="Y636" i="1"/>
  <c r="Z636" i="1"/>
  <c r="AB636" i="1"/>
  <c r="AC636" i="1"/>
  <c r="AD636" i="1"/>
  <c r="M637" i="1"/>
  <c r="N637" i="1"/>
  <c r="L637" i="1"/>
  <c r="K637" i="1"/>
  <c r="R637" i="1"/>
  <c r="S637" i="1"/>
  <c r="W637" i="1"/>
  <c r="X637" i="1"/>
  <c r="Y637" i="1"/>
  <c r="Z637" i="1"/>
  <c r="AB637" i="1"/>
  <c r="AC637" i="1"/>
  <c r="AD637" i="1"/>
  <c r="M638" i="1"/>
  <c r="N638" i="1"/>
  <c r="L638" i="1"/>
  <c r="K638" i="1"/>
  <c r="R638" i="1"/>
  <c r="S638" i="1"/>
  <c r="W638" i="1"/>
  <c r="X638" i="1"/>
  <c r="Y638" i="1"/>
  <c r="Z638" i="1"/>
  <c r="AB638" i="1"/>
  <c r="AC638" i="1"/>
  <c r="AD638" i="1"/>
  <c r="M639" i="1"/>
  <c r="N639" i="1"/>
  <c r="L639" i="1"/>
  <c r="K639" i="1"/>
  <c r="R639" i="1"/>
  <c r="S639" i="1"/>
  <c r="W639" i="1"/>
  <c r="X639" i="1"/>
  <c r="Y639" i="1"/>
  <c r="Z639" i="1"/>
  <c r="AB639" i="1"/>
  <c r="AC639" i="1"/>
  <c r="AD639" i="1"/>
  <c r="M640" i="1"/>
  <c r="N640" i="1"/>
  <c r="L640" i="1"/>
  <c r="K640" i="1"/>
  <c r="R640" i="1"/>
  <c r="S640" i="1"/>
  <c r="W640" i="1"/>
  <c r="X640" i="1"/>
  <c r="Y640" i="1"/>
  <c r="Z640" i="1"/>
  <c r="AB640" i="1"/>
  <c r="AC640" i="1"/>
  <c r="AD640" i="1"/>
  <c r="M641" i="1"/>
  <c r="N641" i="1"/>
  <c r="L641" i="1"/>
  <c r="K641" i="1"/>
  <c r="R641" i="1"/>
  <c r="S641" i="1"/>
  <c r="W641" i="1"/>
  <c r="X641" i="1"/>
  <c r="Y641" i="1"/>
  <c r="Z641" i="1"/>
  <c r="AB641" i="1"/>
  <c r="AC641" i="1"/>
  <c r="AD641" i="1"/>
  <c r="M642" i="1"/>
  <c r="N642" i="1"/>
  <c r="L642" i="1"/>
  <c r="K642" i="1"/>
  <c r="R642" i="1"/>
  <c r="S642" i="1"/>
  <c r="W642" i="1"/>
  <c r="X642" i="1"/>
  <c r="Y642" i="1"/>
  <c r="Z642" i="1"/>
  <c r="AB642" i="1"/>
  <c r="AC642" i="1"/>
  <c r="AD642" i="1"/>
  <c r="M643" i="1"/>
  <c r="N643" i="1"/>
  <c r="L643" i="1"/>
  <c r="K643" i="1"/>
  <c r="R643" i="1"/>
  <c r="S643" i="1"/>
  <c r="W643" i="1"/>
  <c r="X643" i="1"/>
  <c r="Y643" i="1"/>
  <c r="Z643" i="1"/>
  <c r="AB643" i="1"/>
  <c r="AC643" i="1"/>
  <c r="AD643" i="1"/>
  <c r="M644" i="1"/>
  <c r="N644" i="1"/>
  <c r="L644" i="1"/>
  <c r="K644" i="1"/>
  <c r="R644" i="1"/>
  <c r="S644" i="1"/>
  <c r="W644" i="1"/>
  <c r="X644" i="1"/>
  <c r="Y644" i="1"/>
  <c r="Z644" i="1"/>
  <c r="AB644" i="1"/>
  <c r="AC644" i="1"/>
  <c r="AD644" i="1"/>
  <c r="M645" i="1"/>
  <c r="N645" i="1"/>
  <c r="L645" i="1"/>
  <c r="K645" i="1"/>
  <c r="R645" i="1"/>
  <c r="S645" i="1"/>
  <c r="W645" i="1"/>
  <c r="X645" i="1"/>
  <c r="Y645" i="1"/>
  <c r="Z645" i="1"/>
  <c r="AB645" i="1"/>
  <c r="AC645" i="1"/>
  <c r="AD645" i="1"/>
  <c r="M646" i="1"/>
  <c r="N646" i="1"/>
  <c r="L646" i="1"/>
  <c r="K646" i="1"/>
  <c r="R646" i="1"/>
  <c r="S646" i="1"/>
  <c r="W646" i="1"/>
  <c r="X646" i="1"/>
  <c r="Y646" i="1"/>
  <c r="Z646" i="1"/>
  <c r="AB646" i="1"/>
  <c r="AC646" i="1"/>
  <c r="AD646" i="1"/>
  <c r="M647" i="1"/>
  <c r="N647" i="1"/>
  <c r="L647" i="1"/>
  <c r="K647" i="1"/>
  <c r="R647" i="1"/>
  <c r="S647" i="1"/>
  <c r="W647" i="1"/>
  <c r="X647" i="1"/>
  <c r="Y647" i="1"/>
  <c r="Z647" i="1"/>
  <c r="AB647" i="1"/>
  <c r="AC647" i="1"/>
  <c r="AD647" i="1"/>
  <c r="M648" i="1"/>
  <c r="N648" i="1"/>
  <c r="L648" i="1"/>
  <c r="K648" i="1"/>
  <c r="R648" i="1"/>
  <c r="S648" i="1"/>
  <c r="W648" i="1"/>
  <c r="X648" i="1"/>
  <c r="Y648" i="1"/>
  <c r="Z648" i="1"/>
  <c r="AB648" i="1"/>
  <c r="AC648" i="1"/>
  <c r="AD648" i="1"/>
  <c r="M649" i="1"/>
  <c r="N649" i="1"/>
  <c r="L649" i="1"/>
  <c r="K649" i="1"/>
  <c r="R649" i="1"/>
  <c r="S649" i="1"/>
  <c r="W649" i="1"/>
  <c r="X649" i="1"/>
  <c r="Y649" i="1"/>
  <c r="Z649" i="1"/>
  <c r="AB649" i="1"/>
  <c r="AC649" i="1"/>
  <c r="AD649" i="1"/>
  <c r="M650" i="1"/>
  <c r="N650" i="1"/>
  <c r="L650" i="1"/>
  <c r="K650" i="1"/>
  <c r="R650" i="1"/>
  <c r="S650" i="1"/>
  <c r="W650" i="1"/>
  <c r="X650" i="1"/>
  <c r="Y650" i="1"/>
  <c r="Z650" i="1"/>
  <c r="AB650" i="1"/>
  <c r="AC650" i="1"/>
  <c r="AD650" i="1"/>
  <c r="M651" i="1"/>
  <c r="N651" i="1"/>
  <c r="L651" i="1"/>
  <c r="K651" i="1"/>
  <c r="R651" i="1"/>
  <c r="S651" i="1"/>
  <c r="W651" i="1"/>
  <c r="X651" i="1"/>
  <c r="Y651" i="1"/>
  <c r="Z651" i="1"/>
  <c r="AB651" i="1"/>
  <c r="AC651" i="1"/>
  <c r="AD651" i="1"/>
  <c r="M652" i="1"/>
  <c r="N652" i="1"/>
  <c r="L652" i="1"/>
  <c r="K652" i="1"/>
  <c r="R652" i="1"/>
  <c r="S652" i="1"/>
  <c r="W652" i="1"/>
  <c r="X652" i="1"/>
  <c r="Y652" i="1"/>
  <c r="Z652" i="1"/>
  <c r="AB652" i="1"/>
  <c r="AC652" i="1"/>
  <c r="AD652" i="1"/>
  <c r="M653" i="1"/>
  <c r="N653" i="1"/>
  <c r="L653" i="1"/>
  <c r="K653" i="1"/>
  <c r="R653" i="1"/>
  <c r="S653" i="1"/>
  <c r="W653" i="1"/>
  <c r="X653" i="1"/>
  <c r="Y653" i="1"/>
  <c r="Z653" i="1"/>
  <c r="AB653" i="1"/>
  <c r="AC653" i="1"/>
  <c r="AD653" i="1"/>
  <c r="M654" i="1"/>
  <c r="N654" i="1"/>
  <c r="L654" i="1"/>
  <c r="K654" i="1"/>
  <c r="R654" i="1"/>
  <c r="S654" i="1"/>
  <c r="W654" i="1"/>
  <c r="X654" i="1"/>
  <c r="Y654" i="1"/>
  <c r="Z654" i="1"/>
  <c r="AB654" i="1"/>
  <c r="AC654" i="1"/>
  <c r="AD654" i="1"/>
  <c r="M655" i="1"/>
  <c r="N655" i="1"/>
  <c r="L655" i="1"/>
  <c r="K655" i="1"/>
  <c r="R655" i="1"/>
  <c r="S655" i="1"/>
  <c r="W655" i="1"/>
  <c r="X655" i="1"/>
  <c r="Y655" i="1"/>
  <c r="Z655" i="1"/>
  <c r="AB655" i="1"/>
  <c r="AC655" i="1"/>
  <c r="AD655" i="1"/>
  <c r="M656" i="1"/>
  <c r="N656" i="1"/>
  <c r="L656" i="1"/>
  <c r="K656" i="1"/>
  <c r="R656" i="1"/>
  <c r="S656" i="1"/>
  <c r="W656" i="1"/>
  <c r="X656" i="1"/>
  <c r="Y656" i="1"/>
  <c r="Z656" i="1"/>
  <c r="AB656" i="1"/>
  <c r="AC656" i="1"/>
  <c r="AD656" i="1"/>
  <c r="M657" i="1"/>
  <c r="N657" i="1"/>
  <c r="L657" i="1"/>
  <c r="K657" i="1"/>
  <c r="R657" i="1"/>
  <c r="S657" i="1"/>
  <c r="W657" i="1"/>
  <c r="X657" i="1"/>
  <c r="Y657" i="1"/>
  <c r="Z657" i="1"/>
  <c r="AB657" i="1"/>
  <c r="AC657" i="1"/>
  <c r="AD657" i="1"/>
  <c r="M658" i="1"/>
  <c r="N658" i="1"/>
  <c r="L658" i="1"/>
  <c r="K658" i="1"/>
  <c r="R658" i="1"/>
  <c r="S658" i="1"/>
  <c r="W658" i="1"/>
  <c r="X658" i="1"/>
  <c r="Y658" i="1"/>
  <c r="Z658" i="1"/>
  <c r="AB658" i="1"/>
  <c r="AC658" i="1"/>
  <c r="AD658" i="1"/>
  <c r="M659" i="1"/>
  <c r="N659" i="1"/>
  <c r="L659" i="1"/>
  <c r="K659" i="1"/>
  <c r="R659" i="1"/>
  <c r="S659" i="1"/>
  <c r="W659" i="1"/>
  <c r="X659" i="1"/>
  <c r="Y659" i="1"/>
  <c r="Z659" i="1"/>
  <c r="AB659" i="1"/>
  <c r="AC659" i="1"/>
  <c r="AD659" i="1"/>
  <c r="M660" i="1"/>
  <c r="N660" i="1"/>
  <c r="L660" i="1"/>
  <c r="K660" i="1"/>
  <c r="R660" i="1"/>
  <c r="S660" i="1"/>
  <c r="W660" i="1"/>
  <c r="X660" i="1"/>
  <c r="Y660" i="1"/>
  <c r="Z660" i="1"/>
  <c r="AB660" i="1"/>
  <c r="AC660" i="1"/>
  <c r="AD660" i="1"/>
  <c r="M661" i="1"/>
  <c r="N661" i="1"/>
  <c r="L661" i="1"/>
  <c r="K661" i="1"/>
  <c r="R661" i="1"/>
  <c r="S661" i="1"/>
  <c r="W661" i="1"/>
  <c r="X661" i="1"/>
  <c r="Y661" i="1"/>
  <c r="Z661" i="1"/>
  <c r="AB661" i="1"/>
  <c r="AC661" i="1"/>
  <c r="AD661" i="1"/>
  <c r="M662" i="1"/>
  <c r="N662" i="1"/>
  <c r="L662" i="1"/>
  <c r="K662" i="1"/>
  <c r="R662" i="1"/>
  <c r="S662" i="1"/>
  <c r="W662" i="1"/>
  <c r="X662" i="1"/>
  <c r="Y662" i="1"/>
  <c r="Z662" i="1"/>
  <c r="AB662" i="1"/>
  <c r="AC662" i="1"/>
  <c r="AD662" i="1"/>
  <c r="M663" i="1"/>
  <c r="N663" i="1"/>
  <c r="L663" i="1"/>
  <c r="K663" i="1"/>
  <c r="R663" i="1"/>
  <c r="S663" i="1"/>
  <c r="W663" i="1"/>
  <c r="X663" i="1"/>
  <c r="Y663" i="1"/>
  <c r="Z663" i="1"/>
  <c r="AB663" i="1"/>
  <c r="AC663" i="1"/>
  <c r="AD663" i="1"/>
  <c r="M664" i="1"/>
  <c r="N664" i="1"/>
  <c r="L664" i="1"/>
  <c r="K664" i="1"/>
  <c r="R664" i="1"/>
  <c r="S664" i="1"/>
  <c r="W664" i="1"/>
  <c r="X664" i="1"/>
  <c r="Y664" i="1"/>
  <c r="Z664" i="1"/>
  <c r="AB664" i="1"/>
  <c r="AC664" i="1"/>
  <c r="AD664" i="1"/>
  <c r="M665" i="1"/>
  <c r="N665" i="1"/>
  <c r="L665" i="1"/>
  <c r="K665" i="1"/>
  <c r="R665" i="1"/>
  <c r="S665" i="1"/>
  <c r="W665" i="1"/>
  <c r="X665" i="1"/>
  <c r="Y665" i="1"/>
  <c r="Z665" i="1"/>
  <c r="AB665" i="1"/>
  <c r="AC665" i="1"/>
  <c r="AD665" i="1"/>
  <c r="M666" i="1"/>
  <c r="N666" i="1"/>
  <c r="L666" i="1"/>
  <c r="K666" i="1"/>
  <c r="R666" i="1"/>
  <c r="S666" i="1"/>
  <c r="W666" i="1"/>
  <c r="X666" i="1"/>
  <c r="Y666" i="1"/>
  <c r="Z666" i="1"/>
  <c r="AB666" i="1"/>
  <c r="AC666" i="1"/>
  <c r="AD666" i="1"/>
  <c r="M667" i="1"/>
  <c r="N667" i="1"/>
  <c r="L667" i="1"/>
  <c r="K667" i="1"/>
  <c r="R667" i="1"/>
  <c r="S667" i="1"/>
  <c r="W667" i="1"/>
  <c r="X667" i="1"/>
  <c r="Y667" i="1"/>
  <c r="Z667" i="1"/>
  <c r="AB667" i="1"/>
  <c r="AC667" i="1"/>
  <c r="AD667" i="1"/>
  <c r="M668" i="1"/>
  <c r="N668" i="1"/>
  <c r="L668" i="1"/>
  <c r="K668" i="1"/>
  <c r="R668" i="1"/>
  <c r="S668" i="1"/>
  <c r="W668" i="1"/>
  <c r="X668" i="1"/>
  <c r="Y668" i="1"/>
  <c r="Z668" i="1"/>
  <c r="AB668" i="1"/>
  <c r="AC668" i="1"/>
  <c r="AD668" i="1"/>
  <c r="M669" i="1"/>
  <c r="N669" i="1"/>
  <c r="L669" i="1"/>
  <c r="K669" i="1"/>
  <c r="R669" i="1"/>
  <c r="S669" i="1"/>
  <c r="W669" i="1"/>
  <c r="X669" i="1"/>
  <c r="Y669" i="1"/>
  <c r="Z669" i="1"/>
  <c r="AB669" i="1"/>
  <c r="AC669" i="1"/>
  <c r="AD669" i="1"/>
  <c r="M670" i="1"/>
  <c r="N670" i="1"/>
  <c r="L670" i="1"/>
  <c r="K670" i="1"/>
  <c r="R670" i="1"/>
  <c r="S670" i="1"/>
  <c r="W670" i="1"/>
  <c r="X670" i="1"/>
  <c r="Y670" i="1"/>
  <c r="Z670" i="1"/>
  <c r="AB670" i="1"/>
  <c r="AC670" i="1"/>
  <c r="AD670" i="1"/>
  <c r="M671" i="1"/>
  <c r="N671" i="1"/>
  <c r="L671" i="1"/>
  <c r="K671" i="1"/>
  <c r="R671" i="1"/>
  <c r="S671" i="1"/>
  <c r="W671" i="1"/>
  <c r="X671" i="1"/>
  <c r="Y671" i="1"/>
  <c r="Z671" i="1"/>
  <c r="AB671" i="1"/>
  <c r="AC671" i="1"/>
  <c r="AD671" i="1"/>
  <c r="M672" i="1"/>
  <c r="N672" i="1"/>
  <c r="L672" i="1"/>
  <c r="K672" i="1"/>
  <c r="R672" i="1"/>
  <c r="S672" i="1"/>
  <c r="W672" i="1"/>
  <c r="X672" i="1"/>
  <c r="Y672" i="1"/>
  <c r="Z672" i="1"/>
  <c r="AB672" i="1"/>
  <c r="AC672" i="1"/>
  <c r="AD672" i="1"/>
  <c r="M673" i="1"/>
  <c r="N673" i="1"/>
  <c r="L673" i="1"/>
  <c r="K673" i="1"/>
  <c r="R673" i="1"/>
  <c r="S673" i="1"/>
  <c r="W673" i="1"/>
  <c r="X673" i="1"/>
  <c r="Y673" i="1"/>
  <c r="Z673" i="1"/>
  <c r="AB673" i="1"/>
  <c r="AC673" i="1"/>
  <c r="AD673" i="1"/>
  <c r="M674" i="1"/>
  <c r="N674" i="1"/>
  <c r="L674" i="1"/>
  <c r="K674" i="1"/>
  <c r="R674" i="1"/>
  <c r="S674" i="1"/>
  <c r="W674" i="1"/>
  <c r="X674" i="1"/>
  <c r="Y674" i="1"/>
  <c r="Z674" i="1"/>
  <c r="AB674" i="1"/>
  <c r="AC674" i="1"/>
  <c r="AD674" i="1"/>
  <c r="M675" i="1"/>
  <c r="N675" i="1"/>
  <c r="L675" i="1"/>
  <c r="K675" i="1"/>
  <c r="R675" i="1"/>
  <c r="S675" i="1"/>
  <c r="W675" i="1"/>
  <c r="X675" i="1"/>
  <c r="Y675" i="1"/>
  <c r="Z675" i="1"/>
  <c r="AB675" i="1"/>
  <c r="AC675" i="1"/>
  <c r="AD675" i="1"/>
  <c r="M676" i="1"/>
  <c r="N676" i="1"/>
  <c r="L676" i="1"/>
  <c r="K676" i="1"/>
  <c r="R676" i="1"/>
  <c r="S676" i="1"/>
  <c r="W676" i="1"/>
  <c r="X676" i="1"/>
  <c r="Y676" i="1"/>
  <c r="Z676" i="1"/>
  <c r="AB676" i="1"/>
  <c r="AC676" i="1"/>
  <c r="AD676" i="1"/>
  <c r="M677" i="1"/>
  <c r="N677" i="1"/>
  <c r="L677" i="1"/>
  <c r="K677" i="1"/>
  <c r="R677" i="1"/>
  <c r="S677" i="1"/>
  <c r="W677" i="1"/>
  <c r="X677" i="1"/>
  <c r="Y677" i="1"/>
  <c r="Z677" i="1"/>
  <c r="AB677" i="1"/>
  <c r="AC677" i="1"/>
  <c r="AD677" i="1"/>
  <c r="M678" i="1"/>
  <c r="N678" i="1"/>
  <c r="L678" i="1"/>
  <c r="K678" i="1"/>
  <c r="R678" i="1"/>
  <c r="S678" i="1"/>
  <c r="W678" i="1"/>
  <c r="X678" i="1"/>
  <c r="Y678" i="1"/>
  <c r="Z678" i="1"/>
  <c r="AB678" i="1"/>
  <c r="AC678" i="1"/>
  <c r="AD678" i="1"/>
  <c r="M679" i="1"/>
  <c r="N679" i="1"/>
  <c r="L679" i="1"/>
  <c r="K679" i="1"/>
  <c r="R679" i="1"/>
  <c r="S679" i="1"/>
  <c r="W679" i="1"/>
  <c r="X679" i="1"/>
  <c r="Y679" i="1"/>
  <c r="Z679" i="1"/>
  <c r="AB679" i="1"/>
  <c r="AC679" i="1"/>
  <c r="AD679" i="1"/>
  <c r="M680" i="1"/>
  <c r="N680" i="1"/>
  <c r="L680" i="1"/>
  <c r="K680" i="1"/>
  <c r="R680" i="1"/>
  <c r="S680" i="1"/>
  <c r="W680" i="1"/>
  <c r="X680" i="1"/>
  <c r="Y680" i="1"/>
  <c r="Z680" i="1"/>
  <c r="AB680" i="1"/>
  <c r="AC680" i="1"/>
  <c r="AD680" i="1"/>
  <c r="M681" i="1"/>
  <c r="N681" i="1"/>
  <c r="L681" i="1"/>
  <c r="K681" i="1"/>
  <c r="R681" i="1"/>
  <c r="S681" i="1"/>
  <c r="W681" i="1"/>
  <c r="X681" i="1"/>
  <c r="Y681" i="1"/>
  <c r="Z681" i="1"/>
  <c r="AB681" i="1"/>
  <c r="AC681" i="1"/>
  <c r="AD681" i="1"/>
  <c r="M682" i="1"/>
  <c r="N682" i="1"/>
  <c r="L682" i="1"/>
  <c r="K682" i="1"/>
  <c r="R682" i="1"/>
  <c r="S682" i="1"/>
  <c r="W682" i="1"/>
  <c r="X682" i="1"/>
  <c r="Y682" i="1"/>
  <c r="Z682" i="1"/>
  <c r="AB682" i="1"/>
  <c r="AC682" i="1"/>
  <c r="AD682" i="1"/>
  <c r="M683" i="1"/>
  <c r="N683" i="1"/>
  <c r="L683" i="1"/>
  <c r="K683" i="1"/>
  <c r="R683" i="1"/>
  <c r="S683" i="1"/>
  <c r="W683" i="1"/>
  <c r="X683" i="1"/>
  <c r="Y683" i="1"/>
  <c r="Z683" i="1"/>
  <c r="AB683" i="1"/>
  <c r="AC683" i="1"/>
  <c r="AD683" i="1"/>
  <c r="M684" i="1"/>
  <c r="N684" i="1"/>
  <c r="L684" i="1"/>
  <c r="K684" i="1"/>
  <c r="R684" i="1"/>
  <c r="S684" i="1"/>
  <c r="W684" i="1"/>
  <c r="X684" i="1"/>
  <c r="Y684" i="1"/>
  <c r="Z684" i="1"/>
  <c r="AB684" i="1"/>
  <c r="AC684" i="1"/>
  <c r="AD684" i="1"/>
  <c r="M685" i="1"/>
  <c r="N685" i="1"/>
  <c r="L685" i="1"/>
  <c r="K685" i="1"/>
  <c r="R685" i="1"/>
  <c r="S685" i="1"/>
  <c r="W685" i="1"/>
  <c r="X685" i="1"/>
  <c r="Y685" i="1"/>
  <c r="Z685" i="1"/>
  <c r="AB685" i="1"/>
  <c r="AC685" i="1"/>
  <c r="AD685" i="1"/>
  <c r="M686" i="1"/>
  <c r="N686" i="1"/>
  <c r="L686" i="1"/>
  <c r="K686" i="1"/>
  <c r="R686" i="1"/>
  <c r="S686" i="1"/>
  <c r="W686" i="1"/>
  <c r="X686" i="1"/>
  <c r="Y686" i="1"/>
  <c r="Z686" i="1"/>
  <c r="AB686" i="1"/>
  <c r="AC686" i="1"/>
  <c r="AD686" i="1"/>
  <c r="M687" i="1"/>
  <c r="N687" i="1"/>
  <c r="L687" i="1"/>
  <c r="K687" i="1"/>
  <c r="R687" i="1"/>
  <c r="S687" i="1"/>
  <c r="W687" i="1"/>
  <c r="X687" i="1"/>
  <c r="Y687" i="1"/>
  <c r="Z687" i="1"/>
  <c r="AB687" i="1"/>
  <c r="AC687" i="1"/>
  <c r="AD687" i="1"/>
  <c r="M688" i="1"/>
  <c r="N688" i="1"/>
  <c r="L688" i="1"/>
  <c r="K688" i="1"/>
  <c r="R688" i="1"/>
  <c r="S688" i="1"/>
  <c r="W688" i="1"/>
  <c r="X688" i="1"/>
  <c r="Y688" i="1"/>
  <c r="Z688" i="1"/>
  <c r="AB688" i="1"/>
  <c r="AC688" i="1"/>
  <c r="AD688" i="1"/>
  <c r="M689" i="1"/>
  <c r="N689" i="1"/>
  <c r="L689" i="1"/>
  <c r="K689" i="1"/>
  <c r="R689" i="1"/>
  <c r="S689" i="1"/>
  <c r="W689" i="1"/>
  <c r="X689" i="1"/>
  <c r="Y689" i="1"/>
  <c r="Z689" i="1"/>
  <c r="AB689" i="1"/>
  <c r="AC689" i="1"/>
  <c r="AD689" i="1"/>
  <c r="M690" i="1"/>
  <c r="N690" i="1"/>
  <c r="L690" i="1"/>
  <c r="K690" i="1"/>
  <c r="R690" i="1"/>
  <c r="S690" i="1"/>
  <c r="W690" i="1"/>
  <c r="X690" i="1"/>
  <c r="Y690" i="1"/>
  <c r="Z690" i="1"/>
  <c r="AB690" i="1"/>
  <c r="AC690" i="1"/>
  <c r="AD690" i="1"/>
  <c r="M691" i="1"/>
  <c r="N691" i="1"/>
  <c r="L691" i="1"/>
  <c r="K691" i="1"/>
  <c r="R691" i="1"/>
  <c r="S691" i="1"/>
  <c r="W691" i="1"/>
  <c r="X691" i="1"/>
  <c r="Y691" i="1"/>
  <c r="Z691" i="1"/>
  <c r="AB691" i="1"/>
  <c r="AC691" i="1"/>
  <c r="AD691" i="1"/>
  <c r="M692" i="1"/>
  <c r="N692" i="1"/>
  <c r="L692" i="1"/>
  <c r="K692" i="1"/>
  <c r="R692" i="1"/>
  <c r="S692" i="1"/>
  <c r="W692" i="1"/>
  <c r="X692" i="1"/>
  <c r="Y692" i="1"/>
  <c r="Z692" i="1"/>
  <c r="AB692" i="1"/>
  <c r="AC692" i="1"/>
  <c r="AD692" i="1"/>
  <c r="M693" i="1"/>
  <c r="N693" i="1"/>
  <c r="L693" i="1"/>
  <c r="K693" i="1"/>
  <c r="R693" i="1"/>
  <c r="S693" i="1"/>
  <c r="W693" i="1"/>
  <c r="X693" i="1"/>
  <c r="Y693" i="1"/>
  <c r="Z693" i="1"/>
  <c r="AB693" i="1"/>
  <c r="AC693" i="1"/>
  <c r="AD693" i="1"/>
  <c r="M694" i="1"/>
  <c r="N694" i="1"/>
  <c r="L694" i="1"/>
  <c r="K694" i="1"/>
  <c r="R694" i="1"/>
  <c r="S694" i="1"/>
  <c r="W694" i="1"/>
  <c r="X694" i="1"/>
  <c r="Y694" i="1"/>
  <c r="Z694" i="1"/>
  <c r="AB694" i="1"/>
  <c r="AC694" i="1"/>
  <c r="AD694" i="1"/>
  <c r="N695" i="1"/>
  <c r="L695" i="1"/>
  <c r="K695" i="1"/>
  <c r="R695" i="1"/>
  <c r="S695" i="1"/>
  <c r="W695" i="1"/>
  <c r="X695" i="1"/>
  <c r="Y695" i="1"/>
  <c r="Z695" i="1"/>
  <c r="AB695" i="1"/>
  <c r="AC695" i="1"/>
  <c r="AD695" i="1"/>
  <c r="N696" i="1"/>
  <c r="L696" i="1"/>
  <c r="K696" i="1"/>
  <c r="R696" i="1"/>
  <c r="S696" i="1"/>
  <c r="W696" i="1"/>
  <c r="X696" i="1"/>
  <c r="Y696" i="1"/>
  <c r="Z696" i="1"/>
  <c r="AB696" i="1"/>
  <c r="AC696" i="1"/>
  <c r="AD696" i="1"/>
  <c r="N697" i="1"/>
  <c r="L697" i="1"/>
  <c r="K697" i="1"/>
  <c r="R697" i="1"/>
  <c r="S697" i="1"/>
  <c r="W697" i="1"/>
  <c r="X697" i="1"/>
  <c r="Y697" i="1"/>
  <c r="Z697" i="1"/>
  <c r="AB697" i="1"/>
  <c r="AC697" i="1"/>
  <c r="AD697" i="1"/>
  <c r="N698" i="1"/>
  <c r="L698" i="1"/>
  <c r="K698" i="1"/>
  <c r="R698" i="1"/>
  <c r="S698" i="1"/>
  <c r="W698" i="1"/>
  <c r="X698" i="1"/>
  <c r="Y698" i="1"/>
  <c r="Z698" i="1"/>
  <c r="AB698" i="1"/>
  <c r="AC698" i="1"/>
  <c r="AD698" i="1"/>
  <c r="N699" i="1"/>
  <c r="L699" i="1"/>
  <c r="K699" i="1"/>
  <c r="R699" i="1"/>
  <c r="S699" i="1"/>
  <c r="W699" i="1"/>
  <c r="X699" i="1"/>
  <c r="Y699" i="1"/>
  <c r="Z699" i="1"/>
  <c r="AB699" i="1"/>
  <c r="AC699" i="1"/>
  <c r="AD699" i="1"/>
  <c r="N700" i="1"/>
  <c r="L700" i="1"/>
  <c r="K700" i="1"/>
  <c r="R700" i="1"/>
  <c r="S700" i="1"/>
  <c r="W700" i="1"/>
  <c r="X700" i="1"/>
  <c r="Y700" i="1"/>
  <c r="Z700" i="1"/>
  <c r="AB700" i="1"/>
  <c r="AC700" i="1"/>
  <c r="AD700" i="1"/>
  <c r="N701" i="1"/>
  <c r="L701" i="1"/>
  <c r="K701" i="1"/>
  <c r="R701" i="1"/>
  <c r="S701" i="1"/>
  <c r="W701" i="1"/>
  <c r="X701" i="1"/>
  <c r="Y701" i="1"/>
  <c r="Z701" i="1"/>
  <c r="AB701" i="1"/>
  <c r="AC701" i="1"/>
  <c r="AD701" i="1"/>
  <c r="N702" i="1"/>
  <c r="L702" i="1"/>
  <c r="K702" i="1"/>
  <c r="R702" i="1"/>
  <c r="S702" i="1"/>
  <c r="W702" i="1"/>
  <c r="X702" i="1"/>
  <c r="Y702" i="1"/>
  <c r="Z702" i="1"/>
  <c r="AB702" i="1"/>
  <c r="AC702" i="1"/>
  <c r="AD702" i="1"/>
  <c r="N703" i="1"/>
  <c r="L703" i="1"/>
  <c r="K703" i="1"/>
  <c r="R703" i="1"/>
  <c r="S703" i="1"/>
  <c r="W703" i="1"/>
  <c r="X703" i="1"/>
  <c r="Y703" i="1"/>
  <c r="Z703" i="1"/>
  <c r="AB703" i="1"/>
  <c r="AC703" i="1"/>
  <c r="AD703" i="1"/>
  <c r="N704" i="1"/>
  <c r="L704" i="1"/>
  <c r="K704" i="1"/>
  <c r="R704" i="1"/>
  <c r="S704" i="1"/>
  <c r="W704" i="1"/>
  <c r="X704" i="1"/>
  <c r="Y704" i="1"/>
  <c r="Z704" i="1"/>
  <c r="AB704" i="1"/>
  <c r="AC704" i="1"/>
  <c r="AD704" i="1"/>
  <c r="N705" i="1"/>
  <c r="L705" i="1"/>
  <c r="K705" i="1"/>
  <c r="R705" i="1"/>
  <c r="S705" i="1"/>
  <c r="W705" i="1"/>
  <c r="X705" i="1"/>
  <c r="Y705" i="1"/>
  <c r="Z705" i="1"/>
  <c r="AB705" i="1"/>
  <c r="AC705" i="1"/>
  <c r="AD705" i="1"/>
  <c r="N706" i="1"/>
  <c r="L706" i="1"/>
  <c r="K706" i="1"/>
  <c r="R706" i="1"/>
  <c r="S706" i="1"/>
  <c r="W706" i="1"/>
  <c r="X706" i="1"/>
  <c r="Y706" i="1"/>
  <c r="Z706" i="1"/>
  <c r="AB706" i="1"/>
  <c r="AC706" i="1"/>
  <c r="AD706" i="1"/>
  <c r="N707" i="1"/>
  <c r="L707" i="1"/>
  <c r="K707" i="1"/>
  <c r="R707" i="1"/>
  <c r="S707" i="1"/>
  <c r="W707" i="1"/>
  <c r="X707" i="1"/>
  <c r="Y707" i="1"/>
  <c r="Z707" i="1"/>
  <c r="AB707" i="1"/>
  <c r="AC707" i="1"/>
  <c r="AD707" i="1"/>
  <c r="N708" i="1"/>
  <c r="L708" i="1"/>
  <c r="K708" i="1"/>
  <c r="R708" i="1"/>
  <c r="S708" i="1"/>
  <c r="W708" i="1"/>
  <c r="X708" i="1"/>
  <c r="Y708" i="1"/>
  <c r="Z708" i="1"/>
  <c r="AB708" i="1"/>
  <c r="AC708" i="1"/>
  <c r="AD708" i="1"/>
  <c r="N709" i="1"/>
  <c r="L709" i="1"/>
  <c r="K709" i="1"/>
  <c r="R709" i="1"/>
  <c r="S709" i="1"/>
  <c r="W709" i="1"/>
  <c r="X709" i="1"/>
  <c r="Y709" i="1"/>
  <c r="Z709" i="1"/>
  <c r="AB709" i="1"/>
  <c r="AC709" i="1"/>
  <c r="AD709" i="1"/>
  <c r="N710" i="1"/>
  <c r="L710" i="1"/>
  <c r="K710" i="1"/>
  <c r="R710" i="1"/>
  <c r="S710" i="1"/>
  <c r="W710" i="1"/>
  <c r="X710" i="1"/>
  <c r="Y710" i="1"/>
  <c r="Z710" i="1"/>
  <c r="AB710" i="1"/>
  <c r="AC710" i="1"/>
  <c r="AD710" i="1"/>
  <c r="N711" i="1"/>
  <c r="L711" i="1"/>
  <c r="K711" i="1"/>
  <c r="R711" i="1"/>
  <c r="S711" i="1"/>
  <c r="W711" i="1"/>
  <c r="X711" i="1"/>
  <c r="Y711" i="1"/>
  <c r="Z711" i="1"/>
  <c r="AB711" i="1"/>
  <c r="AC711" i="1"/>
  <c r="AD711" i="1"/>
  <c r="N712" i="1"/>
  <c r="L712" i="1"/>
  <c r="K712" i="1"/>
  <c r="R712" i="1"/>
  <c r="S712" i="1"/>
  <c r="W712" i="1"/>
  <c r="X712" i="1"/>
  <c r="Y712" i="1"/>
  <c r="Z712" i="1"/>
  <c r="AB712" i="1"/>
  <c r="AC712" i="1"/>
  <c r="AD712" i="1"/>
  <c r="N713" i="1"/>
  <c r="L713" i="1"/>
  <c r="K713" i="1"/>
  <c r="R713" i="1"/>
  <c r="S713" i="1"/>
  <c r="W713" i="1"/>
  <c r="X713" i="1"/>
  <c r="Y713" i="1"/>
  <c r="Z713" i="1"/>
  <c r="AB713" i="1"/>
  <c r="AC713" i="1"/>
  <c r="AD713" i="1"/>
  <c r="N714" i="1"/>
  <c r="L714" i="1"/>
  <c r="K714" i="1"/>
  <c r="R714" i="1"/>
  <c r="S714" i="1"/>
  <c r="W714" i="1"/>
  <c r="X714" i="1"/>
  <c r="Y714" i="1"/>
  <c r="Z714" i="1"/>
  <c r="AB714" i="1"/>
  <c r="AC714" i="1"/>
  <c r="AD714" i="1"/>
  <c r="N715" i="1"/>
  <c r="L715" i="1"/>
  <c r="K715" i="1"/>
  <c r="R715" i="1"/>
  <c r="S715" i="1"/>
  <c r="W715" i="1"/>
  <c r="X715" i="1"/>
  <c r="Y715" i="1"/>
  <c r="Z715" i="1"/>
  <c r="AB715" i="1"/>
  <c r="AC715" i="1"/>
  <c r="AD715" i="1"/>
  <c r="N716" i="1"/>
  <c r="L716" i="1"/>
  <c r="K716" i="1"/>
  <c r="R716" i="1"/>
  <c r="S716" i="1"/>
  <c r="W716" i="1"/>
  <c r="X716" i="1"/>
  <c r="Y716" i="1"/>
  <c r="Z716" i="1"/>
  <c r="AB716" i="1"/>
  <c r="AC716" i="1"/>
  <c r="AD716" i="1"/>
  <c r="N717" i="1"/>
  <c r="L717" i="1"/>
  <c r="K717" i="1"/>
  <c r="R717" i="1"/>
  <c r="S717" i="1"/>
  <c r="W717" i="1"/>
  <c r="X717" i="1"/>
  <c r="Y717" i="1"/>
  <c r="Z717" i="1"/>
  <c r="AB717" i="1"/>
  <c r="AC717" i="1"/>
  <c r="AD717" i="1"/>
  <c r="N718" i="1"/>
  <c r="L718" i="1"/>
  <c r="K718" i="1"/>
  <c r="R718" i="1"/>
  <c r="S718" i="1"/>
  <c r="W718" i="1"/>
  <c r="X718" i="1"/>
  <c r="Y718" i="1"/>
  <c r="Z718" i="1"/>
  <c r="AB718" i="1"/>
  <c r="AC718" i="1"/>
  <c r="AD718" i="1"/>
  <c r="M719" i="1"/>
  <c r="N719" i="1"/>
  <c r="L719" i="1"/>
  <c r="K719" i="1"/>
  <c r="R719" i="1"/>
  <c r="S719" i="1"/>
  <c r="W719" i="1"/>
  <c r="X719" i="1"/>
  <c r="Y719" i="1"/>
  <c r="Z719" i="1"/>
  <c r="AB719" i="1"/>
  <c r="AC719" i="1"/>
  <c r="AD719" i="1"/>
  <c r="M720" i="1"/>
  <c r="N720" i="1"/>
  <c r="L720" i="1"/>
  <c r="K720" i="1"/>
  <c r="R720" i="1"/>
  <c r="S720" i="1"/>
  <c r="W720" i="1"/>
  <c r="X720" i="1"/>
  <c r="Y720" i="1"/>
  <c r="Z720" i="1"/>
  <c r="AB720" i="1"/>
  <c r="AC720" i="1"/>
  <c r="AD720" i="1"/>
  <c r="M721" i="1"/>
  <c r="N721" i="1"/>
  <c r="L721" i="1"/>
  <c r="K721" i="1"/>
  <c r="R721" i="1"/>
  <c r="S721" i="1"/>
  <c r="W721" i="1"/>
  <c r="X721" i="1"/>
  <c r="Y721" i="1"/>
  <c r="Z721" i="1"/>
  <c r="AB721" i="1"/>
  <c r="AC721" i="1"/>
  <c r="AD721" i="1"/>
  <c r="M722" i="1"/>
  <c r="N722" i="1"/>
  <c r="L722" i="1"/>
  <c r="K722" i="1"/>
  <c r="R722" i="1"/>
  <c r="S722" i="1"/>
  <c r="W722" i="1"/>
  <c r="X722" i="1"/>
  <c r="Y722" i="1"/>
  <c r="Z722" i="1"/>
  <c r="AB722" i="1"/>
  <c r="AC722" i="1"/>
  <c r="AD722" i="1"/>
  <c r="M723" i="1"/>
  <c r="N723" i="1"/>
  <c r="L723" i="1"/>
  <c r="K723" i="1"/>
  <c r="R723" i="1"/>
  <c r="S723" i="1"/>
  <c r="W723" i="1"/>
  <c r="X723" i="1"/>
  <c r="Y723" i="1"/>
  <c r="Z723" i="1"/>
  <c r="AB723" i="1"/>
  <c r="AC723" i="1"/>
  <c r="AD723" i="1"/>
  <c r="M724" i="1"/>
  <c r="N724" i="1"/>
  <c r="L724" i="1"/>
  <c r="K724" i="1"/>
  <c r="R724" i="1"/>
  <c r="S724" i="1"/>
  <c r="W724" i="1"/>
  <c r="X724" i="1"/>
  <c r="Y724" i="1"/>
  <c r="Z724" i="1"/>
  <c r="AB724" i="1"/>
  <c r="AC724" i="1"/>
  <c r="AD724" i="1"/>
  <c r="M725" i="1"/>
  <c r="N725" i="1"/>
  <c r="L725" i="1"/>
  <c r="K725" i="1"/>
  <c r="R725" i="1"/>
  <c r="S725" i="1"/>
  <c r="W725" i="1"/>
  <c r="X725" i="1"/>
  <c r="Y725" i="1"/>
  <c r="Z725" i="1"/>
  <c r="AB725" i="1"/>
  <c r="AC725" i="1"/>
  <c r="AD725" i="1"/>
  <c r="M726" i="1"/>
  <c r="N726" i="1"/>
  <c r="L726" i="1"/>
  <c r="K726" i="1"/>
  <c r="R726" i="1"/>
  <c r="S726" i="1"/>
  <c r="W726" i="1"/>
  <c r="X726" i="1"/>
  <c r="Y726" i="1"/>
  <c r="Z726" i="1"/>
  <c r="AB726" i="1"/>
  <c r="AC726" i="1"/>
  <c r="AD726" i="1"/>
  <c r="M727" i="1"/>
  <c r="N727" i="1"/>
  <c r="L727" i="1"/>
  <c r="K727" i="1"/>
  <c r="R727" i="1"/>
  <c r="S727" i="1"/>
  <c r="W727" i="1"/>
  <c r="X727" i="1"/>
  <c r="Y727" i="1"/>
  <c r="Z727" i="1"/>
  <c r="AB727" i="1"/>
  <c r="AC727" i="1"/>
  <c r="AD727" i="1"/>
  <c r="M728" i="1"/>
  <c r="N728" i="1"/>
  <c r="L728" i="1"/>
  <c r="K728" i="1"/>
  <c r="R728" i="1"/>
  <c r="S728" i="1"/>
  <c r="W728" i="1"/>
  <c r="X728" i="1"/>
  <c r="Y728" i="1"/>
  <c r="Z728" i="1"/>
  <c r="AB728" i="1"/>
  <c r="AC728" i="1"/>
  <c r="AD728" i="1"/>
  <c r="M729" i="1"/>
  <c r="N729" i="1"/>
  <c r="L729" i="1"/>
  <c r="K729" i="1"/>
  <c r="R729" i="1"/>
  <c r="S729" i="1"/>
  <c r="W729" i="1"/>
  <c r="X729" i="1"/>
  <c r="Y729" i="1"/>
  <c r="Z729" i="1"/>
  <c r="AB729" i="1"/>
  <c r="AC729" i="1"/>
  <c r="AD729" i="1"/>
  <c r="M730" i="1"/>
  <c r="N730" i="1"/>
  <c r="L730" i="1"/>
  <c r="K730" i="1"/>
  <c r="R730" i="1"/>
  <c r="S730" i="1"/>
  <c r="W730" i="1"/>
  <c r="X730" i="1"/>
  <c r="Y730" i="1"/>
  <c r="Z730" i="1"/>
  <c r="AB730" i="1"/>
  <c r="AC730" i="1"/>
  <c r="AD730" i="1"/>
  <c r="M731" i="1"/>
  <c r="N731" i="1"/>
  <c r="L731" i="1"/>
  <c r="K731" i="1"/>
  <c r="R731" i="1"/>
  <c r="S731" i="1"/>
  <c r="W731" i="1"/>
  <c r="X731" i="1"/>
  <c r="Y731" i="1"/>
  <c r="Z731" i="1"/>
  <c r="AB731" i="1"/>
  <c r="AC731" i="1"/>
  <c r="AD731" i="1"/>
  <c r="M732" i="1"/>
  <c r="N732" i="1"/>
  <c r="L732" i="1"/>
  <c r="K732" i="1"/>
  <c r="R732" i="1"/>
  <c r="S732" i="1"/>
  <c r="W732" i="1"/>
  <c r="X732" i="1"/>
  <c r="Y732" i="1"/>
  <c r="Z732" i="1"/>
  <c r="AB732" i="1"/>
  <c r="AC732" i="1"/>
  <c r="AD732" i="1"/>
  <c r="M733" i="1"/>
  <c r="N733" i="1"/>
  <c r="L733" i="1"/>
  <c r="K733" i="1"/>
  <c r="R733" i="1"/>
  <c r="S733" i="1"/>
  <c r="W733" i="1"/>
  <c r="X733" i="1"/>
  <c r="Y733" i="1"/>
  <c r="Z733" i="1"/>
  <c r="AB733" i="1"/>
  <c r="AC733" i="1"/>
  <c r="AD733" i="1"/>
  <c r="M734" i="1"/>
  <c r="N734" i="1"/>
  <c r="L734" i="1"/>
  <c r="K734" i="1"/>
  <c r="R734" i="1"/>
  <c r="S734" i="1"/>
  <c r="W734" i="1"/>
  <c r="X734" i="1"/>
  <c r="Y734" i="1"/>
  <c r="Z734" i="1"/>
  <c r="AB734" i="1"/>
  <c r="AC734" i="1"/>
  <c r="AD734" i="1"/>
  <c r="M735" i="1"/>
  <c r="N735" i="1"/>
  <c r="L735" i="1"/>
  <c r="K735" i="1"/>
  <c r="R735" i="1"/>
  <c r="S735" i="1"/>
  <c r="W735" i="1"/>
  <c r="X735" i="1"/>
  <c r="Y735" i="1"/>
  <c r="Z735" i="1"/>
  <c r="AB735" i="1"/>
  <c r="AC735" i="1"/>
  <c r="AD735" i="1"/>
  <c r="M736" i="1"/>
  <c r="N736" i="1"/>
  <c r="L736" i="1"/>
  <c r="K736" i="1"/>
  <c r="R736" i="1"/>
  <c r="S736" i="1"/>
  <c r="W736" i="1"/>
  <c r="X736" i="1"/>
  <c r="Y736" i="1"/>
  <c r="Z736" i="1"/>
  <c r="AB736" i="1"/>
  <c r="AC736" i="1"/>
  <c r="AD736" i="1"/>
  <c r="M737" i="1"/>
  <c r="N737" i="1"/>
  <c r="L737" i="1"/>
  <c r="K737" i="1"/>
  <c r="R737" i="1"/>
  <c r="S737" i="1"/>
  <c r="W737" i="1"/>
  <c r="X737" i="1"/>
  <c r="Y737" i="1"/>
  <c r="Z737" i="1"/>
  <c r="AB737" i="1"/>
  <c r="AC737" i="1"/>
  <c r="AD737" i="1"/>
  <c r="M738" i="1"/>
  <c r="N738" i="1"/>
  <c r="L738" i="1"/>
  <c r="K738" i="1"/>
  <c r="R738" i="1"/>
  <c r="S738" i="1"/>
  <c r="W738" i="1"/>
  <c r="X738" i="1"/>
  <c r="Y738" i="1"/>
  <c r="Z738" i="1"/>
  <c r="AB738" i="1"/>
  <c r="AC738" i="1"/>
  <c r="AD738" i="1"/>
  <c r="M739" i="1"/>
  <c r="N739" i="1"/>
  <c r="L739" i="1"/>
  <c r="K739" i="1"/>
  <c r="R739" i="1"/>
  <c r="S739" i="1"/>
  <c r="W739" i="1"/>
  <c r="X739" i="1"/>
  <c r="Y739" i="1"/>
  <c r="Z739" i="1"/>
  <c r="AB739" i="1"/>
  <c r="AC739" i="1"/>
  <c r="AD739" i="1"/>
  <c r="M740" i="1"/>
  <c r="N740" i="1"/>
  <c r="L740" i="1"/>
  <c r="K740" i="1"/>
  <c r="R740" i="1"/>
  <c r="S740" i="1"/>
  <c r="W740" i="1"/>
  <c r="X740" i="1"/>
  <c r="Y740" i="1"/>
  <c r="Z740" i="1"/>
  <c r="AB740" i="1"/>
  <c r="AC740" i="1"/>
  <c r="AD740" i="1"/>
  <c r="M741" i="1"/>
  <c r="N741" i="1"/>
  <c r="L741" i="1"/>
  <c r="K741" i="1"/>
  <c r="R741" i="1"/>
  <c r="S741" i="1"/>
  <c r="W741" i="1"/>
  <c r="X741" i="1"/>
  <c r="Y741" i="1"/>
  <c r="Z741" i="1"/>
  <c r="AB741" i="1"/>
  <c r="AC741" i="1"/>
  <c r="AD741" i="1"/>
  <c r="M742" i="1"/>
  <c r="N742" i="1"/>
  <c r="L742" i="1"/>
  <c r="K742" i="1"/>
  <c r="R742" i="1"/>
  <c r="S742" i="1"/>
  <c r="W742" i="1"/>
  <c r="X742" i="1"/>
  <c r="Y742" i="1"/>
  <c r="Z742" i="1"/>
  <c r="AB742" i="1"/>
  <c r="AC742" i="1"/>
  <c r="AD742" i="1"/>
  <c r="M743" i="1"/>
  <c r="N743" i="1"/>
  <c r="L743" i="1"/>
  <c r="K743" i="1"/>
  <c r="R743" i="1"/>
  <c r="S743" i="1"/>
  <c r="W743" i="1"/>
  <c r="X743" i="1"/>
  <c r="Y743" i="1"/>
  <c r="Z743" i="1"/>
  <c r="AB743" i="1"/>
  <c r="AC743" i="1"/>
  <c r="AD743" i="1"/>
  <c r="M744" i="1"/>
  <c r="N744" i="1"/>
  <c r="L744" i="1"/>
  <c r="K744" i="1"/>
  <c r="R744" i="1"/>
  <c r="S744" i="1"/>
  <c r="W744" i="1"/>
  <c r="X744" i="1"/>
  <c r="Y744" i="1"/>
  <c r="Z744" i="1"/>
  <c r="AB744" i="1"/>
  <c r="AC744" i="1"/>
  <c r="AD744" i="1"/>
  <c r="M745" i="1"/>
  <c r="N745" i="1"/>
  <c r="L745" i="1"/>
  <c r="K745" i="1"/>
  <c r="R745" i="1"/>
  <c r="S745" i="1"/>
  <c r="W745" i="1"/>
  <c r="X745" i="1"/>
  <c r="Y745" i="1"/>
  <c r="Z745" i="1"/>
  <c r="AB745" i="1"/>
  <c r="AC745" i="1"/>
  <c r="AD745" i="1"/>
  <c r="M746" i="1"/>
  <c r="N746" i="1"/>
  <c r="L746" i="1"/>
  <c r="K746" i="1"/>
  <c r="R746" i="1"/>
  <c r="S746" i="1"/>
  <c r="W746" i="1"/>
  <c r="X746" i="1"/>
  <c r="Y746" i="1"/>
  <c r="Z746" i="1"/>
  <c r="AB746" i="1"/>
  <c r="AC746" i="1"/>
  <c r="AD746" i="1"/>
  <c r="M747" i="1"/>
  <c r="N747" i="1"/>
  <c r="L747" i="1"/>
  <c r="K747" i="1"/>
  <c r="R747" i="1"/>
  <c r="S747" i="1"/>
  <c r="W747" i="1"/>
  <c r="X747" i="1"/>
  <c r="Y747" i="1"/>
  <c r="Z747" i="1"/>
  <c r="AB747" i="1"/>
  <c r="AC747" i="1"/>
  <c r="AD747" i="1"/>
  <c r="M748" i="1"/>
  <c r="N748" i="1"/>
  <c r="L748" i="1"/>
  <c r="K748" i="1"/>
  <c r="R748" i="1"/>
  <c r="S748" i="1"/>
  <c r="W748" i="1"/>
  <c r="X748" i="1"/>
  <c r="Y748" i="1"/>
  <c r="Z748" i="1"/>
  <c r="AB748" i="1"/>
  <c r="AC748" i="1"/>
  <c r="AD748" i="1"/>
  <c r="M749" i="1"/>
  <c r="N749" i="1"/>
  <c r="L749" i="1"/>
  <c r="K749" i="1"/>
  <c r="R749" i="1"/>
  <c r="S749" i="1"/>
  <c r="W749" i="1"/>
  <c r="X749" i="1"/>
  <c r="Y749" i="1"/>
  <c r="Z749" i="1"/>
  <c r="AB749" i="1"/>
  <c r="AC749" i="1"/>
  <c r="AD749" i="1"/>
  <c r="M750" i="1"/>
  <c r="N750" i="1"/>
  <c r="L750" i="1"/>
  <c r="K750" i="1"/>
  <c r="R750" i="1"/>
  <c r="S750" i="1"/>
  <c r="W750" i="1"/>
  <c r="X750" i="1"/>
  <c r="Y750" i="1"/>
  <c r="Z750" i="1"/>
  <c r="AB750" i="1"/>
  <c r="AC750" i="1"/>
  <c r="AD750" i="1"/>
  <c r="M751" i="1"/>
  <c r="N751" i="1"/>
  <c r="L751" i="1"/>
  <c r="K751" i="1"/>
  <c r="R751" i="1"/>
  <c r="S751" i="1"/>
  <c r="W751" i="1"/>
  <c r="X751" i="1"/>
  <c r="Y751" i="1"/>
  <c r="Z751" i="1"/>
  <c r="AB751" i="1"/>
  <c r="AC751" i="1"/>
  <c r="AD751" i="1"/>
  <c r="M752" i="1"/>
  <c r="N752" i="1"/>
  <c r="L752" i="1"/>
  <c r="K752" i="1"/>
  <c r="R752" i="1"/>
  <c r="S752" i="1"/>
  <c r="W752" i="1"/>
  <c r="X752" i="1"/>
  <c r="Y752" i="1"/>
  <c r="Z752" i="1"/>
  <c r="AB752" i="1"/>
  <c r="AC752" i="1"/>
  <c r="AD752" i="1"/>
  <c r="M753" i="1"/>
  <c r="N753" i="1"/>
  <c r="L753" i="1"/>
  <c r="K753" i="1"/>
  <c r="R753" i="1"/>
  <c r="S753" i="1"/>
  <c r="W753" i="1"/>
  <c r="X753" i="1"/>
  <c r="Y753" i="1"/>
  <c r="Z753" i="1"/>
  <c r="AB753" i="1"/>
  <c r="AC753" i="1"/>
  <c r="AD753" i="1"/>
  <c r="M754" i="1"/>
  <c r="N754" i="1"/>
  <c r="L754" i="1"/>
  <c r="K754" i="1"/>
  <c r="R754" i="1"/>
  <c r="S754" i="1"/>
  <c r="W754" i="1"/>
  <c r="X754" i="1"/>
  <c r="Y754" i="1"/>
  <c r="Z754" i="1"/>
  <c r="AB754" i="1"/>
  <c r="AC754" i="1"/>
  <c r="AD754" i="1"/>
  <c r="M755" i="1"/>
  <c r="N755" i="1"/>
  <c r="L755" i="1"/>
  <c r="K755" i="1"/>
  <c r="R755" i="1"/>
  <c r="S755" i="1"/>
  <c r="W755" i="1"/>
  <c r="X755" i="1"/>
  <c r="Y755" i="1"/>
  <c r="Z755" i="1"/>
  <c r="AB755" i="1"/>
  <c r="AC755" i="1"/>
  <c r="AD755" i="1"/>
  <c r="M756" i="1"/>
  <c r="N756" i="1"/>
  <c r="L756" i="1"/>
  <c r="K756" i="1"/>
  <c r="R756" i="1"/>
  <c r="S756" i="1"/>
  <c r="W756" i="1"/>
  <c r="X756" i="1"/>
  <c r="Y756" i="1"/>
  <c r="Z756" i="1"/>
  <c r="AB756" i="1"/>
  <c r="AC756" i="1"/>
  <c r="AD756" i="1"/>
  <c r="M757" i="1"/>
  <c r="N757" i="1"/>
  <c r="L757" i="1"/>
  <c r="K757" i="1"/>
  <c r="R757" i="1"/>
  <c r="S757" i="1"/>
  <c r="W757" i="1"/>
  <c r="X757" i="1"/>
  <c r="Y757" i="1"/>
  <c r="Z757" i="1"/>
  <c r="AB757" i="1"/>
  <c r="AC757" i="1"/>
  <c r="AD757" i="1"/>
  <c r="M758" i="1"/>
  <c r="N758" i="1"/>
  <c r="L758" i="1"/>
  <c r="K758" i="1"/>
  <c r="R758" i="1"/>
  <c r="S758" i="1"/>
  <c r="W758" i="1"/>
  <c r="X758" i="1"/>
  <c r="Y758" i="1"/>
  <c r="Z758" i="1"/>
  <c r="AB758" i="1"/>
  <c r="AC758" i="1"/>
  <c r="AD758" i="1"/>
  <c r="M759" i="1"/>
  <c r="N759" i="1"/>
  <c r="L759" i="1"/>
  <c r="K759" i="1"/>
  <c r="R759" i="1"/>
  <c r="S759" i="1"/>
  <c r="W759" i="1"/>
  <c r="X759" i="1"/>
  <c r="Y759" i="1"/>
  <c r="Z759" i="1"/>
  <c r="AB759" i="1"/>
  <c r="AC759" i="1"/>
  <c r="AD759" i="1"/>
  <c r="M760" i="1"/>
  <c r="N760" i="1"/>
  <c r="L760" i="1"/>
  <c r="K760" i="1"/>
  <c r="R760" i="1"/>
  <c r="S760" i="1"/>
  <c r="W760" i="1"/>
  <c r="X760" i="1"/>
  <c r="Y760" i="1"/>
  <c r="Z760" i="1"/>
  <c r="AB760" i="1"/>
  <c r="AC760" i="1"/>
  <c r="AD760" i="1"/>
  <c r="M761" i="1"/>
  <c r="N761" i="1"/>
  <c r="L761" i="1"/>
  <c r="K761" i="1"/>
  <c r="R761" i="1"/>
  <c r="S761" i="1"/>
  <c r="W761" i="1"/>
  <c r="X761" i="1"/>
  <c r="Y761" i="1"/>
  <c r="Z761" i="1"/>
  <c r="AB761" i="1"/>
  <c r="AC761" i="1"/>
  <c r="AD761" i="1"/>
  <c r="M762" i="1"/>
  <c r="N762" i="1"/>
  <c r="L762" i="1"/>
  <c r="K762" i="1"/>
  <c r="R762" i="1"/>
  <c r="S762" i="1"/>
  <c r="W762" i="1"/>
  <c r="X762" i="1"/>
  <c r="Y762" i="1"/>
  <c r="Z762" i="1"/>
  <c r="AB762" i="1"/>
  <c r="AC762" i="1"/>
  <c r="AD762" i="1"/>
  <c r="M763" i="1"/>
  <c r="N763" i="1"/>
  <c r="L763" i="1"/>
  <c r="K763" i="1"/>
  <c r="R763" i="1"/>
  <c r="S763" i="1"/>
  <c r="W763" i="1"/>
  <c r="X763" i="1"/>
  <c r="Y763" i="1"/>
  <c r="Z763" i="1"/>
  <c r="AB763" i="1"/>
  <c r="AC763" i="1"/>
  <c r="AD763" i="1"/>
  <c r="M764" i="1"/>
  <c r="N764" i="1"/>
  <c r="L764" i="1"/>
  <c r="K764" i="1"/>
  <c r="R764" i="1"/>
  <c r="S764" i="1"/>
  <c r="W764" i="1"/>
  <c r="X764" i="1"/>
  <c r="Y764" i="1"/>
  <c r="Z764" i="1"/>
  <c r="AB764" i="1"/>
  <c r="AC764" i="1"/>
  <c r="AD764" i="1"/>
  <c r="M765" i="1"/>
  <c r="N765" i="1"/>
  <c r="L765" i="1"/>
  <c r="K765" i="1"/>
  <c r="R765" i="1"/>
  <c r="S765" i="1"/>
  <c r="W765" i="1"/>
  <c r="X765" i="1"/>
  <c r="Y765" i="1"/>
  <c r="Z765" i="1"/>
  <c r="AB765" i="1"/>
  <c r="AC765" i="1"/>
  <c r="AD765" i="1"/>
  <c r="M766" i="1"/>
  <c r="N766" i="1"/>
  <c r="L766" i="1"/>
  <c r="K766" i="1"/>
  <c r="R766" i="1"/>
  <c r="S766" i="1"/>
  <c r="W766" i="1"/>
  <c r="X766" i="1"/>
  <c r="Y766" i="1"/>
  <c r="Z766" i="1"/>
  <c r="AB766" i="1"/>
  <c r="AC766" i="1"/>
  <c r="AD766" i="1"/>
  <c r="M767" i="1"/>
  <c r="N767" i="1"/>
  <c r="L767" i="1"/>
  <c r="K767" i="1"/>
  <c r="R767" i="1"/>
  <c r="S767" i="1"/>
  <c r="W767" i="1"/>
  <c r="X767" i="1"/>
  <c r="Y767" i="1"/>
  <c r="Z767" i="1"/>
  <c r="AB767" i="1"/>
  <c r="AC767" i="1"/>
  <c r="AD767" i="1"/>
  <c r="M768" i="1"/>
  <c r="N768" i="1"/>
  <c r="L768" i="1"/>
  <c r="K768" i="1"/>
  <c r="R768" i="1"/>
  <c r="S768" i="1"/>
  <c r="W768" i="1"/>
  <c r="X768" i="1"/>
  <c r="Y768" i="1"/>
  <c r="Z768" i="1"/>
  <c r="AB768" i="1"/>
  <c r="AC768" i="1"/>
  <c r="AD768" i="1"/>
  <c r="M769" i="1"/>
  <c r="N769" i="1"/>
  <c r="L769" i="1"/>
  <c r="K769" i="1"/>
  <c r="R769" i="1"/>
  <c r="S769" i="1"/>
  <c r="W769" i="1"/>
  <c r="X769" i="1"/>
  <c r="Y769" i="1"/>
  <c r="Z769" i="1"/>
  <c r="AB769" i="1"/>
  <c r="AC769" i="1"/>
  <c r="AD769" i="1"/>
  <c r="M770" i="1"/>
  <c r="N770" i="1"/>
  <c r="L770" i="1"/>
  <c r="K770" i="1"/>
  <c r="R770" i="1"/>
  <c r="S770" i="1"/>
  <c r="W770" i="1"/>
  <c r="X770" i="1"/>
  <c r="Y770" i="1"/>
  <c r="Z770" i="1"/>
  <c r="AB770" i="1"/>
  <c r="AC770" i="1"/>
  <c r="AD770" i="1"/>
  <c r="M771" i="1"/>
  <c r="N771" i="1"/>
  <c r="L771" i="1"/>
  <c r="K771" i="1"/>
  <c r="R771" i="1"/>
  <c r="S771" i="1"/>
  <c r="W771" i="1"/>
  <c r="X771" i="1"/>
  <c r="Y771" i="1"/>
  <c r="Z771" i="1"/>
  <c r="AB771" i="1"/>
  <c r="AC771" i="1"/>
  <c r="AD771" i="1"/>
  <c r="M772" i="1"/>
  <c r="N772" i="1"/>
  <c r="L772" i="1"/>
  <c r="K772" i="1"/>
  <c r="R772" i="1"/>
  <c r="S772" i="1"/>
  <c r="W772" i="1"/>
  <c r="X772" i="1"/>
  <c r="Y772" i="1"/>
  <c r="Z772" i="1"/>
  <c r="AB772" i="1"/>
  <c r="AC772" i="1"/>
  <c r="AD772" i="1"/>
  <c r="M773" i="1"/>
  <c r="N773" i="1"/>
  <c r="L773" i="1"/>
  <c r="K773" i="1"/>
  <c r="R773" i="1"/>
  <c r="S773" i="1"/>
  <c r="W773" i="1"/>
  <c r="X773" i="1"/>
  <c r="Y773" i="1"/>
  <c r="Z773" i="1"/>
  <c r="AB773" i="1"/>
  <c r="AC773" i="1"/>
  <c r="AD773" i="1"/>
  <c r="M774" i="1"/>
  <c r="N774" i="1"/>
  <c r="L774" i="1"/>
  <c r="K774" i="1"/>
  <c r="R774" i="1"/>
  <c r="S774" i="1"/>
  <c r="W774" i="1"/>
  <c r="X774" i="1"/>
  <c r="Y774" i="1"/>
  <c r="Z774" i="1"/>
  <c r="AB774" i="1"/>
  <c r="AC774" i="1"/>
  <c r="AD774" i="1"/>
  <c r="M775" i="1"/>
  <c r="N775" i="1"/>
  <c r="L775" i="1"/>
  <c r="K775" i="1"/>
  <c r="R775" i="1"/>
  <c r="S775" i="1"/>
  <c r="W775" i="1"/>
  <c r="X775" i="1"/>
  <c r="Y775" i="1"/>
  <c r="Z775" i="1"/>
  <c r="AB775" i="1"/>
  <c r="AC775" i="1"/>
  <c r="AD775" i="1"/>
  <c r="M776" i="1"/>
  <c r="N776" i="1"/>
  <c r="L776" i="1"/>
  <c r="K776" i="1"/>
  <c r="R776" i="1"/>
  <c r="S776" i="1"/>
  <c r="W776" i="1"/>
  <c r="X776" i="1"/>
  <c r="Y776" i="1"/>
  <c r="Z776" i="1"/>
  <c r="AB776" i="1"/>
  <c r="AC776" i="1"/>
  <c r="AD776" i="1"/>
  <c r="M777" i="1"/>
  <c r="N777" i="1"/>
  <c r="L777" i="1"/>
  <c r="K777" i="1"/>
  <c r="R777" i="1"/>
  <c r="S777" i="1"/>
  <c r="W777" i="1"/>
  <c r="X777" i="1"/>
  <c r="Y777" i="1"/>
  <c r="Z777" i="1"/>
  <c r="AB777" i="1"/>
  <c r="AC777" i="1"/>
  <c r="AD777" i="1"/>
  <c r="M778" i="1"/>
  <c r="N778" i="1"/>
  <c r="L778" i="1"/>
  <c r="K778" i="1"/>
  <c r="R778" i="1"/>
  <c r="S778" i="1"/>
  <c r="W778" i="1"/>
  <c r="X778" i="1"/>
  <c r="Y778" i="1"/>
  <c r="Z778" i="1"/>
  <c r="AB778" i="1"/>
  <c r="AC778" i="1"/>
  <c r="AD778" i="1"/>
  <c r="M779" i="1"/>
  <c r="N779" i="1"/>
  <c r="L779" i="1"/>
  <c r="K779" i="1"/>
  <c r="R779" i="1"/>
  <c r="S779" i="1"/>
  <c r="W779" i="1"/>
  <c r="X779" i="1"/>
  <c r="Y779" i="1"/>
  <c r="Z779" i="1"/>
  <c r="AB779" i="1"/>
  <c r="AC779" i="1"/>
  <c r="AD779" i="1"/>
  <c r="M780" i="1"/>
  <c r="N780" i="1"/>
  <c r="L780" i="1"/>
  <c r="K780" i="1"/>
  <c r="R780" i="1"/>
  <c r="S780" i="1"/>
  <c r="W780" i="1"/>
  <c r="X780" i="1"/>
  <c r="Y780" i="1"/>
  <c r="Z780" i="1"/>
  <c r="AB780" i="1"/>
  <c r="AC780" i="1"/>
  <c r="AD780" i="1"/>
  <c r="M781" i="1"/>
  <c r="N781" i="1"/>
  <c r="L781" i="1"/>
  <c r="K781" i="1"/>
  <c r="R781" i="1"/>
  <c r="S781" i="1"/>
  <c r="W781" i="1"/>
  <c r="X781" i="1"/>
  <c r="Y781" i="1"/>
  <c r="Z781" i="1"/>
  <c r="AB781" i="1"/>
  <c r="AC781" i="1"/>
  <c r="AD781" i="1"/>
  <c r="M782" i="1"/>
  <c r="N782" i="1"/>
  <c r="L782" i="1"/>
  <c r="K782" i="1"/>
  <c r="R782" i="1"/>
  <c r="S782" i="1"/>
  <c r="W782" i="1"/>
  <c r="X782" i="1"/>
  <c r="Y782" i="1"/>
  <c r="Z782" i="1"/>
  <c r="AB782" i="1"/>
  <c r="AC782" i="1"/>
  <c r="AD782" i="1"/>
  <c r="M783" i="1"/>
  <c r="N783" i="1"/>
  <c r="L783" i="1"/>
  <c r="K783" i="1"/>
  <c r="R783" i="1"/>
  <c r="S783" i="1"/>
  <c r="W783" i="1"/>
  <c r="X783" i="1"/>
  <c r="Y783" i="1"/>
  <c r="Z783" i="1"/>
  <c r="AB783" i="1"/>
  <c r="AC783" i="1"/>
  <c r="AD783" i="1"/>
  <c r="M784" i="1"/>
  <c r="N784" i="1"/>
  <c r="L784" i="1"/>
  <c r="K784" i="1"/>
  <c r="R784" i="1"/>
  <c r="S784" i="1"/>
  <c r="W784" i="1"/>
  <c r="X784" i="1"/>
  <c r="Y784" i="1"/>
  <c r="Z784" i="1"/>
  <c r="AB784" i="1"/>
  <c r="AC784" i="1"/>
  <c r="AD784" i="1"/>
  <c r="M785" i="1"/>
  <c r="N785" i="1"/>
  <c r="L785" i="1"/>
  <c r="K785" i="1"/>
  <c r="R785" i="1"/>
  <c r="S785" i="1"/>
  <c r="W785" i="1"/>
  <c r="X785" i="1"/>
  <c r="Y785" i="1"/>
  <c r="Z785" i="1"/>
  <c r="AB785" i="1"/>
  <c r="AC785" i="1"/>
  <c r="AD785" i="1"/>
  <c r="M786" i="1"/>
  <c r="N786" i="1"/>
  <c r="L786" i="1"/>
  <c r="K786" i="1"/>
  <c r="R786" i="1"/>
  <c r="S786" i="1"/>
  <c r="W786" i="1"/>
  <c r="X786" i="1"/>
  <c r="Y786" i="1"/>
  <c r="Z786" i="1"/>
  <c r="AB786" i="1"/>
  <c r="AC786" i="1"/>
  <c r="AD786" i="1"/>
  <c r="M787" i="1"/>
  <c r="N787" i="1"/>
  <c r="L787" i="1"/>
  <c r="K787" i="1"/>
  <c r="R787" i="1"/>
  <c r="S787" i="1"/>
  <c r="W787" i="1"/>
  <c r="X787" i="1"/>
  <c r="Y787" i="1"/>
  <c r="Z787" i="1"/>
  <c r="AB787" i="1"/>
  <c r="AC787" i="1"/>
  <c r="AD787" i="1"/>
  <c r="M788" i="1"/>
  <c r="N788" i="1"/>
  <c r="L788" i="1"/>
  <c r="K788" i="1"/>
  <c r="R788" i="1"/>
  <c r="S788" i="1"/>
  <c r="W788" i="1"/>
  <c r="X788" i="1"/>
  <c r="Y788" i="1"/>
  <c r="Z788" i="1"/>
  <c r="AB788" i="1"/>
  <c r="AC788" i="1"/>
  <c r="AD788" i="1"/>
  <c r="M789" i="1"/>
  <c r="N789" i="1"/>
  <c r="L789" i="1"/>
  <c r="K789" i="1"/>
  <c r="R789" i="1"/>
  <c r="S789" i="1"/>
  <c r="W789" i="1"/>
  <c r="X789" i="1"/>
  <c r="Y789" i="1"/>
  <c r="Z789" i="1"/>
  <c r="AB789" i="1"/>
  <c r="AC789" i="1"/>
  <c r="AD789" i="1"/>
  <c r="M790" i="1"/>
  <c r="N790" i="1"/>
  <c r="L790" i="1"/>
  <c r="K790" i="1"/>
  <c r="R790" i="1"/>
  <c r="S790" i="1"/>
  <c r="W790" i="1"/>
  <c r="X790" i="1"/>
  <c r="Y790" i="1"/>
  <c r="Z790" i="1"/>
  <c r="AB790" i="1"/>
  <c r="AC790" i="1"/>
  <c r="AD790" i="1"/>
  <c r="L791" i="1"/>
  <c r="K791" i="1"/>
  <c r="R791" i="1"/>
  <c r="S791" i="1"/>
  <c r="W791" i="1"/>
  <c r="X791" i="1"/>
  <c r="Y791" i="1"/>
  <c r="Z791" i="1"/>
  <c r="AB791" i="1"/>
  <c r="AC791" i="1"/>
  <c r="AD791" i="1"/>
  <c r="L792" i="1"/>
  <c r="K792" i="1"/>
  <c r="R792" i="1"/>
  <c r="S792" i="1"/>
  <c r="W792" i="1"/>
  <c r="X792" i="1"/>
  <c r="Y792" i="1"/>
  <c r="Z792" i="1"/>
  <c r="AB792" i="1"/>
  <c r="AC792" i="1"/>
  <c r="AD792" i="1"/>
  <c r="L793" i="1"/>
  <c r="K793" i="1"/>
  <c r="R793" i="1"/>
  <c r="S793" i="1"/>
  <c r="W793" i="1"/>
  <c r="X793" i="1"/>
  <c r="Y793" i="1"/>
  <c r="Z793" i="1"/>
  <c r="AB793" i="1"/>
  <c r="AC793" i="1"/>
  <c r="AD793" i="1"/>
  <c r="L794" i="1"/>
  <c r="K794" i="1"/>
  <c r="R794" i="1"/>
  <c r="S794" i="1"/>
  <c r="W794" i="1"/>
  <c r="X794" i="1"/>
  <c r="Y794" i="1"/>
  <c r="Z794" i="1"/>
  <c r="AB794" i="1"/>
  <c r="AC794" i="1"/>
  <c r="AD794" i="1"/>
  <c r="L795" i="1"/>
  <c r="K795" i="1"/>
  <c r="R795" i="1"/>
  <c r="S795" i="1"/>
  <c r="W795" i="1"/>
  <c r="X795" i="1"/>
  <c r="Y795" i="1"/>
  <c r="Z795" i="1"/>
  <c r="AB795" i="1"/>
  <c r="AC795" i="1"/>
  <c r="AD795" i="1"/>
  <c r="L796" i="1"/>
  <c r="K796" i="1"/>
  <c r="R796" i="1"/>
  <c r="S796" i="1"/>
  <c r="W796" i="1"/>
  <c r="X796" i="1"/>
  <c r="Y796" i="1"/>
  <c r="Z796" i="1"/>
  <c r="AB796" i="1"/>
  <c r="AC796" i="1"/>
  <c r="AD796" i="1"/>
  <c r="L797" i="1"/>
  <c r="K797" i="1"/>
  <c r="R797" i="1"/>
  <c r="S797" i="1"/>
  <c r="W797" i="1"/>
  <c r="X797" i="1"/>
  <c r="Y797" i="1"/>
  <c r="Z797" i="1"/>
  <c r="AB797" i="1"/>
  <c r="AC797" i="1"/>
  <c r="AD797" i="1"/>
  <c r="L798" i="1"/>
  <c r="K798" i="1"/>
  <c r="R798" i="1"/>
  <c r="S798" i="1"/>
  <c r="W798" i="1"/>
  <c r="X798" i="1"/>
  <c r="Y798" i="1"/>
  <c r="Z798" i="1"/>
  <c r="AB798" i="1"/>
  <c r="AC798" i="1"/>
  <c r="AD798" i="1"/>
  <c r="L799" i="1"/>
  <c r="K799" i="1"/>
  <c r="R799" i="1"/>
  <c r="S799" i="1"/>
  <c r="W799" i="1"/>
  <c r="X799" i="1"/>
  <c r="Y799" i="1"/>
  <c r="Z799" i="1"/>
  <c r="AB799" i="1"/>
  <c r="AC799" i="1"/>
  <c r="AD799" i="1"/>
  <c r="L800" i="1"/>
  <c r="K800" i="1"/>
  <c r="R800" i="1"/>
  <c r="S800" i="1"/>
  <c r="W800" i="1"/>
  <c r="X800" i="1"/>
  <c r="Y800" i="1"/>
  <c r="Z800" i="1"/>
  <c r="AB800" i="1"/>
  <c r="AC800" i="1"/>
  <c r="AD800" i="1"/>
  <c r="L801" i="1"/>
  <c r="K801" i="1"/>
  <c r="R801" i="1"/>
  <c r="S801" i="1"/>
  <c r="W801" i="1"/>
  <c r="X801" i="1"/>
  <c r="Y801" i="1"/>
  <c r="Z801" i="1"/>
  <c r="AB801" i="1"/>
  <c r="AC801" i="1"/>
  <c r="AD801" i="1"/>
  <c r="L802" i="1"/>
  <c r="K802" i="1"/>
  <c r="R802" i="1"/>
  <c r="S802" i="1"/>
  <c r="W802" i="1"/>
  <c r="X802" i="1"/>
  <c r="Y802" i="1"/>
  <c r="Z802" i="1"/>
  <c r="AB802" i="1"/>
  <c r="AC802" i="1"/>
  <c r="AD802" i="1"/>
  <c r="L803" i="1"/>
  <c r="K803" i="1"/>
  <c r="R803" i="1"/>
  <c r="S803" i="1"/>
  <c r="W803" i="1"/>
  <c r="X803" i="1"/>
  <c r="Y803" i="1"/>
  <c r="Z803" i="1"/>
  <c r="AB803" i="1"/>
  <c r="AC803" i="1"/>
  <c r="AD803" i="1"/>
  <c r="L804" i="1"/>
  <c r="K804" i="1"/>
  <c r="R804" i="1"/>
  <c r="S804" i="1"/>
  <c r="W804" i="1"/>
  <c r="X804" i="1"/>
  <c r="Y804" i="1"/>
  <c r="Z804" i="1"/>
  <c r="AB804" i="1"/>
  <c r="AC804" i="1"/>
  <c r="AD804" i="1"/>
  <c r="L805" i="1"/>
  <c r="K805" i="1"/>
  <c r="R805" i="1"/>
  <c r="S805" i="1"/>
  <c r="W805" i="1"/>
  <c r="X805" i="1"/>
  <c r="Y805" i="1"/>
  <c r="Z805" i="1"/>
  <c r="AB805" i="1"/>
  <c r="AC805" i="1"/>
  <c r="AD805" i="1"/>
  <c r="L806" i="1"/>
  <c r="K806" i="1"/>
  <c r="R806" i="1"/>
  <c r="S806" i="1"/>
  <c r="W806" i="1"/>
  <c r="X806" i="1"/>
  <c r="Y806" i="1"/>
  <c r="Z806" i="1"/>
  <c r="AB806" i="1"/>
  <c r="AC806" i="1"/>
  <c r="AD806" i="1"/>
  <c r="L807" i="1"/>
  <c r="K807" i="1"/>
  <c r="R807" i="1"/>
  <c r="S807" i="1"/>
  <c r="W807" i="1"/>
  <c r="X807" i="1"/>
  <c r="Y807" i="1"/>
  <c r="Z807" i="1"/>
  <c r="AB807" i="1"/>
  <c r="AC807" i="1"/>
  <c r="AD807" i="1"/>
  <c r="L808" i="1"/>
  <c r="K808" i="1"/>
  <c r="R808" i="1"/>
  <c r="S808" i="1"/>
  <c r="W808" i="1"/>
  <c r="X808" i="1"/>
  <c r="Y808" i="1"/>
  <c r="Z808" i="1"/>
  <c r="AB808" i="1"/>
  <c r="AC808" i="1"/>
  <c r="AD808" i="1"/>
  <c r="L809" i="1"/>
  <c r="K809" i="1"/>
  <c r="R809" i="1"/>
  <c r="S809" i="1"/>
  <c r="W809" i="1"/>
  <c r="X809" i="1"/>
  <c r="Y809" i="1"/>
  <c r="Z809" i="1"/>
  <c r="AB809" i="1"/>
  <c r="AC809" i="1"/>
  <c r="AD809" i="1"/>
  <c r="L810" i="1"/>
  <c r="K810" i="1"/>
  <c r="R810" i="1"/>
  <c r="S810" i="1"/>
  <c r="W810" i="1"/>
  <c r="X810" i="1"/>
  <c r="Y810" i="1"/>
  <c r="Z810" i="1"/>
  <c r="AB810" i="1"/>
  <c r="AC810" i="1"/>
  <c r="AD810" i="1"/>
  <c r="L811" i="1"/>
  <c r="K811" i="1"/>
  <c r="R811" i="1"/>
  <c r="S811" i="1"/>
  <c r="W811" i="1"/>
  <c r="X811" i="1"/>
  <c r="Y811" i="1"/>
  <c r="Z811" i="1"/>
  <c r="AB811" i="1"/>
  <c r="AC811" i="1"/>
  <c r="AD811" i="1"/>
  <c r="L812" i="1"/>
  <c r="K812" i="1"/>
  <c r="R812" i="1"/>
  <c r="S812" i="1"/>
  <c r="W812" i="1"/>
  <c r="X812" i="1"/>
  <c r="Y812" i="1"/>
  <c r="Z812" i="1"/>
  <c r="AB812" i="1"/>
  <c r="AC812" i="1"/>
  <c r="AD812" i="1"/>
  <c r="L813" i="1"/>
  <c r="K813" i="1"/>
  <c r="R813" i="1"/>
  <c r="S813" i="1"/>
  <c r="W813" i="1"/>
  <c r="X813" i="1"/>
  <c r="Y813" i="1"/>
  <c r="Z813" i="1"/>
  <c r="AB813" i="1"/>
  <c r="AC813" i="1"/>
  <c r="AD813" i="1"/>
  <c r="L814" i="1"/>
  <c r="K814" i="1"/>
  <c r="R814" i="1"/>
  <c r="S814" i="1"/>
  <c r="W814" i="1"/>
  <c r="X814" i="1"/>
  <c r="Y814" i="1"/>
  <c r="Z814" i="1"/>
  <c r="AB814" i="1"/>
  <c r="AC814" i="1"/>
  <c r="AD814" i="1"/>
  <c r="M815" i="1"/>
  <c r="N815" i="1"/>
  <c r="L815" i="1"/>
  <c r="K815" i="1"/>
  <c r="R815" i="1"/>
  <c r="S815" i="1"/>
  <c r="W815" i="1"/>
  <c r="X815" i="1"/>
  <c r="Y815" i="1"/>
  <c r="Z815" i="1"/>
  <c r="AB815" i="1"/>
  <c r="AC815" i="1"/>
  <c r="AD815" i="1"/>
  <c r="M816" i="1"/>
  <c r="N816" i="1"/>
  <c r="L816" i="1"/>
  <c r="K816" i="1"/>
  <c r="R816" i="1"/>
  <c r="S816" i="1"/>
  <c r="W816" i="1"/>
  <c r="X816" i="1"/>
  <c r="Y816" i="1"/>
  <c r="Z816" i="1"/>
  <c r="AB816" i="1"/>
  <c r="AC816" i="1"/>
  <c r="AD816" i="1"/>
  <c r="M817" i="1"/>
  <c r="N817" i="1"/>
  <c r="L817" i="1"/>
  <c r="K817" i="1"/>
  <c r="R817" i="1"/>
  <c r="S817" i="1"/>
  <c r="W817" i="1"/>
  <c r="X817" i="1"/>
  <c r="Y817" i="1"/>
  <c r="Z817" i="1"/>
  <c r="AB817" i="1"/>
  <c r="AC817" i="1"/>
  <c r="AD817" i="1"/>
  <c r="M818" i="1"/>
  <c r="N818" i="1"/>
  <c r="L818" i="1"/>
  <c r="K818" i="1"/>
  <c r="R818" i="1"/>
  <c r="S818" i="1"/>
  <c r="W818" i="1"/>
  <c r="X818" i="1"/>
  <c r="Y818" i="1"/>
  <c r="Z818" i="1"/>
  <c r="AB818" i="1"/>
  <c r="AC818" i="1"/>
  <c r="AD818" i="1"/>
  <c r="M819" i="1"/>
  <c r="N819" i="1"/>
  <c r="L819" i="1"/>
  <c r="K819" i="1"/>
  <c r="R819" i="1"/>
  <c r="S819" i="1"/>
  <c r="W819" i="1"/>
  <c r="X819" i="1"/>
  <c r="Y819" i="1"/>
  <c r="Z819" i="1"/>
  <c r="AB819" i="1"/>
  <c r="AC819" i="1"/>
  <c r="AD819" i="1"/>
  <c r="M820" i="1"/>
  <c r="N820" i="1"/>
  <c r="L820" i="1"/>
  <c r="K820" i="1"/>
  <c r="R820" i="1"/>
  <c r="S820" i="1"/>
  <c r="W820" i="1"/>
  <c r="X820" i="1"/>
  <c r="Y820" i="1"/>
  <c r="Z820" i="1"/>
  <c r="AB820" i="1"/>
  <c r="AC820" i="1"/>
  <c r="AD820" i="1"/>
  <c r="M821" i="1"/>
  <c r="N821" i="1"/>
  <c r="L821" i="1"/>
  <c r="K821" i="1"/>
  <c r="R821" i="1"/>
  <c r="S821" i="1"/>
  <c r="W821" i="1"/>
  <c r="X821" i="1"/>
  <c r="Y821" i="1"/>
  <c r="Z821" i="1"/>
  <c r="AB821" i="1"/>
  <c r="AC821" i="1"/>
  <c r="AD821" i="1"/>
  <c r="M822" i="1"/>
  <c r="N822" i="1"/>
  <c r="L822" i="1"/>
  <c r="K822" i="1"/>
  <c r="R822" i="1"/>
  <c r="S822" i="1"/>
  <c r="W822" i="1"/>
  <c r="X822" i="1"/>
  <c r="Y822" i="1"/>
  <c r="Z822" i="1"/>
  <c r="AB822" i="1"/>
  <c r="AC822" i="1"/>
  <c r="AD822" i="1"/>
  <c r="M823" i="1"/>
  <c r="N823" i="1"/>
  <c r="L823" i="1"/>
  <c r="K823" i="1"/>
  <c r="R823" i="1"/>
  <c r="S823" i="1"/>
  <c r="W823" i="1"/>
  <c r="X823" i="1"/>
  <c r="Y823" i="1"/>
  <c r="Z823" i="1"/>
  <c r="AB823" i="1"/>
  <c r="AC823" i="1"/>
  <c r="AD823" i="1"/>
  <c r="M824" i="1"/>
  <c r="N824" i="1"/>
  <c r="L824" i="1"/>
  <c r="K824" i="1"/>
  <c r="R824" i="1"/>
  <c r="S824" i="1"/>
  <c r="W824" i="1"/>
  <c r="X824" i="1"/>
  <c r="Y824" i="1"/>
  <c r="Z824" i="1"/>
  <c r="AB824" i="1"/>
  <c r="AC824" i="1"/>
  <c r="AD824" i="1"/>
  <c r="M825" i="1"/>
  <c r="N825" i="1"/>
  <c r="L825" i="1"/>
  <c r="K825" i="1"/>
  <c r="R825" i="1"/>
  <c r="S825" i="1"/>
  <c r="W825" i="1"/>
  <c r="X825" i="1"/>
  <c r="Y825" i="1"/>
  <c r="Z825" i="1"/>
  <c r="AB825" i="1"/>
  <c r="AC825" i="1"/>
  <c r="AD825" i="1"/>
  <c r="M826" i="1"/>
  <c r="N826" i="1"/>
  <c r="L826" i="1"/>
  <c r="K826" i="1"/>
  <c r="R826" i="1"/>
  <c r="S826" i="1"/>
  <c r="W826" i="1"/>
  <c r="X826" i="1"/>
  <c r="Y826" i="1"/>
  <c r="Z826" i="1"/>
  <c r="AB826" i="1"/>
  <c r="AC826" i="1"/>
  <c r="AD826" i="1"/>
  <c r="M827" i="1"/>
  <c r="N827" i="1"/>
  <c r="L827" i="1"/>
  <c r="K827" i="1"/>
  <c r="R827" i="1"/>
  <c r="S827" i="1"/>
  <c r="W827" i="1"/>
  <c r="X827" i="1"/>
  <c r="Y827" i="1"/>
  <c r="Z827" i="1"/>
  <c r="AB827" i="1"/>
  <c r="AC827" i="1"/>
  <c r="AD827" i="1"/>
  <c r="M828" i="1"/>
  <c r="N828" i="1"/>
  <c r="L828" i="1"/>
  <c r="K828" i="1"/>
  <c r="R828" i="1"/>
  <c r="S828" i="1"/>
  <c r="W828" i="1"/>
  <c r="X828" i="1"/>
  <c r="Y828" i="1"/>
  <c r="Z828" i="1"/>
  <c r="AB828" i="1"/>
  <c r="AC828" i="1"/>
  <c r="AD828" i="1"/>
  <c r="M829" i="1"/>
  <c r="N829" i="1"/>
  <c r="L829" i="1"/>
  <c r="K829" i="1"/>
  <c r="R829" i="1"/>
  <c r="S829" i="1"/>
  <c r="W829" i="1"/>
  <c r="X829" i="1"/>
  <c r="Y829" i="1"/>
  <c r="Z829" i="1"/>
  <c r="AB829" i="1"/>
  <c r="AC829" i="1"/>
  <c r="AD829" i="1"/>
  <c r="M830" i="1"/>
  <c r="N830" i="1"/>
  <c r="L830" i="1"/>
  <c r="K830" i="1"/>
  <c r="R830" i="1"/>
  <c r="S830" i="1"/>
  <c r="W830" i="1"/>
  <c r="X830" i="1"/>
  <c r="Y830" i="1"/>
  <c r="Z830" i="1"/>
  <c r="AB830" i="1"/>
  <c r="AC830" i="1"/>
  <c r="AD830" i="1"/>
  <c r="M831" i="1"/>
  <c r="N831" i="1"/>
  <c r="L831" i="1"/>
  <c r="K831" i="1"/>
  <c r="R831" i="1"/>
  <c r="S831" i="1"/>
  <c r="W831" i="1"/>
  <c r="X831" i="1"/>
  <c r="Y831" i="1"/>
  <c r="Z831" i="1"/>
  <c r="AB831" i="1"/>
  <c r="AC831" i="1"/>
  <c r="AD831" i="1"/>
  <c r="M832" i="1"/>
  <c r="N832" i="1"/>
  <c r="L832" i="1"/>
  <c r="K832" i="1"/>
  <c r="R832" i="1"/>
  <c r="S832" i="1"/>
  <c r="W832" i="1"/>
  <c r="X832" i="1"/>
  <c r="Y832" i="1"/>
  <c r="Z832" i="1"/>
  <c r="AB832" i="1"/>
  <c r="AC832" i="1"/>
  <c r="AD832" i="1"/>
  <c r="M833" i="1"/>
  <c r="N833" i="1"/>
  <c r="L833" i="1"/>
  <c r="K833" i="1"/>
  <c r="R833" i="1"/>
  <c r="S833" i="1"/>
  <c r="W833" i="1"/>
  <c r="X833" i="1"/>
  <c r="Y833" i="1"/>
  <c r="Z833" i="1"/>
  <c r="AB833" i="1"/>
  <c r="AC833" i="1"/>
  <c r="AD833" i="1"/>
  <c r="M834" i="1"/>
  <c r="N834" i="1"/>
  <c r="L834" i="1"/>
  <c r="K834" i="1"/>
  <c r="R834" i="1"/>
  <c r="S834" i="1"/>
  <c r="W834" i="1"/>
  <c r="X834" i="1"/>
  <c r="Y834" i="1"/>
  <c r="Z834" i="1"/>
  <c r="AB834" i="1"/>
  <c r="AC834" i="1"/>
  <c r="AD834" i="1"/>
  <c r="M835" i="1"/>
  <c r="N835" i="1"/>
  <c r="L835" i="1"/>
  <c r="K835" i="1"/>
  <c r="R835" i="1"/>
  <c r="S835" i="1"/>
  <c r="W835" i="1"/>
  <c r="X835" i="1"/>
  <c r="Y835" i="1"/>
  <c r="Z835" i="1"/>
  <c r="AB835" i="1"/>
  <c r="AC835" i="1"/>
  <c r="AD835" i="1"/>
  <c r="M836" i="1"/>
  <c r="N836" i="1"/>
  <c r="L836" i="1"/>
  <c r="K836" i="1"/>
  <c r="R836" i="1"/>
  <c r="S836" i="1"/>
  <c r="W836" i="1"/>
  <c r="X836" i="1"/>
  <c r="Y836" i="1"/>
  <c r="Z836" i="1"/>
  <c r="AB836" i="1"/>
  <c r="AC836" i="1"/>
  <c r="AD836" i="1"/>
  <c r="M837" i="1"/>
  <c r="N837" i="1"/>
  <c r="L837" i="1"/>
  <c r="K837" i="1"/>
  <c r="R837" i="1"/>
  <c r="S837" i="1"/>
  <c r="W837" i="1"/>
  <c r="X837" i="1"/>
  <c r="Y837" i="1"/>
  <c r="Z837" i="1"/>
  <c r="AB837" i="1"/>
  <c r="AC837" i="1"/>
  <c r="AD837" i="1"/>
  <c r="M838" i="1"/>
  <c r="N838" i="1"/>
  <c r="L838" i="1"/>
  <c r="K838" i="1"/>
  <c r="R838" i="1"/>
  <c r="S838" i="1"/>
  <c r="W838" i="1"/>
  <c r="X838" i="1"/>
  <c r="Y838" i="1"/>
  <c r="Z838" i="1"/>
  <c r="AB838" i="1"/>
  <c r="AC838" i="1"/>
  <c r="AD838" i="1"/>
  <c r="M839" i="1"/>
  <c r="N839" i="1"/>
  <c r="L839" i="1"/>
  <c r="K839" i="1"/>
  <c r="R839" i="1"/>
  <c r="S839" i="1"/>
  <c r="W839" i="1"/>
  <c r="X839" i="1"/>
  <c r="Y839" i="1"/>
  <c r="Z839" i="1"/>
  <c r="AB839" i="1"/>
  <c r="AC839" i="1"/>
  <c r="AD839" i="1"/>
  <c r="M840" i="1"/>
  <c r="N840" i="1"/>
  <c r="L840" i="1"/>
  <c r="K840" i="1"/>
  <c r="R840" i="1"/>
  <c r="S840" i="1"/>
  <c r="W840" i="1"/>
  <c r="X840" i="1"/>
  <c r="Y840" i="1"/>
  <c r="Z840" i="1"/>
  <c r="AB840" i="1"/>
  <c r="AC840" i="1"/>
  <c r="AD840" i="1"/>
  <c r="M841" i="1"/>
  <c r="N841" i="1"/>
  <c r="L841" i="1"/>
  <c r="K841" i="1"/>
  <c r="R841" i="1"/>
  <c r="S841" i="1"/>
  <c r="W841" i="1"/>
  <c r="X841" i="1"/>
  <c r="Y841" i="1"/>
  <c r="Z841" i="1"/>
  <c r="AB841" i="1"/>
  <c r="AC841" i="1"/>
  <c r="AD841" i="1"/>
  <c r="M842" i="1"/>
  <c r="N842" i="1"/>
  <c r="L842" i="1"/>
  <c r="K842" i="1"/>
  <c r="R842" i="1"/>
  <c r="S842" i="1"/>
  <c r="W842" i="1"/>
  <c r="X842" i="1"/>
  <c r="Y842" i="1"/>
  <c r="Z842" i="1"/>
  <c r="AB842" i="1"/>
  <c r="AC842" i="1"/>
  <c r="AD842" i="1"/>
  <c r="M843" i="1"/>
  <c r="N843" i="1"/>
  <c r="L843" i="1"/>
  <c r="K843" i="1"/>
  <c r="R843" i="1"/>
  <c r="S843" i="1"/>
  <c r="W843" i="1"/>
  <c r="X843" i="1"/>
  <c r="Y843" i="1"/>
  <c r="Z843" i="1"/>
  <c r="AB843" i="1"/>
  <c r="AC843" i="1"/>
  <c r="AD843" i="1"/>
  <c r="M844" i="1"/>
  <c r="N844" i="1"/>
  <c r="L844" i="1"/>
  <c r="K844" i="1"/>
  <c r="R844" i="1"/>
  <c r="S844" i="1"/>
  <c r="W844" i="1"/>
  <c r="X844" i="1"/>
  <c r="Y844" i="1"/>
  <c r="Z844" i="1"/>
  <c r="AB844" i="1"/>
  <c r="AC844" i="1"/>
  <c r="AD844" i="1"/>
  <c r="M845" i="1"/>
  <c r="N845" i="1"/>
  <c r="L845" i="1"/>
  <c r="K845" i="1"/>
  <c r="R845" i="1"/>
  <c r="S845" i="1"/>
  <c r="W845" i="1"/>
  <c r="X845" i="1"/>
  <c r="Y845" i="1"/>
  <c r="Z845" i="1"/>
  <c r="AB845" i="1"/>
  <c r="AC845" i="1"/>
  <c r="AD845" i="1"/>
  <c r="M846" i="1"/>
  <c r="N846" i="1"/>
  <c r="L846" i="1"/>
  <c r="K846" i="1"/>
  <c r="R846" i="1"/>
  <c r="S846" i="1"/>
  <c r="W846" i="1"/>
  <c r="X846" i="1"/>
  <c r="Y846" i="1"/>
  <c r="Z846" i="1"/>
  <c r="AB846" i="1"/>
  <c r="AC846" i="1"/>
  <c r="AD846" i="1"/>
  <c r="M847" i="1"/>
  <c r="N847" i="1"/>
  <c r="L847" i="1"/>
  <c r="K847" i="1"/>
  <c r="R847" i="1"/>
  <c r="S847" i="1"/>
  <c r="W847" i="1"/>
  <c r="X847" i="1"/>
  <c r="Y847" i="1"/>
  <c r="Z847" i="1"/>
  <c r="AB847" i="1"/>
  <c r="AC847" i="1"/>
  <c r="AD847" i="1"/>
  <c r="M848" i="1"/>
  <c r="N848" i="1"/>
  <c r="L848" i="1"/>
  <c r="K848" i="1"/>
  <c r="R848" i="1"/>
  <c r="S848" i="1"/>
  <c r="W848" i="1"/>
  <c r="X848" i="1"/>
  <c r="Y848" i="1"/>
  <c r="Z848" i="1"/>
  <c r="AB848" i="1"/>
  <c r="AC848" i="1"/>
  <c r="AD848" i="1"/>
  <c r="M849" i="1"/>
  <c r="N849" i="1"/>
  <c r="L849" i="1"/>
  <c r="K849" i="1"/>
  <c r="R849" i="1"/>
  <c r="S849" i="1"/>
  <c r="W849" i="1"/>
  <c r="X849" i="1"/>
  <c r="Y849" i="1"/>
  <c r="Z849" i="1"/>
  <c r="AB849" i="1"/>
  <c r="AC849" i="1"/>
  <c r="AD849" i="1"/>
  <c r="M850" i="1"/>
  <c r="N850" i="1"/>
  <c r="L850" i="1"/>
  <c r="K850" i="1"/>
  <c r="R850" i="1"/>
  <c r="S850" i="1"/>
  <c r="W850" i="1"/>
  <c r="X850" i="1"/>
  <c r="Y850" i="1"/>
  <c r="Z850" i="1"/>
  <c r="AB850" i="1"/>
  <c r="AC850" i="1"/>
  <c r="AD850" i="1"/>
  <c r="M851" i="1"/>
  <c r="N851" i="1"/>
  <c r="L851" i="1"/>
  <c r="K851" i="1"/>
  <c r="R851" i="1"/>
  <c r="S851" i="1"/>
  <c r="W851" i="1"/>
  <c r="X851" i="1"/>
  <c r="Y851" i="1"/>
  <c r="Z851" i="1"/>
  <c r="AB851" i="1"/>
  <c r="AC851" i="1"/>
  <c r="AD851" i="1"/>
  <c r="M852" i="1"/>
  <c r="N852" i="1"/>
  <c r="L852" i="1"/>
  <c r="K852" i="1"/>
  <c r="R852" i="1"/>
  <c r="S852" i="1"/>
  <c r="W852" i="1"/>
  <c r="X852" i="1"/>
  <c r="Y852" i="1"/>
  <c r="Z852" i="1"/>
  <c r="AB852" i="1"/>
  <c r="AC852" i="1"/>
  <c r="AD852" i="1"/>
  <c r="M853" i="1"/>
  <c r="N853" i="1"/>
  <c r="L853" i="1"/>
  <c r="K853" i="1"/>
  <c r="R853" i="1"/>
  <c r="S853" i="1"/>
  <c r="W853" i="1"/>
  <c r="X853" i="1"/>
  <c r="Y853" i="1"/>
  <c r="Z853" i="1"/>
  <c r="AB853" i="1"/>
  <c r="AC853" i="1"/>
  <c r="AD853" i="1"/>
  <c r="M854" i="1"/>
  <c r="N854" i="1"/>
  <c r="L854" i="1"/>
  <c r="K854" i="1"/>
  <c r="R854" i="1"/>
  <c r="S854" i="1"/>
  <c r="W854" i="1"/>
  <c r="X854" i="1"/>
  <c r="Y854" i="1"/>
  <c r="Z854" i="1"/>
  <c r="AB854" i="1"/>
  <c r="AC854" i="1"/>
  <c r="AD854" i="1"/>
  <c r="M855" i="1"/>
  <c r="N855" i="1"/>
  <c r="L855" i="1"/>
  <c r="K855" i="1"/>
  <c r="R855" i="1"/>
  <c r="S855" i="1"/>
  <c r="W855" i="1"/>
  <c r="X855" i="1"/>
  <c r="Y855" i="1"/>
  <c r="Z855" i="1"/>
  <c r="AB855" i="1"/>
  <c r="AC855" i="1"/>
  <c r="AD855" i="1"/>
  <c r="M856" i="1"/>
  <c r="N856" i="1"/>
  <c r="L856" i="1"/>
  <c r="K856" i="1"/>
  <c r="R856" i="1"/>
  <c r="S856" i="1"/>
  <c r="W856" i="1"/>
  <c r="X856" i="1"/>
  <c r="Y856" i="1"/>
  <c r="Z856" i="1"/>
  <c r="AB856" i="1"/>
  <c r="AC856" i="1"/>
  <c r="AD856" i="1"/>
  <c r="M857" i="1"/>
  <c r="N857" i="1"/>
  <c r="L857" i="1"/>
  <c r="K857" i="1"/>
  <c r="R857" i="1"/>
  <c r="S857" i="1"/>
  <c r="W857" i="1"/>
  <c r="X857" i="1"/>
  <c r="Y857" i="1"/>
  <c r="Z857" i="1"/>
  <c r="AB857" i="1"/>
  <c r="AC857" i="1"/>
  <c r="AD857" i="1"/>
  <c r="M858" i="1"/>
  <c r="N858" i="1"/>
  <c r="L858" i="1"/>
  <c r="K858" i="1"/>
  <c r="R858" i="1"/>
  <c r="S858" i="1"/>
  <c r="W858" i="1"/>
  <c r="X858" i="1"/>
  <c r="Y858" i="1"/>
  <c r="Z858" i="1"/>
  <c r="AB858" i="1"/>
  <c r="AC858" i="1"/>
  <c r="AD858" i="1"/>
  <c r="M859" i="1"/>
  <c r="N859" i="1"/>
  <c r="L859" i="1"/>
  <c r="K859" i="1"/>
  <c r="R859" i="1"/>
  <c r="S859" i="1"/>
  <c r="W859" i="1"/>
  <c r="X859" i="1"/>
  <c r="Y859" i="1"/>
  <c r="Z859" i="1"/>
  <c r="AB859" i="1"/>
  <c r="AC859" i="1"/>
  <c r="AD859" i="1"/>
  <c r="M860" i="1"/>
  <c r="N860" i="1"/>
  <c r="L860" i="1"/>
  <c r="K860" i="1"/>
  <c r="R860" i="1"/>
  <c r="S860" i="1"/>
  <c r="W860" i="1"/>
  <c r="X860" i="1"/>
  <c r="Y860" i="1"/>
  <c r="Z860" i="1"/>
  <c r="AB860" i="1"/>
  <c r="AC860" i="1"/>
  <c r="AD860" i="1"/>
  <c r="M861" i="1"/>
  <c r="N861" i="1"/>
  <c r="L861" i="1"/>
  <c r="K861" i="1"/>
  <c r="R861" i="1"/>
  <c r="S861" i="1"/>
  <c r="W861" i="1"/>
  <c r="X861" i="1"/>
  <c r="Y861" i="1"/>
  <c r="Z861" i="1"/>
  <c r="AB861" i="1"/>
  <c r="AC861" i="1"/>
  <c r="AD861" i="1"/>
  <c r="M862" i="1"/>
  <c r="N862" i="1"/>
  <c r="L862" i="1"/>
  <c r="K862" i="1"/>
  <c r="R862" i="1"/>
  <c r="S862" i="1"/>
  <c r="W862" i="1"/>
  <c r="X862" i="1"/>
  <c r="Y862" i="1"/>
  <c r="Z862" i="1"/>
  <c r="AB862" i="1"/>
  <c r="AC862" i="1"/>
  <c r="AD862" i="1"/>
  <c r="M863" i="1"/>
  <c r="N863" i="1"/>
  <c r="L863" i="1"/>
  <c r="K863" i="1"/>
  <c r="R863" i="1"/>
  <c r="S863" i="1"/>
  <c r="W863" i="1"/>
  <c r="X863" i="1"/>
  <c r="Y863" i="1"/>
  <c r="Z863" i="1"/>
  <c r="AB863" i="1"/>
  <c r="AC863" i="1"/>
  <c r="AD863" i="1"/>
  <c r="M864" i="1"/>
  <c r="N864" i="1"/>
  <c r="L864" i="1"/>
  <c r="K864" i="1"/>
  <c r="R864" i="1"/>
  <c r="S864" i="1"/>
  <c r="W864" i="1"/>
  <c r="X864" i="1"/>
  <c r="Y864" i="1"/>
  <c r="Z864" i="1"/>
  <c r="AB864" i="1"/>
  <c r="AC864" i="1"/>
  <c r="AD864" i="1"/>
  <c r="M865" i="1"/>
  <c r="N865" i="1"/>
  <c r="L865" i="1"/>
  <c r="K865" i="1"/>
  <c r="R865" i="1"/>
  <c r="S865" i="1"/>
  <c r="W865" i="1"/>
  <c r="X865" i="1"/>
  <c r="Y865" i="1"/>
  <c r="Z865" i="1"/>
  <c r="AB865" i="1"/>
  <c r="AC865" i="1"/>
  <c r="AD865" i="1"/>
  <c r="M866" i="1"/>
  <c r="N866" i="1"/>
  <c r="L866" i="1"/>
  <c r="K866" i="1"/>
  <c r="R866" i="1"/>
  <c r="S866" i="1"/>
  <c r="W866" i="1"/>
  <c r="X866" i="1"/>
  <c r="Y866" i="1"/>
  <c r="Z866" i="1"/>
  <c r="AB866" i="1"/>
  <c r="AC866" i="1"/>
  <c r="AD866" i="1"/>
  <c r="M867" i="1"/>
  <c r="N867" i="1"/>
  <c r="L867" i="1"/>
  <c r="K867" i="1"/>
  <c r="R867" i="1"/>
  <c r="S867" i="1"/>
  <c r="W867" i="1"/>
  <c r="X867" i="1"/>
  <c r="Y867" i="1"/>
  <c r="Z867" i="1"/>
  <c r="AB867" i="1"/>
  <c r="AC867" i="1"/>
  <c r="AD867" i="1"/>
  <c r="M868" i="1"/>
  <c r="N868" i="1"/>
  <c r="L868" i="1"/>
  <c r="K868" i="1"/>
  <c r="R868" i="1"/>
  <c r="S868" i="1"/>
  <c r="W868" i="1"/>
  <c r="X868" i="1"/>
  <c r="Y868" i="1"/>
  <c r="Z868" i="1"/>
  <c r="AB868" i="1"/>
  <c r="AC868" i="1"/>
  <c r="AD868" i="1"/>
  <c r="M869" i="1"/>
  <c r="N869" i="1"/>
  <c r="L869" i="1"/>
  <c r="K869" i="1"/>
  <c r="R869" i="1"/>
  <c r="S869" i="1"/>
  <c r="W869" i="1"/>
  <c r="X869" i="1"/>
  <c r="Y869" i="1"/>
  <c r="Z869" i="1"/>
  <c r="AB869" i="1"/>
  <c r="AC869" i="1"/>
  <c r="AD869" i="1"/>
  <c r="M870" i="1"/>
  <c r="N870" i="1"/>
  <c r="L870" i="1"/>
  <c r="K870" i="1"/>
  <c r="R870" i="1"/>
  <c r="S870" i="1"/>
  <c r="W870" i="1"/>
  <c r="X870" i="1"/>
  <c r="Y870" i="1"/>
  <c r="Z870" i="1"/>
  <c r="AB870" i="1"/>
  <c r="AC870" i="1"/>
  <c r="AD870" i="1"/>
  <c r="M871" i="1"/>
  <c r="N871" i="1"/>
  <c r="L871" i="1"/>
  <c r="K871" i="1"/>
  <c r="R871" i="1"/>
  <c r="S871" i="1"/>
  <c r="W871" i="1"/>
  <c r="X871" i="1"/>
  <c r="Y871" i="1"/>
  <c r="Z871" i="1"/>
  <c r="AB871" i="1"/>
  <c r="AC871" i="1"/>
  <c r="AD871" i="1"/>
  <c r="M872" i="1"/>
  <c r="N872" i="1"/>
  <c r="L872" i="1"/>
  <c r="K872" i="1"/>
  <c r="R872" i="1"/>
  <c r="S872" i="1"/>
  <c r="W872" i="1"/>
  <c r="X872" i="1"/>
  <c r="Y872" i="1"/>
  <c r="Z872" i="1"/>
  <c r="AB872" i="1"/>
  <c r="AC872" i="1"/>
  <c r="AD872" i="1"/>
  <c r="M873" i="1"/>
  <c r="N873" i="1"/>
  <c r="L873" i="1"/>
  <c r="K873" i="1"/>
  <c r="R873" i="1"/>
  <c r="S873" i="1"/>
  <c r="W873" i="1"/>
  <c r="X873" i="1"/>
  <c r="Y873" i="1"/>
  <c r="Z873" i="1"/>
  <c r="AB873" i="1"/>
  <c r="AC873" i="1"/>
  <c r="AD873" i="1"/>
  <c r="M874" i="1"/>
  <c r="N874" i="1"/>
  <c r="L874" i="1"/>
  <c r="K874" i="1"/>
  <c r="R874" i="1"/>
  <c r="S874" i="1"/>
  <c r="W874" i="1"/>
  <c r="X874" i="1"/>
  <c r="Y874" i="1"/>
  <c r="Z874" i="1"/>
  <c r="AB874" i="1"/>
  <c r="AC874" i="1"/>
  <c r="AD874" i="1"/>
  <c r="M875" i="1"/>
  <c r="N875" i="1"/>
  <c r="L875" i="1"/>
  <c r="K875" i="1"/>
  <c r="R875" i="1"/>
  <c r="S875" i="1"/>
  <c r="W875" i="1"/>
  <c r="X875" i="1"/>
  <c r="Y875" i="1"/>
  <c r="Z875" i="1"/>
  <c r="AB875" i="1"/>
  <c r="AC875" i="1"/>
  <c r="AD875" i="1"/>
  <c r="M876" i="1"/>
  <c r="N876" i="1"/>
  <c r="L876" i="1"/>
  <c r="K876" i="1"/>
  <c r="R876" i="1"/>
  <c r="S876" i="1"/>
  <c r="W876" i="1"/>
  <c r="X876" i="1"/>
  <c r="Y876" i="1"/>
  <c r="Z876" i="1"/>
  <c r="AB876" i="1"/>
  <c r="AC876" i="1"/>
  <c r="AD876" i="1"/>
  <c r="M877" i="1"/>
  <c r="N877" i="1"/>
  <c r="L877" i="1"/>
  <c r="K877" i="1"/>
  <c r="R877" i="1"/>
  <c r="S877" i="1"/>
  <c r="W877" i="1"/>
  <c r="X877" i="1"/>
  <c r="Y877" i="1"/>
  <c r="Z877" i="1"/>
  <c r="AB877" i="1"/>
  <c r="AC877" i="1"/>
  <c r="AD877" i="1"/>
  <c r="M878" i="1"/>
  <c r="N878" i="1"/>
  <c r="L878" i="1"/>
  <c r="K878" i="1"/>
  <c r="R878" i="1"/>
  <c r="S878" i="1"/>
  <c r="W878" i="1"/>
  <c r="X878" i="1"/>
  <c r="Y878" i="1"/>
  <c r="Z878" i="1"/>
  <c r="AB878" i="1"/>
  <c r="AC878" i="1"/>
  <c r="AD878" i="1"/>
  <c r="M879" i="1"/>
  <c r="N879" i="1"/>
  <c r="L879" i="1"/>
  <c r="K879" i="1"/>
  <c r="R879" i="1"/>
  <c r="S879" i="1"/>
  <c r="W879" i="1"/>
  <c r="X879" i="1"/>
  <c r="Y879" i="1"/>
  <c r="Z879" i="1"/>
  <c r="AB879" i="1"/>
  <c r="AC879" i="1"/>
  <c r="AD879" i="1"/>
  <c r="M880" i="1"/>
  <c r="N880" i="1"/>
  <c r="L880" i="1"/>
  <c r="K880" i="1"/>
  <c r="R880" i="1"/>
  <c r="S880" i="1"/>
  <c r="W880" i="1"/>
  <c r="X880" i="1"/>
  <c r="Y880" i="1"/>
  <c r="Z880" i="1"/>
  <c r="AB880" i="1"/>
  <c r="AC880" i="1"/>
  <c r="AD880" i="1"/>
  <c r="M881" i="1"/>
  <c r="N881" i="1"/>
  <c r="L881" i="1"/>
  <c r="K881" i="1"/>
  <c r="R881" i="1"/>
  <c r="S881" i="1"/>
  <c r="W881" i="1"/>
  <c r="X881" i="1"/>
  <c r="Y881" i="1"/>
  <c r="Z881" i="1"/>
  <c r="AB881" i="1"/>
  <c r="AC881" i="1"/>
  <c r="AD881" i="1"/>
  <c r="M882" i="1"/>
  <c r="N882" i="1"/>
  <c r="L882" i="1"/>
  <c r="K882" i="1"/>
  <c r="R882" i="1"/>
  <c r="S882" i="1"/>
  <c r="W882" i="1"/>
  <c r="X882" i="1"/>
  <c r="Y882" i="1"/>
  <c r="Z882" i="1"/>
  <c r="AB882" i="1"/>
  <c r="AC882" i="1"/>
  <c r="AD882" i="1"/>
  <c r="M883" i="1"/>
  <c r="N883" i="1"/>
  <c r="L883" i="1"/>
  <c r="K883" i="1"/>
  <c r="R883" i="1"/>
  <c r="S883" i="1"/>
  <c r="W883" i="1"/>
  <c r="X883" i="1"/>
  <c r="Y883" i="1"/>
  <c r="Z883" i="1"/>
  <c r="AB883" i="1"/>
  <c r="AC883" i="1"/>
  <c r="AD883" i="1"/>
  <c r="M884" i="1"/>
  <c r="N884" i="1"/>
  <c r="L884" i="1"/>
  <c r="K884" i="1"/>
  <c r="R884" i="1"/>
  <c r="S884" i="1"/>
  <c r="W884" i="1"/>
  <c r="X884" i="1"/>
  <c r="Y884" i="1"/>
  <c r="Z884" i="1"/>
  <c r="AB884" i="1"/>
  <c r="AC884" i="1"/>
  <c r="AD884" i="1"/>
  <c r="M885" i="1"/>
  <c r="N885" i="1"/>
  <c r="L885" i="1"/>
  <c r="K885" i="1"/>
  <c r="R885" i="1"/>
  <c r="S885" i="1"/>
  <c r="W885" i="1"/>
  <c r="X885" i="1"/>
  <c r="Y885" i="1"/>
  <c r="Z885" i="1"/>
  <c r="AB885" i="1"/>
  <c r="AC885" i="1"/>
  <c r="AD885" i="1"/>
  <c r="M886" i="1"/>
  <c r="N886" i="1"/>
  <c r="L886" i="1"/>
  <c r="K886" i="1"/>
  <c r="R886" i="1"/>
  <c r="S886" i="1"/>
  <c r="W886" i="1"/>
  <c r="X886" i="1"/>
  <c r="Y886" i="1"/>
  <c r="Z886" i="1"/>
  <c r="AB886" i="1"/>
  <c r="AC886" i="1"/>
  <c r="AD886" i="1"/>
  <c r="M887" i="1"/>
  <c r="N887" i="1"/>
  <c r="L887" i="1"/>
  <c r="K887" i="1"/>
  <c r="R887" i="1"/>
  <c r="S887" i="1"/>
  <c r="W887" i="1"/>
  <c r="X887" i="1"/>
  <c r="Y887" i="1"/>
  <c r="Z887" i="1"/>
  <c r="AB887" i="1"/>
  <c r="AC887" i="1"/>
  <c r="AD887" i="1"/>
  <c r="M888" i="1"/>
  <c r="N888" i="1"/>
  <c r="L888" i="1"/>
  <c r="K888" i="1"/>
  <c r="R888" i="1"/>
  <c r="S888" i="1"/>
  <c r="W888" i="1"/>
  <c r="X888" i="1"/>
  <c r="Y888" i="1"/>
  <c r="Z888" i="1"/>
  <c r="AB888" i="1"/>
  <c r="AC888" i="1"/>
  <c r="AD888" i="1"/>
  <c r="M889" i="1"/>
  <c r="N889" i="1"/>
  <c r="L889" i="1"/>
  <c r="K889" i="1"/>
  <c r="R889" i="1"/>
  <c r="S889" i="1"/>
  <c r="W889" i="1"/>
  <c r="X889" i="1"/>
  <c r="Y889" i="1"/>
  <c r="Z889" i="1"/>
  <c r="AB889" i="1"/>
  <c r="AC889" i="1"/>
  <c r="AD889" i="1"/>
  <c r="M890" i="1"/>
  <c r="N890" i="1"/>
  <c r="L890" i="1"/>
  <c r="K890" i="1"/>
  <c r="R890" i="1"/>
  <c r="S890" i="1"/>
  <c r="W890" i="1"/>
  <c r="X890" i="1"/>
  <c r="Y890" i="1"/>
  <c r="Z890" i="1"/>
  <c r="AB890" i="1"/>
  <c r="AC890" i="1"/>
  <c r="AD890" i="1"/>
  <c r="M891" i="1"/>
  <c r="N891" i="1"/>
  <c r="L891" i="1"/>
  <c r="K891" i="1"/>
  <c r="R891" i="1"/>
  <c r="S891" i="1"/>
  <c r="W891" i="1"/>
  <c r="X891" i="1"/>
  <c r="Y891" i="1"/>
  <c r="Z891" i="1"/>
  <c r="AB891" i="1"/>
  <c r="AC891" i="1"/>
  <c r="AD891" i="1"/>
  <c r="M892" i="1"/>
  <c r="N892" i="1"/>
  <c r="L892" i="1"/>
  <c r="K892" i="1"/>
  <c r="R892" i="1"/>
  <c r="S892" i="1"/>
  <c r="W892" i="1"/>
  <c r="X892" i="1"/>
  <c r="Y892" i="1"/>
  <c r="Z892" i="1"/>
  <c r="AB892" i="1"/>
  <c r="AC892" i="1"/>
  <c r="AD892" i="1"/>
  <c r="M893" i="1"/>
  <c r="N893" i="1"/>
  <c r="L893" i="1"/>
  <c r="K893" i="1"/>
  <c r="R893" i="1"/>
  <c r="S893" i="1"/>
  <c r="W893" i="1"/>
  <c r="X893" i="1"/>
  <c r="Y893" i="1"/>
  <c r="Z893" i="1"/>
  <c r="AB893" i="1"/>
  <c r="AC893" i="1"/>
  <c r="AD893" i="1"/>
  <c r="M894" i="1"/>
  <c r="N894" i="1"/>
  <c r="L894" i="1"/>
  <c r="K894" i="1"/>
  <c r="R894" i="1"/>
  <c r="S894" i="1"/>
  <c r="W894" i="1"/>
  <c r="X894" i="1"/>
  <c r="Y894" i="1"/>
  <c r="Z894" i="1"/>
  <c r="AB894" i="1"/>
  <c r="AC894" i="1"/>
  <c r="AD894" i="1"/>
  <c r="M895" i="1"/>
  <c r="N895" i="1"/>
  <c r="L895" i="1"/>
  <c r="K895" i="1"/>
  <c r="R895" i="1"/>
  <c r="S895" i="1"/>
  <c r="W895" i="1"/>
  <c r="X895" i="1"/>
  <c r="Y895" i="1"/>
  <c r="Z895" i="1"/>
  <c r="AB895" i="1"/>
  <c r="AC895" i="1"/>
  <c r="AD895" i="1"/>
  <c r="M896" i="1"/>
  <c r="N896" i="1"/>
  <c r="L896" i="1"/>
  <c r="K896" i="1"/>
  <c r="R896" i="1"/>
  <c r="S896" i="1"/>
  <c r="W896" i="1"/>
  <c r="X896" i="1"/>
  <c r="Y896" i="1"/>
  <c r="Z896" i="1"/>
  <c r="AB896" i="1"/>
  <c r="AC896" i="1"/>
  <c r="AD896" i="1"/>
  <c r="M897" i="1"/>
  <c r="N897" i="1"/>
  <c r="L897" i="1"/>
  <c r="K897" i="1"/>
  <c r="R897" i="1"/>
  <c r="S897" i="1"/>
  <c r="W897" i="1"/>
  <c r="X897" i="1"/>
  <c r="Y897" i="1"/>
  <c r="Z897" i="1"/>
  <c r="AB897" i="1"/>
  <c r="AC897" i="1"/>
  <c r="AD897" i="1"/>
  <c r="M898" i="1"/>
  <c r="N898" i="1"/>
  <c r="L898" i="1"/>
  <c r="K898" i="1"/>
  <c r="R898" i="1"/>
  <c r="S898" i="1"/>
  <c r="W898" i="1"/>
  <c r="X898" i="1"/>
  <c r="Y898" i="1"/>
  <c r="Z898" i="1"/>
  <c r="AB898" i="1"/>
  <c r="AC898" i="1"/>
  <c r="AD898" i="1"/>
  <c r="M899" i="1"/>
  <c r="N899" i="1"/>
  <c r="L899" i="1"/>
  <c r="K899" i="1"/>
  <c r="R899" i="1"/>
  <c r="S899" i="1"/>
  <c r="W899" i="1"/>
  <c r="X899" i="1"/>
  <c r="Y899" i="1"/>
  <c r="Z899" i="1"/>
  <c r="AB899" i="1"/>
  <c r="AC899" i="1"/>
  <c r="AD899" i="1"/>
  <c r="M900" i="1"/>
  <c r="N900" i="1"/>
  <c r="L900" i="1"/>
  <c r="K900" i="1"/>
  <c r="R900" i="1"/>
  <c r="S900" i="1"/>
  <c r="W900" i="1"/>
  <c r="X900" i="1"/>
  <c r="Y900" i="1"/>
  <c r="Z900" i="1"/>
  <c r="AB900" i="1"/>
  <c r="AC900" i="1"/>
  <c r="AD900" i="1"/>
  <c r="M901" i="1"/>
  <c r="N901" i="1"/>
  <c r="L901" i="1"/>
  <c r="K901" i="1"/>
  <c r="R901" i="1"/>
  <c r="S901" i="1"/>
  <c r="W901" i="1"/>
  <c r="X901" i="1"/>
  <c r="Y901" i="1"/>
  <c r="Z901" i="1"/>
  <c r="AB901" i="1"/>
  <c r="AC901" i="1"/>
  <c r="AD901" i="1"/>
  <c r="M902" i="1"/>
  <c r="N902" i="1"/>
  <c r="L902" i="1"/>
  <c r="K902" i="1"/>
  <c r="R902" i="1"/>
  <c r="S902" i="1"/>
  <c r="W902" i="1"/>
  <c r="X902" i="1"/>
  <c r="Y902" i="1"/>
  <c r="Z902" i="1"/>
  <c r="AB902" i="1"/>
  <c r="AC902" i="1"/>
  <c r="AD902" i="1"/>
  <c r="M903" i="1"/>
  <c r="N903" i="1"/>
  <c r="L903" i="1"/>
  <c r="K903" i="1"/>
  <c r="R903" i="1"/>
  <c r="S903" i="1"/>
  <c r="W903" i="1"/>
  <c r="X903" i="1"/>
  <c r="Y903" i="1"/>
  <c r="Z903" i="1"/>
  <c r="AB903" i="1"/>
  <c r="AC903" i="1"/>
  <c r="AD903" i="1"/>
  <c r="M904" i="1"/>
  <c r="N904" i="1"/>
  <c r="L904" i="1"/>
  <c r="K904" i="1"/>
  <c r="R904" i="1"/>
  <c r="S904" i="1"/>
  <c r="W904" i="1"/>
  <c r="X904" i="1"/>
  <c r="Y904" i="1"/>
  <c r="Z904" i="1"/>
  <c r="AB904" i="1"/>
  <c r="AC904" i="1"/>
  <c r="AD904" i="1"/>
  <c r="M905" i="1"/>
  <c r="N905" i="1"/>
  <c r="L905" i="1"/>
  <c r="K905" i="1"/>
  <c r="R905" i="1"/>
  <c r="S905" i="1"/>
  <c r="W905" i="1"/>
  <c r="X905" i="1"/>
  <c r="Y905" i="1"/>
  <c r="Z905" i="1"/>
  <c r="AB905" i="1"/>
  <c r="AC905" i="1"/>
  <c r="AD905" i="1"/>
  <c r="M906" i="1"/>
  <c r="N906" i="1"/>
  <c r="L906" i="1"/>
  <c r="K906" i="1"/>
  <c r="R906" i="1"/>
  <c r="S906" i="1"/>
  <c r="W906" i="1"/>
  <c r="X906" i="1"/>
  <c r="Y906" i="1"/>
  <c r="Z906" i="1"/>
  <c r="AB906" i="1"/>
  <c r="AC906" i="1"/>
  <c r="AD906" i="1"/>
  <c r="M907" i="1"/>
  <c r="N907" i="1"/>
  <c r="L907" i="1"/>
  <c r="K907" i="1"/>
  <c r="R907" i="1"/>
  <c r="S907" i="1"/>
  <c r="W907" i="1"/>
  <c r="X907" i="1"/>
  <c r="Y907" i="1"/>
  <c r="Z907" i="1"/>
  <c r="AB907" i="1"/>
  <c r="AC907" i="1"/>
  <c r="AD907" i="1"/>
  <c r="M908" i="1"/>
  <c r="N908" i="1"/>
  <c r="L908" i="1"/>
  <c r="K908" i="1"/>
  <c r="R908" i="1"/>
  <c r="S908" i="1"/>
  <c r="W908" i="1"/>
  <c r="X908" i="1"/>
  <c r="Y908" i="1"/>
  <c r="Z908" i="1"/>
  <c r="AB908" i="1"/>
  <c r="AC908" i="1"/>
  <c r="AD908" i="1"/>
  <c r="M909" i="1"/>
  <c r="N909" i="1"/>
  <c r="L909" i="1"/>
  <c r="K909" i="1"/>
  <c r="R909" i="1"/>
  <c r="S909" i="1"/>
  <c r="W909" i="1"/>
  <c r="X909" i="1"/>
  <c r="Y909" i="1"/>
  <c r="Z909" i="1"/>
  <c r="AB909" i="1"/>
  <c r="AC909" i="1"/>
  <c r="AD909" i="1"/>
  <c r="M910" i="1"/>
  <c r="N910" i="1"/>
  <c r="L910" i="1"/>
  <c r="K910" i="1"/>
  <c r="R910" i="1"/>
  <c r="S910" i="1"/>
  <c r="W910" i="1"/>
  <c r="X910" i="1"/>
  <c r="Y910" i="1"/>
  <c r="Z910" i="1"/>
  <c r="AB910" i="1"/>
  <c r="AC910" i="1"/>
  <c r="AD910" i="1"/>
  <c r="M911" i="1"/>
  <c r="N911" i="1"/>
  <c r="L911" i="1"/>
  <c r="K911" i="1"/>
  <c r="R911" i="1"/>
  <c r="S911" i="1"/>
  <c r="W911" i="1"/>
  <c r="X911" i="1"/>
  <c r="Y911" i="1"/>
  <c r="Z911" i="1"/>
  <c r="AB911" i="1"/>
  <c r="AC911" i="1"/>
  <c r="AD911" i="1"/>
  <c r="M912" i="1"/>
  <c r="N912" i="1"/>
  <c r="L912" i="1"/>
  <c r="K912" i="1"/>
  <c r="R912" i="1"/>
  <c r="S912" i="1"/>
  <c r="W912" i="1"/>
  <c r="X912" i="1"/>
  <c r="Y912" i="1"/>
  <c r="Z912" i="1"/>
  <c r="AB912" i="1"/>
  <c r="AC912" i="1"/>
  <c r="AD912" i="1"/>
  <c r="M913" i="1"/>
  <c r="N913" i="1"/>
  <c r="L913" i="1"/>
  <c r="K913" i="1"/>
  <c r="R913" i="1"/>
  <c r="S913" i="1"/>
  <c r="W913" i="1"/>
  <c r="X913" i="1"/>
  <c r="Y913" i="1"/>
  <c r="Z913" i="1"/>
  <c r="AB913" i="1"/>
  <c r="AC913" i="1"/>
  <c r="AD913" i="1"/>
  <c r="M914" i="1"/>
  <c r="N914" i="1"/>
  <c r="L914" i="1"/>
  <c r="K914" i="1"/>
  <c r="R914" i="1"/>
  <c r="S914" i="1"/>
  <c r="W914" i="1"/>
  <c r="X914" i="1"/>
  <c r="Y914" i="1"/>
  <c r="Z914" i="1"/>
  <c r="AB914" i="1"/>
  <c r="AC914" i="1"/>
  <c r="AD914" i="1"/>
  <c r="M915" i="1"/>
  <c r="N915" i="1"/>
  <c r="L915" i="1"/>
  <c r="K915" i="1"/>
  <c r="R915" i="1"/>
  <c r="S915" i="1"/>
  <c r="W915" i="1"/>
  <c r="X915" i="1"/>
  <c r="Y915" i="1"/>
  <c r="Z915" i="1"/>
  <c r="AB915" i="1"/>
  <c r="AC915" i="1"/>
  <c r="AD915" i="1"/>
  <c r="M916" i="1"/>
  <c r="N916" i="1"/>
  <c r="L916" i="1"/>
  <c r="K916" i="1"/>
  <c r="R916" i="1"/>
  <c r="S916" i="1"/>
  <c r="W916" i="1"/>
  <c r="X916" i="1"/>
  <c r="Y916" i="1"/>
  <c r="Z916" i="1"/>
  <c r="AB916" i="1"/>
  <c r="AC916" i="1"/>
  <c r="AD916" i="1"/>
  <c r="M917" i="1"/>
  <c r="N917" i="1"/>
  <c r="L917" i="1"/>
  <c r="K917" i="1"/>
  <c r="R917" i="1"/>
  <c r="S917" i="1"/>
  <c r="W917" i="1"/>
  <c r="X917" i="1"/>
  <c r="Y917" i="1"/>
  <c r="Z917" i="1"/>
  <c r="AB917" i="1"/>
  <c r="AC917" i="1"/>
  <c r="AD917" i="1"/>
  <c r="M918" i="1"/>
  <c r="N918" i="1"/>
  <c r="L918" i="1"/>
  <c r="K918" i="1"/>
  <c r="R918" i="1"/>
  <c r="S918" i="1"/>
  <c r="W918" i="1"/>
  <c r="X918" i="1"/>
  <c r="Y918" i="1"/>
  <c r="Z918" i="1"/>
  <c r="AB918" i="1"/>
  <c r="AC918" i="1"/>
  <c r="AD918" i="1"/>
  <c r="M919" i="1"/>
  <c r="N919" i="1"/>
  <c r="L919" i="1"/>
  <c r="K919" i="1"/>
  <c r="R919" i="1"/>
  <c r="S919" i="1"/>
  <c r="W919" i="1"/>
  <c r="X919" i="1"/>
  <c r="Y919" i="1"/>
  <c r="Z919" i="1"/>
  <c r="AB919" i="1"/>
  <c r="AC919" i="1"/>
  <c r="AD919" i="1"/>
  <c r="M920" i="1"/>
  <c r="N920" i="1"/>
  <c r="L920" i="1"/>
  <c r="K920" i="1"/>
  <c r="R920" i="1"/>
  <c r="S920" i="1"/>
  <c r="W920" i="1"/>
  <c r="X920" i="1"/>
  <c r="Y920" i="1"/>
  <c r="Z920" i="1"/>
  <c r="AB920" i="1"/>
  <c r="AC920" i="1"/>
  <c r="AD920" i="1"/>
  <c r="M921" i="1"/>
  <c r="N921" i="1"/>
  <c r="L921" i="1"/>
  <c r="K921" i="1"/>
  <c r="R921" i="1"/>
  <c r="S921" i="1"/>
  <c r="W921" i="1"/>
  <c r="X921" i="1"/>
  <c r="Y921" i="1"/>
  <c r="Z921" i="1"/>
  <c r="AB921" i="1"/>
  <c r="AC921" i="1"/>
  <c r="AD921" i="1"/>
  <c r="M922" i="1"/>
  <c r="N922" i="1"/>
  <c r="L922" i="1"/>
  <c r="K922" i="1"/>
  <c r="R922" i="1"/>
  <c r="S922" i="1"/>
  <c r="W922" i="1"/>
  <c r="X922" i="1"/>
  <c r="Y922" i="1"/>
  <c r="Z922" i="1"/>
  <c r="AB922" i="1"/>
  <c r="AC922" i="1"/>
  <c r="AD922" i="1"/>
  <c r="M923" i="1"/>
  <c r="N923" i="1"/>
  <c r="L923" i="1"/>
  <c r="K923" i="1"/>
  <c r="R923" i="1"/>
  <c r="S923" i="1"/>
  <c r="W923" i="1"/>
  <c r="X923" i="1"/>
  <c r="Y923" i="1"/>
  <c r="Z923" i="1"/>
  <c r="AB923" i="1"/>
  <c r="AC923" i="1"/>
  <c r="AD923" i="1"/>
  <c r="M924" i="1"/>
  <c r="N924" i="1"/>
  <c r="L924" i="1"/>
  <c r="K924" i="1"/>
  <c r="R924" i="1"/>
  <c r="S924" i="1"/>
  <c r="W924" i="1"/>
  <c r="X924" i="1"/>
  <c r="Y924" i="1"/>
  <c r="Z924" i="1"/>
  <c r="AB924" i="1"/>
  <c r="AC924" i="1"/>
  <c r="AD924" i="1"/>
  <c r="M925" i="1"/>
  <c r="N925" i="1"/>
  <c r="L925" i="1"/>
  <c r="K925" i="1"/>
  <c r="R925" i="1"/>
  <c r="S925" i="1"/>
  <c r="W925" i="1"/>
  <c r="X925" i="1"/>
  <c r="Y925" i="1"/>
  <c r="Z925" i="1"/>
  <c r="AB925" i="1"/>
  <c r="AC925" i="1"/>
  <c r="AD925" i="1"/>
  <c r="M926" i="1"/>
  <c r="N926" i="1"/>
  <c r="L926" i="1"/>
  <c r="K926" i="1"/>
  <c r="R926" i="1"/>
  <c r="S926" i="1"/>
  <c r="W926" i="1"/>
  <c r="X926" i="1"/>
  <c r="Y926" i="1"/>
  <c r="Z926" i="1"/>
  <c r="AB926" i="1"/>
  <c r="AC926" i="1"/>
  <c r="AD926" i="1"/>
  <c r="M927" i="1"/>
  <c r="N927" i="1"/>
  <c r="L927" i="1"/>
  <c r="K927" i="1"/>
  <c r="R927" i="1"/>
  <c r="S927" i="1"/>
  <c r="W927" i="1"/>
  <c r="X927" i="1"/>
  <c r="Y927" i="1"/>
  <c r="Z927" i="1"/>
  <c r="AB927" i="1"/>
  <c r="AC927" i="1"/>
  <c r="AD927" i="1"/>
  <c r="M928" i="1"/>
  <c r="N928" i="1"/>
  <c r="L928" i="1"/>
  <c r="K928" i="1"/>
  <c r="R928" i="1"/>
  <c r="S928" i="1"/>
  <c r="W928" i="1"/>
  <c r="X928" i="1"/>
  <c r="Y928" i="1"/>
  <c r="Z928" i="1"/>
  <c r="AB928" i="1"/>
  <c r="AC928" i="1"/>
  <c r="AD928" i="1"/>
  <c r="M929" i="1"/>
  <c r="N929" i="1"/>
  <c r="L929" i="1"/>
  <c r="K929" i="1"/>
  <c r="R929" i="1"/>
  <c r="S929" i="1"/>
  <c r="W929" i="1"/>
  <c r="X929" i="1"/>
  <c r="Y929" i="1"/>
  <c r="Z929" i="1"/>
  <c r="AB929" i="1"/>
  <c r="AC929" i="1"/>
  <c r="AD929" i="1"/>
  <c r="M930" i="1"/>
  <c r="N930" i="1"/>
  <c r="L930" i="1"/>
  <c r="K930" i="1"/>
  <c r="R930" i="1"/>
  <c r="S930" i="1"/>
  <c r="W930" i="1"/>
  <c r="X930" i="1"/>
  <c r="Y930" i="1"/>
  <c r="Z930" i="1"/>
  <c r="AB930" i="1"/>
  <c r="AC930" i="1"/>
  <c r="AD930" i="1"/>
  <c r="M931" i="1"/>
  <c r="N931" i="1"/>
  <c r="L931" i="1"/>
  <c r="K931" i="1"/>
  <c r="R931" i="1"/>
  <c r="S931" i="1"/>
  <c r="W931" i="1"/>
  <c r="X931" i="1"/>
  <c r="Y931" i="1"/>
  <c r="Z931" i="1"/>
  <c r="AB931" i="1"/>
  <c r="AC931" i="1"/>
  <c r="AD931" i="1"/>
  <c r="M932" i="1"/>
  <c r="N932" i="1"/>
  <c r="L932" i="1"/>
  <c r="K932" i="1"/>
  <c r="R932" i="1"/>
  <c r="S932" i="1"/>
  <c r="W932" i="1"/>
  <c r="X932" i="1"/>
  <c r="Y932" i="1"/>
  <c r="Z932" i="1"/>
  <c r="AB932" i="1"/>
  <c r="AC932" i="1"/>
  <c r="AD932" i="1"/>
  <c r="M933" i="1"/>
  <c r="N933" i="1"/>
  <c r="L933" i="1"/>
  <c r="K933" i="1"/>
  <c r="R933" i="1"/>
  <c r="S933" i="1"/>
  <c r="W933" i="1"/>
  <c r="X933" i="1"/>
  <c r="Y933" i="1"/>
  <c r="Z933" i="1"/>
  <c r="AB933" i="1"/>
  <c r="AC933" i="1"/>
  <c r="AD933" i="1"/>
  <c r="M934" i="1"/>
  <c r="N934" i="1"/>
  <c r="L934" i="1"/>
  <c r="K934" i="1"/>
  <c r="R934" i="1"/>
  <c r="S934" i="1"/>
  <c r="W934" i="1"/>
  <c r="X934" i="1"/>
  <c r="Y934" i="1"/>
  <c r="Z934" i="1"/>
  <c r="AB934" i="1"/>
  <c r="AC934" i="1"/>
  <c r="AD934" i="1"/>
  <c r="M935" i="1"/>
  <c r="N935" i="1"/>
  <c r="L935" i="1"/>
  <c r="K935" i="1"/>
  <c r="R935" i="1"/>
  <c r="S935" i="1"/>
  <c r="W935" i="1"/>
  <c r="X935" i="1"/>
  <c r="Y935" i="1"/>
  <c r="Z935" i="1"/>
  <c r="AB935" i="1"/>
  <c r="AC935" i="1"/>
  <c r="AD935" i="1"/>
  <c r="M936" i="1"/>
  <c r="N936" i="1"/>
  <c r="L936" i="1"/>
  <c r="K936" i="1"/>
  <c r="R936" i="1"/>
  <c r="S936" i="1"/>
  <c r="W936" i="1"/>
  <c r="X936" i="1"/>
  <c r="Y936" i="1"/>
  <c r="Z936" i="1"/>
  <c r="AB936" i="1"/>
  <c r="AC936" i="1"/>
  <c r="AD936" i="1"/>
  <c r="M937" i="1"/>
  <c r="N937" i="1"/>
  <c r="L937" i="1"/>
  <c r="K937" i="1"/>
  <c r="R937" i="1"/>
  <c r="S937" i="1"/>
  <c r="W937" i="1"/>
  <c r="X937" i="1"/>
  <c r="Y937" i="1"/>
  <c r="Z937" i="1"/>
  <c r="AB937" i="1"/>
  <c r="AC937" i="1"/>
  <c r="AD937" i="1"/>
  <c r="M938" i="1"/>
  <c r="N938" i="1"/>
  <c r="L938" i="1"/>
  <c r="K938" i="1"/>
  <c r="R938" i="1"/>
  <c r="S938" i="1"/>
  <c r="W938" i="1"/>
  <c r="X938" i="1"/>
  <c r="Y938" i="1"/>
  <c r="Z938" i="1"/>
  <c r="AB938" i="1"/>
  <c r="AC938" i="1"/>
  <c r="AD938" i="1"/>
  <c r="M939" i="1"/>
  <c r="N939" i="1"/>
  <c r="L939" i="1"/>
  <c r="K939" i="1"/>
  <c r="R939" i="1"/>
  <c r="S939" i="1"/>
  <c r="W939" i="1"/>
  <c r="X939" i="1"/>
  <c r="Y939" i="1"/>
  <c r="Z939" i="1"/>
  <c r="AB939" i="1"/>
  <c r="AC939" i="1"/>
  <c r="AD939" i="1"/>
  <c r="M940" i="1"/>
  <c r="N940" i="1"/>
  <c r="L940" i="1"/>
  <c r="K940" i="1"/>
  <c r="R940" i="1"/>
  <c r="S940" i="1"/>
  <c r="W940" i="1"/>
  <c r="X940" i="1"/>
  <c r="Y940" i="1"/>
  <c r="Z940" i="1"/>
  <c r="AB940" i="1"/>
  <c r="AC940" i="1"/>
  <c r="AD940" i="1"/>
  <c r="M941" i="1"/>
  <c r="N941" i="1"/>
  <c r="L941" i="1"/>
  <c r="K941" i="1"/>
  <c r="R941" i="1"/>
  <c r="S941" i="1"/>
  <c r="W941" i="1"/>
  <c r="X941" i="1"/>
  <c r="Y941" i="1"/>
  <c r="Z941" i="1"/>
  <c r="AB941" i="1"/>
  <c r="AC941" i="1"/>
  <c r="AD941" i="1"/>
  <c r="M942" i="1"/>
  <c r="N942" i="1"/>
  <c r="L942" i="1"/>
  <c r="K942" i="1"/>
  <c r="R942" i="1"/>
  <c r="S942" i="1"/>
  <c r="W942" i="1"/>
  <c r="X942" i="1"/>
  <c r="Y942" i="1"/>
  <c r="Z942" i="1"/>
  <c r="AB942" i="1"/>
  <c r="AC942" i="1"/>
  <c r="AD942" i="1"/>
  <c r="M943" i="1"/>
  <c r="N943" i="1"/>
  <c r="L943" i="1"/>
  <c r="K943" i="1"/>
  <c r="R943" i="1"/>
  <c r="S943" i="1"/>
  <c r="W943" i="1"/>
  <c r="X943" i="1"/>
  <c r="Y943" i="1"/>
  <c r="Z943" i="1"/>
  <c r="AB943" i="1"/>
  <c r="AC943" i="1"/>
  <c r="AD943" i="1"/>
  <c r="M944" i="1"/>
  <c r="N944" i="1"/>
  <c r="L944" i="1"/>
  <c r="K944" i="1"/>
  <c r="R944" i="1"/>
  <c r="S944" i="1"/>
  <c r="W944" i="1"/>
  <c r="X944" i="1"/>
  <c r="Y944" i="1"/>
  <c r="Z944" i="1"/>
  <c r="AB944" i="1"/>
  <c r="AC944" i="1"/>
  <c r="AD944" i="1"/>
  <c r="M945" i="1"/>
  <c r="N945" i="1"/>
  <c r="L945" i="1"/>
  <c r="K945" i="1"/>
  <c r="R945" i="1"/>
  <c r="S945" i="1"/>
  <c r="W945" i="1"/>
  <c r="X945" i="1"/>
  <c r="Y945" i="1"/>
  <c r="Z945" i="1"/>
  <c r="AB945" i="1"/>
  <c r="AC945" i="1"/>
  <c r="AD945" i="1"/>
  <c r="M946" i="1"/>
  <c r="N946" i="1"/>
  <c r="L946" i="1"/>
  <c r="K946" i="1"/>
  <c r="R946" i="1"/>
  <c r="S946" i="1"/>
  <c r="W946" i="1"/>
  <c r="X946" i="1"/>
  <c r="Y946" i="1"/>
  <c r="Z946" i="1"/>
  <c r="AB946" i="1"/>
  <c r="AC946" i="1"/>
  <c r="AD946" i="1"/>
  <c r="M947" i="1"/>
  <c r="N947" i="1"/>
  <c r="L947" i="1"/>
  <c r="K947" i="1"/>
  <c r="R947" i="1"/>
  <c r="S947" i="1"/>
  <c r="W947" i="1"/>
  <c r="X947" i="1"/>
  <c r="Y947" i="1"/>
  <c r="Z947" i="1"/>
  <c r="AB947" i="1"/>
  <c r="AC947" i="1"/>
  <c r="AD947" i="1"/>
  <c r="M948" i="1"/>
  <c r="N948" i="1"/>
  <c r="L948" i="1"/>
  <c r="K948" i="1"/>
  <c r="R948" i="1"/>
  <c r="S948" i="1"/>
  <c r="W948" i="1"/>
  <c r="X948" i="1"/>
  <c r="Y948" i="1"/>
  <c r="Z948" i="1"/>
  <c r="AB948" i="1"/>
  <c r="AC948" i="1"/>
  <c r="AD948" i="1"/>
  <c r="M949" i="1"/>
  <c r="N949" i="1"/>
  <c r="L949" i="1"/>
  <c r="K949" i="1"/>
  <c r="R949" i="1"/>
  <c r="S949" i="1"/>
  <c r="W949" i="1"/>
  <c r="X949" i="1"/>
  <c r="Y949" i="1"/>
  <c r="Z949" i="1"/>
  <c r="AB949" i="1"/>
  <c r="AC949" i="1"/>
  <c r="AD949" i="1"/>
  <c r="M950" i="1"/>
  <c r="N950" i="1"/>
  <c r="L950" i="1"/>
  <c r="K950" i="1"/>
  <c r="R950" i="1"/>
  <c r="S950" i="1"/>
  <c r="W950" i="1"/>
  <c r="X950" i="1"/>
  <c r="Y950" i="1"/>
  <c r="Z950" i="1"/>
  <c r="AB950" i="1"/>
  <c r="AC950" i="1"/>
  <c r="AD950" i="1"/>
  <c r="M951" i="1"/>
  <c r="N951" i="1"/>
  <c r="L951" i="1"/>
  <c r="K951" i="1"/>
  <c r="R951" i="1"/>
  <c r="S951" i="1"/>
  <c r="W951" i="1"/>
  <c r="X951" i="1"/>
  <c r="Y951" i="1"/>
  <c r="Z951" i="1"/>
  <c r="AB951" i="1"/>
  <c r="AC951" i="1"/>
  <c r="AD951" i="1"/>
  <c r="M952" i="1"/>
  <c r="N952" i="1"/>
  <c r="L952" i="1"/>
  <c r="K952" i="1"/>
  <c r="R952" i="1"/>
  <c r="S952" i="1"/>
  <c r="W952" i="1"/>
  <c r="X952" i="1"/>
  <c r="Y952" i="1"/>
  <c r="Z952" i="1"/>
  <c r="AB952" i="1"/>
  <c r="AC952" i="1"/>
  <c r="AD952" i="1"/>
  <c r="M953" i="1"/>
  <c r="N953" i="1"/>
  <c r="L953" i="1"/>
  <c r="K953" i="1"/>
  <c r="R953" i="1"/>
  <c r="S953" i="1"/>
  <c r="W953" i="1"/>
  <c r="X953" i="1"/>
  <c r="Y953" i="1"/>
  <c r="Z953" i="1"/>
  <c r="AB953" i="1"/>
  <c r="AC953" i="1"/>
  <c r="AD953" i="1"/>
  <c r="M954" i="1"/>
  <c r="N954" i="1"/>
  <c r="L954" i="1"/>
  <c r="K954" i="1"/>
  <c r="R954" i="1"/>
  <c r="S954" i="1"/>
  <c r="W954" i="1"/>
  <c r="X954" i="1"/>
  <c r="Y954" i="1"/>
  <c r="Z954" i="1"/>
  <c r="AB954" i="1"/>
  <c r="AC954" i="1"/>
  <c r="AD954" i="1"/>
  <c r="M955" i="1"/>
  <c r="N955" i="1"/>
  <c r="L955" i="1"/>
  <c r="K955" i="1"/>
  <c r="R955" i="1"/>
  <c r="S955" i="1"/>
  <c r="W955" i="1"/>
  <c r="X955" i="1"/>
  <c r="Y955" i="1"/>
  <c r="Z955" i="1"/>
  <c r="AB955" i="1"/>
  <c r="AC955" i="1"/>
  <c r="AD955" i="1"/>
  <c r="M956" i="1"/>
  <c r="N956" i="1"/>
  <c r="L956" i="1"/>
  <c r="K956" i="1"/>
  <c r="R956" i="1"/>
  <c r="S956" i="1"/>
  <c r="W956" i="1"/>
  <c r="X956" i="1"/>
  <c r="Y956" i="1"/>
  <c r="Z956" i="1"/>
  <c r="AB956" i="1"/>
  <c r="AC956" i="1"/>
  <c r="AD956" i="1"/>
  <c r="M957" i="1"/>
  <c r="N957" i="1"/>
  <c r="L957" i="1"/>
  <c r="K957" i="1"/>
  <c r="R957" i="1"/>
  <c r="S957" i="1"/>
  <c r="W957" i="1"/>
  <c r="X957" i="1"/>
  <c r="Y957" i="1"/>
  <c r="Z957" i="1"/>
  <c r="AB957" i="1"/>
  <c r="AC957" i="1"/>
  <c r="AD957" i="1"/>
  <c r="M958" i="1"/>
  <c r="N958" i="1"/>
  <c r="L958" i="1"/>
  <c r="K958" i="1"/>
  <c r="R958" i="1"/>
  <c r="S958" i="1"/>
  <c r="W958" i="1"/>
  <c r="X958" i="1"/>
  <c r="Y958" i="1"/>
  <c r="Z958" i="1"/>
  <c r="AB958" i="1"/>
  <c r="AC958" i="1"/>
  <c r="AD958" i="1"/>
  <c r="M959" i="1"/>
  <c r="N959" i="1"/>
  <c r="L959" i="1"/>
  <c r="K959" i="1"/>
  <c r="R959" i="1"/>
  <c r="S959" i="1"/>
  <c r="W959" i="1"/>
  <c r="X959" i="1"/>
  <c r="Y959" i="1"/>
  <c r="Z959" i="1"/>
  <c r="AB959" i="1"/>
  <c r="AC959" i="1"/>
  <c r="AD959" i="1"/>
  <c r="M960" i="1"/>
  <c r="N960" i="1"/>
  <c r="L960" i="1"/>
  <c r="K960" i="1"/>
  <c r="R960" i="1"/>
  <c r="S960" i="1"/>
  <c r="W960" i="1"/>
  <c r="X960" i="1"/>
  <c r="Y960" i="1"/>
  <c r="Z960" i="1"/>
  <c r="AB960" i="1"/>
  <c r="AC960" i="1"/>
  <c r="AD960" i="1"/>
  <c r="M961" i="1"/>
  <c r="N961" i="1"/>
  <c r="L961" i="1"/>
  <c r="K961" i="1"/>
  <c r="R961" i="1"/>
  <c r="S961" i="1"/>
  <c r="W961" i="1"/>
  <c r="X961" i="1"/>
  <c r="Y961" i="1"/>
  <c r="Z961" i="1"/>
  <c r="AB961" i="1"/>
  <c r="AC961" i="1"/>
  <c r="AD961" i="1"/>
  <c r="M962" i="1"/>
  <c r="N962" i="1"/>
  <c r="L962" i="1"/>
  <c r="K962" i="1"/>
  <c r="R962" i="1"/>
  <c r="S962" i="1"/>
  <c r="W962" i="1"/>
  <c r="X962" i="1"/>
  <c r="Y962" i="1"/>
  <c r="Z962" i="1"/>
  <c r="AB962" i="1"/>
  <c r="AC962" i="1"/>
  <c r="AD962" i="1"/>
  <c r="M963" i="1"/>
  <c r="N963" i="1"/>
  <c r="L963" i="1"/>
  <c r="K963" i="1"/>
  <c r="R963" i="1"/>
  <c r="S963" i="1"/>
  <c r="W963" i="1"/>
  <c r="X963" i="1"/>
  <c r="Y963" i="1"/>
  <c r="Z963" i="1"/>
  <c r="AB963" i="1"/>
  <c r="AC963" i="1"/>
  <c r="AD963" i="1"/>
  <c r="M964" i="1"/>
  <c r="N964" i="1"/>
  <c r="L964" i="1"/>
  <c r="K964" i="1"/>
  <c r="R964" i="1"/>
  <c r="S964" i="1"/>
  <c r="W964" i="1"/>
  <c r="X964" i="1"/>
  <c r="Y964" i="1"/>
  <c r="Z964" i="1"/>
  <c r="AB964" i="1"/>
  <c r="AC964" i="1"/>
  <c r="AD964" i="1"/>
  <c r="M965" i="1"/>
  <c r="N965" i="1"/>
  <c r="L965" i="1"/>
  <c r="K965" i="1"/>
  <c r="R965" i="1"/>
  <c r="S965" i="1"/>
  <c r="W965" i="1"/>
  <c r="X965" i="1"/>
  <c r="Y965" i="1"/>
  <c r="Z965" i="1"/>
  <c r="AB965" i="1"/>
  <c r="AC965" i="1"/>
  <c r="AD965" i="1"/>
  <c r="M966" i="1"/>
  <c r="N966" i="1"/>
  <c r="L966" i="1"/>
  <c r="K966" i="1"/>
  <c r="R966" i="1"/>
  <c r="S966" i="1"/>
  <c r="W966" i="1"/>
  <c r="X966" i="1"/>
  <c r="Y966" i="1"/>
  <c r="Z966" i="1"/>
  <c r="AB966" i="1"/>
  <c r="AC966" i="1"/>
  <c r="AD966" i="1"/>
  <c r="M967" i="1"/>
  <c r="N967" i="1"/>
  <c r="L967" i="1"/>
  <c r="K967" i="1"/>
  <c r="R967" i="1"/>
  <c r="S967" i="1"/>
  <c r="W967" i="1"/>
  <c r="X967" i="1"/>
  <c r="Y967" i="1"/>
  <c r="Z967" i="1"/>
  <c r="AB967" i="1"/>
  <c r="AC967" i="1"/>
  <c r="AD967" i="1"/>
  <c r="M968" i="1"/>
  <c r="N968" i="1"/>
  <c r="L968" i="1"/>
  <c r="K968" i="1"/>
  <c r="R968" i="1"/>
  <c r="S968" i="1"/>
  <c r="W968" i="1"/>
  <c r="X968" i="1"/>
  <c r="Y968" i="1"/>
  <c r="Z968" i="1"/>
  <c r="AB968" i="1"/>
  <c r="AC968" i="1"/>
  <c r="AD968" i="1"/>
  <c r="M969" i="1"/>
  <c r="N969" i="1"/>
  <c r="L969" i="1"/>
  <c r="K969" i="1"/>
  <c r="R969" i="1"/>
  <c r="S969" i="1"/>
  <c r="W969" i="1"/>
  <c r="X969" i="1"/>
  <c r="Y969" i="1"/>
  <c r="Z969" i="1"/>
  <c r="AB969" i="1"/>
  <c r="AC969" i="1"/>
  <c r="AD969" i="1"/>
  <c r="M970" i="1"/>
  <c r="N970" i="1"/>
  <c r="L970" i="1"/>
  <c r="K970" i="1"/>
  <c r="R970" i="1"/>
  <c r="S970" i="1"/>
  <c r="W970" i="1"/>
  <c r="X970" i="1"/>
  <c r="Y970" i="1"/>
  <c r="Z970" i="1"/>
  <c r="AB970" i="1"/>
  <c r="AC970" i="1"/>
  <c r="AD970" i="1"/>
  <c r="M971" i="1"/>
  <c r="N971" i="1"/>
  <c r="L971" i="1"/>
  <c r="K971" i="1"/>
  <c r="R971" i="1"/>
  <c r="S971" i="1"/>
  <c r="W971" i="1"/>
  <c r="X971" i="1"/>
  <c r="Y971" i="1"/>
  <c r="Z971" i="1"/>
  <c r="AB971" i="1"/>
  <c r="AC971" i="1"/>
  <c r="AD971" i="1"/>
  <c r="M972" i="1"/>
  <c r="N972" i="1"/>
  <c r="L972" i="1"/>
  <c r="K972" i="1"/>
  <c r="R972" i="1"/>
  <c r="S972" i="1"/>
  <c r="W972" i="1"/>
  <c r="X972" i="1"/>
  <c r="Y972" i="1"/>
  <c r="Z972" i="1"/>
  <c r="AB972" i="1"/>
  <c r="AC972" i="1"/>
  <c r="AD972" i="1"/>
  <c r="M973" i="1"/>
  <c r="N973" i="1"/>
  <c r="L973" i="1"/>
  <c r="K973" i="1"/>
  <c r="R973" i="1"/>
  <c r="S973" i="1"/>
  <c r="W973" i="1"/>
  <c r="X973" i="1"/>
  <c r="Y973" i="1"/>
  <c r="Z973" i="1"/>
  <c r="AB973" i="1"/>
  <c r="AC973" i="1"/>
  <c r="AD973" i="1"/>
  <c r="M974" i="1"/>
  <c r="N974" i="1"/>
  <c r="L974" i="1"/>
  <c r="K974" i="1"/>
  <c r="R974" i="1"/>
  <c r="S974" i="1"/>
  <c r="W974" i="1"/>
  <c r="X974" i="1"/>
  <c r="Y974" i="1"/>
  <c r="Z974" i="1"/>
  <c r="AB974" i="1"/>
  <c r="AC974" i="1"/>
  <c r="AD974" i="1"/>
  <c r="M975" i="1"/>
  <c r="N975" i="1"/>
  <c r="L975" i="1"/>
  <c r="K975" i="1"/>
  <c r="R975" i="1"/>
  <c r="S975" i="1"/>
  <c r="W975" i="1"/>
  <c r="X975" i="1"/>
  <c r="Y975" i="1"/>
  <c r="Z975" i="1"/>
  <c r="AB975" i="1"/>
  <c r="AC975" i="1"/>
  <c r="AD975" i="1"/>
  <c r="M976" i="1"/>
  <c r="N976" i="1"/>
  <c r="L976" i="1"/>
  <c r="K976" i="1"/>
  <c r="R976" i="1"/>
  <c r="S976" i="1"/>
  <c r="W976" i="1"/>
  <c r="X976" i="1"/>
  <c r="Y976" i="1"/>
  <c r="Z976" i="1"/>
  <c r="AB976" i="1"/>
  <c r="AC976" i="1"/>
  <c r="AD976" i="1"/>
  <c r="M977" i="1"/>
  <c r="N977" i="1"/>
  <c r="L977" i="1"/>
  <c r="K977" i="1"/>
  <c r="R977" i="1"/>
  <c r="S977" i="1"/>
  <c r="W977" i="1"/>
  <c r="X977" i="1"/>
  <c r="Y977" i="1"/>
  <c r="Z977" i="1"/>
  <c r="AB977" i="1"/>
  <c r="AC977" i="1"/>
  <c r="AD977" i="1"/>
  <c r="M978" i="1"/>
  <c r="N978" i="1"/>
  <c r="L978" i="1"/>
  <c r="K978" i="1"/>
  <c r="R978" i="1"/>
  <c r="S978" i="1"/>
  <c r="W978" i="1"/>
  <c r="X978" i="1"/>
  <c r="Y978" i="1"/>
  <c r="Z978" i="1"/>
  <c r="AB978" i="1"/>
  <c r="AC978" i="1"/>
  <c r="AD978" i="1"/>
  <c r="M979" i="1"/>
  <c r="N979" i="1"/>
  <c r="L979" i="1"/>
  <c r="K979" i="1"/>
  <c r="R979" i="1"/>
  <c r="S979" i="1"/>
  <c r="W979" i="1"/>
  <c r="X979" i="1"/>
  <c r="Y979" i="1"/>
  <c r="Z979" i="1"/>
  <c r="AB979" i="1"/>
  <c r="AC979" i="1"/>
  <c r="AD979" i="1"/>
  <c r="M980" i="1"/>
  <c r="N980" i="1"/>
  <c r="L980" i="1"/>
  <c r="K980" i="1"/>
  <c r="R980" i="1"/>
  <c r="S980" i="1"/>
  <c r="W980" i="1"/>
  <c r="X980" i="1"/>
  <c r="Y980" i="1"/>
  <c r="Z980" i="1"/>
  <c r="AB980" i="1"/>
  <c r="AC980" i="1"/>
  <c r="AD980" i="1"/>
  <c r="M981" i="1"/>
  <c r="N981" i="1"/>
  <c r="L981" i="1"/>
  <c r="K981" i="1"/>
  <c r="R981" i="1"/>
  <c r="S981" i="1"/>
  <c r="W981" i="1"/>
  <c r="X981" i="1"/>
  <c r="Y981" i="1"/>
  <c r="Z981" i="1"/>
  <c r="AB981" i="1"/>
  <c r="AC981" i="1"/>
  <c r="AD981" i="1"/>
  <c r="M982" i="1"/>
  <c r="N982" i="1"/>
  <c r="L982" i="1"/>
  <c r="K982" i="1"/>
  <c r="R982" i="1"/>
  <c r="S982" i="1"/>
  <c r="W982" i="1"/>
  <c r="X982" i="1"/>
  <c r="Y982" i="1"/>
  <c r="Z982" i="1"/>
  <c r="AB982" i="1"/>
  <c r="AC982" i="1"/>
  <c r="AD982" i="1"/>
  <c r="M983" i="1"/>
  <c r="N983" i="1"/>
  <c r="L983" i="1"/>
  <c r="K983" i="1"/>
  <c r="R983" i="1"/>
  <c r="S983" i="1"/>
  <c r="W983" i="1"/>
  <c r="X983" i="1"/>
  <c r="Y983" i="1"/>
  <c r="Z983" i="1"/>
  <c r="AB983" i="1"/>
  <c r="AC983" i="1"/>
  <c r="AD983" i="1"/>
  <c r="M984" i="1"/>
  <c r="N984" i="1"/>
  <c r="L984" i="1"/>
  <c r="K984" i="1"/>
  <c r="R984" i="1"/>
  <c r="S984" i="1"/>
  <c r="W984" i="1"/>
  <c r="X984" i="1"/>
  <c r="Y984" i="1"/>
  <c r="Z984" i="1"/>
  <c r="AB984" i="1"/>
  <c r="AC984" i="1"/>
  <c r="AD984" i="1"/>
  <c r="M985" i="1"/>
  <c r="N985" i="1"/>
  <c r="L985" i="1"/>
  <c r="K985" i="1"/>
  <c r="R985" i="1"/>
  <c r="S985" i="1"/>
  <c r="W985" i="1"/>
  <c r="X985" i="1"/>
  <c r="Y985" i="1"/>
  <c r="Z985" i="1"/>
  <c r="AB985" i="1"/>
  <c r="AC985" i="1"/>
  <c r="AD985" i="1"/>
  <c r="M986" i="1"/>
  <c r="N986" i="1"/>
  <c r="L986" i="1"/>
  <c r="K986" i="1"/>
  <c r="R986" i="1"/>
  <c r="S986" i="1"/>
  <c r="W986" i="1"/>
  <c r="X986" i="1"/>
  <c r="Y986" i="1"/>
  <c r="Z986" i="1"/>
  <c r="AB986" i="1"/>
  <c r="AC986" i="1"/>
  <c r="AD986" i="1"/>
  <c r="M987" i="1"/>
  <c r="N987" i="1"/>
  <c r="L987" i="1"/>
  <c r="K987" i="1"/>
  <c r="R987" i="1"/>
  <c r="S987" i="1"/>
  <c r="W987" i="1"/>
  <c r="X987" i="1"/>
  <c r="Y987" i="1"/>
  <c r="Z987" i="1"/>
  <c r="AB987" i="1"/>
  <c r="AC987" i="1"/>
  <c r="AD987" i="1"/>
  <c r="M988" i="1"/>
  <c r="N988" i="1"/>
  <c r="L988" i="1"/>
  <c r="K988" i="1"/>
  <c r="R988" i="1"/>
  <c r="S988" i="1"/>
  <c r="W988" i="1"/>
  <c r="X988" i="1"/>
  <c r="Y988" i="1"/>
  <c r="Z988" i="1"/>
  <c r="AB988" i="1"/>
  <c r="AC988" i="1"/>
  <c r="AD988" i="1"/>
  <c r="M989" i="1"/>
  <c r="N989" i="1"/>
  <c r="L989" i="1"/>
  <c r="K989" i="1"/>
  <c r="R989" i="1"/>
  <c r="S989" i="1"/>
  <c r="W989" i="1"/>
  <c r="X989" i="1"/>
  <c r="Y989" i="1"/>
  <c r="Z989" i="1"/>
  <c r="AB989" i="1"/>
  <c r="AC989" i="1"/>
  <c r="AD989" i="1"/>
  <c r="M990" i="1"/>
  <c r="N990" i="1"/>
  <c r="L990" i="1"/>
  <c r="K990" i="1"/>
  <c r="R990" i="1"/>
  <c r="S990" i="1"/>
  <c r="W990" i="1"/>
  <c r="X990" i="1"/>
  <c r="Y990" i="1"/>
  <c r="Z990" i="1"/>
  <c r="AB990" i="1"/>
  <c r="AC990" i="1"/>
  <c r="AD990" i="1"/>
  <c r="M991" i="1"/>
  <c r="N991" i="1"/>
  <c r="L991" i="1"/>
  <c r="K991" i="1"/>
  <c r="R991" i="1"/>
  <c r="S991" i="1"/>
  <c r="W991" i="1"/>
  <c r="X991" i="1"/>
  <c r="Y991" i="1"/>
  <c r="Z991" i="1"/>
  <c r="AB991" i="1"/>
  <c r="AC991" i="1"/>
  <c r="AD991" i="1"/>
  <c r="M992" i="1"/>
  <c r="N992" i="1"/>
  <c r="L992" i="1"/>
  <c r="K992" i="1"/>
  <c r="R992" i="1"/>
  <c r="S992" i="1"/>
  <c r="W992" i="1"/>
  <c r="X992" i="1"/>
  <c r="Y992" i="1"/>
  <c r="Z992" i="1"/>
  <c r="AB992" i="1"/>
  <c r="AC992" i="1"/>
  <c r="AD992" i="1"/>
  <c r="M993" i="1"/>
  <c r="N993" i="1"/>
  <c r="L993" i="1"/>
  <c r="K993" i="1"/>
  <c r="R993" i="1"/>
  <c r="S993" i="1"/>
  <c r="W993" i="1"/>
  <c r="X993" i="1"/>
  <c r="Y993" i="1"/>
  <c r="Z993" i="1"/>
  <c r="AB993" i="1"/>
  <c r="AC993" i="1"/>
  <c r="AD993" i="1"/>
  <c r="M994" i="1"/>
  <c r="N994" i="1"/>
  <c r="L994" i="1"/>
  <c r="K994" i="1"/>
  <c r="R994" i="1"/>
  <c r="S994" i="1"/>
  <c r="W994" i="1"/>
  <c r="X994" i="1"/>
  <c r="Y994" i="1"/>
  <c r="Z994" i="1"/>
  <c r="AB994" i="1"/>
  <c r="AC994" i="1"/>
  <c r="AD994" i="1"/>
  <c r="M995" i="1"/>
  <c r="N995" i="1"/>
  <c r="L995" i="1"/>
  <c r="K995" i="1"/>
  <c r="R995" i="1"/>
  <c r="S995" i="1"/>
  <c r="W995" i="1"/>
  <c r="X995" i="1"/>
  <c r="Y995" i="1"/>
  <c r="Z995" i="1"/>
  <c r="AB995" i="1"/>
  <c r="AC995" i="1"/>
  <c r="AD995" i="1"/>
  <c r="M996" i="1"/>
  <c r="N996" i="1"/>
  <c r="L996" i="1"/>
  <c r="K996" i="1"/>
  <c r="R996" i="1"/>
  <c r="S996" i="1"/>
  <c r="W996" i="1"/>
  <c r="X996" i="1"/>
  <c r="Y996" i="1"/>
  <c r="Z996" i="1"/>
  <c r="AB996" i="1"/>
  <c r="AC996" i="1"/>
  <c r="AD996" i="1"/>
  <c r="M997" i="1"/>
  <c r="N997" i="1"/>
  <c r="L997" i="1"/>
  <c r="K997" i="1"/>
  <c r="R997" i="1"/>
  <c r="S997" i="1"/>
  <c r="W997" i="1"/>
  <c r="X997" i="1"/>
  <c r="Y997" i="1"/>
  <c r="Z997" i="1"/>
  <c r="AB997" i="1"/>
  <c r="AC997" i="1"/>
  <c r="AD997" i="1"/>
  <c r="M998" i="1"/>
  <c r="N998" i="1"/>
  <c r="L998" i="1"/>
  <c r="K998" i="1"/>
  <c r="R998" i="1"/>
  <c r="S998" i="1"/>
  <c r="W998" i="1"/>
  <c r="X998" i="1"/>
  <c r="Y998" i="1"/>
  <c r="Z998" i="1"/>
  <c r="AB998" i="1"/>
  <c r="AC998" i="1"/>
  <c r="AD998" i="1"/>
  <c r="M999" i="1"/>
  <c r="N999" i="1"/>
  <c r="L999" i="1"/>
  <c r="K999" i="1"/>
  <c r="R999" i="1"/>
  <c r="S999" i="1"/>
  <c r="W999" i="1"/>
  <c r="X999" i="1"/>
  <c r="Y999" i="1"/>
  <c r="Z999" i="1"/>
  <c r="AB999" i="1"/>
  <c r="AC999" i="1"/>
  <c r="AD999" i="1"/>
  <c r="M1000" i="1"/>
  <c r="N1000" i="1"/>
  <c r="L1000" i="1"/>
  <c r="K1000" i="1"/>
  <c r="R1000" i="1"/>
  <c r="S1000" i="1"/>
  <c r="W1000" i="1"/>
  <c r="X1000" i="1"/>
  <c r="Y1000" i="1"/>
  <c r="Z1000" i="1"/>
  <c r="AB1000" i="1"/>
  <c r="AC1000" i="1"/>
  <c r="AD1000" i="1"/>
  <c r="M1001" i="1"/>
  <c r="N1001" i="1"/>
  <c r="L1001" i="1"/>
  <c r="K1001" i="1"/>
  <c r="R1001" i="1"/>
  <c r="S1001" i="1"/>
  <c r="W1001" i="1"/>
  <c r="X1001" i="1"/>
  <c r="Y1001" i="1"/>
  <c r="Z1001" i="1"/>
  <c r="AB1001" i="1"/>
  <c r="AC1001" i="1"/>
  <c r="AD1001" i="1"/>
  <c r="M1002" i="1"/>
  <c r="N1002" i="1"/>
  <c r="L1002" i="1"/>
  <c r="K1002" i="1"/>
  <c r="R1002" i="1"/>
  <c r="S1002" i="1"/>
  <c r="W1002" i="1"/>
  <c r="X1002" i="1"/>
  <c r="Y1002" i="1"/>
  <c r="Z1002" i="1"/>
  <c r="AB1002" i="1"/>
  <c r="AC1002" i="1"/>
  <c r="AD1002" i="1"/>
  <c r="M1003" i="1"/>
  <c r="N1003" i="1"/>
  <c r="L1003" i="1"/>
  <c r="K1003" i="1"/>
  <c r="R1003" i="1"/>
  <c r="S1003" i="1"/>
  <c r="W1003" i="1"/>
  <c r="X1003" i="1"/>
  <c r="Y1003" i="1"/>
  <c r="Z1003" i="1"/>
  <c r="AB1003" i="1"/>
  <c r="AC1003" i="1"/>
  <c r="AD1003" i="1"/>
  <c r="M1004" i="1"/>
  <c r="N1004" i="1"/>
  <c r="L1004" i="1"/>
  <c r="K1004" i="1"/>
  <c r="R1004" i="1"/>
  <c r="S1004" i="1"/>
  <c r="W1004" i="1"/>
  <c r="X1004" i="1"/>
  <c r="Y1004" i="1"/>
  <c r="Z1004" i="1"/>
  <c r="AB1004" i="1"/>
  <c r="AC1004" i="1"/>
  <c r="AD1004" i="1"/>
  <c r="M1005" i="1"/>
  <c r="N1005" i="1"/>
  <c r="L1005" i="1"/>
  <c r="K1005" i="1"/>
  <c r="R1005" i="1"/>
  <c r="S1005" i="1"/>
  <c r="W1005" i="1"/>
  <c r="X1005" i="1"/>
  <c r="Y1005" i="1"/>
  <c r="Z1005" i="1"/>
  <c r="AB1005" i="1"/>
  <c r="AC1005" i="1"/>
  <c r="AD1005" i="1"/>
  <c r="M1006" i="1"/>
  <c r="N1006" i="1"/>
  <c r="L1006" i="1"/>
  <c r="K1006" i="1"/>
  <c r="R1006" i="1"/>
  <c r="S1006" i="1"/>
  <c r="W1006" i="1"/>
  <c r="X1006" i="1"/>
  <c r="Y1006" i="1"/>
  <c r="Z1006" i="1"/>
  <c r="AB1006" i="1"/>
  <c r="AC1006" i="1"/>
  <c r="AD1006" i="1"/>
  <c r="M1007" i="1"/>
  <c r="N1007" i="1"/>
  <c r="L1007" i="1"/>
  <c r="K1007" i="1"/>
  <c r="R1007" i="1"/>
  <c r="S1007" i="1"/>
  <c r="W1007" i="1"/>
  <c r="X1007" i="1"/>
  <c r="Y1007" i="1"/>
  <c r="Z1007" i="1"/>
  <c r="AB1007" i="1"/>
  <c r="AC1007" i="1"/>
  <c r="AD1007" i="1"/>
  <c r="M1008" i="1"/>
  <c r="N1008" i="1"/>
  <c r="L1008" i="1"/>
  <c r="K1008" i="1"/>
  <c r="R1008" i="1"/>
  <c r="S1008" i="1"/>
  <c r="W1008" i="1"/>
  <c r="X1008" i="1"/>
  <c r="Y1008" i="1"/>
  <c r="Z1008" i="1"/>
  <c r="AB1008" i="1"/>
  <c r="AC1008" i="1"/>
  <c r="AD1008" i="1"/>
  <c r="M1009" i="1"/>
  <c r="N1009" i="1"/>
  <c r="L1009" i="1"/>
  <c r="K1009" i="1"/>
  <c r="R1009" i="1"/>
  <c r="S1009" i="1"/>
  <c r="W1009" i="1"/>
  <c r="X1009" i="1"/>
  <c r="Y1009" i="1"/>
  <c r="Z1009" i="1"/>
  <c r="AB1009" i="1"/>
  <c r="AC1009" i="1"/>
  <c r="AD1009" i="1"/>
  <c r="M1010" i="1"/>
  <c r="N1010" i="1"/>
  <c r="L1010" i="1"/>
  <c r="K1010" i="1"/>
  <c r="R1010" i="1"/>
  <c r="S1010" i="1"/>
  <c r="W1010" i="1"/>
  <c r="X1010" i="1"/>
  <c r="Y1010" i="1"/>
  <c r="Z1010" i="1"/>
  <c r="AB1010" i="1"/>
  <c r="AC1010" i="1"/>
  <c r="AD1010" i="1"/>
  <c r="M1011" i="1"/>
  <c r="N1011" i="1"/>
  <c r="L1011" i="1"/>
  <c r="K1011" i="1"/>
  <c r="R1011" i="1"/>
  <c r="S1011" i="1"/>
  <c r="W1011" i="1"/>
  <c r="X1011" i="1"/>
  <c r="Y1011" i="1"/>
  <c r="Z1011" i="1"/>
  <c r="AB1011" i="1"/>
  <c r="AC1011" i="1"/>
  <c r="AD1011" i="1"/>
  <c r="M1012" i="1"/>
  <c r="N1012" i="1"/>
  <c r="L1012" i="1"/>
  <c r="K1012" i="1"/>
  <c r="R1012" i="1"/>
  <c r="S1012" i="1"/>
  <c r="W1012" i="1"/>
  <c r="X1012" i="1"/>
  <c r="Y1012" i="1"/>
  <c r="Z1012" i="1"/>
  <c r="AB1012" i="1"/>
  <c r="AC1012" i="1"/>
  <c r="AD1012" i="1"/>
  <c r="M1013" i="1"/>
  <c r="N1013" i="1"/>
  <c r="L1013" i="1"/>
  <c r="K1013" i="1"/>
  <c r="R1013" i="1"/>
  <c r="S1013" i="1"/>
  <c r="W1013" i="1"/>
  <c r="X1013" i="1"/>
  <c r="Y1013" i="1"/>
  <c r="Z1013" i="1"/>
  <c r="AB1013" i="1"/>
  <c r="AC1013" i="1"/>
  <c r="AD1013" i="1"/>
  <c r="M1014" i="1"/>
  <c r="N1014" i="1"/>
  <c r="L1014" i="1"/>
  <c r="K1014" i="1"/>
  <c r="R1014" i="1"/>
  <c r="S1014" i="1"/>
  <c r="W1014" i="1"/>
  <c r="X1014" i="1"/>
  <c r="Y1014" i="1"/>
  <c r="Z1014" i="1"/>
  <c r="AB1014" i="1"/>
  <c r="AC1014" i="1"/>
  <c r="AD1014" i="1"/>
  <c r="M1015" i="1"/>
  <c r="N1015" i="1"/>
  <c r="L1015" i="1"/>
  <c r="K1015" i="1"/>
  <c r="R1015" i="1"/>
  <c r="S1015" i="1"/>
  <c r="W1015" i="1"/>
  <c r="X1015" i="1"/>
  <c r="Y1015" i="1"/>
  <c r="Z1015" i="1"/>
  <c r="AB1015" i="1"/>
  <c r="AC1015" i="1"/>
  <c r="AD1015" i="1"/>
  <c r="M1016" i="1"/>
  <c r="N1016" i="1"/>
  <c r="L1016" i="1"/>
  <c r="K1016" i="1"/>
  <c r="R1016" i="1"/>
  <c r="S1016" i="1"/>
  <c r="W1016" i="1"/>
  <c r="X1016" i="1"/>
  <c r="Y1016" i="1"/>
  <c r="Z1016" i="1"/>
  <c r="AB1016" i="1"/>
  <c r="AC1016" i="1"/>
  <c r="AD1016" i="1"/>
  <c r="M1017" i="1"/>
  <c r="N1017" i="1"/>
  <c r="L1017" i="1"/>
  <c r="K1017" i="1"/>
  <c r="R1017" i="1"/>
  <c r="S1017" i="1"/>
  <c r="W1017" i="1"/>
  <c r="X1017" i="1"/>
  <c r="Y1017" i="1"/>
  <c r="Z1017" i="1"/>
  <c r="AB1017" i="1"/>
  <c r="AC1017" i="1"/>
  <c r="AD1017" i="1"/>
  <c r="M1018" i="1"/>
  <c r="N1018" i="1"/>
  <c r="L1018" i="1"/>
  <c r="K1018" i="1"/>
  <c r="R1018" i="1"/>
  <c r="S1018" i="1"/>
  <c r="W1018" i="1"/>
  <c r="X1018" i="1"/>
  <c r="Y1018" i="1"/>
  <c r="Z1018" i="1"/>
  <c r="AB1018" i="1"/>
  <c r="AC1018" i="1"/>
  <c r="AD1018" i="1"/>
  <c r="M1019" i="1"/>
  <c r="N1019" i="1"/>
  <c r="L1019" i="1"/>
  <c r="K1019" i="1"/>
  <c r="R1019" i="1"/>
  <c r="S1019" i="1"/>
  <c r="W1019" i="1"/>
  <c r="X1019" i="1"/>
  <c r="Y1019" i="1"/>
  <c r="Z1019" i="1"/>
  <c r="AB1019" i="1"/>
  <c r="AC1019" i="1"/>
  <c r="AD1019" i="1"/>
  <c r="M1020" i="1"/>
  <c r="N1020" i="1"/>
  <c r="L1020" i="1"/>
  <c r="K1020" i="1"/>
  <c r="R1020" i="1"/>
  <c r="S1020" i="1"/>
  <c r="W1020" i="1"/>
  <c r="X1020" i="1"/>
  <c r="Y1020" i="1"/>
  <c r="Z1020" i="1"/>
  <c r="AB1020" i="1"/>
  <c r="AC1020" i="1"/>
  <c r="AD1020" i="1"/>
  <c r="M1021" i="1"/>
  <c r="N1021" i="1"/>
  <c r="L1021" i="1"/>
  <c r="K1021" i="1"/>
  <c r="R1021" i="1"/>
  <c r="S1021" i="1"/>
  <c r="W1021" i="1"/>
  <c r="X1021" i="1"/>
  <c r="Y1021" i="1"/>
  <c r="Z1021" i="1"/>
  <c r="AB1021" i="1"/>
  <c r="AC1021" i="1"/>
  <c r="AD1021" i="1"/>
  <c r="M1022" i="1"/>
  <c r="N1022" i="1"/>
  <c r="L1022" i="1"/>
  <c r="K1022" i="1"/>
  <c r="R1022" i="1"/>
  <c r="S1022" i="1"/>
  <c r="W1022" i="1"/>
  <c r="X1022" i="1"/>
  <c r="Y1022" i="1"/>
  <c r="Z1022" i="1"/>
  <c r="AB1022" i="1"/>
  <c r="AC1022" i="1"/>
  <c r="AD1022" i="1"/>
  <c r="M1023" i="1"/>
  <c r="N1023" i="1"/>
  <c r="L1023" i="1"/>
  <c r="K1023" i="1"/>
  <c r="R1023" i="1"/>
  <c r="S1023" i="1"/>
  <c r="W1023" i="1"/>
  <c r="X1023" i="1"/>
  <c r="Y1023" i="1"/>
  <c r="Z1023" i="1"/>
  <c r="AB1023" i="1"/>
  <c r="AC1023" i="1"/>
  <c r="AD1023" i="1"/>
  <c r="M1024" i="1"/>
  <c r="N1024" i="1"/>
  <c r="L1024" i="1"/>
  <c r="K1024" i="1"/>
  <c r="R1024" i="1"/>
  <c r="S1024" i="1"/>
  <c r="W1024" i="1"/>
  <c r="X1024" i="1"/>
  <c r="Y1024" i="1"/>
  <c r="Z1024" i="1"/>
  <c r="AB1024" i="1"/>
  <c r="AC1024" i="1"/>
  <c r="AD1024" i="1"/>
  <c r="M1025" i="1"/>
  <c r="N1025" i="1"/>
  <c r="L1025" i="1"/>
  <c r="K1025" i="1"/>
  <c r="R1025" i="1"/>
  <c r="S1025" i="1"/>
  <c r="W1025" i="1"/>
  <c r="X1025" i="1"/>
  <c r="Y1025" i="1"/>
  <c r="Z1025" i="1"/>
  <c r="AB1025" i="1"/>
  <c r="AC1025" i="1"/>
  <c r="AD1025" i="1"/>
  <c r="M1026" i="1"/>
  <c r="N1026" i="1"/>
  <c r="L1026" i="1"/>
  <c r="K1026" i="1"/>
  <c r="R1026" i="1"/>
  <c r="S1026" i="1"/>
  <c r="W1026" i="1"/>
  <c r="X1026" i="1"/>
  <c r="Y1026" i="1"/>
  <c r="Z1026" i="1"/>
  <c r="AB1026" i="1"/>
  <c r="AC1026" i="1"/>
  <c r="AD1026" i="1"/>
  <c r="M1027" i="1"/>
  <c r="N1027" i="1"/>
  <c r="L1027" i="1"/>
  <c r="K1027" i="1"/>
  <c r="R1027" i="1"/>
  <c r="S1027" i="1"/>
  <c r="W1027" i="1"/>
  <c r="X1027" i="1"/>
  <c r="Y1027" i="1"/>
  <c r="Z1027" i="1"/>
  <c r="AB1027" i="1"/>
  <c r="AC1027" i="1"/>
  <c r="AD1027" i="1"/>
  <c r="M1028" i="1"/>
  <c r="N1028" i="1"/>
  <c r="L1028" i="1"/>
  <c r="K1028" i="1"/>
  <c r="R1028" i="1"/>
  <c r="S1028" i="1"/>
  <c r="W1028" i="1"/>
  <c r="X1028" i="1"/>
  <c r="Y1028" i="1"/>
  <c r="Z1028" i="1"/>
  <c r="AB1028" i="1"/>
  <c r="AC1028" i="1"/>
  <c r="AD1028" i="1"/>
  <c r="M1029" i="1"/>
  <c r="N1029" i="1"/>
  <c r="L1029" i="1"/>
  <c r="K1029" i="1"/>
  <c r="R1029" i="1"/>
  <c r="S1029" i="1"/>
  <c r="W1029" i="1"/>
  <c r="X1029" i="1"/>
  <c r="Y1029" i="1"/>
  <c r="Z1029" i="1"/>
  <c r="AB1029" i="1"/>
  <c r="AC1029" i="1"/>
  <c r="AD1029" i="1"/>
  <c r="M1030" i="1"/>
  <c r="N1030" i="1"/>
  <c r="L1030" i="1"/>
  <c r="K1030" i="1"/>
  <c r="R1030" i="1"/>
  <c r="S1030" i="1"/>
  <c r="W1030" i="1"/>
  <c r="X1030" i="1"/>
  <c r="Y1030" i="1"/>
  <c r="Z1030" i="1"/>
  <c r="AB1030" i="1"/>
  <c r="AC1030" i="1"/>
  <c r="AD1030" i="1"/>
  <c r="M1031" i="1"/>
  <c r="N1031" i="1"/>
  <c r="L1031" i="1"/>
  <c r="K1031" i="1"/>
  <c r="R1031" i="1"/>
  <c r="S1031" i="1"/>
  <c r="W1031" i="1"/>
  <c r="X1031" i="1"/>
  <c r="Y1031" i="1"/>
  <c r="Z1031" i="1"/>
  <c r="AB1031" i="1"/>
  <c r="AC1031" i="1"/>
  <c r="AD1031" i="1"/>
  <c r="M1032" i="1"/>
  <c r="N1032" i="1"/>
  <c r="L1032" i="1"/>
  <c r="K1032" i="1"/>
  <c r="R1032" i="1"/>
  <c r="S1032" i="1"/>
  <c r="W1032" i="1"/>
  <c r="X1032" i="1"/>
  <c r="Y1032" i="1"/>
  <c r="Z1032" i="1"/>
  <c r="AB1032" i="1"/>
  <c r="AC1032" i="1"/>
  <c r="AD1032" i="1"/>
  <c r="M1033" i="1"/>
  <c r="N1033" i="1"/>
  <c r="L1033" i="1"/>
  <c r="K1033" i="1"/>
  <c r="R1033" i="1"/>
  <c r="S1033" i="1"/>
  <c r="W1033" i="1"/>
  <c r="X1033" i="1"/>
  <c r="Y1033" i="1"/>
  <c r="Z1033" i="1"/>
  <c r="AB1033" i="1"/>
  <c r="AC1033" i="1"/>
  <c r="AD1033" i="1"/>
  <c r="M1034" i="1"/>
  <c r="N1034" i="1"/>
  <c r="L1034" i="1"/>
  <c r="K1034" i="1"/>
  <c r="R1034" i="1"/>
  <c r="S1034" i="1"/>
  <c r="W1034" i="1"/>
  <c r="X1034" i="1"/>
  <c r="Y1034" i="1"/>
  <c r="Z1034" i="1"/>
  <c r="AB1034" i="1"/>
  <c r="AC1034" i="1"/>
  <c r="AD1034" i="1"/>
  <c r="M1035" i="1"/>
  <c r="N1035" i="1"/>
  <c r="L1035" i="1"/>
  <c r="K1035" i="1"/>
  <c r="R1035" i="1"/>
  <c r="S1035" i="1"/>
  <c r="W1035" i="1"/>
  <c r="X1035" i="1"/>
  <c r="Y1035" i="1"/>
  <c r="Z1035" i="1"/>
  <c r="AB1035" i="1"/>
  <c r="AC1035" i="1"/>
  <c r="AD1035" i="1"/>
  <c r="M1036" i="1"/>
  <c r="N1036" i="1"/>
  <c r="L1036" i="1"/>
  <c r="K1036" i="1"/>
  <c r="R1036" i="1"/>
  <c r="S1036" i="1"/>
  <c r="W1036" i="1"/>
  <c r="X1036" i="1"/>
  <c r="Y1036" i="1"/>
  <c r="Z1036" i="1"/>
  <c r="AB1036" i="1"/>
  <c r="AC1036" i="1"/>
  <c r="AD1036" i="1"/>
  <c r="M1037" i="1"/>
  <c r="N1037" i="1"/>
  <c r="L1037" i="1"/>
  <c r="K1037" i="1"/>
  <c r="R1037" i="1"/>
  <c r="S1037" i="1"/>
  <c r="W1037" i="1"/>
  <c r="X1037" i="1"/>
  <c r="Y1037" i="1"/>
  <c r="Z1037" i="1"/>
  <c r="AB1037" i="1"/>
  <c r="AC1037" i="1"/>
  <c r="AD1037" i="1"/>
  <c r="M1038" i="1"/>
  <c r="N1038" i="1"/>
  <c r="L1038" i="1"/>
  <c r="K1038" i="1"/>
  <c r="R1038" i="1"/>
  <c r="S1038" i="1"/>
  <c r="W1038" i="1"/>
  <c r="X1038" i="1"/>
  <c r="Y1038" i="1"/>
  <c r="Z1038" i="1"/>
  <c r="AB1038" i="1"/>
  <c r="AC1038" i="1"/>
  <c r="AD1038" i="1"/>
  <c r="M1039" i="1"/>
  <c r="N1039" i="1"/>
  <c r="L1039" i="1"/>
  <c r="K1039" i="1"/>
  <c r="R1039" i="1"/>
  <c r="S1039" i="1"/>
  <c r="W1039" i="1"/>
  <c r="X1039" i="1"/>
  <c r="Y1039" i="1"/>
  <c r="Z1039" i="1"/>
  <c r="AB1039" i="1"/>
  <c r="AC1039" i="1"/>
  <c r="AD1039" i="1"/>
  <c r="M1040" i="1"/>
  <c r="N1040" i="1"/>
  <c r="L1040" i="1"/>
  <c r="K1040" i="1"/>
  <c r="R1040" i="1"/>
  <c r="S1040" i="1"/>
  <c r="W1040" i="1"/>
  <c r="X1040" i="1"/>
  <c r="Y1040" i="1"/>
  <c r="Z1040" i="1"/>
  <c r="AB1040" i="1"/>
  <c r="AC1040" i="1"/>
  <c r="AD1040" i="1"/>
  <c r="M1041" i="1"/>
  <c r="N1041" i="1"/>
  <c r="L1041" i="1"/>
  <c r="K1041" i="1"/>
  <c r="R1041" i="1"/>
  <c r="S1041" i="1"/>
  <c r="W1041" i="1"/>
  <c r="X1041" i="1"/>
  <c r="Y1041" i="1"/>
  <c r="Z1041" i="1"/>
  <c r="AB1041" i="1"/>
  <c r="AC1041" i="1"/>
  <c r="AD1041" i="1"/>
  <c r="M1042" i="1"/>
  <c r="N1042" i="1"/>
  <c r="L1042" i="1"/>
  <c r="K1042" i="1"/>
  <c r="R1042" i="1"/>
  <c r="S1042" i="1"/>
  <c r="W1042" i="1"/>
  <c r="X1042" i="1"/>
  <c r="Y1042" i="1"/>
  <c r="Z1042" i="1"/>
  <c r="AB1042" i="1"/>
  <c r="AC1042" i="1"/>
  <c r="AD1042" i="1"/>
  <c r="M1043" i="1"/>
  <c r="N1043" i="1"/>
  <c r="L1043" i="1"/>
  <c r="K1043" i="1"/>
  <c r="R1043" i="1"/>
  <c r="S1043" i="1"/>
  <c r="W1043" i="1"/>
  <c r="X1043" i="1"/>
  <c r="Y1043" i="1"/>
  <c r="Z1043" i="1"/>
  <c r="AB1043" i="1"/>
  <c r="AC1043" i="1"/>
  <c r="AD1043" i="1"/>
  <c r="M1044" i="1"/>
  <c r="N1044" i="1"/>
  <c r="L1044" i="1"/>
  <c r="K1044" i="1"/>
  <c r="R1044" i="1"/>
  <c r="S1044" i="1"/>
  <c r="W1044" i="1"/>
  <c r="X1044" i="1"/>
  <c r="Y1044" i="1"/>
  <c r="Z1044" i="1"/>
  <c r="AB1044" i="1"/>
  <c r="AC1044" i="1"/>
  <c r="AD1044" i="1"/>
  <c r="M1045" i="1"/>
  <c r="N1045" i="1"/>
  <c r="L1045" i="1"/>
  <c r="K1045" i="1"/>
  <c r="R1045" i="1"/>
  <c r="S1045" i="1"/>
  <c r="W1045" i="1"/>
  <c r="X1045" i="1"/>
  <c r="Y1045" i="1"/>
  <c r="Z1045" i="1"/>
  <c r="AB1045" i="1"/>
  <c r="AC1045" i="1"/>
  <c r="AD1045" i="1"/>
  <c r="M1046" i="1"/>
  <c r="N1046" i="1"/>
  <c r="L1046" i="1"/>
  <c r="K1046" i="1"/>
  <c r="R1046" i="1"/>
  <c r="S1046" i="1"/>
  <c r="W1046" i="1"/>
  <c r="X1046" i="1"/>
  <c r="Y1046" i="1"/>
  <c r="Z1046" i="1"/>
  <c r="AB1046" i="1"/>
  <c r="AC1046" i="1"/>
  <c r="AD1046" i="1"/>
  <c r="M1047" i="1"/>
  <c r="N1047" i="1"/>
  <c r="L1047" i="1"/>
  <c r="K1047" i="1"/>
  <c r="R1047" i="1"/>
  <c r="S1047" i="1"/>
  <c r="W1047" i="1"/>
  <c r="X1047" i="1"/>
  <c r="Y1047" i="1"/>
  <c r="Z1047" i="1"/>
  <c r="AB1047" i="1"/>
  <c r="AC1047" i="1"/>
  <c r="AD1047" i="1"/>
  <c r="M1048" i="1"/>
  <c r="N1048" i="1"/>
  <c r="L1048" i="1"/>
  <c r="K1048" i="1"/>
  <c r="R1048" i="1"/>
  <c r="S1048" i="1"/>
  <c r="W1048" i="1"/>
  <c r="X1048" i="1"/>
  <c r="Y1048" i="1"/>
  <c r="Z1048" i="1"/>
  <c r="AB1048" i="1"/>
  <c r="AC1048" i="1"/>
  <c r="AD1048" i="1"/>
  <c r="M1049" i="1"/>
  <c r="N1049" i="1"/>
  <c r="L1049" i="1"/>
  <c r="K1049" i="1"/>
  <c r="R1049" i="1"/>
  <c r="S1049" i="1"/>
  <c r="W1049" i="1"/>
  <c r="X1049" i="1"/>
  <c r="Y1049" i="1"/>
  <c r="Z1049" i="1"/>
  <c r="AB1049" i="1"/>
  <c r="AC1049" i="1"/>
  <c r="AD1049" i="1"/>
  <c r="M1050" i="1"/>
  <c r="N1050" i="1"/>
  <c r="L1050" i="1"/>
  <c r="K1050" i="1"/>
  <c r="R1050" i="1"/>
  <c r="S1050" i="1"/>
  <c r="W1050" i="1"/>
  <c r="X1050" i="1"/>
  <c r="Y1050" i="1"/>
  <c r="Z1050" i="1"/>
  <c r="AB1050" i="1"/>
  <c r="AC1050" i="1"/>
  <c r="AD1050" i="1"/>
  <c r="M1051" i="1"/>
  <c r="N1051" i="1"/>
  <c r="L1051" i="1"/>
  <c r="K1051" i="1"/>
  <c r="R1051" i="1"/>
  <c r="S1051" i="1"/>
  <c r="W1051" i="1"/>
  <c r="X1051" i="1"/>
  <c r="Y1051" i="1"/>
  <c r="Z1051" i="1"/>
  <c r="AB1051" i="1"/>
  <c r="AC1051" i="1"/>
  <c r="AD1051" i="1"/>
  <c r="M1052" i="1"/>
  <c r="N1052" i="1"/>
  <c r="L1052" i="1"/>
  <c r="K1052" i="1"/>
  <c r="R1052" i="1"/>
  <c r="S1052" i="1"/>
  <c r="W1052" i="1"/>
  <c r="X1052" i="1"/>
  <c r="Y1052" i="1"/>
  <c r="Z1052" i="1"/>
  <c r="AB1052" i="1"/>
  <c r="AC1052" i="1"/>
  <c r="AD1052" i="1"/>
  <c r="M1053" i="1"/>
  <c r="N1053" i="1"/>
  <c r="L1053" i="1"/>
  <c r="K1053" i="1"/>
  <c r="R1053" i="1"/>
  <c r="S1053" i="1"/>
  <c r="W1053" i="1"/>
  <c r="X1053" i="1"/>
  <c r="Y1053" i="1"/>
  <c r="Z1053" i="1"/>
  <c r="AB1053" i="1"/>
  <c r="AC1053" i="1"/>
  <c r="AD1053" i="1"/>
  <c r="M1054" i="1"/>
  <c r="N1054" i="1"/>
  <c r="L1054" i="1"/>
  <c r="K1054" i="1"/>
  <c r="R1054" i="1"/>
  <c r="S1054" i="1"/>
  <c r="W1054" i="1"/>
  <c r="X1054" i="1"/>
  <c r="Y1054" i="1"/>
  <c r="Z1054" i="1"/>
  <c r="AB1054" i="1"/>
  <c r="AC1054" i="1"/>
  <c r="AD1054" i="1"/>
  <c r="M1055" i="1"/>
  <c r="N1055" i="1"/>
  <c r="L1055" i="1"/>
  <c r="K1055" i="1"/>
  <c r="R1055" i="1"/>
  <c r="S1055" i="1"/>
  <c r="W1055" i="1"/>
  <c r="X1055" i="1"/>
  <c r="Y1055" i="1"/>
  <c r="Z1055" i="1"/>
  <c r="AB1055" i="1"/>
  <c r="AC1055" i="1"/>
  <c r="AD1055" i="1"/>
  <c r="M1056" i="1"/>
  <c r="N1056" i="1"/>
  <c r="L1056" i="1"/>
  <c r="K1056" i="1"/>
  <c r="R1056" i="1"/>
  <c r="S1056" i="1"/>
  <c r="W1056" i="1"/>
  <c r="X1056" i="1"/>
  <c r="Y1056" i="1"/>
  <c r="Z1056" i="1"/>
  <c r="AB1056" i="1"/>
  <c r="AC1056" i="1"/>
  <c r="AD1056" i="1"/>
  <c r="M1057" i="1"/>
  <c r="N1057" i="1"/>
  <c r="L1057" i="1"/>
  <c r="K1057" i="1"/>
  <c r="R1057" i="1"/>
  <c r="S1057" i="1"/>
  <c r="W1057" i="1"/>
  <c r="X1057" i="1"/>
  <c r="Y1057" i="1"/>
  <c r="Z1057" i="1"/>
  <c r="AB1057" i="1"/>
  <c r="AC1057" i="1"/>
  <c r="AD1057" i="1"/>
  <c r="M1058" i="1"/>
  <c r="N1058" i="1"/>
  <c r="L1058" i="1"/>
  <c r="K1058" i="1"/>
  <c r="R1058" i="1"/>
  <c r="S1058" i="1"/>
  <c r="W1058" i="1"/>
  <c r="X1058" i="1"/>
  <c r="Y1058" i="1"/>
  <c r="Z1058" i="1"/>
  <c r="AB1058" i="1"/>
  <c r="AC1058" i="1"/>
  <c r="AD1058" i="1"/>
  <c r="M1059" i="1"/>
  <c r="N1059" i="1"/>
  <c r="L1059" i="1"/>
  <c r="K1059" i="1"/>
  <c r="R1059" i="1"/>
  <c r="S1059" i="1"/>
  <c r="W1059" i="1"/>
  <c r="X1059" i="1"/>
  <c r="Y1059" i="1"/>
  <c r="Z1059" i="1"/>
  <c r="AB1059" i="1"/>
  <c r="AC1059" i="1"/>
  <c r="AD1059" i="1"/>
  <c r="M1060" i="1"/>
  <c r="N1060" i="1"/>
  <c r="L1060" i="1"/>
  <c r="K1060" i="1"/>
  <c r="R1060" i="1"/>
  <c r="S1060" i="1"/>
  <c r="W1060" i="1"/>
  <c r="X1060" i="1"/>
  <c r="Y1060" i="1"/>
  <c r="Z1060" i="1"/>
  <c r="AB1060" i="1"/>
  <c r="AC1060" i="1"/>
  <c r="AD1060" i="1"/>
  <c r="M1061" i="1"/>
  <c r="N1061" i="1"/>
  <c r="L1061" i="1"/>
  <c r="K1061" i="1"/>
  <c r="R1061" i="1"/>
  <c r="S1061" i="1"/>
  <c r="W1061" i="1"/>
  <c r="X1061" i="1"/>
  <c r="Y1061" i="1"/>
  <c r="Z1061" i="1"/>
  <c r="AB1061" i="1"/>
  <c r="AC1061" i="1"/>
  <c r="AD1061" i="1"/>
  <c r="M1062" i="1"/>
  <c r="N1062" i="1"/>
  <c r="L1062" i="1"/>
  <c r="K1062" i="1"/>
  <c r="R1062" i="1"/>
  <c r="S1062" i="1"/>
  <c r="W1062" i="1"/>
  <c r="X1062" i="1"/>
  <c r="Y1062" i="1"/>
  <c r="Z1062" i="1"/>
  <c r="AB1062" i="1"/>
  <c r="AC1062" i="1"/>
  <c r="AD1062" i="1"/>
  <c r="M1063" i="1"/>
  <c r="N1063" i="1"/>
  <c r="L1063" i="1"/>
  <c r="K1063" i="1"/>
  <c r="R1063" i="1"/>
  <c r="S1063" i="1"/>
  <c r="W1063" i="1"/>
  <c r="X1063" i="1"/>
  <c r="Y1063" i="1"/>
  <c r="Z1063" i="1"/>
  <c r="AB1063" i="1"/>
  <c r="AC1063" i="1"/>
  <c r="AD1063" i="1"/>
  <c r="M1064" i="1"/>
  <c r="N1064" i="1"/>
  <c r="L1064" i="1"/>
  <c r="K1064" i="1"/>
  <c r="R1064" i="1"/>
  <c r="S1064" i="1"/>
  <c r="W1064" i="1"/>
  <c r="X1064" i="1"/>
  <c r="Y1064" i="1"/>
  <c r="Z1064" i="1"/>
  <c r="AB1064" i="1"/>
  <c r="AC1064" i="1"/>
  <c r="AD1064" i="1"/>
  <c r="M1065" i="1"/>
  <c r="N1065" i="1"/>
  <c r="L1065" i="1"/>
  <c r="K1065" i="1"/>
  <c r="R1065" i="1"/>
  <c r="S1065" i="1"/>
  <c r="W1065" i="1"/>
  <c r="X1065" i="1"/>
  <c r="Y1065" i="1"/>
  <c r="Z1065" i="1"/>
  <c r="AB1065" i="1"/>
  <c r="AC1065" i="1"/>
  <c r="AD1065" i="1"/>
  <c r="M1066" i="1"/>
  <c r="N1066" i="1"/>
  <c r="L1066" i="1"/>
  <c r="K1066" i="1"/>
  <c r="R1066" i="1"/>
  <c r="S1066" i="1"/>
  <c r="W1066" i="1"/>
  <c r="X1066" i="1"/>
  <c r="Y1066" i="1"/>
  <c r="Z1066" i="1"/>
  <c r="AB1066" i="1"/>
  <c r="AC1066" i="1"/>
  <c r="AD1066" i="1"/>
  <c r="M1067" i="1"/>
  <c r="N1067" i="1"/>
  <c r="L1067" i="1"/>
  <c r="K1067" i="1"/>
  <c r="R1067" i="1"/>
  <c r="S1067" i="1"/>
  <c r="W1067" i="1"/>
  <c r="X1067" i="1"/>
  <c r="Y1067" i="1"/>
  <c r="Z1067" i="1"/>
  <c r="AB1067" i="1"/>
  <c r="AC1067" i="1"/>
  <c r="AD1067" i="1"/>
  <c r="M1068" i="1"/>
  <c r="N1068" i="1"/>
  <c r="L1068" i="1"/>
  <c r="K1068" i="1"/>
  <c r="R1068" i="1"/>
  <c r="S1068" i="1"/>
  <c r="W1068" i="1"/>
  <c r="X1068" i="1"/>
  <c r="Y1068" i="1"/>
  <c r="Z1068" i="1"/>
  <c r="AB1068" i="1"/>
  <c r="AC1068" i="1"/>
  <c r="AD1068" i="1"/>
  <c r="M1069" i="1"/>
  <c r="N1069" i="1"/>
  <c r="L1069" i="1"/>
  <c r="K1069" i="1"/>
  <c r="R1069" i="1"/>
  <c r="S1069" i="1"/>
  <c r="W1069" i="1"/>
  <c r="X1069" i="1"/>
  <c r="Y1069" i="1"/>
  <c r="Z1069" i="1"/>
  <c r="AB1069" i="1"/>
  <c r="AC1069" i="1"/>
  <c r="AD1069" i="1"/>
  <c r="M1070" i="1"/>
  <c r="N1070" i="1"/>
  <c r="L1070" i="1"/>
  <c r="K1070" i="1"/>
  <c r="R1070" i="1"/>
  <c r="S1070" i="1"/>
  <c r="W1070" i="1"/>
  <c r="X1070" i="1"/>
  <c r="Y1070" i="1"/>
  <c r="Z1070" i="1"/>
  <c r="AB1070" i="1"/>
  <c r="AC1070" i="1"/>
  <c r="AD1070" i="1"/>
  <c r="M1071" i="1"/>
  <c r="N1071" i="1"/>
  <c r="L1071" i="1"/>
  <c r="K1071" i="1"/>
  <c r="R1071" i="1"/>
  <c r="S1071" i="1"/>
  <c r="W1071" i="1"/>
  <c r="X1071" i="1"/>
  <c r="Y1071" i="1"/>
  <c r="Z1071" i="1"/>
  <c r="AB1071" i="1"/>
  <c r="AC1071" i="1"/>
  <c r="AD1071" i="1"/>
  <c r="M1072" i="1"/>
  <c r="N1072" i="1"/>
  <c r="L1072" i="1"/>
  <c r="K1072" i="1"/>
  <c r="R1072" i="1"/>
  <c r="S1072" i="1"/>
  <c r="W1072" i="1"/>
  <c r="X1072" i="1"/>
  <c r="Y1072" i="1"/>
  <c r="Z1072" i="1"/>
  <c r="AB1072" i="1"/>
  <c r="AC1072" i="1"/>
  <c r="AD1072" i="1"/>
  <c r="M1073" i="1"/>
  <c r="N1073" i="1"/>
  <c r="L1073" i="1"/>
  <c r="K1073" i="1"/>
  <c r="R1073" i="1"/>
  <c r="S1073" i="1"/>
  <c r="W1073" i="1"/>
  <c r="X1073" i="1"/>
  <c r="Y1073" i="1"/>
  <c r="Z1073" i="1"/>
  <c r="AB1073" i="1"/>
  <c r="AC1073" i="1"/>
  <c r="AD1073" i="1"/>
  <c r="M1074" i="1"/>
  <c r="N1074" i="1"/>
  <c r="L1074" i="1"/>
  <c r="K1074" i="1"/>
  <c r="R1074" i="1"/>
  <c r="S1074" i="1"/>
  <c r="W1074" i="1"/>
  <c r="X1074" i="1"/>
  <c r="Y1074" i="1"/>
  <c r="Z1074" i="1"/>
  <c r="AB1074" i="1"/>
  <c r="AC1074" i="1"/>
  <c r="AD1074" i="1"/>
  <c r="M1075" i="1"/>
  <c r="N1075" i="1"/>
  <c r="L1075" i="1"/>
  <c r="K1075" i="1"/>
  <c r="R1075" i="1"/>
  <c r="S1075" i="1"/>
  <c r="W1075" i="1"/>
  <c r="X1075" i="1"/>
  <c r="Y1075" i="1"/>
  <c r="Z1075" i="1"/>
  <c r="AB1075" i="1"/>
  <c r="AC1075" i="1"/>
  <c r="AD1075" i="1"/>
  <c r="M1076" i="1"/>
  <c r="N1076" i="1"/>
  <c r="L1076" i="1"/>
  <c r="K1076" i="1"/>
  <c r="R1076" i="1"/>
  <c r="S1076" i="1"/>
  <c r="W1076" i="1"/>
  <c r="X1076" i="1"/>
  <c r="Y1076" i="1"/>
  <c r="Z1076" i="1"/>
  <c r="AB1076" i="1"/>
  <c r="AC1076" i="1"/>
  <c r="AD1076" i="1"/>
  <c r="M1077" i="1"/>
  <c r="N1077" i="1"/>
  <c r="L1077" i="1"/>
  <c r="K1077" i="1"/>
  <c r="R1077" i="1"/>
  <c r="S1077" i="1"/>
  <c r="W1077" i="1"/>
  <c r="X1077" i="1"/>
  <c r="Y1077" i="1"/>
  <c r="Z1077" i="1"/>
  <c r="AB1077" i="1"/>
  <c r="AC1077" i="1"/>
  <c r="AD1077" i="1"/>
  <c r="M1078" i="1"/>
  <c r="N1078" i="1"/>
  <c r="L1078" i="1"/>
  <c r="K1078" i="1"/>
  <c r="R1078" i="1"/>
  <c r="S1078" i="1"/>
  <c r="W1078" i="1"/>
  <c r="X1078" i="1"/>
  <c r="Y1078" i="1"/>
  <c r="Z1078" i="1"/>
  <c r="AB1078" i="1"/>
  <c r="AC1078" i="1"/>
  <c r="AD1078" i="1"/>
  <c r="M1079" i="1"/>
  <c r="N1079" i="1"/>
  <c r="L1079" i="1"/>
  <c r="K1079" i="1"/>
  <c r="R1079" i="1"/>
  <c r="S1079" i="1"/>
  <c r="W1079" i="1"/>
  <c r="X1079" i="1"/>
  <c r="Y1079" i="1"/>
  <c r="Z1079" i="1"/>
  <c r="AB1079" i="1"/>
  <c r="AC1079" i="1"/>
  <c r="AD1079" i="1"/>
  <c r="M1080" i="1"/>
  <c r="N1080" i="1"/>
  <c r="L1080" i="1"/>
  <c r="K1080" i="1"/>
  <c r="R1080" i="1"/>
  <c r="S1080" i="1"/>
  <c r="W1080" i="1"/>
  <c r="X1080" i="1"/>
  <c r="Y1080" i="1"/>
  <c r="Z1080" i="1"/>
  <c r="AB1080" i="1"/>
  <c r="AC1080" i="1"/>
  <c r="AD1080" i="1"/>
  <c r="M1081" i="1"/>
  <c r="N1081" i="1"/>
  <c r="L1081" i="1"/>
  <c r="K1081" i="1"/>
  <c r="R1081" i="1"/>
  <c r="S1081" i="1"/>
  <c r="W1081" i="1"/>
  <c r="X1081" i="1"/>
  <c r="Y1081" i="1"/>
  <c r="Z1081" i="1"/>
  <c r="AB1081" i="1"/>
  <c r="AC1081" i="1"/>
  <c r="AD1081" i="1"/>
  <c r="M1082" i="1"/>
  <c r="N1082" i="1"/>
  <c r="L1082" i="1"/>
  <c r="K1082" i="1"/>
  <c r="R1082" i="1"/>
  <c r="S1082" i="1"/>
  <c r="W1082" i="1"/>
  <c r="X1082" i="1"/>
  <c r="Y1082" i="1"/>
  <c r="Z1082" i="1"/>
  <c r="AB1082" i="1"/>
  <c r="AC1082" i="1"/>
  <c r="AD1082" i="1"/>
  <c r="M1083" i="1"/>
  <c r="N1083" i="1"/>
  <c r="L1083" i="1"/>
  <c r="K1083" i="1"/>
  <c r="R1083" i="1"/>
  <c r="S1083" i="1"/>
  <c r="W1083" i="1"/>
  <c r="X1083" i="1"/>
  <c r="Y1083" i="1"/>
  <c r="Z1083" i="1"/>
  <c r="AB1083" i="1"/>
  <c r="AC1083" i="1"/>
  <c r="AD1083" i="1"/>
  <c r="M1084" i="1"/>
  <c r="N1084" i="1"/>
  <c r="L1084" i="1"/>
  <c r="K1084" i="1"/>
  <c r="R1084" i="1"/>
  <c r="S1084" i="1"/>
  <c r="W1084" i="1"/>
  <c r="X1084" i="1"/>
  <c r="Y1084" i="1"/>
  <c r="Z1084" i="1"/>
  <c r="AB1084" i="1"/>
  <c r="AC1084" i="1"/>
  <c r="AD1084" i="1"/>
  <c r="M1085" i="1"/>
  <c r="N1085" i="1"/>
  <c r="L1085" i="1"/>
  <c r="K1085" i="1"/>
  <c r="R1085" i="1"/>
  <c r="S1085" i="1"/>
  <c r="W1085" i="1"/>
  <c r="X1085" i="1"/>
  <c r="Y1085" i="1"/>
  <c r="Z1085" i="1"/>
  <c r="AB1085" i="1"/>
  <c r="AC1085" i="1"/>
  <c r="AD1085" i="1"/>
  <c r="M1086" i="1"/>
  <c r="N1086" i="1"/>
  <c r="L1086" i="1"/>
  <c r="K1086" i="1"/>
  <c r="R1086" i="1"/>
  <c r="S1086" i="1"/>
  <c r="W1086" i="1"/>
  <c r="X1086" i="1"/>
  <c r="Y1086" i="1"/>
  <c r="Z1086" i="1"/>
  <c r="AB1086" i="1"/>
  <c r="AC1086" i="1"/>
  <c r="AD1086" i="1"/>
  <c r="M1087" i="1"/>
  <c r="N1087" i="1"/>
  <c r="L1087" i="1"/>
  <c r="K1087" i="1"/>
  <c r="R1087" i="1"/>
  <c r="S1087" i="1"/>
  <c r="W1087" i="1"/>
  <c r="X1087" i="1"/>
  <c r="Y1087" i="1"/>
  <c r="Z1087" i="1"/>
  <c r="AB1087" i="1"/>
  <c r="AC1087" i="1"/>
  <c r="AD1087" i="1"/>
  <c r="M1088" i="1"/>
  <c r="N1088" i="1"/>
  <c r="L1088" i="1"/>
  <c r="K1088" i="1"/>
  <c r="R1088" i="1"/>
  <c r="S1088" i="1"/>
  <c r="W1088" i="1"/>
  <c r="X1088" i="1"/>
  <c r="Y1088" i="1"/>
  <c r="Z1088" i="1"/>
  <c r="AB1088" i="1"/>
  <c r="AC1088" i="1"/>
  <c r="AD1088" i="1"/>
  <c r="M1089" i="1"/>
  <c r="N1089" i="1"/>
  <c r="L1089" i="1"/>
  <c r="K1089" i="1"/>
  <c r="R1089" i="1"/>
  <c r="S1089" i="1"/>
  <c r="W1089" i="1"/>
  <c r="X1089" i="1"/>
  <c r="Y1089" i="1"/>
  <c r="Z1089" i="1"/>
  <c r="AB1089" i="1"/>
  <c r="AC1089" i="1"/>
  <c r="AD1089" i="1"/>
  <c r="M1090" i="1"/>
  <c r="N1090" i="1"/>
  <c r="L1090" i="1"/>
  <c r="K1090" i="1"/>
  <c r="R1090" i="1"/>
  <c r="S1090" i="1"/>
  <c r="W1090" i="1"/>
  <c r="X1090" i="1"/>
  <c r="Y1090" i="1"/>
  <c r="Z1090" i="1"/>
  <c r="AB1090" i="1"/>
  <c r="AC1090" i="1"/>
  <c r="AD1090" i="1"/>
  <c r="M1091" i="1"/>
  <c r="N1091" i="1"/>
  <c r="L1091" i="1"/>
  <c r="K1091" i="1"/>
  <c r="R1091" i="1"/>
  <c r="S1091" i="1"/>
  <c r="W1091" i="1"/>
  <c r="X1091" i="1"/>
  <c r="Y1091" i="1"/>
  <c r="Z1091" i="1"/>
  <c r="AB1091" i="1"/>
  <c r="AC1091" i="1"/>
  <c r="AD1091" i="1"/>
  <c r="M1092" i="1"/>
  <c r="N1092" i="1"/>
  <c r="L1092" i="1"/>
  <c r="K1092" i="1"/>
  <c r="R1092" i="1"/>
  <c r="S1092" i="1"/>
  <c r="W1092" i="1"/>
  <c r="X1092" i="1"/>
  <c r="Y1092" i="1"/>
  <c r="Z1092" i="1"/>
  <c r="AB1092" i="1"/>
  <c r="AC1092" i="1"/>
  <c r="AD1092" i="1"/>
  <c r="M1093" i="1"/>
  <c r="N1093" i="1"/>
  <c r="L1093" i="1"/>
  <c r="K1093" i="1"/>
  <c r="R1093" i="1"/>
  <c r="S1093" i="1"/>
  <c r="W1093" i="1"/>
  <c r="X1093" i="1"/>
  <c r="Y1093" i="1"/>
  <c r="Z1093" i="1"/>
  <c r="AB1093" i="1"/>
  <c r="AC1093" i="1"/>
  <c r="AD1093" i="1"/>
  <c r="M1094" i="1"/>
  <c r="N1094" i="1"/>
  <c r="L1094" i="1"/>
  <c r="K1094" i="1"/>
  <c r="R1094" i="1"/>
  <c r="S1094" i="1"/>
  <c r="W1094" i="1"/>
  <c r="X1094" i="1"/>
  <c r="Y1094" i="1"/>
  <c r="Z1094" i="1"/>
  <c r="AB1094" i="1"/>
  <c r="AC1094" i="1"/>
  <c r="AD1094" i="1"/>
  <c r="M1095" i="1"/>
  <c r="N1095" i="1"/>
  <c r="L1095" i="1"/>
  <c r="K1095" i="1"/>
  <c r="R1095" i="1"/>
  <c r="S1095" i="1"/>
  <c r="W1095" i="1"/>
  <c r="X1095" i="1"/>
  <c r="Y1095" i="1"/>
  <c r="Z1095" i="1"/>
  <c r="AB1095" i="1"/>
  <c r="AC1095" i="1"/>
  <c r="AD1095" i="1"/>
  <c r="M1096" i="1"/>
  <c r="N1096" i="1"/>
  <c r="L1096" i="1"/>
  <c r="K1096" i="1"/>
  <c r="R1096" i="1"/>
  <c r="S1096" i="1"/>
  <c r="W1096" i="1"/>
  <c r="X1096" i="1"/>
  <c r="Y1096" i="1"/>
  <c r="Z1096" i="1"/>
  <c r="AB1096" i="1"/>
  <c r="AC1096" i="1"/>
  <c r="AD1096" i="1"/>
  <c r="M1097" i="1"/>
  <c r="N1097" i="1"/>
  <c r="L1097" i="1"/>
  <c r="K1097" i="1"/>
  <c r="R1097" i="1"/>
  <c r="S1097" i="1"/>
  <c r="W1097" i="1"/>
  <c r="X1097" i="1"/>
  <c r="Y1097" i="1"/>
  <c r="Z1097" i="1"/>
  <c r="AB1097" i="1"/>
  <c r="AC1097" i="1"/>
  <c r="AD1097" i="1"/>
  <c r="M1098" i="1"/>
  <c r="N1098" i="1"/>
  <c r="L1098" i="1"/>
  <c r="K1098" i="1"/>
  <c r="R1098" i="1"/>
  <c r="S1098" i="1"/>
  <c r="W1098" i="1"/>
  <c r="X1098" i="1"/>
  <c r="Y1098" i="1"/>
  <c r="Z1098" i="1"/>
  <c r="AB1098" i="1"/>
  <c r="AC1098" i="1"/>
  <c r="AD1098" i="1"/>
  <c r="M1099" i="1"/>
  <c r="N1099" i="1"/>
  <c r="L1099" i="1"/>
  <c r="K1099" i="1"/>
  <c r="R1099" i="1"/>
  <c r="S1099" i="1"/>
  <c r="W1099" i="1"/>
  <c r="X1099" i="1"/>
  <c r="Y1099" i="1"/>
  <c r="Z1099" i="1"/>
  <c r="AB1099" i="1"/>
  <c r="AC1099" i="1"/>
  <c r="AD1099" i="1"/>
  <c r="M1100" i="1"/>
  <c r="N1100" i="1"/>
  <c r="L1100" i="1"/>
  <c r="K1100" i="1"/>
  <c r="R1100" i="1"/>
  <c r="S1100" i="1"/>
  <c r="W1100" i="1"/>
  <c r="X1100" i="1"/>
  <c r="Y1100" i="1"/>
  <c r="Z1100" i="1"/>
  <c r="AB1100" i="1"/>
  <c r="AC1100" i="1"/>
  <c r="AD1100" i="1"/>
  <c r="M1101" i="1"/>
  <c r="N1101" i="1"/>
  <c r="L1101" i="1"/>
  <c r="K1101" i="1"/>
  <c r="R1101" i="1"/>
  <c r="S1101" i="1"/>
  <c r="W1101" i="1"/>
  <c r="X1101" i="1"/>
  <c r="Y1101" i="1"/>
  <c r="Z1101" i="1"/>
  <c r="AB1101" i="1"/>
  <c r="AC1101" i="1"/>
  <c r="AD1101" i="1"/>
  <c r="M1102" i="1"/>
  <c r="N1102" i="1"/>
  <c r="L1102" i="1"/>
  <c r="K1102" i="1"/>
  <c r="R1102" i="1"/>
  <c r="S1102" i="1"/>
  <c r="W1102" i="1"/>
  <c r="X1102" i="1"/>
  <c r="Y1102" i="1"/>
  <c r="Z1102" i="1"/>
  <c r="AB1102" i="1"/>
  <c r="AC1102" i="1"/>
  <c r="AD1102" i="1"/>
  <c r="M1103" i="1"/>
  <c r="N1103" i="1"/>
  <c r="L1103" i="1"/>
  <c r="K1103" i="1"/>
  <c r="R1103" i="1"/>
  <c r="S1103" i="1"/>
  <c r="W1103" i="1"/>
  <c r="X1103" i="1"/>
  <c r="Y1103" i="1"/>
  <c r="Z1103" i="1"/>
  <c r="AB1103" i="1"/>
  <c r="AC1103" i="1"/>
  <c r="AD1103" i="1"/>
  <c r="M1104" i="1"/>
  <c r="N1104" i="1"/>
  <c r="L1104" i="1"/>
  <c r="K1104" i="1"/>
  <c r="R1104" i="1"/>
  <c r="S1104" i="1"/>
  <c r="W1104" i="1"/>
  <c r="X1104" i="1"/>
  <c r="Y1104" i="1"/>
  <c r="Z1104" i="1"/>
  <c r="AB1104" i="1"/>
  <c r="AC1104" i="1"/>
  <c r="AD1104" i="1"/>
  <c r="M1105" i="1"/>
  <c r="N1105" i="1"/>
  <c r="L1105" i="1"/>
  <c r="K1105" i="1"/>
  <c r="R1105" i="1"/>
  <c r="S1105" i="1"/>
  <c r="W1105" i="1"/>
  <c r="X1105" i="1"/>
  <c r="Y1105" i="1"/>
  <c r="Z1105" i="1"/>
  <c r="AB1105" i="1"/>
  <c r="AC1105" i="1"/>
  <c r="AD1105" i="1"/>
  <c r="M1106" i="1"/>
  <c r="N1106" i="1"/>
  <c r="L1106" i="1"/>
  <c r="K1106" i="1"/>
  <c r="R1106" i="1"/>
  <c r="S1106" i="1"/>
  <c r="W1106" i="1"/>
  <c r="X1106" i="1"/>
  <c r="Y1106" i="1"/>
  <c r="Z1106" i="1"/>
  <c r="AB1106" i="1"/>
  <c r="AC1106" i="1"/>
  <c r="AD1106" i="1"/>
  <c r="M1107" i="1"/>
  <c r="N1107" i="1"/>
  <c r="L1107" i="1"/>
  <c r="K1107" i="1"/>
  <c r="R1107" i="1"/>
  <c r="S1107" i="1"/>
  <c r="W1107" i="1"/>
  <c r="X1107" i="1"/>
  <c r="Y1107" i="1"/>
  <c r="Z1107" i="1"/>
  <c r="AB1107" i="1"/>
  <c r="AC1107" i="1"/>
  <c r="AD1107" i="1"/>
  <c r="M1108" i="1"/>
  <c r="N1108" i="1"/>
  <c r="L1108" i="1"/>
  <c r="K1108" i="1"/>
  <c r="R1108" i="1"/>
  <c r="S1108" i="1"/>
  <c r="W1108" i="1"/>
  <c r="X1108" i="1"/>
  <c r="Y1108" i="1"/>
  <c r="Z1108" i="1"/>
  <c r="AB1108" i="1"/>
  <c r="AC1108" i="1"/>
  <c r="AD1108" i="1"/>
  <c r="M1109" i="1"/>
  <c r="N1109" i="1"/>
  <c r="L1109" i="1"/>
  <c r="K1109" i="1"/>
  <c r="R1109" i="1"/>
  <c r="S1109" i="1"/>
  <c r="W1109" i="1"/>
  <c r="X1109" i="1"/>
  <c r="Y1109" i="1"/>
  <c r="Z1109" i="1"/>
  <c r="AB1109" i="1"/>
  <c r="AC1109" i="1"/>
  <c r="AD1109" i="1"/>
  <c r="M1110" i="1"/>
  <c r="N1110" i="1"/>
  <c r="L1110" i="1"/>
  <c r="K1110" i="1"/>
  <c r="R1110" i="1"/>
  <c r="S1110" i="1"/>
  <c r="W1110" i="1"/>
  <c r="X1110" i="1"/>
  <c r="Y1110" i="1"/>
  <c r="Z1110" i="1"/>
  <c r="AB1110" i="1"/>
  <c r="AC1110" i="1"/>
  <c r="AD1110" i="1"/>
  <c r="M1111" i="1"/>
  <c r="N1111" i="1"/>
  <c r="L1111" i="1"/>
  <c r="K1111" i="1"/>
  <c r="R1111" i="1"/>
  <c r="S1111" i="1"/>
  <c r="W1111" i="1"/>
  <c r="X1111" i="1"/>
  <c r="Y1111" i="1"/>
  <c r="Z1111" i="1"/>
  <c r="AB1111" i="1"/>
  <c r="AC1111" i="1"/>
  <c r="AD1111" i="1"/>
  <c r="M1112" i="1"/>
  <c r="N1112" i="1"/>
  <c r="L1112" i="1"/>
  <c r="K1112" i="1"/>
  <c r="R1112" i="1"/>
  <c r="S1112" i="1"/>
  <c r="W1112" i="1"/>
  <c r="X1112" i="1"/>
  <c r="Y1112" i="1"/>
  <c r="Z1112" i="1"/>
  <c r="AB1112" i="1"/>
  <c r="AC1112" i="1"/>
  <c r="AD1112" i="1"/>
  <c r="M1113" i="1"/>
  <c r="N1113" i="1"/>
  <c r="L1113" i="1"/>
  <c r="K1113" i="1"/>
  <c r="R1113" i="1"/>
  <c r="S1113" i="1"/>
  <c r="W1113" i="1"/>
  <c r="X1113" i="1"/>
  <c r="Y1113" i="1"/>
  <c r="Z1113" i="1"/>
  <c r="AB1113" i="1"/>
  <c r="AC1113" i="1"/>
  <c r="AD1113" i="1"/>
  <c r="M1114" i="1"/>
  <c r="N1114" i="1"/>
  <c r="L1114" i="1"/>
  <c r="K1114" i="1"/>
  <c r="R1114" i="1"/>
  <c r="S1114" i="1"/>
  <c r="W1114" i="1"/>
  <c r="X1114" i="1"/>
  <c r="Y1114" i="1"/>
  <c r="Z1114" i="1"/>
  <c r="AB1114" i="1"/>
  <c r="AC1114" i="1"/>
  <c r="AD1114" i="1"/>
  <c r="M1115" i="1"/>
  <c r="N1115" i="1"/>
  <c r="L1115" i="1"/>
  <c r="K1115" i="1"/>
  <c r="R1115" i="1"/>
  <c r="S1115" i="1"/>
  <c r="W1115" i="1"/>
  <c r="X1115" i="1"/>
  <c r="Y1115" i="1"/>
  <c r="Z1115" i="1"/>
  <c r="AB1115" i="1"/>
  <c r="AC1115" i="1"/>
  <c r="AD1115" i="1"/>
  <c r="M1116" i="1"/>
  <c r="N1116" i="1"/>
  <c r="L1116" i="1"/>
  <c r="K1116" i="1"/>
  <c r="R1116" i="1"/>
  <c r="S1116" i="1"/>
  <c r="W1116" i="1"/>
  <c r="X1116" i="1"/>
  <c r="Y1116" i="1"/>
  <c r="Z1116" i="1"/>
  <c r="AB1116" i="1"/>
  <c r="AC1116" i="1"/>
  <c r="AD1116" i="1"/>
  <c r="M1117" i="1"/>
  <c r="N1117" i="1"/>
  <c r="L1117" i="1"/>
  <c r="K1117" i="1"/>
  <c r="R1117" i="1"/>
  <c r="S1117" i="1"/>
  <c r="W1117" i="1"/>
  <c r="X1117" i="1"/>
  <c r="Y1117" i="1"/>
  <c r="Z1117" i="1"/>
  <c r="AB1117" i="1"/>
  <c r="AC1117" i="1"/>
  <c r="AD1117" i="1"/>
  <c r="M1118" i="1"/>
  <c r="N1118" i="1"/>
  <c r="L1118" i="1"/>
  <c r="K1118" i="1"/>
  <c r="R1118" i="1"/>
  <c r="S1118" i="1"/>
  <c r="W1118" i="1"/>
  <c r="X1118" i="1"/>
  <c r="Y1118" i="1"/>
  <c r="Z1118" i="1"/>
  <c r="AB1118" i="1"/>
  <c r="AC1118" i="1"/>
  <c r="AD1118" i="1"/>
  <c r="M1119" i="1"/>
  <c r="N1119" i="1"/>
  <c r="L1119" i="1"/>
  <c r="K1119" i="1"/>
  <c r="R1119" i="1"/>
  <c r="S1119" i="1"/>
  <c r="W1119" i="1"/>
  <c r="X1119" i="1"/>
  <c r="Y1119" i="1"/>
  <c r="Z1119" i="1"/>
  <c r="AB1119" i="1"/>
  <c r="AC1119" i="1"/>
  <c r="AD1119" i="1"/>
  <c r="M1120" i="1"/>
  <c r="N1120" i="1"/>
  <c r="L1120" i="1"/>
  <c r="K1120" i="1"/>
  <c r="R1120" i="1"/>
  <c r="S1120" i="1"/>
  <c r="W1120" i="1"/>
  <c r="X1120" i="1"/>
  <c r="Y1120" i="1"/>
  <c r="Z1120" i="1"/>
  <c r="AB1120" i="1"/>
  <c r="AC1120" i="1"/>
  <c r="AD1120" i="1"/>
  <c r="M1121" i="1"/>
  <c r="N1121" i="1"/>
  <c r="L1121" i="1"/>
  <c r="K1121" i="1"/>
  <c r="R1121" i="1"/>
  <c r="S1121" i="1"/>
  <c r="W1121" i="1"/>
  <c r="X1121" i="1"/>
  <c r="Y1121" i="1"/>
  <c r="Z1121" i="1"/>
  <c r="AB1121" i="1"/>
  <c r="AC1121" i="1"/>
  <c r="AD1121" i="1"/>
  <c r="M1122" i="1"/>
  <c r="N1122" i="1"/>
  <c r="L1122" i="1"/>
  <c r="K1122" i="1"/>
  <c r="R1122" i="1"/>
  <c r="S1122" i="1"/>
  <c r="W1122" i="1"/>
  <c r="X1122" i="1"/>
  <c r="Y1122" i="1"/>
  <c r="Z1122" i="1"/>
  <c r="AB1122" i="1"/>
  <c r="AC1122" i="1"/>
  <c r="AD1122" i="1"/>
  <c r="M1123" i="1"/>
  <c r="N1123" i="1"/>
  <c r="L1123" i="1"/>
  <c r="K1123" i="1"/>
  <c r="R1123" i="1"/>
  <c r="S1123" i="1"/>
  <c r="W1123" i="1"/>
  <c r="X1123" i="1"/>
  <c r="Y1123" i="1"/>
  <c r="Z1123" i="1"/>
  <c r="AB1123" i="1"/>
  <c r="AC1123" i="1"/>
  <c r="AD1123" i="1"/>
  <c r="M1124" i="1"/>
  <c r="N1124" i="1"/>
  <c r="L1124" i="1"/>
  <c r="K1124" i="1"/>
  <c r="R1124" i="1"/>
  <c r="S1124" i="1"/>
  <c r="W1124" i="1"/>
  <c r="X1124" i="1"/>
  <c r="Y1124" i="1"/>
  <c r="Z1124" i="1"/>
  <c r="AB1124" i="1"/>
  <c r="AC1124" i="1"/>
  <c r="AD1124" i="1"/>
  <c r="M1125" i="1"/>
  <c r="N1125" i="1"/>
  <c r="L1125" i="1"/>
  <c r="K1125" i="1"/>
  <c r="R1125" i="1"/>
  <c r="S1125" i="1"/>
  <c r="W1125" i="1"/>
  <c r="X1125" i="1"/>
  <c r="Y1125" i="1"/>
  <c r="Z1125" i="1"/>
  <c r="AB1125" i="1"/>
  <c r="AC1125" i="1"/>
  <c r="AD1125" i="1"/>
  <c r="M1126" i="1"/>
  <c r="N1126" i="1"/>
  <c r="L1126" i="1"/>
  <c r="K1126" i="1"/>
  <c r="R1126" i="1"/>
  <c r="S1126" i="1"/>
  <c r="W1126" i="1"/>
  <c r="X1126" i="1"/>
  <c r="Y1126" i="1"/>
  <c r="Z1126" i="1"/>
  <c r="AB1126" i="1"/>
  <c r="AC1126" i="1"/>
  <c r="AD1126" i="1"/>
  <c r="M1127" i="1"/>
  <c r="N1127" i="1"/>
  <c r="L1127" i="1"/>
  <c r="K1127" i="1"/>
  <c r="R1127" i="1"/>
  <c r="S1127" i="1"/>
  <c r="W1127" i="1"/>
  <c r="X1127" i="1"/>
  <c r="Y1127" i="1"/>
  <c r="Z1127" i="1"/>
  <c r="AB1127" i="1"/>
  <c r="AC1127" i="1"/>
  <c r="AD1127" i="1"/>
  <c r="M1128" i="1"/>
  <c r="N1128" i="1"/>
  <c r="L1128" i="1"/>
  <c r="K1128" i="1"/>
  <c r="R1128" i="1"/>
  <c r="S1128" i="1"/>
  <c r="W1128" i="1"/>
  <c r="X1128" i="1"/>
  <c r="Y1128" i="1"/>
  <c r="Z1128" i="1"/>
  <c r="AB1128" i="1"/>
  <c r="AC1128" i="1"/>
  <c r="AD1128" i="1"/>
  <c r="M1129" i="1"/>
  <c r="N1129" i="1"/>
  <c r="L1129" i="1"/>
  <c r="K1129" i="1"/>
  <c r="R1129" i="1"/>
  <c r="S1129" i="1"/>
  <c r="W1129" i="1"/>
  <c r="X1129" i="1"/>
  <c r="Y1129" i="1"/>
  <c r="Z1129" i="1"/>
  <c r="AB1129" i="1"/>
  <c r="AC1129" i="1"/>
  <c r="AD1129" i="1"/>
  <c r="M1130" i="1"/>
  <c r="N1130" i="1"/>
  <c r="L1130" i="1"/>
  <c r="K1130" i="1"/>
  <c r="R1130" i="1"/>
  <c r="S1130" i="1"/>
  <c r="W1130" i="1"/>
  <c r="X1130" i="1"/>
  <c r="Y1130" i="1"/>
  <c r="Z1130" i="1"/>
  <c r="AB1130" i="1"/>
  <c r="AC1130" i="1"/>
  <c r="AD1130" i="1"/>
  <c r="M1131" i="1"/>
  <c r="N1131" i="1"/>
  <c r="L1131" i="1"/>
  <c r="K1131" i="1"/>
  <c r="R1131" i="1"/>
  <c r="S1131" i="1"/>
  <c r="W1131" i="1"/>
  <c r="X1131" i="1"/>
  <c r="Y1131" i="1"/>
  <c r="Z1131" i="1"/>
  <c r="AB1131" i="1"/>
  <c r="AC1131" i="1"/>
  <c r="AD1131" i="1"/>
  <c r="M1132" i="1"/>
  <c r="N1132" i="1"/>
  <c r="L1132" i="1"/>
  <c r="K1132" i="1"/>
  <c r="R1132" i="1"/>
  <c r="S1132" i="1"/>
  <c r="W1132" i="1"/>
  <c r="X1132" i="1"/>
  <c r="Y1132" i="1"/>
  <c r="Z1132" i="1"/>
  <c r="AB1132" i="1"/>
  <c r="AC1132" i="1"/>
  <c r="AD1132" i="1"/>
  <c r="M1133" i="1"/>
  <c r="N1133" i="1"/>
  <c r="L1133" i="1"/>
  <c r="K1133" i="1"/>
  <c r="R1133" i="1"/>
  <c r="S1133" i="1"/>
  <c r="W1133" i="1"/>
  <c r="X1133" i="1"/>
  <c r="Y1133" i="1"/>
  <c r="Z1133" i="1"/>
  <c r="AB1133" i="1"/>
  <c r="AC1133" i="1"/>
  <c r="AD1133" i="1"/>
  <c r="M1134" i="1"/>
  <c r="N1134" i="1"/>
  <c r="L1134" i="1"/>
  <c r="K1134" i="1"/>
  <c r="R1134" i="1"/>
  <c r="S1134" i="1"/>
  <c r="W1134" i="1"/>
  <c r="X1134" i="1"/>
  <c r="Y1134" i="1"/>
  <c r="Z1134" i="1"/>
  <c r="AB1134" i="1"/>
  <c r="AC1134" i="1"/>
  <c r="AD1134" i="1"/>
  <c r="M1135" i="1"/>
  <c r="N1135" i="1"/>
  <c r="L1135" i="1"/>
  <c r="K1135" i="1"/>
  <c r="R1135" i="1"/>
  <c r="S1135" i="1"/>
  <c r="W1135" i="1"/>
  <c r="X1135" i="1"/>
  <c r="Y1135" i="1"/>
  <c r="Z1135" i="1"/>
  <c r="AB1135" i="1"/>
  <c r="AC1135" i="1"/>
  <c r="AD1135" i="1"/>
  <c r="M1136" i="1"/>
  <c r="N1136" i="1"/>
  <c r="L1136" i="1"/>
  <c r="K1136" i="1"/>
  <c r="R1136" i="1"/>
  <c r="S1136" i="1"/>
  <c r="W1136" i="1"/>
  <c r="X1136" i="1"/>
  <c r="Y1136" i="1"/>
  <c r="Z1136" i="1"/>
  <c r="AB1136" i="1"/>
  <c r="AC1136" i="1"/>
  <c r="AD1136" i="1"/>
  <c r="M1137" i="1"/>
  <c r="N1137" i="1"/>
  <c r="L1137" i="1"/>
  <c r="K1137" i="1"/>
  <c r="R1137" i="1"/>
  <c r="S1137" i="1"/>
  <c r="W1137" i="1"/>
  <c r="X1137" i="1"/>
  <c r="Y1137" i="1"/>
  <c r="Z1137" i="1"/>
  <c r="AB1137" i="1"/>
  <c r="AC1137" i="1"/>
  <c r="AD1137" i="1"/>
  <c r="M1138" i="1"/>
  <c r="N1138" i="1"/>
  <c r="L1138" i="1"/>
  <c r="K1138" i="1"/>
  <c r="R1138" i="1"/>
  <c r="S1138" i="1"/>
  <c r="W1138" i="1"/>
  <c r="X1138" i="1"/>
  <c r="Y1138" i="1"/>
  <c r="Z1138" i="1"/>
  <c r="AB1138" i="1"/>
  <c r="AC1138" i="1"/>
  <c r="AD1138" i="1"/>
  <c r="M1139" i="1"/>
  <c r="N1139" i="1"/>
  <c r="L1139" i="1"/>
  <c r="K1139" i="1"/>
  <c r="R1139" i="1"/>
  <c r="S1139" i="1"/>
  <c r="W1139" i="1"/>
  <c r="X1139" i="1"/>
  <c r="Y1139" i="1"/>
  <c r="Z1139" i="1"/>
  <c r="AB1139" i="1"/>
  <c r="AC1139" i="1"/>
  <c r="AD1139" i="1"/>
  <c r="M1140" i="1"/>
  <c r="N1140" i="1"/>
  <c r="L1140" i="1"/>
  <c r="K1140" i="1"/>
  <c r="R1140" i="1"/>
  <c r="S1140" i="1"/>
  <c r="W1140" i="1"/>
  <c r="X1140" i="1"/>
  <c r="Y1140" i="1"/>
  <c r="Z1140" i="1"/>
  <c r="AB1140" i="1"/>
  <c r="AC1140" i="1"/>
  <c r="AD1140" i="1"/>
  <c r="M1141" i="1"/>
  <c r="N1141" i="1"/>
  <c r="L1141" i="1"/>
  <c r="K1141" i="1"/>
  <c r="R1141" i="1"/>
  <c r="S1141" i="1"/>
  <c r="W1141" i="1"/>
  <c r="X1141" i="1"/>
  <c r="Y1141" i="1"/>
  <c r="Z1141" i="1"/>
  <c r="AB1141" i="1"/>
  <c r="AC1141" i="1"/>
  <c r="AD1141" i="1"/>
  <c r="M1142" i="1"/>
  <c r="N1142" i="1"/>
  <c r="L1142" i="1"/>
  <c r="K1142" i="1"/>
  <c r="R1142" i="1"/>
  <c r="S1142" i="1"/>
  <c r="W1142" i="1"/>
  <c r="X1142" i="1"/>
  <c r="Y1142" i="1"/>
  <c r="Z1142" i="1"/>
  <c r="AB1142" i="1"/>
  <c r="AC1142" i="1"/>
  <c r="AD1142" i="1"/>
  <c r="M1143" i="1"/>
  <c r="N1143" i="1"/>
  <c r="L1143" i="1"/>
  <c r="K1143" i="1"/>
  <c r="R1143" i="1"/>
  <c r="S1143" i="1"/>
  <c r="W1143" i="1"/>
  <c r="X1143" i="1"/>
  <c r="Y1143" i="1"/>
  <c r="Z1143" i="1"/>
  <c r="AB1143" i="1"/>
  <c r="AC1143" i="1"/>
  <c r="AD1143" i="1"/>
  <c r="M1144" i="1"/>
  <c r="N1144" i="1"/>
  <c r="L1144" i="1"/>
  <c r="K1144" i="1"/>
  <c r="R1144" i="1"/>
  <c r="S1144" i="1"/>
  <c r="W1144" i="1"/>
  <c r="X1144" i="1"/>
  <c r="Y1144" i="1"/>
  <c r="Z1144" i="1"/>
  <c r="AB1144" i="1"/>
  <c r="AC1144" i="1"/>
  <c r="AD1144" i="1"/>
  <c r="M1145" i="1"/>
  <c r="N1145" i="1"/>
  <c r="L1145" i="1"/>
  <c r="K1145" i="1"/>
  <c r="R1145" i="1"/>
  <c r="S1145" i="1"/>
  <c r="W1145" i="1"/>
  <c r="X1145" i="1"/>
  <c r="Y1145" i="1"/>
  <c r="Z1145" i="1"/>
  <c r="AB1145" i="1"/>
  <c r="AC1145" i="1"/>
  <c r="AD1145" i="1"/>
  <c r="M1146" i="1"/>
  <c r="N1146" i="1"/>
  <c r="L1146" i="1"/>
  <c r="K1146" i="1"/>
  <c r="R1146" i="1"/>
  <c r="S1146" i="1"/>
  <c r="W1146" i="1"/>
  <c r="X1146" i="1"/>
  <c r="Y1146" i="1"/>
  <c r="Z1146" i="1"/>
  <c r="AB1146" i="1"/>
  <c r="AC1146" i="1"/>
  <c r="AD1146" i="1"/>
  <c r="M1147" i="1"/>
  <c r="N1147" i="1"/>
  <c r="L1147" i="1"/>
  <c r="K1147" i="1"/>
  <c r="R1147" i="1"/>
  <c r="S1147" i="1"/>
  <c r="W1147" i="1"/>
  <c r="X1147" i="1"/>
  <c r="Y1147" i="1"/>
  <c r="Z1147" i="1"/>
  <c r="AB1147" i="1"/>
  <c r="AC1147" i="1"/>
  <c r="AD1147" i="1"/>
  <c r="M1148" i="1"/>
  <c r="N1148" i="1"/>
  <c r="L1148" i="1"/>
  <c r="K1148" i="1"/>
  <c r="R1148" i="1"/>
  <c r="S1148" i="1"/>
  <c r="W1148" i="1"/>
  <c r="X1148" i="1"/>
  <c r="Y1148" i="1"/>
  <c r="Z1148" i="1"/>
  <c r="AB1148" i="1"/>
  <c r="AC1148" i="1"/>
  <c r="AD1148" i="1"/>
  <c r="M1149" i="1"/>
  <c r="N1149" i="1"/>
  <c r="L1149" i="1"/>
  <c r="K1149" i="1"/>
  <c r="R1149" i="1"/>
  <c r="S1149" i="1"/>
  <c r="W1149" i="1"/>
  <c r="X1149" i="1"/>
  <c r="Y1149" i="1"/>
  <c r="Z1149" i="1"/>
  <c r="AB1149" i="1"/>
  <c r="AC1149" i="1"/>
  <c r="AD1149" i="1"/>
  <c r="M1150" i="1"/>
  <c r="N1150" i="1"/>
  <c r="L1150" i="1"/>
  <c r="K1150" i="1"/>
  <c r="R1150" i="1"/>
  <c r="S1150" i="1"/>
  <c r="W1150" i="1"/>
  <c r="X1150" i="1"/>
  <c r="Y1150" i="1"/>
  <c r="Z1150" i="1"/>
  <c r="AB1150" i="1"/>
  <c r="AC1150" i="1"/>
  <c r="AD1150" i="1"/>
  <c r="M1151" i="1"/>
  <c r="N1151" i="1"/>
  <c r="L1151" i="1"/>
  <c r="K1151" i="1"/>
  <c r="R1151" i="1"/>
  <c r="S1151" i="1"/>
  <c r="W1151" i="1"/>
  <c r="X1151" i="1"/>
  <c r="Y1151" i="1"/>
  <c r="Z1151" i="1"/>
  <c r="AB1151" i="1"/>
  <c r="AC1151" i="1"/>
  <c r="AD1151" i="1"/>
  <c r="M1152" i="1"/>
  <c r="N1152" i="1"/>
  <c r="L1152" i="1"/>
  <c r="K1152" i="1"/>
  <c r="R1152" i="1"/>
  <c r="S1152" i="1"/>
  <c r="W1152" i="1"/>
  <c r="X1152" i="1"/>
  <c r="Y1152" i="1"/>
  <c r="Z1152" i="1"/>
  <c r="AB1152" i="1"/>
  <c r="AC1152" i="1"/>
  <c r="AD1152" i="1"/>
  <c r="M1153" i="1"/>
  <c r="N1153" i="1"/>
  <c r="L1153" i="1"/>
  <c r="K1153" i="1"/>
  <c r="R1153" i="1"/>
  <c r="S1153" i="1"/>
  <c r="W1153" i="1"/>
  <c r="X1153" i="1"/>
  <c r="Y1153" i="1"/>
  <c r="Z1153" i="1"/>
  <c r="AB1153" i="1"/>
  <c r="AC1153" i="1"/>
  <c r="AD1153" i="1"/>
  <c r="M1154" i="1"/>
  <c r="N1154" i="1"/>
  <c r="L1154" i="1"/>
  <c r="K1154" i="1"/>
  <c r="R1154" i="1"/>
  <c r="S1154" i="1"/>
  <c r="W1154" i="1"/>
  <c r="X1154" i="1"/>
  <c r="Y1154" i="1"/>
  <c r="Z1154" i="1"/>
  <c r="AB1154" i="1"/>
  <c r="AC1154" i="1"/>
  <c r="AD1154" i="1"/>
  <c r="M1155" i="1"/>
  <c r="N1155" i="1"/>
  <c r="L1155" i="1"/>
  <c r="K1155" i="1"/>
  <c r="R1155" i="1"/>
  <c r="S1155" i="1"/>
  <c r="W1155" i="1"/>
  <c r="X1155" i="1"/>
  <c r="Y1155" i="1"/>
  <c r="Z1155" i="1"/>
  <c r="AB1155" i="1"/>
  <c r="AC1155" i="1"/>
  <c r="AD1155" i="1"/>
  <c r="M1156" i="1"/>
  <c r="N1156" i="1"/>
  <c r="L1156" i="1"/>
  <c r="K1156" i="1"/>
  <c r="R1156" i="1"/>
  <c r="S1156" i="1"/>
  <c r="W1156" i="1"/>
  <c r="X1156" i="1"/>
  <c r="Y1156" i="1"/>
  <c r="Z1156" i="1"/>
  <c r="AB1156" i="1"/>
  <c r="AC1156" i="1"/>
  <c r="AD1156" i="1"/>
  <c r="M1157" i="1"/>
  <c r="N1157" i="1"/>
  <c r="L1157" i="1"/>
  <c r="K1157" i="1"/>
  <c r="R1157" i="1"/>
  <c r="S1157" i="1"/>
  <c r="W1157" i="1"/>
  <c r="X1157" i="1"/>
  <c r="Y1157" i="1"/>
  <c r="Z1157" i="1"/>
  <c r="AB1157" i="1"/>
  <c r="AC1157" i="1"/>
  <c r="AD1157" i="1"/>
  <c r="M1158" i="1"/>
  <c r="N1158" i="1"/>
  <c r="L1158" i="1"/>
  <c r="K1158" i="1"/>
  <c r="R1158" i="1"/>
  <c r="S1158" i="1"/>
  <c r="W1158" i="1"/>
  <c r="X1158" i="1"/>
  <c r="Y1158" i="1"/>
  <c r="Z1158" i="1"/>
  <c r="AB1158" i="1"/>
  <c r="AC1158" i="1"/>
  <c r="AD1158" i="1"/>
  <c r="M1159" i="1"/>
  <c r="N1159" i="1"/>
  <c r="L1159" i="1"/>
  <c r="K1159" i="1"/>
  <c r="R1159" i="1"/>
  <c r="S1159" i="1"/>
  <c r="W1159" i="1"/>
  <c r="X1159" i="1"/>
  <c r="Y1159" i="1"/>
  <c r="Z1159" i="1"/>
  <c r="AB1159" i="1"/>
  <c r="AC1159" i="1"/>
  <c r="AD1159" i="1"/>
  <c r="M1160" i="1"/>
  <c r="N1160" i="1"/>
  <c r="L1160" i="1"/>
  <c r="K1160" i="1"/>
  <c r="R1160" i="1"/>
  <c r="S1160" i="1"/>
  <c r="W1160" i="1"/>
  <c r="X1160" i="1"/>
  <c r="Y1160" i="1"/>
  <c r="Z1160" i="1"/>
  <c r="AB1160" i="1"/>
  <c r="AC1160" i="1"/>
  <c r="AD1160" i="1"/>
  <c r="M1161" i="1"/>
  <c r="N1161" i="1"/>
  <c r="L1161" i="1"/>
  <c r="K1161" i="1"/>
  <c r="R1161" i="1"/>
  <c r="S1161" i="1"/>
  <c r="W1161" i="1"/>
  <c r="X1161" i="1"/>
  <c r="Y1161" i="1"/>
  <c r="Z1161" i="1"/>
  <c r="AB1161" i="1"/>
  <c r="AC1161" i="1"/>
  <c r="AD1161" i="1"/>
  <c r="M1162" i="1"/>
  <c r="N1162" i="1"/>
  <c r="L1162" i="1"/>
  <c r="K1162" i="1"/>
  <c r="R1162" i="1"/>
  <c r="S1162" i="1"/>
  <c r="W1162" i="1"/>
  <c r="X1162" i="1"/>
  <c r="Y1162" i="1"/>
  <c r="Z1162" i="1"/>
  <c r="AB1162" i="1"/>
  <c r="AC1162" i="1"/>
  <c r="AD1162" i="1"/>
  <c r="M1163" i="1"/>
  <c r="N1163" i="1"/>
  <c r="L1163" i="1"/>
  <c r="K1163" i="1"/>
  <c r="R1163" i="1"/>
  <c r="S1163" i="1"/>
  <c r="W1163" i="1"/>
  <c r="X1163" i="1"/>
  <c r="Y1163" i="1"/>
  <c r="Z1163" i="1"/>
  <c r="AB1163" i="1"/>
  <c r="AC1163" i="1"/>
  <c r="AD1163" i="1"/>
  <c r="M1164" i="1"/>
  <c r="N1164" i="1"/>
  <c r="L1164" i="1"/>
  <c r="K1164" i="1"/>
  <c r="R1164" i="1"/>
  <c r="S1164" i="1"/>
  <c r="W1164" i="1"/>
  <c r="X1164" i="1"/>
  <c r="Y1164" i="1"/>
  <c r="Z1164" i="1"/>
  <c r="AB1164" i="1"/>
  <c r="AC1164" i="1"/>
  <c r="AD1164" i="1"/>
  <c r="M1165" i="1"/>
  <c r="N1165" i="1"/>
  <c r="L1165" i="1"/>
  <c r="K1165" i="1"/>
  <c r="R1165" i="1"/>
  <c r="S1165" i="1"/>
  <c r="W1165" i="1"/>
  <c r="X1165" i="1"/>
  <c r="Y1165" i="1"/>
  <c r="Z1165" i="1"/>
  <c r="AB1165" i="1"/>
  <c r="AC1165" i="1"/>
  <c r="AD1165" i="1"/>
  <c r="M1166" i="1"/>
  <c r="N1166" i="1"/>
  <c r="L1166" i="1"/>
  <c r="K1166" i="1"/>
  <c r="R1166" i="1"/>
  <c r="S1166" i="1"/>
  <c r="W1166" i="1"/>
  <c r="X1166" i="1"/>
  <c r="Y1166" i="1"/>
  <c r="Z1166" i="1"/>
  <c r="AB1166" i="1"/>
  <c r="AC1166" i="1"/>
  <c r="AD1166" i="1"/>
  <c r="M1167" i="1"/>
  <c r="N1167" i="1"/>
  <c r="L1167" i="1"/>
  <c r="K1167" i="1"/>
  <c r="R1167" i="1"/>
  <c r="S1167" i="1"/>
  <c r="W1167" i="1"/>
  <c r="X1167" i="1"/>
  <c r="Y1167" i="1"/>
  <c r="Z1167" i="1"/>
  <c r="AB1167" i="1"/>
  <c r="AC1167" i="1"/>
  <c r="AD1167" i="1"/>
  <c r="M1168" i="1"/>
  <c r="N1168" i="1"/>
  <c r="L1168" i="1"/>
  <c r="K1168" i="1"/>
  <c r="R1168" i="1"/>
  <c r="S1168" i="1"/>
  <c r="W1168" i="1"/>
  <c r="X1168" i="1"/>
  <c r="Y1168" i="1"/>
  <c r="Z1168" i="1"/>
  <c r="AB1168" i="1"/>
  <c r="AC1168" i="1"/>
  <c r="AD1168" i="1"/>
  <c r="M1169" i="1"/>
  <c r="N1169" i="1"/>
  <c r="L1169" i="1"/>
  <c r="K1169" i="1"/>
  <c r="R1169" i="1"/>
  <c r="S1169" i="1"/>
  <c r="W1169" i="1"/>
  <c r="X1169" i="1"/>
  <c r="Y1169" i="1"/>
  <c r="Z1169" i="1"/>
  <c r="AB1169" i="1"/>
  <c r="AC1169" i="1"/>
  <c r="AD1169" i="1"/>
  <c r="M1170" i="1"/>
  <c r="N1170" i="1"/>
  <c r="L1170" i="1"/>
  <c r="K1170" i="1"/>
  <c r="R1170" i="1"/>
  <c r="S1170" i="1"/>
  <c r="W1170" i="1"/>
  <c r="X1170" i="1"/>
  <c r="Y1170" i="1"/>
  <c r="Z1170" i="1"/>
  <c r="AB1170" i="1"/>
  <c r="AC1170" i="1"/>
  <c r="AD1170" i="1"/>
  <c r="M1171" i="1"/>
  <c r="N1171" i="1"/>
  <c r="L1171" i="1"/>
  <c r="K1171" i="1"/>
  <c r="R1171" i="1"/>
  <c r="S1171" i="1"/>
  <c r="W1171" i="1"/>
  <c r="X1171" i="1"/>
  <c r="Y1171" i="1"/>
  <c r="Z1171" i="1"/>
  <c r="AB1171" i="1"/>
  <c r="AC1171" i="1"/>
  <c r="AD1171" i="1"/>
  <c r="M1172" i="1"/>
  <c r="N1172" i="1"/>
  <c r="L1172" i="1"/>
  <c r="K1172" i="1"/>
  <c r="R1172" i="1"/>
  <c r="S1172" i="1"/>
  <c r="W1172" i="1"/>
  <c r="X1172" i="1"/>
  <c r="Y1172" i="1"/>
  <c r="Z1172" i="1"/>
  <c r="AB1172" i="1"/>
  <c r="AC1172" i="1"/>
  <c r="AD1172" i="1"/>
  <c r="M1173" i="1"/>
  <c r="N1173" i="1"/>
  <c r="L1173" i="1"/>
  <c r="K1173" i="1"/>
  <c r="R1173" i="1"/>
  <c r="S1173" i="1"/>
  <c r="W1173" i="1"/>
  <c r="X1173" i="1"/>
  <c r="Y1173" i="1"/>
  <c r="Z1173" i="1"/>
  <c r="AB1173" i="1"/>
  <c r="AC1173" i="1"/>
  <c r="AD1173" i="1"/>
  <c r="M1174" i="1"/>
  <c r="N1174" i="1"/>
  <c r="L1174" i="1"/>
  <c r="K1174" i="1"/>
  <c r="R1174" i="1"/>
  <c r="S1174" i="1"/>
  <c r="W1174" i="1"/>
  <c r="X1174" i="1"/>
  <c r="Y1174" i="1"/>
  <c r="Z1174" i="1"/>
  <c r="AB1174" i="1"/>
  <c r="AC1174" i="1"/>
  <c r="AD1174" i="1"/>
  <c r="M1175" i="1"/>
  <c r="N1175" i="1"/>
  <c r="L1175" i="1"/>
  <c r="K1175" i="1"/>
  <c r="R1175" i="1"/>
  <c r="S1175" i="1"/>
  <c r="W1175" i="1"/>
  <c r="X1175" i="1"/>
  <c r="Y1175" i="1"/>
  <c r="Z1175" i="1"/>
  <c r="AB1175" i="1"/>
  <c r="AC1175" i="1"/>
  <c r="AD1175" i="1"/>
  <c r="M1176" i="1"/>
  <c r="N1176" i="1"/>
  <c r="L1176" i="1"/>
  <c r="K1176" i="1"/>
  <c r="R1176" i="1"/>
  <c r="S1176" i="1"/>
  <c r="W1176" i="1"/>
  <c r="X1176" i="1"/>
  <c r="Y1176" i="1"/>
  <c r="Z1176" i="1"/>
  <c r="AB1176" i="1"/>
  <c r="AC1176" i="1"/>
  <c r="AD1176" i="1"/>
  <c r="M1177" i="1"/>
  <c r="N1177" i="1"/>
  <c r="L1177" i="1"/>
  <c r="K1177" i="1"/>
  <c r="R1177" i="1"/>
  <c r="S1177" i="1"/>
  <c r="W1177" i="1"/>
  <c r="X1177" i="1"/>
  <c r="Y1177" i="1"/>
  <c r="Z1177" i="1"/>
  <c r="AB1177" i="1"/>
  <c r="AC1177" i="1"/>
  <c r="AD1177" i="1"/>
  <c r="M1178" i="1"/>
  <c r="N1178" i="1"/>
  <c r="L1178" i="1"/>
  <c r="K1178" i="1"/>
  <c r="R1178" i="1"/>
  <c r="S1178" i="1"/>
  <c r="W1178" i="1"/>
  <c r="X1178" i="1"/>
  <c r="Y1178" i="1"/>
  <c r="Z1178" i="1"/>
  <c r="AB1178" i="1"/>
  <c r="AC1178" i="1"/>
  <c r="AD1178" i="1"/>
  <c r="M1179" i="1"/>
  <c r="N1179" i="1"/>
  <c r="L1179" i="1"/>
  <c r="K1179" i="1"/>
  <c r="R1179" i="1"/>
  <c r="S1179" i="1"/>
  <c r="W1179" i="1"/>
  <c r="X1179" i="1"/>
  <c r="Y1179" i="1"/>
  <c r="Z1179" i="1"/>
  <c r="AB1179" i="1"/>
  <c r="AC1179" i="1"/>
  <c r="AD1179" i="1"/>
  <c r="M1180" i="1"/>
  <c r="N1180" i="1"/>
  <c r="L1180" i="1"/>
  <c r="K1180" i="1"/>
  <c r="R1180" i="1"/>
  <c r="S1180" i="1"/>
  <c r="W1180" i="1"/>
  <c r="X1180" i="1"/>
  <c r="Y1180" i="1"/>
  <c r="Z1180" i="1"/>
  <c r="AB1180" i="1"/>
  <c r="AC1180" i="1"/>
  <c r="AD1180" i="1"/>
  <c r="M1181" i="1"/>
  <c r="N1181" i="1"/>
  <c r="L1181" i="1"/>
  <c r="K1181" i="1"/>
  <c r="R1181" i="1"/>
  <c r="S1181" i="1"/>
  <c r="W1181" i="1"/>
  <c r="X1181" i="1"/>
  <c r="Y1181" i="1"/>
  <c r="Z1181" i="1"/>
  <c r="AB1181" i="1"/>
  <c r="AC1181" i="1"/>
  <c r="AD1181" i="1"/>
  <c r="M1182" i="1"/>
  <c r="N1182" i="1"/>
  <c r="L1182" i="1"/>
  <c r="K1182" i="1"/>
  <c r="R1182" i="1"/>
  <c r="S1182" i="1"/>
  <c r="W1182" i="1"/>
  <c r="X1182" i="1"/>
  <c r="Y1182" i="1"/>
  <c r="Z1182" i="1"/>
  <c r="AB1182" i="1"/>
  <c r="AC1182" i="1"/>
  <c r="AD1182" i="1"/>
  <c r="M1183" i="1"/>
  <c r="N1183" i="1"/>
  <c r="L1183" i="1"/>
  <c r="K1183" i="1"/>
  <c r="R1183" i="1"/>
  <c r="S1183" i="1"/>
  <c r="W1183" i="1"/>
  <c r="X1183" i="1"/>
  <c r="Y1183" i="1"/>
  <c r="Z1183" i="1"/>
  <c r="AB1183" i="1"/>
  <c r="AC1183" i="1"/>
  <c r="AD1183" i="1"/>
  <c r="M1184" i="1"/>
  <c r="N1184" i="1"/>
  <c r="L1184" i="1"/>
  <c r="K1184" i="1"/>
  <c r="R1184" i="1"/>
  <c r="S1184" i="1"/>
  <c r="W1184" i="1"/>
  <c r="X1184" i="1"/>
  <c r="Y1184" i="1"/>
  <c r="Z1184" i="1"/>
  <c r="AB1184" i="1"/>
  <c r="AC1184" i="1"/>
  <c r="AD1184" i="1"/>
  <c r="M1185" i="1"/>
  <c r="N1185" i="1"/>
  <c r="L1185" i="1"/>
  <c r="K1185" i="1"/>
  <c r="R1185" i="1"/>
  <c r="S1185" i="1"/>
  <c r="W1185" i="1"/>
  <c r="X1185" i="1"/>
  <c r="Y1185" i="1"/>
  <c r="Z1185" i="1"/>
  <c r="AB1185" i="1"/>
  <c r="AC1185" i="1"/>
  <c r="AD1185" i="1"/>
  <c r="M1186" i="1"/>
  <c r="N1186" i="1"/>
  <c r="L1186" i="1"/>
  <c r="K1186" i="1"/>
  <c r="R1186" i="1"/>
  <c r="S1186" i="1"/>
  <c r="W1186" i="1"/>
  <c r="X1186" i="1"/>
  <c r="Y1186" i="1"/>
  <c r="Z1186" i="1"/>
  <c r="AB1186" i="1"/>
  <c r="AC1186" i="1"/>
  <c r="AD1186" i="1"/>
  <c r="M1187" i="1"/>
  <c r="N1187" i="1"/>
  <c r="L1187" i="1"/>
  <c r="K1187" i="1"/>
  <c r="R1187" i="1"/>
  <c r="S1187" i="1"/>
  <c r="W1187" i="1"/>
  <c r="X1187" i="1"/>
  <c r="Y1187" i="1"/>
  <c r="Z1187" i="1"/>
  <c r="AB1187" i="1"/>
  <c r="AC1187" i="1"/>
  <c r="AD1187" i="1"/>
  <c r="M1188" i="1"/>
  <c r="N1188" i="1"/>
  <c r="L1188" i="1"/>
  <c r="K1188" i="1"/>
  <c r="R1188" i="1"/>
  <c r="S1188" i="1"/>
  <c r="W1188" i="1"/>
  <c r="X1188" i="1"/>
  <c r="Y1188" i="1"/>
  <c r="Z1188" i="1"/>
  <c r="AB1188" i="1"/>
  <c r="AC1188" i="1"/>
  <c r="AD1188" i="1"/>
  <c r="M1189" i="1"/>
  <c r="N1189" i="1"/>
  <c r="L1189" i="1"/>
  <c r="K1189" i="1"/>
  <c r="R1189" i="1"/>
  <c r="S1189" i="1"/>
  <c r="W1189" i="1"/>
  <c r="X1189" i="1"/>
  <c r="Y1189" i="1"/>
  <c r="Z1189" i="1"/>
  <c r="AB1189" i="1"/>
  <c r="AC1189" i="1"/>
  <c r="AD1189" i="1"/>
  <c r="M1190" i="1"/>
  <c r="N1190" i="1"/>
  <c r="L1190" i="1"/>
  <c r="K1190" i="1"/>
  <c r="R1190" i="1"/>
  <c r="S1190" i="1"/>
  <c r="W1190" i="1"/>
  <c r="X1190" i="1"/>
  <c r="Y1190" i="1"/>
  <c r="Z1190" i="1"/>
  <c r="AB1190" i="1"/>
  <c r="AC1190" i="1"/>
  <c r="AD1190" i="1"/>
  <c r="M1191" i="1"/>
  <c r="N1191" i="1"/>
  <c r="L1191" i="1"/>
  <c r="K1191" i="1"/>
  <c r="R1191" i="1"/>
  <c r="S1191" i="1"/>
  <c r="W1191" i="1"/>
  <c r="X1191" i="1"/>
  <c r="Y1191" i="1"/>
  <c r="Z1191" i="1"/>
  <c r="AB1191" i="1"/>
  <c r="AC1191" i="1"/>
  <c r="AD1191" i="1"/>
  <c r="M1192" i="1"/>
  <c r="N1192" i="1"/>
  <c r="L1192" i="1"/>
  <c r="K1192" i="1"/>
  <c r="R1192" i="1"/>
  <c r="S1192" i="1"/>
  <c r="W1192" i="1"/>
  <c r="X1192" i="1"/>
  <c r="Y1192" i="1"/>
  <c r="Z1192" i="1"/>
  <c r="AB1192" i="1"/>
  <c r="AC1192" i="1"/>
  <c r="AD1192" i="1"/>
  <c r="M1193" i="1"/>
  <c r="N1193" i="1"/>
  <c r="L1193" i="1"/>
  <c r="K1193" i="1"/>
  <c r="R1193" i="1"/>
  <c r="S1193" i="1"/>
  <c r="W1193" i="1"/>
  <c r="X1193" i="1"/>
  <c r="Y1193" i="1"/>
  <c r="Z1193" i="1"/>
  <c r="AB1193" i="1"/>
  <c r="AC1193" i="1"/>
  <c r="AD1193" i="1"/>
  <c r="M1194" i="1"/>
  <c r="N1194" i="1"/>
  <c r="L1194" i="1"/>
  <c r="K1194" i="1"/>
  <c r="R1194" i="1"/>
  <c r="S1194" i="1"/>
  <c r="W1194" i="1"/>
  <c r="X1194" i="1"/>
  <c r="Y1194" i="1"/>
  <c r="Z1194" i="1"/>
  <c r="AB1194" i="1"/>
  <c r="AC1194" i="1"/>
  <c r="AD1194" i="1"/>
  <c r="M1195" i="1"/>
  <c r="N1195" i="1"/>
  <c r="L1195" i="1"/>
  <c r="K1195" i="1"/>
  <c r="R1195" i="1"/>
  <c r="S1195" i="1"/>
  <c r="W1195" i="1"/>
  <c r="X1195" i="1"/>
  <c r="Y1195" i="1"/>
  <c r="Z1195" i="1"/>
  <c r="AB1195" i="1"/>
  <c r="AC1195" i="1"/>
  <c r="AD1195" i="1"/>
  <c r="M1196" i="1"/>
  <c r="N1196" i="1"/>
  <c r="L1196" i="1"/>
  <c r="K1196" i="1"/>
  <c r="R1196" i="1"/>
  <c r="S1196" i="1"/>
  <c r="W1196" i="1"/>
  <c r="X1196" i="1"/>
  <c r="Y1196" i="1"/>
  <c r="Z1196" i="1"/>
  <c r="AB1196" i="1"/>
  <c r="AC1196" i="1"/>
  <c r="AD1196" i="1"/>
  <c r="M1197" i="1"/>
  <c r="N1197" i="1"/>
  <c r="L1197" i="1"/>
  <c r="K1197" i="1"/>
  <c r="R1197" i="1"/>
  <c r="S1197" i="1"/>
  <c r="W1197" i="1"/>
  <c r="X1197" i="1"/>
  <c r="Y1197" i="1"/>
  <c r="Z1197" i="1"/>
  <c r="AB1197" i="1"/>
  <c r="AC1197" i="1"/>
  <c r="AD1197" i="1"/>
  <c r="M1198" i="1"/>
  <c r="N1198" i="1"/>
  <c r="L1198" i="1"/>
  <c r="K1198" i="1"/>
  <c r="R1198" i="1"/>
  <c r="S1198" i="1"/>
  <c r="W1198" i="1"/>
  <c r="X1198" i="1"/>
  <c r="Y1198" i="1"/>
  <c r="Z1198" i="1"/>
  <c r="AB1198" i="1"/>
  <c r="AC1198" i="1"/>
  <c r="AD1198" i="1"/>
  <c r="M1199" i="1"/>
  <c r="N1199" i="1"/>
  <c r="L1199" i="1"/>
  <c r="K1199" i="1"/>
  <c r="R1199" i="1"/>
  <c r="S1199" i="1"/>
  <c r="W1199" i="1"/>
  <c r="X1199" i="1"/>
  <c r="Y1199" i="1"/>
  <c r="Z1199" i="1"/>
  <c r="AB1199" i="1"/>
  <c r="AC1199" i="1"/>
  <c r="AD1199" i="1"/>
  <c r="M1200" i="1"/>
  <c r="N1200" i="1"/>
  <c r="L1200" i="1"/>
  <c r="K1200" i="1"/>
  <c r="R1200" i="1"/>
  <c r="S1200" i="1"/>
  <c r="W1200" i="1"/>
  <c r="X1200" i="1"/>
  <c r="Y1200" i="1"/>
  <c r="Z1200" i="1"/>
  <c r="AB1200" i="1"/>
  <c r="AC1200" i="1"/>
  <c r="AD1200" i="1"/>
  <c r="M1201" i="1"/>
  <c r="N1201" i="1"/>
  <c r="L1201" i="1"/>
  <c r="K1201" i="1"/>
  <c r="R1201" i="1"/>
  <c r="S1201" i="1"/>
  <c r="W1201" i="1"/>
  <c r="X1201" i="1"/>
  <c r="Y1201" i="1"/>
  <c r="Z1201" i="1"/>
  <c r="AB1201" i="1"/>
  <c r="AC1201" i="1"/>
  <c r="AD1201" i="1"/>
  <c r="M1202" i="1"/>
  <c r="N1202" i="1"/>
  <c r="L1202" i="1"/>
  <c r="K1202" i="1"/>
  <c r="R1202" i="1"/>
  <c r="S1202" i="1"/>
  <c r="W1202" i="1"/>
  <c r="X1202" i="1"/>
  <c r="Y1202" i="1"/>
  <c r="Z1202" i="1"/>
  <c r="AB1202" i="1"/>
  <c r="AC1202" i="1"/>
  <c r="AD1202" i="1"/>
  <c r="M1203" i="1"/>
  <c r="N1203" i="1"/>
  <c r="L1203" i="1"/>
  <c r="K1203" i="1"/>
  <c r="R1203" i="1"/>
  <c r="S1203" i="1"/>
  <c r="W1203" i="1"/>
  <c r="X1203" i="1"/>
  <c r="Y1203" i="1"/>
  <c r="Z1203" i="1"/>
  <c r="AB1203" i="1"/>
  <c r="AC1203" i="1"/>
  <c r="AD1203" i="1"/>
  <c r="M1204" i="1"/>
  <c r="N1204" i="1"/>
  <c r="L1204" i="1"/>
  <c r="K1204" i="1"/>
  <c r="R1204" i="1"/>
  <c r="S1204" i="1"/>
  <c r="W1204" i="1"/>
  <c r="X1204" i="1"/>
  <c r="Y1204" i="1"/>
  <c r="Z1204" i="1"/>
  <c r="AB1204" i="1"/>
  <c r="AC1204" i="1"/>
  <c r="AD1204" i="1"/>
  <c r="M1205" i="1"/>
  <c r="N1205" i="1"/>
  <c r="L1205" i="1"/>
  <c r="K1205" i="1"/>
  <c r="R1205" i="1"/>
  <c r="S1205" i="1"/>
  <c r="W1205" i="1"/>
  <c r="X1205" i="1"/>
  <c r="Y1205" i="1"/>
  <c r="Z1205" i="1"/>
  <c r="AB1205" i="1"/>
  <c r="AC1205" i="1"/>
  <c r="AD1205" i="1"/>
  <c r="M1206" i="1"/>
  <c r="N1206" i="1"/>
  <c r="L1206" i="1"/>
  <c r="K1206" i="1"/>
  <c r="R1206" i="1"/>
  <c r="S1206" i="1"/>
  <c r="W1206" i="1"/>
  <c r="X1206" i="1"/>
  <c r="Y1206" i="1"/>
  <c r="Z1206" i="1"/>
  <c r="AB1206" i="1"/>
  <c r="AC1206" i="1"/>
  <c r="AD1206" i="1"/>
  <c r="M1207" i="1"/>
  <c r="N1207" i="1"/>
  <c r="L1207" i="1"/>
  <c r="K1207" i="1"/>
  <c r="R1207" i="1"/>
  <c r="S1207" i="1"/>
  <c r="W1207" i="1"/>
  <c r="X1207" i="1"/>
  <c r="Y1207" i="1"/>
  <c r="Z1207" i="1"/>
  <c r="AB1207" i="1"/>
  <c r="AC1207" i="1"/>
  <c r="AD1207" i="1"/>
  <c r="M1208" i="1"/>
  <c r="N1208" i="1"/>
  <c r="L1208" i="1"/>
  <c r="K1208" i="1"/>
  <c r="R1208" i="1"/>
  <c r="S1208" i="1"/>
  <c r="W1208" i="1"/>
  <c r="X1208" i="1"/>
  <c r="Y1208" i="1"/>
  <c r="Z1208" i="1"/>
  <c r="AB1208" i="1"/>
  <c r="AC1208" i="1"/>
  <c r="AD1208" i="1"/>
  <c r="M1209" i="1"/>
  <c r="N1209" i="1"/>
  <c r="L1209" i="1"/>
  <c r="K1209" i="1"/>
  <c r="R1209" i="1"/>
  <c r="S1209" i="1"/>
  <c r="W1209" i="1"/>
  <c r="X1209" i="1"/>
  <c r="Y1209" i="1"/>
  <c r="Z1209" i="1"/>
  <c r="AB1209" i="1"/>
  <c r="AC1209" i="1"/>
  <c r="AD1209" i="1"/>
  <c r="M1210" i="1"/>
  <c r="N1210" i="1"/>
  <c r="L1210" i="1"/>
  <c r="K1210" i="1"/>
  <c r="R1210" i="1"/>
  <c r="S1210" i="1"/>
  <c r="W1210" i="1"/>
  <c r="X1210" i="1"/>
  <c r="Y1210" i="1"/>
  <c r="Z1210" i="1"/>
  <c r="AB1210" i="1"/>
  <c r="AC1210" i="1"/>
  <c r="AD1210" i="1"/>
  <c r="M1211" i="1"/>
  <c r="N1211" i="1"/>
  <c r="L1211" i="1"/>
  <c r="K1211" i="1"/>
  <c r="R1211" i="1"/>
  <c r="S1211" i="1"/>
  <c r="W1211" i="1"/>
  <c r="X1211" i="1"/>
  <c r="Y1211" i="1"/>
  <c r="Z1211" i="1"/>
  <c r="AB1211" i="1"/>
  <c r="AC1211" i="1"/>
  <c r="AD1211" i="1"/>
  <c r="M1212" i="1"/>
  <c r="N1212" i="1"/>
  <c r="L1212" i="1"/>
  <c r="K1212" i="1"/>
  <c r="R1212" i="1"/>
  <c r="S1212" i="1"/>
  <c r="W1212" i="1"/>
  <c r="X1212" i="1"/>
  <c r="Y1212" i="1"/>
  <c r="Z1212" i="1"/>
  <c r="AB1212" i="1"/>
  <c r="AC1212" i="1"/>
  <c r="AD1212" i="1"/>
  <c r="M1213" i="1"/>
  <c r="N1213" i="1"/>
  <c r="L1213" i="1"/>
  <c r="K1213" i="1"/>
  <c r="R1213" i="1"/>
  <c r="S1213" i="1"/>
  <c r="W1213" i="1"/>
  <c r="X1213" i="1"/>
  <c r="Y1213" i="1"/>
  <c r="Z1213" i="1"/>
  <c r="AB1213" i="1"/>
  <c r="AC1213" i="1"/>
  <c r="AD1213" i="1"/>
  <c r="M1214" i="1"/>
  <c r="N1214" i="1"/>
  <c r="L1214" i="1"/>
  <c r="K1214" i="1"/>
  <c r="R1214" i="1"/>
  <c r="S1214" i="1"/>
  <c r="W1214" i="1"/>
  <c r="X1214" i="1"/>
  <c r="Y1214" i="1"/>
  <c r="Z1214" i="1"/>
  <c r="AB1214" i="1"/>
  <c r="AC1214" i="1"/>
  <c r="AD1214" i="1"/>
  <c r="M1215" i="1"/>
  <c r="N1215" i="1"/>
  <c r="L1215" i="1"/>
  <c r="K1215" i="1"/>
  <c r="R1215" i="1"/>
  <c r="S1215" i="1"/>
  <c r="W1215" i="1"/>
  <c r="X1215" i="1"/>
  <c r="Y1215" i="1"/>
  <c r="Z1215" i="1"/>
  <c r="AB1215" i="1"/>
  <c r="AC1215" i="1"/>
  <c r="AD1215" i="1"/>
  <c r="M1216" i="1"/>
  <c r="N1216" i="1"/>
  <c r="L1216" i="1"/>
  <c r="K1216" i="1"/>
  <c r="R1216" i="1"/>
  <c r="S1216" i="1"/>
  <c r="W1216" i="1"/>
  <c r="X1216" i="1"/>
  <c r="Y1216" i="1"/>
  <c r="Z1216" i="1"/>
  <c r="AB1216" i="1"/>
  <c r="AC1216" i="1"/>
  <c r="AD1216" i="1"/>
  <c r="M1217" i="1"/>
  <c r="N1217" i="1"/>
  <c r="L1217" i="1"/>
  <c r="K1217" i="1"/>
  <c r="R1217" i="1"/>
  <c r="S1217" i="1"/>
  <c r="W1217" i="1"/>
  <c r="X1217" i="1"/>
  <c r="Y1217" i="1"/>
  <c r="Z1217" i="1"/>
  <c r="AB1217" i="1"/>
  <c r="AC1217" i="1"/>
  <c r="AD1217" i="1"/>
  <c r="M1218" i="1"/>
  <c r="N1218" i="1"/>
  <c r="L1218" i="1"/>
  <c r="K1218" i="1"/>
  <c r="R1218" i="1"/>
  <c r="S1218" i="1"/>
  <c r="W1218" i="1"/>
  <c r="X1218" i="1"/>
  <c r="Y1218" i="1"/>
  <c r="Z1218" i="1"/>
  <c r="AB1218" i="1"/>
  <c r="AC1218" i="1"/>
  <c r="AD1218" i="1"/>
  <c r="M1219" i="1"/>
  <c r="N1219" i="1"/>
  <c r="L1219" i="1"/>
  <c r="K1219" i="1"/>
  <c r="R1219" i="1"/>
  <c r="S1219" i="1"/>
  <c r="W1219" i="1"/>
  <c r="X1219" i="1"/>
  <c r="Y1219" i="1"/>
  <c r="Z1219" i="1"/>
  <c r="AB1219" i="1"/>
  <c r="AC1219" i="1"/>
  <c r="AD1219" i="1"/>
  <c r="M1220" i="1"/>
  <c r="N1220" i="1"/>
  <c r="L1220" i="1"/>
  <c r="K1220" i="1"/>
  <c r="R1220" i="1"/>
  <c r="S1220" i="1"/>
  <c r="W1220" i="1"/>
  <c r="X1220" i="1"/>
  <c r="Y1220" i="1"/>
  <c r="Z1220" i="1"/>
  <c r="AB1220" i="1"/>
  <c r="AC1220" i="1"/>
  <c r="AD1220" i="1"/>
  <c r="M1221" i="1"/>
  <c r="N1221" i="1"/>
  <c r="L1221" i="1"/>
  <c r="K1221" i="1"/>
  <c r="R1221" i="1"/>
  <c r="S1221" i="1"/>
  <c r="W1221" i="1"/>
  <c r="X1221" i="1"/>
  <c r="Y1221" i="1"/>
  <c r="Z1221" i="1"/>
  <c r="AB1221" i="1"/>
  <c r="AC1221" i="1"/>
  <c r="AD1221" i="1"/>
  <c r="M1222" i="1"/>
  <c r="N1222" i="1"/>
  <c r="L1222" i="1"/>
  <c r="K1222" i="1"/>
  <c r="R1222" i="1"/>
  <c r="S1222" i="1"/>
  <c r="W1222" i="1"/>
  <c r="X1222" i="1"/>
  <c r="Y1222" i="1"/>
  <c r="Z1222" i="1"/>
  <c r="AB1222" i="1"/>
  <c r="AC1222" i="1"/>
  <c r="AD1222" i="1"/>
  <c r="M1223" i="1"/>
  <c r="N1223" i="1"/>
  <c r="L1223" i="1"/>
  <c r="K1223" i="1"/>
  <c r="R1223" i="1"/>
  <c r="S1223" i="1"/>
  <c r="W1223" i="1"/>
  <c r="X1223" i="1"/>
  <c r="Y1223" i="1"/>
  <c r="Z1223" i="1"/>
  <c r="AB1223" i="1"/>
  <c r="AC1223" i="1"/>
  <c r="AD1223" i="1"/>
  <c r="M1224" i="1"/>
  <c r="N1224" i="1"/>
  <c r="L1224" i="1"/>
  <c r="K1224" i="1"/>
  <c r="R1224" i="1"/>
  <c r="S1224" i="1"/>
  <c r="W1224" i="1"/>
  <c r="X1224" i="1"/>
  <c r="Y1224" i="1"/>
  <c r="Z1224" i="1"/>
  <c r="AB1224" i="1"/>
  <c r="AC1224" i="1"/>
  <c r="AD1224" i="1"/>
  <c r="M1225" i="1"/>
  <c r="N1225" i="1"/>
  <c r="L1225" i="1"/>
  <c r="K1225" i="1"/>
  <c r="R1225" i="1"/>
  <c r="S1225" i="1"/>
  <c r="W1225" i="1"/>
  <c r="X1225" i="1"/>
  <c r="Y1225" i="1"/>
  <c r="Z1225" i="1"/>
  <c r="AB1225" i="1"/>
  <c r="AC1225" i="1"/>
  <c r="AD1225" i="1"/>
  <c r="M1226" i="1"/>
  <c r="N1226" i="1"/>
  <c r="L1226" i="1"/>
  <c r="K1226" i="1"/>
  <c r="R1226" i="1"/>
  <c r="S1226" i="1"/>
  <c r="W1226" i="1"/>
  <c r="X1226" i="1"/>
  <c r="Y1226" i="1"/>
  <c r="Z1226" i="1"/>
  <c r="AB1226" i="1"/>
  <c r="AC1226" i="1"/>
  <c r="AD1226" i="1"/>
  <c r="M1227" i="1"/>
  <c r="N1227" i="1"/>
  <c r="L1227" i="1"/>
  <c r="K1227" i="1"/>
  <c r="R1227" i="1"/>
  <c r="S1227" i="1"/>
  <c r="W1227" i="1"/>
  <c r="X1227" i="1"/>
  <c r="Y1227" i="1"/>
  <c r="Z1227" i="1"/>
  <c r="AB1227" i="1"/>
  <c r="AC1227" i="1"/>
  <c r="AD1227" i="1"/>
  <c r="M1228" i="1"/>
  <c r="N1228" i="1"/>
  <c r="L1228" i="1"/>
  <c r="K1228" i="1"/>
  <c r="R1228" i="1"/>
  <c r="S1228" i="1"/>
  <c r="W1228" i="1"/>
  <c r="X1228" i="1"/>
  <c r="Y1228" i="1"/>
  <c r="Z1228" i="1"/>
  <c r="AB1228" i="1"/>
  <c r="AC1228" i="1"/>
  <c r="AD1228" i="1"/>
  <c r="M1229" i="1"/>
  <c r="N1229" i="1"/>
  <c r="L1229" i="1"/>
  <c r="K1229" i="1"/>
  <c r="R1229" i="1"/>
  <c r="S1229" i="1"/>
  <c r="W1229" i="1"/>
  <c r="X1229" i="1"/>
  <c r="Y1229" i="1"/>
  <c r="Z1229" i="1"/>
  <c r="AB1229" i="1"/>
  <c r="AC1229" i="1"/>
  <c r="AD1229" i="1"/>
  <c r="M1230" i="1"/>
  <c r="N1230" i="1"/>
  <c r="L1230" i="1"/>
  <c r="K1230" i="1"/>
  <c r="R1230" i="1"/>
  <c r="S1230" i="1"/>
  <c r="W1230" i="1"/>
  <c r="X1230" i="1"/>
  <c r="Y1230" i="1"/>
  <c r="Z1230" i="1"/>
  <c r="AB1230" i="1"/>
  <c r="AC1230" i="1"/>
  <c r="AD1230" i="1"/>
  <c r="M1231" i="1"/>
  <c r="N1231" i="1"/>
  <c r="L1231" i="1"/>
  <c r="K1231" i="1"/>
  <c r="R1231" i="1"/>
  <c r="S1231" i="1"/>
  <c r="W1231" i="1"/>
  <c r="X1231" i="1"/>
  <c r="Y1231" i="1"/>
  <c r="Z1231" i="1"/>
  <c r="AB1231" i="1"/>
  <c r="AC1231" i="1"/>
  <c r="AD1231" i="1"/>
  <c r="M1232" i="1"/>
  <c r="N1232" i="1"/>
  <c r="L1232" i="1"/>
  <c r="K1232" i="1"/>
  <c r="R1232" i="1"/>
  <c r="S1232" i="1"/>
  <c r="W1232" i="1"/>
  <c r="X1232" i="1"/>
  <c r="Y1232" i="1"/>
  <c r="Z1232" i="1"/>
  <c r="AB1232" i="1"/>
  <c r="AC1232" i="1"/>
  <c r="AD1232" i="1"/>
  <c r="M1233" i="1"/>
  <c r="N1233" i="1"/>
  <c r="L1233" i="1"/>
  <c r="K1233" i="1"/>
  <c r="R1233" i="1"/>
  <c r="S1233" i="1"/>
  <c r="W1233" i="1"/>
  <c r="X1233" i="1"/>
  <c r="Y1233" i="1"/>
  <c r="Z1233" i="1"/>
  <c r="AB1233" i="1"/>
  <c r="AC1233" i="1"/>
  <c r="AD1233" i="1"/>
  <c r="M1234" i="1"/>
  <c r="N1234" i="1"/>
  <c r="L1234" i="1"/>
  <c r="K1234" i="1"/>
  <c r="R1234" i="1"/>
  <c r="S1234" i="1"/>
  <c r="W1234" i="1"/>
  <c r="X1234" i="1"/>
  <c r="Y1234" i="1"/>
  <c r="Z1234" i="1"/>
  <c r="AB1234" i="1"/>
  <c r="AC1234" i="1"/>
  <c r="AD1234" i="1"/>
  <c r="M1235" i="1"/>
  <c r="N1235" i="1"/>
  <c r="L1235" i="1"/>
  <c r="K1235" i="1"/>
  <c r="R1235" i="1"/>
  <c r="S1235" i="1"/>
  <c r="W1235" i="1"/>
  <c r="X1235" i="1"/>
  <c r="Y1235" i="1"/>
  <c r="Z1235" i="1"/>
  <c r="AB1235" i="1"/>
  <c r="AC1235" i="1"/>
  <c r="AD1235" i="1"/>
  <c r="M1236" i="1"/>
  <c r="N1236" i="1"/>
  <c r="L1236" i="1"/>
  <c r="K1236" i="1"/>
  <c r="R1236" i="1"/>
  <c r="S1236" i="1"/>
  <c r="W1236" i="1"/>
  <c r="X1236" i="1"/>
  <c r="Y1236" i="1"/>
  <c r="Z1236" i="1"/>
  <c r="AB1236" i="1"/>
  <c r="AC1236" i="1"/>
  <c r="AD1236" i="1"/>
  <c r="M1237" i="1"/>
  <c r="N1237" i="1"/>
  <c r="L1237" i="1"/>
  <c r="K1237" i="1"/>
  <c r="R1237" i="1"/>
  <c r="S1237" i="1"/>
  <c r="W1237" i="1"/>
  <c r="X1237" i="1"/>
  <c r="Y1237" i="1"/>
  <c r="Z1237" i="1"/>
  <c r="AB1237" i="1"/>
  <c r="AC1237" i="1"/>
  <c r="AD1237" i="1"/>
  <c r="M1238" i="1"/>
  <c r="N1238" i="1"/>
  <c r="L1238" i="1"/>
  <c r="K1238" i="1"/>
  <c r="R1238" i="1"/>
  <c r="S1238" i="1"/>
  <c r="W1238" i="1"/>
  <c r="X1238" i="1"/>
  <c r="Y1238" i="1"/>
  <c r="Z1238" i="1"/>
  <c r="AB1238" i="1"/>
  <c r="AC1238" i="1"/>
  <c r="AD1238" i="1"/>
  <c r="M1239" i="1"/>
  <c r="N1239" i="1"/>
  <c r="L1239" i="1"/>
  <c r="K1239" i="1"/>
  <c r="R1239" i="1"/>
  <c r="S1239" i="1"/>
  <c r="W1239" i="1"/>
  <c r="X1239" i="1"/>
  <c r="Y1239" i="1"/>
  <c r="Z1239" i="1"/>
  <c r="AB1239" i="1"/>
  <c r="AC1239" i="1"/>
  <c r="AD1239" i="1"/>
  <c r="M1240" i="1"/>
  <c r="N1240" i="1"/>
  <c r="L1240" i="1"/>
  <c r="K1240" i="1"/>
  <c r="R1240" i="1"/>
  <c r="S1240" i="1"/>
  <c r="W1240" i="1"/>
  <c r="X1240" i="1"/>
  <c r="Y1240" i="1"/>
  <c r="Z1240" i="1"/>
  <c r="AB1240" i="1"/>
  <c r="AC1240" i="1"/>
  <c r="AD1240" i="1"/>
  <c r="M1241" i="1"/>
  <c r="N1241" i="1"/>
  <c r="L1241" i="1"/>
  <c r="K1241" i="1"/>
  <c r="R1241" i="1"/>
  <c r="S1241" i="1"/>
  <c r="W1241" i="1"/>
  <c r="X1241" i="1"/>
  <c r="Y1241" i="1"/>
  <c r="Z1241" i="1"/>
  <c r="AB1241" i="1"/>
  <c r="AC1241" i="1"/>
  <c r="AD1241" i="1"/>
  <c r="M1242" i="1"/>
  <c r="N1242" i="1"/>
  <c r="L1242" i="1"/>
  <c r="K1242" i="1"/>
  <c r="R1242" i="1"/>
  <c r="S1242" i="1"/>
  <c r="W1242" i="1"/>
  <c r="X1242" i="1"/>
  <c r="Y1242" i="1"/>
  <c r="Z1242" i="1"/>
  <c r="AB1242" i="1"/>
  <c r="AC1242" i="1"/>
  <c r="AD1242" i="1"/>
  <c r="M1243" i="1"/>
  <c r="N1243" i="1"/>
  <c r="L1243" i="1"/>
  <c r="K1243" i="1"/>
  <c r="R1243" i="1"/>
  <c r="S1243" i="1"/>
  <c r="W1243" i="1"/>
  <c r="X1243" i="1"/>
  <c r="Y1243" i="1"/>
  <c r="Z1243" i="1"/>
  <c r="AB1243" i="1"/>
  <c r="AC1243" i="1"/>
  <c r="AD1243" i="1"/>
  <c r="M1244" i="1"/>
  <c r="N1244" i="1"/>
  <c r="L1244" i="1"/>
  <c r="K1244" i="1"/>
  <c r="R1244" i="1"/>
  <c r="S1244" i="1"/>
  <c r="W1244" i="1"/>
  <c r="X1244" i="1"/>
  <c r="Y1244" i="1"/>
  <c r="Z1244" i="1"/>
  <c r="AB1244" i="1"/>
  <c r="AC1244" i="1"/>
  <c r="AD1244" i="1"/>
  <c r="M1245" i="1"/>
  <c r="N1245" i="1"/>
  <c r="L1245" i="1"/>
  <c r="K1245" i="1"/>
  <c r="R1245" i="1"/>
  <c r="S1245" i="1"/>
  <c r="W1245" i="1"/>
  <c r="X1245" i="1"/>
  <c r="Y1245" i="1"/>
  <c r="Z1245" i="1"/>
  <c r="AB1245" i="1"/>
  <c r="AC1245" i="1"/>
  <c r="AD1245" i="1"/>
  <c r="M1246" i="1"/>
  <c r="N1246" i="1"/>
  <c r="L1246" i="1"/>
  <c r="K1246" i="1"/>
  <c r="R1246" i="1"/>
  <c r="S1246" i="1"/>
  <c r="W1246" i="1"/>
  <c r="X1246" i="1"/>
  <c r="Y1246" i="1"/>
  <c r="Z1246" i="1"/>
  <c r="AB1246" i="1"/>
  <c r="AC1246" i="1"/>
  <c r="AD1246" i="1"/>
  <c r="M1247" i="1"/>
  <c r="N1247" i="1"/>
  <c r="L1247" i="1"/>
  <c r="K1247" i="1"/>
  <c r="R1247" i="1"/>
  <c r="S1247" i="1"/>
  <c r="W1247" i="1"/>
  <c r="X1247" i="1"/>
  <c r="Y1247" i="1"/>
  <c r="Z1247" i="1"/>
  <c r="AB1247" i="1"/>
  <c r="AC1247" i="1"/>
  <c r="AD1247" i="1"/>
  <c r="M1248" i="1"/>
  <c r="N1248" i="1"/>
  <c r="L1248" i="1"/>
  <c r="K1248" i="1"/>
  <c r="R1248" i="1"/>
  <c r="S1248" i="1"/>
  <c r="W1248" i="1"/>
  <c r="X1248" i="1"/>
  <c r="Y1248" i="1"/>
  <c r="Z1248" i="1"/>
  <c r="AB1248" i="1"/>
  <c r="AC1248" i="1"/>
  <c r="AD1248" i="1"/>
  <c r="M1249" i="1"/>
  <c r="N1249" i="1"/>
  <c r="L1249" i="1"/>
  <c r="K1249" i="1"/>
  <c r="R1249" i="1"/>
  <c r="S1249" i="1"/>
  <c r="W1249" i="1"/>
  <c r="X1249" i="1"/>
  <c r="Y1249" i="1"/>
  <c r="Z1249" i="1"/>
  <c r="AB1249" i="1"/>
  <c r="AC1249" i="1"/>
  <c r="AD1249" i="1"/>
  <c r="M1250" i="1"/>
  <c r="N1250" i="1"/>
  <c r="L1250" i="1"/>
  <c r="K1250" i="1"/>
  <c r="R1250" i="1"/>
  <c r="S1250" i="1"/>
  <c r="W1250" i="1"/>
  <c r="X1250" i="1"/>
  <c r="Y1250" i="1"/>
  <c r="Z1250" i="1"/>
  <c r="AB1250" i="1"/>
  <c r="AC1250" i="1"/>
  <c r="AD1250" i="1"/>
  <c r="M1251" i="1"/>
  <c r="N1251" i="1"/>
  <c r="L1251" i="1"/>
  <c r="K1251" i="1"/>
  <c r="R1251" i="1"/>
  <c r="S1251" i="1"/>
  <c r="W1251" i="1"/>
  <c r="X1251" i="1"/>
  <c r="Y1251" i="1"/>
  <c r="Z1251" i="1"/>
  <c r="AB1251" i="1"/>
  <c r="AC1251" i="1"/>
  <c r="AD1251" i="1"/>
  <c r="M1252" i="1"/>
  <c r="N1252" i="1"/>
  <c r="L1252" i="1"/>
  <c r="K1252" i="1"/>
  <c r="R1252" i="1"/>
  <c r="S1252" i="1"/>
  <c r="W1252" i="1"/>
  <c r="X1252" i="1"/>
  <c r="Y1252" i="1"/>
  <c r="Z1252" i="1"/>
  <c r="AB1252" i="1"/>
  <c r="AC1252" i="1"/>
  <c r="AD1252" i="1"/>
  <c r="M1253" i="1"/>
  <c r="N1253" i="1"/>
  <c r="L1253" i="1"/>
  <c r="K1253" i="1"/>
  <c r="R1253" i="1"/>
  <c r="S1253" i="1"/>
  <c r="W1253" i="1"/>
  <c r="X1253" i="1"/>
  <c r="Y1253" i="1"/>
  <c r="Z1253" i="1"/>
  <c r="AB1253" i="1"/>
  <c r="AC1253" i="1"/>
  <c r="AD1253" i="1"/>
  <c r="M1254" i="1"/>
  <c r="N1254" i="1"/>
  <c r="L1254" i="1"/>
  <c r="K1254" i="1"/>
  <c r="R1254" i="1"/>
  <c r="S1254" i="1"/>
  <c r="W1254" i="1"/>
  <c r="X1254" i="1"/>
  <c r="Y1254" i="1"/>
  <c r="Z1254" i="1"/>
  <c r="AB1254" i="1"/>
  <c r="AC1254" i="1"/>
  <c r="AD1254" i="1"/>
  <c r="M1255" i="1"/>
  <c r="N1255" i="1"/>
  <c r="L1255" i="1"/>
  <c r="K1255" i="1"/>
  <c r="R1255" i="1"/>
  <c r="S1255" i="1"/>
  <c r="W1255" i="1"/>
  <c r="X1255" i="1"/>
  <c r="Y1255" i="1"/>
  <c r="Z1255" i="1"/>
  <c r="AB1255" i="1"/>
  <c r="AC1255" i="1"/>
  <c r="AD1255" i="1"/>
  <c r="M1256" i="1"/>
  <c r="N1256" i="1"/>
  <c r="L1256" i="1"/>
  <c r="K1256" i="1"/>
  <c r="R1256" i="1"/>
  <c r="S1256" i="1"/>
  <c r="W1256" i="1"/>
  <c r="X1256" i="1"/>
  <c r="Y1256" i="1"/>
  <c r="Z1256" i="1"/>
  <c r="AB1256" i="1"/>
  <c r="AC1256" i="1"/>
  <c r="AD1256" i="1"/>
  <c r="M1257" i="1"/>
  <c r="N1257" i="1"/>
  <c r="L1257" i="1"/>
  <c r="K1257" i="1"/>
  <c r="R1257" i="1"/>
  <c r="S1257" i="1"/>
  <c r="W1257" i="1"/>
  <c r="X1257" i="1"/>
  <c r="Y1257" i="1"/>
  <c r="Z1257" i="1"/>
  <c r="AB1257" i="1"/>
  <c r="AC1257" i="1"/>
  <c r="AD1257" i="1"/>
  <c r="M1258" i="1"/>
  <c r="N1258" i="1"/>
  <c r="L1258" i="1"/>
  <c r="K1258" i="1"/>
  <c r="R1258" i="1"/>
  <c r="S1258" i="1"/>
  <c r="W1258" i="1"/>
  <c r="X1258" i="1"/>
  <c r="Y1258" i="1"/>
  <c r="Z1258" i="1"/>
  <c r="AB1258" i="1"/>
  <c r="AC1258" i="1"/>
  <c r="AD1258" i="1"/>
  <c r="M1259" i="1"/>
  <c r="N1259" i="1"/>
  <c r="L1259" i="1"/>
  <c r="K1259" i="1"/>
  <c r="R1259" i="1"/>
  <c r="S1259" i="1"/>
  <c r="W1259" i="1"/>
  <c r="X1259" i="1"/>
  <c r="Y1259" i="1"/>
  <c r="Z1259" i="1"/>
  <c r="AB1259" i="1"/>
  <c r="AC1259" i="1"/>
  <c r="AD1259" i="1"/>
  <c r="M1260" i="1"/>
  <c r="N1260" i="1"/>
  <c r="L1260" i="1"/>
  <c r="K1260" i="1"/>
  <c r="R1260" i="1"/>
  <c r="S1260" i="1"/>
  <c r="W1260" i="1"/>
  <c r="X1260" i="1"/>
  <c r="Y1260" i="1"/>
  <c r="Z1260" i="1"/>
  <c r="AB1260" i="1"/>
  <c r="AC1260" i="1"/>
  <c r="AD1260" i="1"/>
  <c r="M1261" i="1"/>
  <c r="N1261" i="1"/>
  <c r="L1261" i="1"/>
  <c r="K1261" i="1"/>
  <c r="R1261" i="1"/>
  <c r="S1261" i="1"/>
  <c r="W1261" i="1"/>
  <c r="X1261" i="1"/>
  <c r="Y1261" i="1"/>
  <c r="Z1261" i="1"/>
  <c r="AB1261" i="1"/>
  <c r="AC1261" i="1"/>
  <c r="AD1261" i="1"/>
  <c r="M1262" i="1"/>
  <c r="N1262" i="1"/>
  <c r="L1262" i="1"/>
  <c r="K1262" i="1"/>
  <c r="R1262" i="1"/>
  <c r="S1262" i="1"/>
  <c r="W1262" i="1"/>
  <c r="X1262" i="1"/>
  <c r="Y1262" i="1"/>
  <c r="Z1262" i="1"/>
  <c r="AB1262" i="1"/>
  <c r="AC1262" i="1"/>
  <c r="AD1262" i="1"/>
  <c r="M1263" i="1"/>
  <c r="N1263" i="1"/>
  <c r="L1263" i="1"/>
  <c r="K1263" i="1"/>
  <c r="R1263" i="1"/>
  <c r="S1263" i="1"/>
  <c r="W1263" i="1"/>
  <c r="X1263" i="1"/>
  <c r="Y1263" i="1"/>
  <c r="Z1263" i="1"/>
  <c r="AB1263" i="1"/>
  <c r="AC1263" i="1"/>
  <c r="AD1263" i="1"/>
  <c r="M1264" i="1"/>
  <c r="N1264" i="1"/>
  <c r="L1264" i="1"/>
  <c r="K1264" i="1"/>
  <c r="R1264" i="1"/>
  <c r="S1264" i="1"/>
  <c r="W1264" i="1"/>
  <c r="X1264" i="1"/>
  <c r="Y1264" i="1"/>
  <c r="Z1264" i="1"/>
  <c r="AB1264" i="1"/>
  <c r="AC1264" i="1"/>
  <c r="AD1264" i="1"/>
  <c r="M1265" i="1"/>
  <c r="N1265" i="1"/>
  <c r="L1265" i="1"/>
  <c r="K1265" i="1"/>
  <c r="R1265" i="1"/>
  <c r="S1265" i="1"/>
  <c r="W1265" i="1"/>
  <c r="X1265" i="1"/>
  <c r="Y1265" i="1"/>
  <c r="Z1265" i="1"/>
  <c r="AB1265" i="1"/>
  <c r="AC1265" i="1"/>
  <c r="AD1265" i="1"/>
  <c r="M1266" i="1"/>
  <c r="N1266" i="1"/>
  <c r="L1266" i="1"/>
  <c r="K1266" i="1"/>
  <c r="R1266" i="1"/>
  <c r="S1266" i="1"/>
  <c r="W1266" i="1"/>
  <c r="X1266" i="1"/>
  <c r="Y1266" i="1"/>
  <c r="Z1266" i="1"/>
  <c r="AB1266" i="1"/>
  <c r="AC1266" i="1"/>
  <c r="AD1266" i="1"/>
  <c r="M1267" i="1"/>
  <c r="N1267" i="1"/>
  <c r="L1267" i="1"/>
  <c r="K1267" i="1"/>
  <c r="R1267" i="1"/>
  <c r="S1267" i="1"/>
  <c r="W1267" i="1"/>
  <c r="X1267" i="1"/>
  <c r="Y1267" i="1"/>
  <c r="Z1267" i="1"/>
  <c r="AB1267" i="1"/>
  <c r="AC1267" i="1"/>
  <c r="AD1267" i="1"/>
  <c r="M1268" i="1"/>
  <c r="N1268" i="1"/>
  <c r="L1268" i="1"/>
  <c r="K1268" i="1"/>
  <c r="R1268" i="1"/>
  <c r="S1268" i="1"/>
  <c r="W1268" i="1"/>
  <c r="X1268" i="1"/>
  <c r="Y1268" i="1"/>
  <c r="Z1268" i="1"/>
  <c r="AB1268" i="1"/>
  <c r="AC1268" i="1"/>
  <c r="AD1268" i="1"/>
  <c r="M1269" i="1"/>
  <c r="N1269" i="1"/>
  <c r="L1269" i="1"/>
  <c r="K1269" i="1"/>
  <c r="R1269" i="1"/>
  <c r="S1269" i="1"/>
  <c r="W1269" i="1"/>
  <c r="X1269" i="1"/>
  <c r="Y1269" i="1"/>
  <c r="Z1269" i="1"/>
  <c r="AB1269" i="1"/>
  <c r="AC1269" i="1"/>
  <c r="AD1269" i="1"/>
  <c r="M1270" i="1"/>
  <c r="N1270" i="1"/>
  <c r="L1270" i="1"/>
  <c r="K1270" i="1"/>
  <c r="R1270" i="1"/>
  <c r="S1270" i="1"/>
  <c r="W1270" i="1"/>
  <c r="X1270" i="1"/>
  <c r="Y1270" i="1"/>
  <c r="Z1270" i="1"/>
  <c r="AB1270" i="1"/>
  <c r="AC1270" i="1"/>
  <c r="AD1270" i="1"/>
  <c r="M1271" i="1"/>
  <c r="N1271" i="1"/>
  <c r="L1271" i="1"/>
  <c r="K1271" i="1"/>
  <c r="R1271" i="1"/>
  <c r="S1271" i="1"/>
  <c r="W1271" i="1"/>
  <c r="X1271" i="1"/>
  <c r="Y1271" i="1"/>
  <c r="Z1271" i="1"/>
  <c r="AB1271" i="1"/>
  <c r="AC1271" i="1"/>
  <c r="AD1271" i="1"/>
  <c r="M1272" i="1"/>
  <c r="N1272" i="1"/>
  <c r="L1272" i="1"/>
  <c r="K1272" i="1"/>
  <c r="R1272" i="1"/>
  <c r="S1272" i="1"/>
  <c r="W1272" i="1"/>
  <c r="X1272" i="1"/>
  <c r="Y1272" i="1"/>
  <c r="Z1272" i="1"/>
  <c r="AB1272" i="1"/>
  <c r="AC1272" i="1"/>
  <c r="AD1272" i="1"/>
  <c r="M1273" i="1"/>
  <c r="N1273" i="1"/>
  <c r="L1273" i="1"/>
  <c r="K1273" i="1"/>
  <c r="R1273" i="1"/>
  <c r="S1273" i="1"/>
  <c r="W1273" i="1"/>
  <c r="X1273" i="1"/>
  <c r="Y1273" i="1"/>
  <c r="Z1273" i="1"/>
  <c r="AB1273" i="1"/>
  <c r="AC1273" i="1"/>
  <c r="AD1273" i="1"/>
  <c r="M1274" i="1"/>
  <c r="N1274" i="1"/>
  <c r="L1274" i="1"/>
  <c r="K1274" i="1"/>
  <c r="R1274" i="1"/>
  <c r="S1274" i="1"/>
  <c r="W1274" i="1"/>
  <c r="X1274" i="1"/>
  <c r="Y1274" i="1"/>
  <c r="Z1274" i="1"/>
  <c r="AB1274" i="1"/>
  <c r="AC1274" i="1"/>
  <c r="AD1274" i="1"/>
  <c r="M1275" i="1"/>
  <c r="N1275" i="1"/>
  <c r="L1275" i="1"/>
  <c r="K1275" i="1"/>
  <c r="R1275" i="1"/>
  <c r="S1275" i="1"/>
  <c r="W1275" i="1"/>
  <c r="X1275" i="1"/>
  <c r="Y1275" i="1"/>
  <c r="Z1275" i="1"/>
  <c r="AB1275" i="1"/>
  <c r="AC1275" i="1"/>
  <c r="AD1275" i="1"/>
  <c r="M1276" i="1"/>
  <c r="N1276" i="1"/>
  <c r="L1276" i="1"/>
  <c r="K1276" i="1"/>
  <c r="R1276" i="1"/>
  <c r="S1276" i="1"/>
  <c r="W1276" i="1"/>
  <c r="X1276" i="1"/>
  <c r="Y1276" i="1"/>
  <c r="Z1276" i="1"/>
  <c r="AB1276" i="1"/>
  <c r="AC1276" i="1"/>
  <c r="AD1276" i="1"/>
  <c r="M1277" i="1"/>
  <c r="N1277" i="1"/>
  <c r="L1277" i="1"/>
  <c r="K1277" i="1"/>
  <c r="R1277" i="1"/>
  <c r="S1277" i="1"/>
  <c r="W1277" i="1"/>
  <c r="X1277" i="1"/>
  <c r="Y1277" i="1"/>
  <c r="Z1277" i="1"/>
  <c r="AB1277" i="1"/>
  <c r="AC1277" i="1"/>
  <c r="AD1277" i="1"/>
  <c r="M1278" i="1"/>
  <c r="N1278" i="1"/>
  <c r="L1278" i="1"/>
  <c r="K1278" i="1"/>
  <c r="R1278" i="1"/>
  <c r="S1278" i="1"/>
  <c r="W1278" i="1"/>
  <c r="X1278" i="1"/>
  <c r="Y1278" i="1"/>
  <c r="Z1278" i="1"/>
  <c r="AB1278" i="1"/>
  <c r="AC1278" i="1"/>
  <c r="AD1278" i="1"/>
  <c r="M1279" i="1"/>
  <c r="N1279" i="1"/>
  <c r="L1279" i="1"/>
  <c r="K1279" i="1"/>
  <c r="R1279" i="1"/>
  <c r="S1279" i="1"/>
  <c r="W1279" i="1"/>
  <c r="X1279" i="1"/>
  <c r="Y1279" i="1"/>
  <c r="Z1279" i="1"/>
  <c r="AB1279" i="1"/>
  <c r="AC1279" i="1"/>
  <c r="AD1279" i="1"/>
  <c r="M1280" i="1"/>
  <c r="N1280" i="1"/>
  <c r="L1280" i="1"/>
  <c r="K1280" i="1"/>
  <c r="R1280" i="1"/>
  <c r="S1280" i="1"/>
  <c r="W1280" i="1"/>
  <c r="X1280" i="1"/>
  <c r="Y1280" i="1"/>
  <c r="Z1280" i="1"/>
  <c r="AB1280" i="1"/>
  <c r="AC1280" i="1"/>
  <c r="AD1280" i="1"/>
  <c r="M1281" i="1"/>
  <c r="N1281" i="1"/>
  <c r="L1281" i="1"/>
  <c r="K1281" i="1"/>
  <c r="R1281" i="1"/>
  <c r="S1281" i="1"/>
  <c r="W1281" i="1"/>
  <c r="X1281" i="1"/>
  <c r="Y1281" i="1"/>
  <c r="Z1281" i="1"/>
  <c r="AB1281" i="1"/>
  <c r="AC1281" i="1"/>
  <c r="AD1281" i="1"/>
  <c r="M1282" i="1"/>
  <c r="N1282" i="1"/>
  <c r="L1282" i="1"/>
  <c r="K1282" i="1"/>
  <c r="R1282" i="1"/>
  <c r="S1282" i="1"/>
  <c r="W1282" i="1"/>
  <c r="X1282" i="1"/>
  <c r="Y1282" i="1"/>
  <c r="Z1282" i="1"/>
  <c r="AB1282" i="1"/>
  <c r="AC1282" i="1"/>
  <c r="AD1282" i="1"/>
  <c r="M1283" i="1"/>
  <c r="N1283" i="1"/>
  <c r="L1283" i="1"/>
  <c r="K1283" i="1"/>
  <c r="R1283" i="1"/>
  <c r="S1283" i="1"/>
  <c r="W1283" i="1"/>
  <c r="X1283" i="1"/>
  <c r="Y1283" i="1"/>
  <c r="Z1283" i="1"/>
  <c r="AB1283" i="1"/>
  <c r="AC1283" i="1"/>
  <c r="AD1283" i="1"/>
  <c r="M1284" i="1"/>
  <c r="N1284" i="1"/>
  <c r="L1284" i="1"/>
  <c r="K1284" i="1"/>
  <c r="R1284" i="1"/>
  <c r="S1284" i="1"/>
  <c r="W1284" i="1"/>
  <c r="X1284" i="1"/>
  <c r="Y1284" i="1"/>
  <c r="Z1284" i="1"/>
  <c r="AB1284" i="1"/>
  <c r="AC1284" i="1"/>
  <c r="AD1284" i="1"/>
  <c r="M1285" i="1"/>
  <c r="N1285" i="1"/>
  <c r="L1285" i="1"/>
  <c r="K1285" i="1"/>
  <c r="R1285" i="1"/>
  <c r="S1285" i="1"/>
  <c r="W1285" i="1"/>
  <c r="X1285" i="1"/>
  <c r="Y1285" i="1"/>
  <c r="Z1285" i="1"/>
  <c r="AB1285" i="1"/>
  <c r="AC1285" i="1"/>
  <c r="AD1285" i="1"/>
  <c r="M1286" i="1"/>
  <c r="N1286" i="1"/>
  <c r="L1286" i="1"/>
  <c r="K1286" i="1"/>
  <c r="R1286" i="1"/>
  <c r="S1286" i="1"/>
  <c r="W1286" i="1"/>
  <c r="X1286" i="1"/>
  <c r="Y1286" i="1"/>
  <c r="Z1286" i="1"/>
  <c r="AB1286" i="1"/>
  <c r="AC1286" i="1"/>
  <c r="AD1286" i="1"/>
  <c r="M1287" i="1"/>
  <c r="N1287" i="1"/>
  <c r="L1287" i="1"/>
  <c r="K1287" i="1"/>
  <c r="R1287" i="1"/>
  <c r="S1287" i="1"/>
  <c r="W1287" i="1"/>
  <c r="X1287" i="1"/>
  <c r="Y1287" i="1"/>
  <c r="Z1287" i="1"/>
  <c r="AB1287" i="1"/>
  <c r="AC1287" i="1"/>
  <c r="AD1287" i="1"/>
  <c r="M1288" i="1"/>
  <c r="N1288" i="1"/>
  <c r="L1288" i="1"/>
  <c r="K1288" i="1"/>
  <c r="R1288" i="1"/>
  <c r="S1288" i="1"/>
  <c r="W1288" i="1"/>
  <c r="X1288" i="1"/>
  <c r="Y1288" i="1"/>
  <c r="Z1288" i="1"/>
  <c r="AB1288" i="1"/>
  <c r="AC1288" i="1"/>
  <c r="AD1288" i="1"/>
  <c r="M1289" i="1"/>
  <c r="N1289" i="1"/>
  <c r="L1289" i="1"/>
  <c r="K1289" i="1"/>
  <c r="R1289" i="1"/>
  <c r="S1289" i="1"/>
  <c r="W1289" i="1"/>
  <c r="X1289" i="1"/>
  <c r="Y1289" i="1"/>
  <c r="Z1289" i="1"/>
  <c r="AB1289" i="1"/>
  <c r="AC1289" i="1"/>
  <c r="AD1289" i="1"/>
  <c r="M1290" i="1"/>
  <c r="N1290" i="1"/>
  <c r="L1290" i="1"/>
  <c r="K1290" i="1"/>
  <c r="R1290" i="1"/>
  <c r="S1290" i="1"/>
  <c r="W1290" i="1"/>
  <c r="X1290" i="1"/>
  <c r="Y1290" i="1"/>
  <c r="Z1290" i="1"/>
  <c r="AB1290" i="1"/>
  <c r="AC1290" i="1"/>
  <c r="AD1290" i="1"/>
  <c r="M1291" i="1"/>
  <c r="N1291" i="1"/>
  <c r="L1291" i="1"/>
  <c r="K1291" i="1"/>
  <c r="R1291" i="1"/>
  <c r="S1291" i="1"/>
  <c r="W1291" i="1"/>
  <c r="X1291" i="1"/>
  <c r="Y1291" i="1"/>
  <c r="Z1291" i="1"/>
  <c r="AB1291" i="1"/>
  <c r="AC1291" i="1"/>
  <c r="AD1291" i="1"/>
  <c r="M1292" i="1"/>
  <c r="N1292" i="1"/>
  <c r="L1292" i="1"/>
  <c r="K1292" i="1"/>
  <c r="R1292" i="1"/>
  <c r="S1292" i="1"/>
  <c r="W1292" i="1"/>
  <c r="X1292" i="1"/>
  <c r="Y1292" i="1"/>
  <c r="Z1292" i="1"/>
  <c r="AB1292" i="1"/>
  <c r="AC1292" i="1"/>
  <c r="AD1292" i="1"/>
  <c r="M1293" i="1"/>
  <c r="N1293" i="1"/>
  <c r="L1293" i="1"/>
  <c r="K1293" i="1"/>
  <c r="R1293" i="1"/>
  <c r="S1293" i="1"/>
  <c r="W1293" i="1"/>
  <c r="X1293" i="1"/>
  <c r="Y1293" i="1"/>
  <c r="Z1293" i="1"/>
  <c r="AB1293" i="1"/>
  <c r="AC1293" i="1"/>
  <c r="AD1293" i="1"/>
  <c r="M1294" i="1"/>
  <c r="N1294" i="1"/>
  <c r="L1294" i="1"/>
  <c r="K1294" i="1"/>
  <c r="R1294" i="1"/>
  <c r="S1294" i="1"/>
  <c r="W1294" i="1"/>
  <c r="X1294" i="1"/>
  <c r="Y1294" i="1"/>
  <c r="Z1294" i="1"/>
  <c r="AB1294" i="1"/>
  <c r="AC1294" i="1"/>
  <c r="AD1294" i="1"/>
</calcChain>
</file>

<file path=xl/sharedStrings.xml><?xml version="1.0" encoding="utf-8"?>
<sst xmlns="http://schemas.openxmlformats.org/spreadsheetml/2006/main" count="4919" uniqueCount="263">
  <si>
    <t>F</t>
  </si>
  <si>
    <t>F12</t>
  </si>
  <si>
    <t>H12</t>
  </si>
  <si>
    <t>H</t>
  </si>
  <si>
    <t>F11</t>
  </si>
  <si>
    <t>H11</t>
  </si>
  <si>
    <t>F10</t>
  </si>
  <si>
    <t>H10</t>
  </si>
  <si>
    <t>F9</t>
  </si>
  <si>
    <t>H9</t>
  </si>
  <si>
    <t>F8</t>
  </si>
  <si>
    <t>H8</t>
  </si>
  <si>
    <t>F7</t>
  </si>
  <si>
    <t>H7</t>
  </si>
  <si>
    <t>F6</t>
  </si>
  <si>
    <t>H6</t>
  </si>
  <si>
    <t>F5</t>
  </si>
  <si>
    <t>H5</t>
  </si>
  <si>
    <t>F4</t>
  </si>
  <si>
    <t>H4</t>
  </si>
  <si>
    <t>F3</t>
  </si>
  <si>
    <t>H3</t>
  </si>
  <si>
    <t>F2</t>
  </si>
  <si>
    <t>H2</t>
  </si>
  <si>
    <t>F1</t>
  </si>
  <si>
    <t>H1</t>
  </si>
  <si>
    <t>E</t>
  </si>
  <si>
    <t>E12</t>
  </si>
  <si>
    <t>G12</t>
  </si>
  <si>
    <t>G</t>
  </si>
  <si>
    <t>E11</t>
  </si>
  <si>
    <t>G11</t>
  </si>
  <si>
    <t>E10</t>
  </si>
  <si>
    <t>G10</t>
  </si>
  <si>
    <t>E9</t>
  </si>
  <si>
    <t>G9</t>
  </si>
  <si>
    <t>E8</t>
  </si>
  <si>
    <t>G8</t>
  </si>
  <si>
    <t>E7</t>
  </si>
  <si>
    <t>G7</t>
  </si>
  <si>
    <t>E6</t>
  </si>
  <si>
    <t>G6</t>
  </si>
  <si>
    <t>E5</t>
  </si>
  <si>
    <t>G5</t>
  </si>
  <si>
    <t>E4</t>
  </si>
  <si>
    <t>G4</t>
  </si>
  <si>
    <t>E3</t>
  </si>
  <si>
    <t>G3</t>
  </si>
  <si>
    <t>E2</t>
  </si>
  <si>
    <t>G2</t>
  </si>
  <si>
    <t>E1</t>
  </si>
  <si>
    <t>G1</t>
  </si>
  <si>
    <t>D</t>
  </si>
  <si>
    <t>D12</t>
  </si>
  <si>
    <t>D11</t>
  </si>
  <si>
    <t>D10</t>
  </si>
  <si>
    <t>D9</t>
  </si>
  <si>
    <t>D8</t>
  </si>
  <si>
    <t>D7</t>
  </si>
  <si>
    <t>D6</t>
  </si>
  <si>
    <t>D5</t>
  </si>
  <si>
    <t>D4</t>
  </si>
  <si>
    <t>D3</t>
  </si>
  <si>
    <t>D2</t>
  </si>
  <si>
    <t>D1</t>
  </si>
  <si>
    <t>C</t>
  </si>
  <si>
    <t>C12</t>
  </si>
  <si>
    <t>C11</t>
  </si>
  <si>
    <t>C10</t>
  </si>
  <si>
    <t>C9</t>
  </si>
  <si>
    <t>C8</t>
  </si>
  <si>
    <t>C7</t>
  </si>
  <si>
    <t>C6</t>
  </si>
  <si>
    <t>C5</t>
  </si>
  <si>
    <t>C4</t>
  </si>
  <si>
    <t>C3</t>
  </si>
  <si>
    <t>C2</t>
  </si>
  <si>
    <t>C1</t>
  </si>
  <si>
    <t>B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</si>
  <si>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</si>
  <si>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</si>
  <si>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</si>
  <si>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</si>
  <si>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</si>
  <si>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</si>
  <si>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</si>
  <si>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</si>
  <si>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</si>
  <si>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</si>
  <si>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</si>
  <si>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</si>
  <si>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A</t>
  </si>
  <si>
    <t>A12</t>
  </si>
  <si>
    <t>A11</t>
  </si>
  <si>
    <t>A10</t>
  </si>
  <si>
    <t>A9</t>
  </si>
  <si>
    <t>A8</t>
  </si>
  <si>
    <t>A7</t>
  </si>
  <si>
    <t>A6</t>
  </si>
  <si>
    <t>A5</t>
  </si>
  <si>
    <t>A4</t>
  </si>
  <si>
    <t>A3</t>
  </si>
  <si>
    <t>A2</t>
  </si>
  <si>
    <t>A1</t>
  </si>
  <si>
    <t>parental.txant</t>
  </si>
  <si>
    <t>gene</t>
  </si>
  <si>
    <t>GALK.clone.named</t>
  </si>
  <si>
    <t>tx.rep</t>
  </si>
  <si>
    <t>GALK.allele</t>
  </si>
  <si>
    <t>GAL3.allele</t>
  </si>
  <si>
    <t>GAL80.allele</t>
  </si>
  <si>
    <t>GAL4.allele</t>
  </si>
  <si>
    <t>tx.c</t>
  </si>
  <si>
    <t>tx.r</t>
  </si>
  <si>
    <t>tx.rc</t>
  </si>
  <si>
    <t>tx.plate</t>
  </si>
  <si>
    <t>tx.plate.suffix</t>
  </si>
  <si>
    <t>rc</t>
  </si>
  <si>
    <t>c</t>
  </si>
  <si>
    <t>r</t>
  </si>
  <si>
    <t>source.plate.1</t>
  </si>
  <si>
    <t>source.plate.suffix</t>
  </si>
  <si>
    <t>source.plate</t>
  </si>
  <si>
    <t>clone.id</t>
  </si>
  <si>
    <t>source plates 180324</t>
  </si>
  <si>
    <t>layout of trasformation</t>
  </si>
  <si>
    <t>180324-Plate_012</t>
  </si>
  <si>
    <t>180405-Plate_024</t>
  </si>
  <si>
    <t>180324-Plate_011</t>
  </si>
  <si>
    <t>180405-Plate_023</t>
  </si>
  <si>
    <t>180324-Plate_010</t>
  </si>
  <si>
    <t>180405-Plate_022</t>
  </si>
  <si>
    <t>180324-Plate_009</t>
  </si>
  <si>
    <t>180405-Plate_021</t>
  </si>
  <si>
    <t>180324-Plate_008</t>
  </si>
  <si>
    <t>180405-Plate_020</t>
  </si>
  <si>
    <t>180324-Plate_007</t>
  </si>
  <si>
    <t>180405-Plate_019</t>
  </si>
  <si>
    <t>180324-Plate_006</t>
  </si>
  <si>
    <t>180405-Plate_018</t>
  </si>
  <si>
    <t>180324-Plate_005</t>
  </si>
  <si>
    <t>180405-Plate_017</t>
  </si>
  <si>
    <t>180324-Plate_004</t>
  </si>
  <si>
    <t>180405-Plate_016</t>
  </si>
  <si>
    <t>180324-Plate_003</t>
  </si>
  <si>
    <t>180405-Plate_015</t>
  </si>
  <si>
    <t>180324-Plate_002</t>
  </si>
  <si>
    <t>180405-Plate_014</t>
  </si>
  <si>
    <t>180324-Plate_001</t>
  </si>
  <si>
    <t>180405-Plate_013</t>
  </si>
  <si>
    <t>180405-Plate_012</t>
  </si>
  <si>
    <t>180405-Plate_011</t>
  </si>
  <si>
    <t>180405-Plate_010</t>
  </si>
  <si>
    <t>180405-Plate_009</t>
  </si>
  <si>
    <t>180405-Plate_008</t>
  </si>
  <si>
    <t>180405-Plate_007</t>
  </si>
  <si>
    <t>180405-Plate_006</t>
  </si>
  <si>
    <t>180405-Plate_005</t>
  </si>
  <si>
    <t>180405-Plate_004</t>
  </si>
  <si>
    <t>180405-Plate_003</t>
  </si>
  <si>
    <t>180405-Plate_002</t>
  </si>
  <si>
    <t>180405-Plate_001</t>
  </si>
  <si>
    <t>180404-Plate_024</t>
  </si>
  <si>
    <t>180404-Plate_023</t>
  </si>
  <si>
    <t>180404-Plate_022</t>
  </si>
  <si>
    <t>180404-Plate_021</t>
  </si>
  <si>
    <t>180404-Plate_020</t>
  </si>
  <si>
    <t>180404-Plate_019</t>
  </si>
  <si>
    <t>180404-Plate_018</t>
  </si>
  <si>
    <t>180404-Plate_017</t>
  </si>
  <si>
    <t>180404-Plate_016</t>
  </si>
  <si>
    <t>180404-Plate_015</t>
  </si>
  <si>
    <t>180404-Plate_014</t>
  </si>
  <si>
    <t>180404-Plate_013</t>
  </si>
  <si>
    <t>180404-Plate_012</t>
  </si>
  <si>
    <t>180404-Plate_011</t>
  </si>
  <si>
    <t>180404-Plate_010</t>
  </si>
  <si>
    <t>180404-Plate_009</t>
  </si>
  <si>
    <t>180404-Plate_008</t>
  </si>
  <si>
    <t>180404-Plate_007</t>
  </si>
  <si>
    <t>180404-Plate_006</t>
  </si>
  <si>
    <t>180404-Plate_005</t>
  </si>
  <si>
    <t>180404-Plate_004</t>
  </si>
  <si>
    <t>180404-Plate_003</t>
  </si>
  <si>
    <t>180404-Plate_002</t>
  </si>
  <si>
    <t>180404-Plate_001</t>
  </si>
  <si>
    <t>fold.dilution</t>
  </si>
  <si>
    <t>gal</t>
  </si>
  <si>
    <t>glu</t>
  </si>
  <si>
    <t>samp.plate</t>
  </si>
  <si>
    <t>Sample plate layouts</t>
  </si>
  <si>
    <t>Measurement coming from 0.1% glucose will be on 180404 -- using this date for the samp.plate</t>
  </si>
  <si>
    <t>Layout sample plates</t>
  </si>
  <si>
    <t>Incubated at 30C overnight.</t>
  </si>
  <si>
    <t>Inoculated from freezer 7.5 µl to 150 µl SC-Leu + 0.1% glucose + ampiciliin 100 mg/L + chloramphenicol 20 mg / L cm amp</t>
  </si>
  <si>
    <t>HIS3</t>
  </si>
  <si>
    <t>HIS5.Sch_pom</t>
  </si>
  <si>
    <t>pAMN53.2 - 1 - B6</t>
  </si>
  <si>
    <t>Plate_016</t>
  </si>
  <si>
    <t>Plate_015</t>
  </si>
  <si>
    <t>Plate_014</t>
  </si>
  <si>
    <t>Plate_013</t>
  </si>
  <si>
    <t>Plate_012</t>
  </si>
  <si>
    <t>GALK</t>
  </si>
  <si>
    <t>GALK.Sac_cer</t>
  </si>
  <si>
    <t>pAMN52.2 - 2 - B1</t>
  </si>
  <si>
    <t>Plate_011</t>
  </si>
  <si>
    <t>Plate_010</t>
  </si>
  <si>
    <t>pAMN52.2 - 1 - A12</t>
  </si>
  <si>
    <t>Plate_009</t>
  </si>
  <si>
    <t>Plate_008</t>
  </si>
  <si>
    <t>GALK.Can_abl</t>
  </si>
  <si>
    <t>pAMN51.2 - 1 - A8</t>
  </si>
  <si>
    <t>Plate_007</t>
  </si>
  <si>
    <t>Plate_006</t>
  </si>
  <si>
    <t>pAMN51.1 - 1 - A7</t>
  </si>
  <si>
    <t>Plate_005</t>
  </si>
  <si>
    <t>Plate_004</t>
  </si>
  <si>
    <t>GALK.Esc_col</t>
  </si>
  <si>
    <t>pAMN50.2 - 3 - A6</t>
  </si>
  <si>
    <t>Plate_003</t>
  </si>
  <si>
    <t>Plate_002</t>
  </si>
  <si>
    <t>pAMN50.1 - 2 - A2</t>
  </si>
  <si>
    <t>Plate_001</t>
  </si>
  <si>
    <t>GALK.layout</t>
  </si>
  <si>
    <t>GAL3.delta</t>
  </si>
  <si>
    <t>GAL3.WT</t>
  </si>
  <si>
    <t>col</t>
  </si>
  <si>
    <t>GAL3.layout</t>
  </si>
  <si>
    <t>GAL80.41</t>
  </si>
  <si>
    <t>GAL80.37</t>
  </si>
  <si>
    <t>GAL80.35</t>
  </si>
  <si>
    <t>GAL80.07</t>
  </si>
  <si>
    <t>GAL80.delta</t>
  </si>
  <si>
    <t>GAL80.WT</t>
  </si>
  <si>
    <t>GALK.clone</t>
  </si>
  <si>
    <t>GAL80 layout</t>
  </si>
  <si>
    <t>GAL4.40</t>
  </si>
  <si>
    <t>GAL4.38</t>
  </si>
  <si>
    <t>GAL4.36</t>
  </si>
  <si>
    <t>GAL4.35</t>
  </si>
  <si>
    <t>GAL4.delta</t>
  </si>
  <si>
    <t>GAL4.WT</t>
  </si>
  <si>
    <t>row</t>
  </si>
  <si>
    <t>GAL4 layout</t>
  </si>
  <si>
    <t>inoculation to YPD at 9:20</t>
  </si>
  <si>
    <t>Transforming all these clones with variable gal alleles</t>
  </si>
  <si>
    <t>NA</t>
  </si>
  <si>
    <t>comments</t>
  </si>
  <si>
    <t>clone.named</t>
  </si>
  <si>
    <t>GAL80S-2</t>
  </si>
  <si>
    <t>GAL80S-1</t>
  </si>
  <si>
    <t>GAL80S-0</t>
  </si>
  <si>
    <t>GAL4-L868P</t>
  </si>
  <si>
    <t>GAL4-L868C</t>
  </si>
  <si>
    <t>GAL4-L868G</t>
  </si>
  <si>
    <t>GAL4-L868K</t>
  </si>
  <si>
    <t>allele.named</t>
  </si>
  <si>
    <t>Clone.named table</t>
  </si>
  <si>
    <t>GAL3.clone.named</t>
  </si>
  <si>
    <t>GAL80.clone.named</t>
  </si>
  <si>
    <t>GAL4.clone.named</t>
  </si>
  <si>
    <t>fumbled plate with breathable seal on it. Exclude.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</si>
</sst>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ont="1" applyAlignment="1"/>
    <xf numFmtId="0" fontId="2" fillId="0" borderId="0" xfId="0" applyFont="1"/>
    <xf numFmtId="0" fontId="1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2151"/>
  <sheetViews>
    <sheetView tabSelected="1" topLeftCell="D95" workbookViewId="0">
      <selection activeCell="O112" sqref="O112"/>
    </sheetView>
  </sheetViews>
  <sheetFormatPr baseColWidth="10" defaultRowHeight="15" x14ac:dyDescent="0"/>
  <cols>
    <col min="1" max="1" width="9.1640625" style="1" customWidth="1"/>
    <col min="2" max="2" width="59.1640625" style="1" customWidth="1"/>
    <col min="3" max="3" width="7.1640625" style="1" bestFit="1" customWidth="1"/>
    <col min="4" max="4" width="5" style="1" bestFit="1" customWidth="1"/>
    <col min="5" max="5" width="5.83203125" style="1" bestFit="1" customWidth="1"/>
    <col min="6" max="6" width="6.5" style="1" bestFit="1" customWidth="1"/>
    <col min="7" max="7" width="2.6640625" style="1" customWidth="1"/>
    <col min="8" max="8" width="9.1640625" customWidth="1"/>
    <col min="10" max="10" width="19" customWidth="1"/>
    <col min="11" max="11" width="21.83203125" customWidth="1"/>
    <col min="12" max="12" width="16.1640625" customWidth="1"/>
    <col min="13" max="13" width="19.83203125" customWidth="1"/>
    <col min="14" max="16" width="16.1640625" customWidth="1"/>
    <col min="17" max="17" width="18.33203125" customWidth="1"/>
    <col min="19" max="19" width="17.1640625" bestFit="1" customWidth="1"/>
    <col min="20" max="20" width="24.5" customWidth="1"/>
    <col min="24" max="25" width="11" customWidth="1"/>
    <col min="26" max="26" width="23.6640625" customWidth="1"/>
    <col min="27" max="27" width="11" customWidth="1"/>
    <col min="28" max="28" width="14.33203125" customWidth="1"/>
    <col min="41" max="64" width="4.83203125" customWidth="1"/>
    <col min="68" max="68" width="17" bestFit="1" customWidth="1"/>
    <col min="69" max="69" width="12.83203125" bestFit="1" customWidth="1"/>
    <col min="70" max="70" width="5.6640625" bestFit="1" customWidth="1"/>
    <col min="71" max="71" width="5.33203125" bestFit="1" customWidth="1"/>
  </cols>
  <sheetData>
    <row r="3" spans="8:16">
      <c r="H3">
        <v>180322</v>
      </c>
      <c r="I3" t="s">
        <v>246</v>
      </c>
    </row>
    <row r="4" spans="8:16">
      <c r="I4" t="s">
        <v>245</v>
      </c>
    </row>
    <row r="6" spans="8:16">
      <c r="I6" t="s">
        <v>244</v>
      </c>
    </row>
    <row r="7" spans="8:16">
      <c r="J7" t="s">
        <v>243</v>
      </c>
      <c r="K7" t="s">
        <v>111</v>
      </c>
    </row>
    <row r="8" spans="8:16">
      <c r="J8" t="s">
        <v>91</v>
      </c>
      <c r="K8" t="s">
        <v>242</v>
      </c>
    </row>
    <row r="9" spans="8:16">
      <c r="J9" t="s">
        <v>78</v>
      </c>
      <c r="K9" t="s">
        <v>241</v>
      </c>
    </row>
    <row r="10" spans="8:16">
      <c r="J10" t="s">
        <v>65</v>
      </c>
      <c r="K10" t="s">
        <v>240</v>
      </c>
    </row>
    <row r="11" spans="8:16">
      <c r="J11" t="s">
        <v>52</v>
      </c>
      <c r="K11" t="s">
        <v>239</v>
      </c>
    </row>
    <row r="12" spans="8:16">
      <c r="J12" t="s">
        <v>26</v>
      </c>
      <c r="K12" t="s">
        <v>238</v>
      </c>
    </row>
    <row r="13" spans="8:16">
      <c r="J13" t="s">
        <v>0</v>
      </c>
      <c r="K13" t="s">
        <v>237</v>
      </c>
    </row>
    <row r="14" spans="8:16">
      <c r="I14" t="s">
        <v>236</v>
      </c>
    </row>
    <row r="15" spans="8:16">
      <c r="J15" t="s">
        <v>227</v>
      </c>
      <c r="K15" t="s">
        <v>110</v>
      </c>
      <c r="M15" t="s">
        <v>111</v>
      </c>
      <c r="N15" t="s">
        <v>110</v>
      </c>
      <c r="O15" t="s">
        <v>109</v>
      </c>
      <c r="P15" t="s">
        <v>235</v>
      </c>
    </row>
    <row r="16" spans="8:16">
      <c r="J16">
        <v>1</v>
      </c>
      <c r="K16" t="s">
        <v>234</v>
      </c>
    </row>
    <row r="17" spans="9:11">
      <c r="J17">
        <v>2</v>
      </c>
      <c r="K17" t="s">
        <v>233</v>
      </c>
    </row>
    <row r="18" spans="9:11">
      <c r="J18">
        <v>3</v>
      </c>
      <c r="K18" t="s">
        <v>232</v>
      </c>
    </row>
    <row r="19" spans="9:11">
      <c r="J19">
        <v>4</v>
      </c>
      <c r="K19" t="s">
        <v>231</v>
      </c>
    </row>
    <row r="20" spans="9:11">
      <c r="J20">
        <v>5</v>
      </c>
      <c r="K20" t="s">
        <v>230</v>
      </c>
    </row>
    <row r="21" spans="9:11">
      <c r="J21">
        <v>6</v>
      </c>
      <c r="K21" t="s">
        <v>229</v>
      </c>
    </row>
    <row r="22" spans="9:11">
      <c r="J22">
        <v>7</v>
      </c>
      <c r="K22" t="s">
        <v>234</v>
      </c>
    </row>
    <row r="23" spans="9:11">
      <c r="J23">
        <v>8</v>
      </c>
      <c r="K23" t="s">
        <v>233</v>
      </c>
    </row>
    <row r="24" spans="9:11">
      <c r="J24">
        <v>9</v>
      </c>
      <c r="K24" t="s">
        <v>232</v>
      </c>
    </row>
    <row r="25" spans="9:11">
      <c r="J25">
        <v>10</v>
      </c>
      <c r="K25" t="s">
        <v>231</v>
      </c>
    </row>
    <row r="26" spans="9:11">
      <c r="J26">
        <v>11</v>
      </c>
      <c r="K26" t="s">
        <v>230</v>
      </c>
    </row>
    <row r="27" spans="9:11">
      <c r="J27">
        <v>12</v>
      </c>
      <c r="K27" t="s">
        <v>229</v>
      </c>
    </row>
    <row r="30" spans="9:11">
      <c r="I30" t="s">
        <v>228</v>
      </c>
      <c r="J30" t="s">
        <v>227</v>
      </c>
      <c r="K30" t="s">
        <v>109</v>
      </c>
    </row>
    <row r="31" spans="9:11">
      <c r="J31">
        <v>1</v>
      </c>
      <c r="K31" t="s">
        <v>226</v>
      </c>
    </row>
    <row r="32" spans="9:11">
      <c r="J32">
        <v>2</v>
      </c>
      <c r="K32" t="s">
        <v>226</v>
      </c>
    </row>
    <row r="33" spans="9:14">
      <c r="J33">
        <v>3</v>
      </c>
      <c r="K33" t="s">
        <v>226</v>
      </c>
    </row>
    <row r="34" spans="9:14">
      <c r="J34">
        <v>4</v>
      </c>
      <c r="K34" t="s">
        <v>226</v>
      </c>
    </row>
    <row r="35" spans="9:14">
      <c r="J35">
        <v>5</v>
      </c>
      <c r="K35" t="s">
        <v>226</v>
      </c>
    </row>
    <row r="36" spans="9:14">
      <c r="J36">
        <v>6</v>
      </c>
      <c r="K36" t="s">
        <v>226</v>
      </c>
    </row>
    <row r="37" spans="9:14">
      <c r="J37">
        <v>7</v>
      </c>
      <c r="K37" t="s">
        <v>225</v>
      </c>
    </row>
    <row r="38" spans="9:14">
      <c r="J38">
        <v>8</v>
      </c>
      <c r="K38" t="s">
        <v>225</v>
      </c>
    </row>
    <row r="39" spans="9:14">
      <c r="J39">
        <v>9</v>
      </c>
      <c r="K39" t="s">
        <v>225</v>
      </c>
    </row>
    <row r="40" spans="9:14">
      <c r="J40">
        <v>10</v>
      </c>
      <c r="K40" t="s">
        <v>225</v>
      </c>
    </row>
    <row r="41" spans="9:14">
      <c r="J41">
        <v>11</v>
      </c>
      <c r="K41" t="s">
        <v>225</v>
      </c>
    </row>
    <row r="42" spans="9:14">
      <c r="J42">
        <v>12</v>
      </c>
      <c r="K42" t="s">
        <v>225</v>
      </c>
    </row>
    <row r="45" spans="9:14">
      <c r="I45" t="s">
        <v>224</v>
      </c>
      <c r="J45" t="s">
        <v>115</v>
      </c>
      <c r="K45" t="s">
        <v>108</v>
      </c>
      <c r="L45" t="s">
        <v>106</v>
      </c>
      <c r="M45" t="s">
        <v>105</v>
      </c>
      <c r="N45" t="s">
        <v>104</v>
      </c>
    </row>
    <row r="46" spans="9:14">
      <c r="J46" t="s">
        <v>223</v>
      </c>
      <c r="K46" t="s">
        <v>222</v>
      </c>
      <c r="L46" t="s">
        <v>218</v>
      </c>
      <c r="M46" t="s">
        <v>203</v>
      </c>
      <c r="N46">
        <v>1</v>
      </c>
    </row>
    <row r="47" spans="9:14">
      <c r="J47" t="s">
        <v>221</v>
      </c>
      <c r="K47" t="str">
        <f>K46</f>
        <v>pAMN50.1 - 2 - A2</v>
      </c>
      <c r="L47" t="str">
        <f>L46</f>
        <v>GALK.Esc_col</v>
      </c>
      <c r="M47" t="str">
        <f>M46</f>
        <v>GALK</v>
      </c>
      <c r="N47">
        <f>N46</f>
        <v>1</v>
      </c>
    </row>
    <row r="48" spans="9:14">
      <c r="J48" t="s">
        <v>220</v>
      </c>
      <c r="K48" t="s">
        <v>219</v>
      </c>
      <c r="L48" t="s">
        <v>218</v>
      </c>
      <c r="M48" t="s">
        <v>203</v>
      </c>
      <c r="N48">
        <v>2</v>
      </c>
    </row>
    <row r="49" spans="8:14">
      <c r="J49" t="s">
        <v>217</v>
      </c>
      <c r="K49" t="str">
        <f>K48</f>
        <v>pAMN50.2 - 3 - A6</v>
      </c>
      <c r="L49" t="str">
        <f>L48</f>
        <v>GALK.Esc_col</v>
      </c>
      <c r="M49" t="str">
        <f>M48</f>
        <v>GALK</v>
      </c>
      <c r="N49">
        <f>N48</f>
        <v>2</v>
      </c>
    </row>
    <row r="50" spans="8:14">
      <c r="J50" t="s">
        <v>216</v>
      </c>
      <c r="K50" t="s">
        <v>215</v>
      </c>
      <c r="L50" t="s">
        <v>211</v>
      </c>
      <c r="M50" t="s">
        <v>203</v>
      </c>
      <c r="N50">
        <v>1</v>
      </c>
    </row>
    <row r="51" spans="8:14">
      <c r="J51" t="s">
        <v>214</v>
      </c>
      <c r="K51" t="str">
        <f>K50</f>
        <v>pAMN51.1 - 1 - A7</v>
      </c>
      <c r="L51" t="str">
        <f>L50</f>
        <v>GALK.Can_abl</v>
      </c>
      <c r="M51" t="str">
        <f>M50</f>
        <v>GALK</v>
      </c>
      <c r="N51">
        <f>N50</f>
        <v>1</v>
      </c>
    </row>
    <row r="52" spans="8:14">
      <c r="J52" t="s">
        <v>213</v>
      </c>
      <c r="K52" t="s">
        <v>212</v>
      </c>
      <c r="L52" t="s">
        <v>211</v>
      </c>
      <c r="M52" t="s">
        <v>203</v>
      </c>
      <c r="N52">
        <v>2</v>
      </c>
    </row>
    <row r="53" spans="8:14">
      <c r="J53" t="s">
        <v>210</v>
      </c>
      <c r="K53" t="str">
        <f>K52</f>
        <v>pAMN51.2 - 1 - A8</v>
      </c>
      <c r="L53" t="str">
        <f>L52</f>
        <v>GALK.Can_abl</v>
      </c>
      <c r="M53" t="str">
        <f>M52</f>
        <v>GALK</v>
      </c>
      <c r="N53">
        <f>N52</f>
        <v>2</v>
      </c>
    </row>
    <row r="54" spans="8:14">
      <c r="J54" t="s">
        <v>209</v>
      </c>
      <c r="K54" t="s">
        <v>208</v>
      </c>
      <c r="L54" t="s">
        <v>204</v>
      </c>
      <c r="M54" t="s">
        <v>203</v>
      </c>
      <c r="N54">
        <v>1</v>
      </c>
    </row>
    <row r="55" spans="8:14">
      <c r="J55" t="s">
        <v>207</v>
      </c>
      <c r="K55" t="str">
        <f>K54</f>
        <v>pAMN52.2 - 1 - A12</v>
      </c>
      <c r="L55" t="str">
        <f>L54</f>
        <v>GALK.Sac_cer</v>
      </c>
      <c r="M55" t="str">
        <f>M54</f>
        <v>GALK</v>
      </c>
      <c r="N55">
        <f>N54</f>
        <v>1</v>
      </c>
    </row>
    <row r="56" spans="8:14">
      <c r="J56" t="s">
        <v>206</v>
      </c>
      <c r="K56" t="s">
        <v>205</v>
      </c>
      <c r="L56" t="s">
        <v>204</v>
      </c>
      <c r="M56" t="s">
        <v>203</v>
      </c>
      <c r="N56">
        <v>2</v>
      </c>
    </row>
    <row r="57" spans="8:14">
      <c r="J57" t="s">
        <v>202</v>
      </c>
      <c r="K57" t="str">
        <f>K56</f>
        <v>pAMN52.2 - 2 - B1</v>
      </c>
      <c r="L57" t="str">
        <f>L56</f>
        <v>GALK.Sac_cer</v>
      </c>
      <c r="M57" t="str">
        <f>M56</f>
        <v>GALK</v>
      </c>
      <c r="N57">
        <f>N56</f>
        <v>2</v>
      </c>
    </row>
    <row r="58" spans="8:14">
      <c r="J58" t="s">
        <v>201</v>
      </c>
      <c r="K58" t="s">
        <v>197</v>
      </c>
      <c r="L58" t="s">
        <v>196</v>
      </c>
      <c r="M58" t="s">
        <v>195</v>
      </c>
      <c r="N58">
        <v>1</v>
      </c>
    </row>
    <row r="59" spans="8:14">
      <c r="J59" t="s">
        <v>200</v>
      </c>
      <c r="K59" t="str">
        <f>K58</f>
        <v>pAMN53.2 - 1 - B6</v>
      </c>
      <c r="L59" t="str">
        <f>L58</f>
        <v>HIS5.Sch_pom</v>
      </c>
      <c r="M59" t="str">
        <f>M58</f>
        <v>HIS3</v>
      </c>
      <c r="N59">
        <f>N58</f>
        <v>1</v>
      </c>
    </row>
    <row r="60" spans="8:14">
      <c r="J60" t="s">
        <v>199</v>
      </c>
      <c r="K60" t="s">
        <v>197</v>
      </c>
      <c r="L60" t="s">
        <v>196</v>
      </c>
      <c r="M60" t="s">
        <v>195</v>
      </c>
      <c r="N60">
        <v>1</v>
      </c>
    </row>
    <row r="61" spans="8:14">
      <c r="J61" t="s">
        <v>198</v>
      </c>
      <c r="K61" t="s">
        <v>197</v>
      </c>
      <c r="L61" t="s">
        <v>196</v>
      </c>
      <c r="M61" t="s">
        <v>195</v>
      </c>
      <c r="N61">
        <v>1</v>
      </c>
    </row>
    <row r="63" spans="8:14">
      <c r="H63">
        <v>180402</v>
      </c>
      <c r="I63" t="s">
        <v>194</v>
      </c>
    </row>
    <row r="64" spans="8:14">
      <c r="I64" t="s">
        <v>193</v>
      </c>
    </row>
    <row r="65" spans="9:15">
      <c r="I65" t="s">
        <v>192</v>
      </c>
    </row>
    <row r="66" spans="9:15">
      <c r="I66" t="s">
        <v>191</v>
      </c>
    </row>
    <row r="68" spans="9:15">
      <c r="I68" t="s">
        <v>190</v>
      </c>
    </row>
    <row r="69" spans="9:15">
      <c r="J69" s="3" t="s">
        <v>189</v>
      </c>
      <c r="K69" s="3" t="s">
        <v>122</v>
      </c>
      <c r="L69" s="3" t="s">
        <v>188</v>
      </c>
      <c r="M69" s="3" t="s">
        <v>187</v>
      </c>
      <c r="N69" s="3" t="s">
        <v>186</v>
      </c>
      <c r="O69" s="3" t="s">
        <v>248</v>
      </c>
    </row>
    <row r="70" spans="9:15">
      <c r="J70" t="s">
        <v>185</v>
      </c>
      <c r="K70" s="2" t="s">
        <v>148</v>
      </c>
      <c r="L70">
        <v>0.1</v>
      </c>
      <c r="M70">
        <v>0</v>
      </c>
      <c r="N70">
        <v>1</v>
      </c>
      <c r="O70" t="s">
        <v>247</v>
      </c>
    </row>
    <row r="71" spans="9:15">
      <c r="J71" t="s">
        <v>184</v>
      </c>
      <c r="K71" s="2" t="s">
        <v>146</v>
      </c>
      <c r="L71">
        <v>0.1</v>
      </c>
      <c r="M71">
        <v>0</v>
      </c>
      <c r="N71">
        <v>1</v>
      </c>
      <c r="O71" t="s">
        <v>247</v>
      </c>
    </row>
    <row r="72" spans="9:15">
      <c r="J72" t="s">
        <v>183</v>
      </c>
      <c r="K72" s="2" t="s">
        <v>144</v>
      </c>
      <c r="L72">
        <v>0.1</v>
      </c>
      <c r="M72">
        <v>0</v>
      </c>
      <c r="N72">
        <v>1</v>
      </c>
      <c r="O72" t="s">
        <v>247</v>
      </c>
    </row>
    <row r="73" spans="9:15">
      <c r="J73" t="s">
        <v>182</v>
      </c>
      <c r="K73" s="2" t="s">
        <v>142</v>
      </c>
      <c r="L73">
        <v>0.1</v>
      </c>
      <c r="M73">
        <v>0</v>
      </c>
      <c r="N73">
        <v>1</v>
      </c>
      <c r="O73" t="s">
        <v>247</v>
      </c>
    </row>
    <row r="74" spans="9:15">
      <c r="J74" t="s">
        <v>181</v>
      </c>
      <c r="K74" s="2" t="s">
        <v>140</v>
      </c>
      <c r="L74">
        <v>0.1</v>
      </c>
      <c r="M74">
        <v>0</v>
      </c>
      <c r="N74">
        <v>1</v>
      </c>
      <c r="O74" t="s">
        <v>247</v>
      </c>
    </row>
    <row r="75" spans="9:15">
      <c r="J75" t="s">
        <v>180</v>
      </c>
      <c r="K75" s="2" t="s">
        <v>138</v>
      </c>
      <c r="L75">
        <v>0.1</v>
      </c>
      <c r="M75">
        <v>0</v>
      </c>
      <c r="N75">
        <v>1</v>
      </c>
      <c r="O75" t="s">
        <v>247</v>
      </c>
    </row>
    <row r="76" spans="9:15">
      <c r="J76" t="s">
        <v>179</v>
      </c>
      <c r="K76" s="2" t="s">
        <v>136</v>
      </c>
      <c r="L76">
        <v>0.1</v>
      </c>
      <c r="M76">
        <v>0</v>
      </c>
      <c r="N76">
        <v>1</v>
      </c>
      <c r="O76" t="s">
        <v>247</v>
      </c>
    </row>
    <row r="77" spans="9:15">
      <c r="J77" t="s">
        <v>178</v>
      </c>
      <c r="K77" s="2" t="s">
        <v>134</v>
      </c>
      <c r="L77">
        <v>0.1</v>
      </c>
      <c r="M77">
        <v>0</v>
      </c>
      <c r="N77">
        <v>1</v>
      </c>
      <c r="O77" t="s">
        <v>247</v>
      </c>
    </row>
    <row r="78" spans="9:15">
      <c r="J78" t="s">
        <v>177</v>
      </c>
      <c r="K78" s="2" t="s">
        <v>132</v>
      </c>
      <c r="L78">
        <v>0.1</v>
      </c>
      <c r="M78">
        <v>0</v>
      </c>
      <c r="N78">
        <v>1</v>
      </c>
      <c r="O78" t="s">
        <v>247</v>
      </c>
    </row>
    <row r="79" spans="9:15">
      <c r="J79" t="s">
        <v>176</v>
      </c>
      <c r="K79" s="2" t="s">
        <v>130</v>
      </c>
      <c r="L79">
        <v>0.1</v>
      </c>
      <c r="M79">
        <v>0</v>
      </c>
      <c r="N79">
        <v>1</v>
      </c>
      <c r="O79" t="s">
        <v>247</v>
      </c>
    </row>
    <row r="80" spans="9:15">
      <c r="J80" t="s">
        <v>175</v>
      </c>
      <c r="K80" s="2" t="s">
        <v>128</v>
      </c>
      <c r="L80">
        <v>0.1</v>
      </c>
      <c r="M80">
        <v>0</v>
      </c>
      <c r="N80">
        <v>1</v>
      </c>
      <c r="O80" t="s">
        <v>247</v>
      </c>
    </row>
    <row r="81" spans="10:15">
      <c r="J81" t="s">
        <v>174</v>
      </c>
      <c r="K81" s="2" t="s">
        <v>126</v>
      </c>
      <c r="L81">
        <v>0.1</v>
      </c>
      <c r="M81">
        <v>0</v>
      </c>
      <c r="N81">
        <v>1</v>
      </c>
      <c r="O81" t="s">
        <v>247</v>
      </c>
    </row>
    <row r="82" spans="10:15">
      <c r="J82" t="s">
        <v>173</v>
      </c>
      <c r="K82" s="2" t="s">
        <v>148</v>
      </c>
      <c r="L82">
        <v>0.1</v>
      </c>
      <c r="M82">
        <v>0</v>
      </c>
      <c r="N82">
        <v>1</v>
      </c>
      <c r="O82" t="s">
        <v>247</v>
      </c>
    </row>
    <row r="83" spans="10:15">
      <c r="J83" t="s">
        <v>172</v>
      </c>
      <c r="K83" s="2" t="s">
        <v>146</v>
      </c>
      <c r="L83">
        <v>0.1</v>
      </c>
      <c r="M83">
        <v>0</v>
      </c>
      <c r="N83">
        <v>1</v>
      </c>
      <c r="O83" t="s">
        <v>247</v>
      </c>
    </row>
    <row r="84" spans="10:15">
      <c r="J84" t="s">
        <v>171</v>
      </c>
      <c r="K84" s="2" t="s">
        <v>144</v>
      </c>
      <c r="L84">
        <v>0.1</v>
      </c>
      <c r="M84">
        <v>0</v>
      </c>
      <c r="N84">
        <v>1</v>
      </c>
      <c r="O84" t="s">
        <v>247</v>
      </c>
    </row>
    <row r="85" spans="10:15">
      <c r="J85" t="s">
        <v>170</v>
      </c>
      <c r="K85" s="2" t="s">
        <v>142</v>
      </c>
      <c r="L85">
        <v>0.1</v>
      </c>
      <c r="M85">
        <v>0</v>
      </c>
      <c r="N85">
        <v>1</v>
      </c>
      <c r="O85" t="s">
        <v>247</v>
      </c>
    </row>
    <row r="86" spans="10:15">
      <c r="J86" t="s">
        <v>169</v>
      </c>
      <c r="K86" s="2" t="s">
        <v>140</v>
      </c>
      <c r="L86">
        <v>0.1</v>
      </c>
      <c r="M86">
        <v>0</v>
      </c>
      <c r="N86">
        <v>1</v>
      </c>
      <c r="O86" t="s">
        <v>247</v>
      </c>
    </row>
    <row r="87" spans="10:15">
      <c r="J87" t="s">
        <v>168</v>
      </c>
      <c r="K87" s="2" t="s">
        <v>138</v>
      </c>
      <c r="L87">
        <v>0.1</v>
      </c>
      <c r="M87">
        <v>0</v>
      </c>
      <c r="N87">
        <v>1</v>
      </c>
      <c r="O87" t="s">
        <v>247</v>
      </c>
    </row>
    <row r="88" spans="10:15">
      <c r="J88" t="s">
        <v>167</v>
      </c>
      <c r="K88" s="2" t="s">
        <v>136</v>
      </c>
      <c r="L88">
        <v>0.1</v>
      </c>
      <c r="M88">
        <v>0</v>
      </c>
      <c r="N88">
        <v>1</v>
      </c>
      <c r="O88" t="s">
        <v>247</v>
      </c>
    </row>
    <row r="89" spans="10:15">
      <c r="J89" t="s">
        <v>166</v>
      </c>
      <c r="K89" s="2" t="s">
        <v>134</v>
      </c>
      <c r="L89">
        <v>0.1</v>
      </c>
      <c r="M89">
        <v>0</v>
      </c>
      <c r="N89">
        <v>1</v>
      </c>
      <c r="O89" t="s">
        <v>247</v>
      </c>
    </row>
    <row r="90" spans="10:15">
      <c r="J90" t="s">
        <v>165</v>
      </c>
      <c r="K90" s="2" t="s">
        <v>132</v>
      </c>
      <c r="L90">
        <v>0.1</v>
      </c>
      <c r="M90">
        <v>0</v>
      </c>
      <c r="N90">
        <v>1</v>
      </c>
      <c r="O90" t="s">
        <v>247</v>
      </c>
    </row>
    <row r="91" spans="10:15">
      <c r="J91" t="s">
        <v>164</v>
      </c>
      <c r="K91" s="2" t="s">
        <v>130</v>
      </c>
      <c r="L91">
        <v>0.1</v>
      </c>
      <c r="M91">
        <v>0</v>
      </c>
      <c r="N91">
        <v>1</v>
      </c>
      <c r="O91" t="s">
        <v>247</v>
      </c>
    </row>
    <row r="92" spans="10:15">
      <c r="J92" t="s">
        <v>163</v>
      </c>
      <c r="K92" s="2" t="s">
        <v>128</v>
      </c>
      <c r="L92">
        <v>0.1</v>
      </c>
      <c r="M92">
        <v>0</v>
      </c>
      <c r="N92">
        <v>1</v>
      </c>
      <c r="O92" t="s">
        <v>247</v>
      </c>
    </row>
    <row r="93" spans="10:15">
      <c r="J93" t="s">
        <v>162</v>
      </c>
      <c r="K93" s="2" t="s">
        <v>126</v>
      </c>
      <c r="L93">
        <v>0.1</v>
      </c>
      <c r="M93">
        <v>0</v>
      </c>
      <c r="N93">
        <v>1</v>
      </c>
      <c r="O93" t="s">
        <v>247</v>
      </c>
    </row>
    <row r="94" spans="10:15">
      <c r="J94" t="s">
        <v>161</v>
      </c>
      <c r="K94" s="2" t="s">
        <v>148</v>
      </c>
      <c r="L94">
        <v>0</v>
      </c>
      <c r="M94">
        <v>0.2</v>
      </c>
      <c r="N94">
        <f>9/150*150/200</f>
        <v>4.4999999999999998E-2</v>
      </c>
      <c r="O94" t="s">
        <v>247</v>
      </c>
    </row>
    <row r="95" spans="10:15">
      <c r="J95" t="s">
        <v>160</v>
      </c>
      <c r="K95" s="2" t="s">
        <v>146</v>
      </c>
      <c r="L95">
        <v>0</v>
      </c>
      <c r="M95">
        <v>0.2</v>
      </c>
      <c r="N95">
        <f>9/150*150/200</f>
        <v>4.4999999999999998E-2</v>
      </c>
      <c r="O95" t="s">
        <v>247</v>
      </c>
    </row>
    <row r="96" spans="10:15">
      <c r="J96" t="s">
        <v>159</v>
      </c>
      <c r="K96" s="2" t="s">
        <v>144</v>
      </c>
      <c r="L96">
        <v>0</v>
      </c>
      <c r="M96">
        <v>0.2</v>
      </c>
      <c r="N96">
        <f>9/150*150/200</f>
        <v>4.4999999999999998E-2</v>
      </c>
      <c r="O96" t="s">
        <v>247</v>
      </c>
    </row>
    <row r="97" spans="10:15">
      <c r="J97" t="s">
        <v>158</v>
      </c>
      <c r="K97" s="2" t="s">
        <v>142</v>
      </c>
      <c r="L97">
        <v>0</v>
      </c>
      <c r="M97">
        <v>0.2</v>
      </c>
      <c r="N97">
        <f>9/150*150/200</f>
        <v>4.4999999999999998E-2</v>
      </c>
      <c r="O97" t="s">
        <v>247</v>
      </c>
    </row>
    <row r="98" spans="10:15">
      <c r="J98" t="s">
        <v>157</v>
      </c>
      <c r="K98" s="2" t="s">
        <v>140</v>
      </c>
      <c r="L98">
        <v>0</v>
      </c>
      <c r="M98">
        <v>0.2</v>
      </c>
      <c r="N98">
        <f>9/150*150/200</f>
        <v>4.4999999999999998E-2</v>
      </c>
      <c r="O98" t="s">
        <v>247</v>
      </c>
    </row>
    <row r="99" spans="10:15">
      <c r="J99" t="s">
        <v>156</v>
      </c>
      <c r="K99" s="2" t="s">
        <v>138</v>
      </c>
      <c r="L99">
        <v>0</v>
      </c>
      <c r="M99">
        <v>0.2</v>
      </c>
      <c r="N99">
        <f>9/150*150/200</f>
        <v>4.4999999999999998E-2</v>
      </c>
      <c r="O99" t="s">
        <v>247</v>
      </c>
    </row>
    <row r="100" spans="10:15">
      <c r="J100" t="s">
        <v>155</v>
      </c>
      <c r="K100" s="2" t="s">
        <v>136</v>
      </c>
      <c r="L100">
        <v>0</v>
      </c>
      <c r="M100">
        <v>0.2</v>
      </c>
      <c r="N100">
        <f>9/150*150/200</f>
        <v>4.4999999999999998E-2</v>
      </c>
      <c r="O100" t="s">
        <v>247</v>
      </c>
    </row>
    <row r="101" spans="10:15">
      <c r="J101" t="s">
        <v>154</v>
      </c>
      <c r="K101" s="2" t="s">
        <v>134</v>
      </c>
      <c r="L101">
        <v>0</v>
      </c>
      <c r="M101">
        <v>0.2</v>
      </c>
      <c r="N101">
        <f>9/150*150/200</f>
        <v>4.4999999999999998E-2</v>
      </c>
      <c r="O101" t="s">
        <v>247</v>
      </c>
    </row>
    <row r="102" spans="10:15">
      <c r="J102" t="s">
        <v>153</v>
      </c>
      <c r="K102" s="2" t="s">
        <v>132</v>
      </c>
      <c r="L102">
        <v>0</v>
      </c>
      <c r="M102">
        <v>0.2</v>
      </c>
      <c r="N102">
        <f>9/150*150/200</f>
        <v>4.4999999999999998E-2</v>
      </c>
      <c r="O102" t="s">
        <v>247</v>
      </c>
    </row>
    <row r="103" spans="10:15">
      <c r="J103" t="s">
        <v>152</v>
      </c>
      <c r="K103" s="2" t="s">
        <v>130</v>
      </c>
      <c r="L103">
        <v>0</v>
      </c>
      <c r="M103">
        <v>0.2</v>
      </c>
      <c r="N103">
        <f>9/150*150/200</f>
        <v>4.4999999999999998E-2</v>
      </c>
      <c r="O103" t="s">
        <v>247</v>
      </c>
    </row>
    <row r="104" spans="10:15">
      <c r="J104" t="s">
        <v>151</v>
      </c>
      <c r="K104" s="2" t="s">
        <v>128</v>
      </c>
      <c r="L104">
        <v>0</v>
      </c>
      <c r="M104">
        <v>0.2</v>
      </c>
      <c r="N104">
        <f>9/150*150/200</f>
        <v>4.4999999999999998E-2</v>
      </c>
      <c r="O104" t="s">
        <v>247</v>
      </c>
    </row>
    <row r="105" spans="10:15">
      <c r="J105" t="s">
        <v>150</v>
      </c>
      <c r="K105" s="2" t="s">
        <v>126</v>
      </c>
      <c r="L105">
        <v>0</v>
      </c>
      <c r="M105">
        <v>0.2</v>
      </c>
      <c r="N105">
        <f>9/150*150/200</f>
        <v>4.4999999999999998E-2</v>
      </c>
      <c r="O105" t="s">
        <v>247</v>
      </c>
    </row>
    <row r="106" spans="10:15">
      <c r="J106" t="s">
        <v>149</v>
      </c>
      <c r="K106" s="2" t="s">
        <v>148</v>
      </c>
      <c r="L106">
        <v>0</v>
      </c>
      <c r="M106">
        <v>0.2</v>
      </c>
      <c r="N106">
        <f>9/150*150/200</f>
        <v>4.4999999999999998E-2</v>
      </c>
      <c r="O106" t="s">
        <v>247</v>
      </c>
    </row>
    <row r="107" spans="10:15">
      <c r="J107" t="s">
        <v>147</v>
      </c>
      <c r="K107" s="2" t="s">
        <v>146</v>
      </c>
      <c r="L107">
        <v>0</v>
      </c>
      <c r="M107">
        <v>0.2</v>
      </c>
      <c r="N107">
        <f>9/150*150/200</f>
        <v>4.4999999999999998E-2</v>
      </c>
      <c r="O107" t="s">
        <v>247</v>
      </c>
    </row>
    <row r="108" spans="10:15">
      <c r="J108" t="s">
        <v>145</v>
      </c>
      <c r="K108" s="2" t="s">
        <v>144</v>
      </c>
      <c r="L108">
        <v>0</v>
      </c>
      <c r="M108">
        <v>0.2</v>
      </c>
      <c r="N108">
        <f>9/150*150/200</f>
        <v>4.4999999999999998E-2</v>
      </c>
      <c r="O108" t="s">
        <v>247</v>
      </c>
    </row>
    <row r="109" spans="10:15">
      <c r="J109" t="s">
        <v>143</v>
      </c>
      <c r="K109" s="2" t="s">
        <v>142</v>
      </c>
      <c r="L109">
        <v>0</v>
      </c>
      <c r="M109">
        <v>0.2</v>
      </c>
      <c r="N109">
        <f>9/150*150/200</f>
        <v>4.4999999999999998E-2</v>
      </c>
      <c r="O109" t="s">
        <v>247</v>
      </c>
    </row>
    <row r="110" spans="10:15">
      <c r="J110" t="s">
        <v>141</v>
      </c>
      <c r="K110" s="2" t="s">
        <v>140</v>
      </c>
      <c r="L110">
        <v>0</v>
      </c>
      <c r="M110">
        <v>0.2</v>
      </c>
      <c r="N110">
        <f>9/150*150/200</f>
        <v>4.4999999999999998E-2</v>
      </c>
      <c r="O110" t="s">
        <v>247</v>
      </c>
    </row>
    <row r="111" spans="10:15">
      <c r="J111" t="s">
        <v>139</v>
      </c>
      <c r="K111" s="2" t="s">
        <v>138</v>
      </c>
      <c r="L111">
        <v>0</v>
      </c>
      <c r="M111">
        <v>0.2</v>
      </c>
      <c r="N111">
        <f>9/150*150/200</f>
        <v>4.4999999999999998E-2</v>
      </c>
      <c r="O111" t="s">
        <v>262</v>
      </c>
    </row>
    <row r="112" spans="10:15">
      <c r="J112" t="s">
        <v>137</v>
      </c>
      <c r="K112" s="2" t="s">
        <v>136</v>
      </c>
      <c r="L112">
        <v>0</v>
      </c>
      <c r="M112">
        <v>0.2</v>
      </c>
      <c r="N112">
        <f>9/150*150/200</f>
        <v>4.4999999999999998E-2</v>
      </c>
      <c r="O112" t="s">
        <v>247</v>
      </c>
    </row>
    <row r="113" spans="9:15">
      <c r="J113" t="s">
        <v>135</v>
      </c>
      <c r="K113" s="2" t="s">
        <v>134</v>
      </c>
      <c r="L113">
        <v>0</v>
      </c>
      <c r="M113">
        <v>0.2</v>
      </c>
      <c r="N113">
        <f>9/150*150/200</f>
        <v>4.4999999999999998E-2</v>
      </c>
      <c r="O113" t="s">
        <v>247</v>
      </c>
    </row>
    <row r="114" spans="9:15">
      <c r="J114" t="s">
        <v>133</v>
      </c>
      <c r="K114" s="2" t="s">
        <v>132</v>
      </c>
      <c r="L114">
        <v>0</v>
      </c>
      <c r="M114">
        <v>0.2</v>
      </c>
      <c r="N114">
        <f>9/150*150/200</f>
        <v>4.4999999999999998E-2</v>
      </c>
      <c r="O114" t="s">
        <v>247</v>
      </c>
    </row>
    <row r="115" spans="9:15">
      <c r="J115" t="s">
        <v>131</v>
      </c>
      <c r="K115" s="2" t="s">
        <v>130</v>
      </c>
      <c r="L115">
        <v>0</v>
      </c>
      <c r="M115">
        <v>0.2</v>
      </c>
      <c r="N115">
        <f>9/150*150/200</f>
        <v>4.4999999999999998E-2</v>
      </c>
      <c r="O115" t="s">
        <v>247</v>
      </c>
    </row>
    <row r="116" spans="9:15">
      <c r="J116" t="s">
        <v>129</v>
      </c>
      <c r="K116" s="2" t="s">
        <v>128</v>
      </c>
      <c r="L116">
        <v>0</v>
      </c>
      <c r="M116">
        <v>0.2</v>
      </c>
      <c r="N116">
        <f>9/150*150/200</f>
        <v>4.4999999999999998E-2</v>
      </c>
      <c r="O116" t="s">
        <v>247</v>
      </c>
    </row>
    <row r="117" spans="9:15">
      <c r="J117" t="s">
        <v>127</v>
      </c>
      <c r="K117" s="2" t="s">
        <v>126</v>
      </c>
      <c r="L117">
        <v>0</v>
      </c>
      <c r="M117">
        <v>0.2</v>
      </c>
      <c r="N117">
        <f>9/150*150/200</f>
        <v>4.4999999999999998E-2</v>
      </c>
      <c r="O117" t="s">
        <v>247</v>
      </c>
    </row>
    <row r="118" spans="9:15">
      <c r="K118" s="2"/>
    </row>
    <row r="119" spans="9:15">
      <c r="K119" s="2"/>
    </row>
    <row r="120" spans="9:15">
      <c r="I120" t="s">
        <v>258</v>
      </c>
      <c r="K120" s="2"/>
    </row>
    <row r="121" spans="9:15">
      <c r="K121" s="2"/>
    </row>
    <row r="122" spans="9:15">
      <c r="J122" t="s">
        <v>257</v>
      </c>
      <c r="K122" t="s">
        <v>249</v>
      </c>
    </row>
    <row r="123" spans="9:15">
      <c r="J123" s="2" t="s">
        <v>225</v>
      </c>
      <c r="K123" s="2" t="s">
        <v>225</v>
      </c>
    </row>
    <row r="124" spans="9:15">
      <c r="J124" s="2" t="s">
        <v>226</v>
      </c>
      <c r="K124" s="2" t="s">
        <v>226</v>
      </c>
    </row>
    <row r="125" spans="9:15">
      <c r="J125" s="2" t="s">
        <v>232</v>
      </c>
      <c r="K125" s="2" t="s">
        <v>232</v>
      </c>
    </row>
    <row r="126" spans="9:15">
      <c r="J126" s="2" t="s">
        <v>231</v>
      </c>
      <c r="K126" s="2" t="s">
        <v>250</v>
      </c>
    </row>
    <row r="127" spans="9:15">
      <c r="J127" s="2" t="s">
        <v>230</v>
      </c>
      <c r="K127" s="2" t="s">
        <v>251</v>
      </c>
    </row>
    <row r="128" spans="9:15">
      <c r="J128" s="2" t="s">
        <v>229</v>
      </c>
      <c r="K128" s="2" t="s">
        <v>252</v>
      </c>
    </row>
    <row r="129" spans="9:33">
      <c r="J129" s="2" t="s">
        <v>233</v>
      </c>
      <c r="K129" s="2" t="s">
        <v>233</v>
      </c>
    </row>
    <row r="130" spans="9:33">
      <c r="J130" s="2" t="s">
        <v>234</v>
      </c>
      <c r="K130" s="2" t="s">
        <v>234</v>
      </c>
    </row>
    <row r="131" spans="9:33">
      <c r="J131" s="2" t="s">
        <v>241</v>
      </c>
      <c r="K131" s="2" t="s">
        <v>241</v>
      </c>
    </row>
    <row r="132" spans="9:33">
      <c r="J132" s="2" t="s">
        <v>242</v>
      </c>
      <c r="K132" s="2" t="s">
        <v>242</v>
      </c>
    </row>
    <row r="133" spans="9:33">
      <c r="J133" s="2" t="s">
        <v>240</v>
      </c>
      <c r="K133" s="2" t="s">
        <v>253</v>
      </c>
    </row>
    <row r="134" spans="9:33">
      <c r="J134" s="2" t="s">
        <v>239</v>
      </c>
      <c r="K134" s="2" t="s">
        <v>254</v>
      </c>
    </row>
    <row r="135" spans="9:33">
      <c r="J135" s="2" t="s">
        <v>238</v>
      </c>
      <c r="K135" s="2" t="s">
        <v>255</v>
      </c>
    </row>
    <row r="136" spans="9:33">
      <c r="J136" s="2" t="s">
        <v>237</v>
      </c>
      <c r="K136" s="2" t="s">
        <v>256</v>
      </c>
    </row>
    <row r="137" spans="9:33">
      <c r="K137" s="2"/>
    </row>
    <row r="140" spans="9:33">
      <c r="I140" t="s">
        <v>125</v>
      </c>
    </row>
    <row r="141" spans="9:33">
      <c r="I141" t="s">
        <v>124</v>
      </c>
    </row>
    <row r="142" spans="9:33">
      <c r="K142" s="3" t="s">
        <v>123</v>
      </c>
      <c r="L142" s="3" t="s">
        <v>122</v>
      </c>
      <c r="M142" s="3" t="s">
        <v>121</v>
      </c>
      <c r="N142" s="3" t="s">
        <v>120</v>
      </c>
      <c r="O142" s="3" t="s">
        <v>119</v>
      </c>
      <c r="P142" s="3" t="s">
        <v>118</v>
      </c>
      <c r="Q142" s="3" t="s">
        <v>117</v>
      </c>
      <c r="R142" s="3" t="s">
        <v>116</v>
      </c>
      <c r="S142" s="3" t="s">
        <v>115</v>
      </c>
      <c r="T142" s="3" t="s">
        <v>114</v>
      </c>
      <c r="U142" s="3" t="s">
        <v>113</v>
      </c>
      <c r="V142" s="3" t="s">
        <v>112</v>
      </c>
      <c r="W142" s="3" t="s">
        <v>111</v>
      </c>
      <c r="X142" s="3" t="s">
        <v>110</v>
      </c>
      <c r="Y142" s="3" t="s">
        <v>109</v>
      </c>
      <c r="Z142" s="3" t="s">
        <v>108</v>
      </c>
      <c r="AA142" s="3" t="s">
        <v>107</v>
      </c>
      <c r="AB142" s="3" t="s">
        <v>106</v>
      </c>
      <c r="AC142" s="3" t="s">
        <v>105</v>
      </c>
      <c r="AD142" s="3" t="s">
        <v>104</v>
      </c>
      <c r="AE142" s="3" t="s">
        <v>259</v>
      </c>
      <c r="AF142" s="3" t="s">
        <v>260</v>
      </c>
      <c r="AG142" s="3" t="s">
        <v>261</v>
      </c>
    </row>
    <row r="143" spans="9:33">
      <c r="K143" t="str">
        <f>CONCATENATE(L143,".",Q143)</f>
        <v>180324-Plate_001.A1</v>
      </c>
      <c r="L143" t="str">
        <f>CONCATENATE("180324-",N143)</f>
        <v>180324-Plate_001</v>
      </c>
      <c r="M143">
        <v>1</v>
      </c>
      <c r="N143" t="str">
        <f>CONCATENATE("Plate_00",M143)</f>
        <v>Plate_001</v>
      </c>
      <c r="O143" t="s">
        <v>91</v>
      </c>
      <c r="P143">
        <v>1</v>
      </c>
      <c r="Q143" t="s">
        <v>103</v>
      </c>
      <c r="R143">
        <v>1</v>
      </c>
      <c r="S143" t="str">
        <f>CONCATENATE("Plate_00",R143)</f>
        <v>Plate_001</v>
      </c>
      <c r="T143" s="2" t="s">
        <v>103</v>
      </c>
      <c r="U143" t="s">
        <v>91</v>
      </c>
      <c r="V143">
        <v>1</v>
      </c>
      <c r="W143" t="str">
        <f>VLOOKUP(U143,$J$8:$K$13,2,FALSE)</f>
        <v>GAL4.WT</v>
      </c>
      <c r="X143" t="str">
        <f>VLOOKUP(V143,$J$16:$K$27,2,FALSE)</f>
        <v>GAL80.WT</v>
      </c>
      <c r="Y143" t="str">
        <f>VLOOKUP(V143,$J$31:$K$42,2,FALSE)</f>
        <v>GAL3.WT</v>
      </c>
      <c r="Z143" t="str">
        <f>VLOOKUP($S143,$J$46:$N$61,2,FALSE)</f>
        <v>pAMN50.1 - 2 - A2</v>
      </c>
      <c r="AA143">
        <v>1</v>
      </c>
      <c r="AB143" t="str">
        <f>VLOOKUP($S143,$J$46:$N$61,3,FALSE)</f>
        <v>GALK.Esc_col</v>
      </c>
      <c r="AC143" t="str">
        <f>VLOOKUP($S143,$J$46:$N$61,4,FALSE)</f>
        <v>GALK</v>
      </c>
      <c r="AD143">
        <f>VLOOKUP($S143,$J$46:$N$61,5,FALSE)</f>
        <v>1</v>
      </c>
      <c r="AE143" t="str">
        <f>VLOOKUP(Y143,$J$122:$K$124,2,FALSE)</f>
        <v>GAL3.WT</v>
      </c>
      <c r="AF143" t="str">
        <f>VLOOKUP(X143,$J$125:$K$130,2,FALSE)</f>
        <v>GAL80.WT</v>
      </c>
      <c r="AG143" t="str">
        <f>VLOOKUP(W143,$J$131:$K$136,2,FALSE)</f>
        <v>GAL4.WT</v>
      </c>
    </row>
    <row r="144" spans="9:33">
      <c r="K144" t="str">
        <f>CONCATENATE(L144,".",Q144)</f>
        <v>180324-Plate_001.A2</v>
      </c>
      <c r="L144" t="str">
        <f>CONCATENATE("180324-",N144)</f>
        <v>180324-Plate_001</v>
      </c>
      <c r="M144">
        <v>1</v>
      </c>
      <c r="N144" t="str">
        <f>CONCATENATE("Plate_00",M144)</f>
        <v>Plate_001</v>
      </c>
      <c r="O144" t="s">
        <v>91</v>
      </c>
      <c r="P144">
        <v>2</v>
      </c>
      <c r="Q144" t="s">
        <v>102</v>
      </c>
      <c r="R144">
        <v>1</v>
      </c>
      <c r="S144" t="str">
        <f>CONCATENATE("Plate_00",R144)</f>
        <v>Plate_001</v>
      </c>
      <c r="T144" s="2" t="s">
        <v>102</v>
      </c>
      <c r="U144" t="s">
        <v>91</v>
      </c>
      <c r="V144">
        <v>2</v>
      </c>
      <c r="W144" t="str">
        <f>VLOOKUP(U144,$J$8:$K$13,2,FALSE)</f>
        <v>GAL4.WT</v>
      </c>
      <c r="X144" t="str">
        <f>VLOOKUP(V144,$J$16:$K$27,2,FALSE)</f>
        <v>GAL80.delta</v>
      </c>
      <c r="Y144" t="str">
        <f>VLOOKUP(V144,$J$31:$K$42,2,FALSE)</f>
        <v>GAL3.WT</v>
      </c>
      <c r="Z144" t="str">
        <f>VLOOKUP($S144,$J$46:$N$61,2,FALSE)</f>
        <v>pAMN50.1 - 2 - A2</v>
      </c>
      <c r="AA144">
        <v>1</v>
      </c>
      <c r="AB144" t="str">
        <f>VLOOKUP($S144,$J$46:$N$61,3,FALSE)</f>
        <v>GALK.Esc_col</v>
      </c>
      <c r="AC144" t="str">
        <f>VLOOKUP($S144,$J$46:$N$61,4,FALSE)</f>
        <v>GALK</v>
      </c>
      <c r="AD144">
        <f>VLOOKUP($S144,$J$46:$N$61,5,FALSE)</f>
        <v>1</v>
      </c>
      <c r="AE144" t="str">
        <f t="shared" ref="AE144:AF207" si="0">VLOOKUP(Y144,$J$122:$K$124,2,FALSE)</f>
        <v>GAL3.WT</v>
      </c>
      <c r="AF144" t="str">
        <f t="shared" ref="AF144:AG207" si="1">VLOOKUP(X144,$J$125:$K$130,2,FALSE)</f>
        <v>GAL80.delta</v>
      </c>
      <c r="AG144" t="str">
        <f t="shared" ref="AG144:AG207" si="2">VLOOKUP(W144,$J$131:$K$136,2,FALSE)</f>
        <v>GAL4.WT</v>
      </c>
    </row>
    <row r="145" spans="11:33">
      <c r="K145" t="str">
        <f>CONCATENATE(L145,".",Q145)</f>
        <v>180324-Plate_001.A3</v>
      </c>
      <c r="L145" t="str">
        <f>CONCATENATE("180324-",N145)</f>
        <v>180324-Plate_001</v>
      </c>
      <c r="M145">
        <v>1</v>
      </c>
      <c r="N145" t="str">
        <f>CONCATENATE("Plate_00",M145)</f>
        <v>Plate_001</v>
      </c>
      <c r="O145" t="s">
        <v>91</v>
      </c>
      <c r="P145">
        <v>3</v>
      </c>
      <c r="Q145" t="s">
        <v>101</v>
      </c>
      <c r="R145">
        <v>1</v>
      </c>
      <c r="S145" t="str">
        <f>CONCATENATE("Plate_00",R145)</f>
        <v>Plate_001</v>
      </c>
      <c r="T145" s="2" t="s">
        <v>101</v>
      </c>
      <c r="U145" t="s">
        <v>91</v>
      </c>
      <c r="V145">
        <v>3</v>
      </c>
      <c r="W145" t="str">
        <f>VLOOKUP(U145,$J$8:$K$13,2,FALSE)</f>
        <v>GAL4.WT</v>
      </c>
      <c r="X145" t="str">
        <f>VLOOKUP(V145,$J$16:$K$27,2,FALSE)</f>
        <v>GAL80.07</v>
      </c>
      <c r="Y145" t="str">
        <f>VLOOKUP(V145,$J$31:$K$42,2,FALSE)</f>
        <v>GAL3.WT</v>
      </c>
      <c r="Z145" t="str">
        <f>VLOOKUP($S145,$J$46:$N$61,2,FALSE)</f>
        <v>pAMN50.1 - 2 - A2</v>
      </c>
      <c r="AA145">
        <v>1</v>
      </c>
      <c r="AB145" t="str">
        <f>VLOOKUP($S145,$J$46:$N$61,3,FALSE)</f>
        <v>GALK.Esc_col</v>
      </c>
      <c r="AC145" t="str">
        <f>VLOOKUP($S145,$J$46:$N$61,4,FALSE)</f>
        <v>GALK</v>
      </c>
      <c r="AD145">
        <f>VLOOKUP($S145,$J$46:$N$61,5,FALSE)</f>
        <v>1</v>
      </c>
      <c r="AE145" t="str">
        <f t="shared" si="0"/>
        <v>GAL3.WT</v>
      </c>
      <c r="AF145" t="str">
        <f t="shared" si="1"/>
        <v>GAL80.07</v>
      </c>
      <c r="AG145" t="str">
        <f t="shared" si="2"/>
        <v>GAL4.WT</v>
      </c>
    </row>
    <row r="146" spans="11:33">
      <c r="K146" t="str">
        <f>CONCATENATE(L146,".",Q146)</f>
        <v>180324-Plate_001.A4</v>
      </c>
      <c r="L146" t="str">
        <f>CONCATENATE("180324-",N146)</f>
        <v>180324-Plate_001</v>
      </c>
      <c r="M146">
        <v>1</v>
      </c>
      <c r="N146" t="str">
        <f>CONCATENATE("Plate_00",M146)</f>
        <v>Plate_001</v>
      </c>
      <c r="O146" t="s">
        <v>91</v>
      </c>
      <c r="P146">
        <v>4</v>
      </c>
      <c r="Q146" t="s">
        <v>100</v>
      </c>
      <c r="R146">
        <v>1</v>
      </c>
      <c r="S146" t="str">
        <f>CONCATENATE("Plate_00",R146)</f>
        <v>Plate_001</v>
      </c>
      <c r="T146" s="2" t="s">
        <v>100</v>
      </c>
      <c r="U146" t="s">
        <v>91</v>
      </c>
      <c r="V146">
        <v>4</v>
      </c>
      <c r="W146" t="str">
        <f>VLOOKUP(U146,$J$8:$K$13,2,FALSE)</f>
        <v>GAL4.WT</v>
      </c>
      <c r="X146" t="str">
        <f>VLOOKUP(V146,$J$16:$K$27,2,FALSE)</f>
        <v>GAL80.35</v>
      </c>
      <c r="Y146" t="str">
        <f>VLOOKUP(V146,$J$31:$K$42,2,FALSE)</f>
        <v>GAL3.WT</v>
      </c>
      <c r="Z146" t="str">
        <f>VLOOKUP($S146,$J$46:$N$61,2,FALSE)</f>
        <v>pAMN50.1 - 2 - A2</v>
      </c>
      <c r="AA146">
        <v>1</v>
      </c>
      <c r="AB146" t="str">
        <f>VLOOKUP($S146,$J$46:$N$61,3,FALSE)</f>
        <v>GALK.Esc_col</v>
      </c>
      <c r="AC146" t="str">
        <f>VLOOKUP($S146,$J$46:$N$61,4,FALSE)</f>
        <v>GALK</v>
      </c>
      <c r="AD146">
        <f>VLOOKUP($S146,$J$46:$N$61,5,FALSE)</f>
        <v>1</v>
      </c>
      <c r="AE146" t="str">
        <f t="shared" si="0"/>
        <v>GAL3.WT</v>
      </c>
      <c r="AF146" t="str">
        <f t="shared" si="1"/>
        <v>GAL80S-2</v>
      </c>
      <c r="AG146" t="str">
        <f t="shared" si="2"/>
        <v>GAL4.WT</v>
      </c>
    </row>
    <row r="147" spans="11:33">
      <c r="K147" t="str">
        <f>CONCATENATE(L147,".",Q147)</f>
        <v>180324-Plate_001.A5</v>
      </c>
      <c r="L147" t="str">
        <f>CONCATENATE("180324-",N147)</f>
        <v>180324-Plate_001</v>
      </c>
      <c r="M147">
        <v>1</v>
      </c>
      <c r="N147" t="str">
        <f>CONCATENATE("Plate_00",M147)</f>
        <v>Plate_001</v>
      </c>
      <c r="O147" t="s">
        <v>91</v>
      </c>
      <c r="P147">
        <v>5</v>
      </c>
      <c r="Q147" t="s">
        <v>99</v>
      </c>
      <c r="R147">
        <v>1</v>
      </c>
      <c r="S147" t="str">
        <f>CONCATENATE("Plate_00",R147)</f>
        <v>Plate_001</v>
      </c>
      <c r="T147" s="2" t="s">
        <v>99</v>
      </c>
      <c r="U147" t="s">
        <v>91</v>
      </c>
      <c r="V147">
        <v>5</v>
      </c>
      <c r="W147" t="str">
        <f>VLOOKUP(U147,$J$8:$K$13,2,FALSE)</f>
        <v>GAL4.WT</v>
      </c>
      <c r="X147" t="str">
        <f>VLOOKUP(V147,$J$16:$K$27,2,FALSE)</f>
        <v>GAL80.37</v>
      </c>
      <c r="Y147" t="str">
        <f>VLOOKUP(V147,$J$31:$K$42,2,FALSE)</f>
        <v>GAL3.WT</v>
      </c>
      <c r="Z147" t="str">
        <f>VLOOKUP($S147,$J$46:$N$61,2,FALSE)</f>
        <v>pAMN50.1 - 2 - A2</v>
      </c>
      <c r="AA147">
        <v>1</v>
      </c>
      <c r="AB147" t="str">
        <f>VLOOKUP($S147,$J$46:$N$61,3,FALSE)</f>
        <v>GALK.Esc_col</v>
      </c>
      <c r="AC147" t="str">
        <f>VLOOKUP($S147,$J$46:$N$61,4,FALSE)</f>
        <v>GALK</v>
      </c>
      <c r="AD147">
        <f>VLOOKUP($S147,$J$46:$N$61,5,FALSE)</f>
        <v>1</v>
      </c>
      <c r="AE147" t="str">
        <f t="shared" si="0"/>
        <v>GAL3.WT</v>
      </c>
      <c r="AF147" t="str">
        <f t="shared" si="1"/>
        <v>GAL80S-1</v>
      </c>
      <c r="AG147" t="str">
        <f t="shared" si="2"/>
        <v>GAL4.WT</v>
      </c>
    </row>
    <row r="148" spans="11:33">
      <c r="K148" t="str">
        <f>CONCATENATE(L148,".",Q148)</f>
        <v>180324-Plate_001.A6</v>
      </c>
      <c r="L148" t="str">
        <f>CONCATENATE("180324-",N148)</f>
        <v>180324-Plate_001</v>
      </c>
      <c r="M148">
        <v>1</v>
      </c>
      <c r="N148" t="str">
        <f>CONCATENATE("Plate_00",M148)</f>
        <v>Plate_001</v>
      </c>
      <c r="O148" t="s">
        <v>91</v>
      </c>
      <c r="P148">
        <v>6</v>
      </c>
      <c r="Q148" t="s">
        <v>98</v>
      </c>
      <c r="R148">
        <v>1</v>
      </c>
      <c r="S148" t="str">
        <f>CONCATENATE("Plate_00",R148)</f>
        <v>Plate_001</v>
      </c>
      <c r="T148" s="2" t="s">
        <v>98</v>
      </c>
      <c r="U148" t="s">
        <v>91</v>
      </c>
      <c r="V148">
        <v>6</v>
      </c>
      <c r="W148" t="str">
        <f>VLOOKUP(U148,$J$8:$K$13,2,FALSE)</f>
        <v>GAL4.WT</v>
      </c>
      <c r="X148" t="str">
        <f>VLOOKUP(V148,$J$16:$K$27,2,FALSE)</f>
        <v>GAL80.41</v>
      </c>
      <c r="Y148" t="str">
        <f>VLOOKUP(V148,$J$31:$K$42,2,FALSE)</f>
        <v>GAL3.WT</v>
      </c>
      <c r="Z148" t="str">
        <f>VLOOKUP($S148,$J$46:$N$61,2,FALSE)</f>
        <v>pAMN50.1 - 2 - A2</v>
      </c>
      <c r="AA148">
        <v>1</v>
      </c>
      <c r="AB148" t="str">
        <f>VLOOKUP($S148,$J$46:$N$61,3,FALSE)</f>
        <v>GALK.Esc_col</v>
      </c>
      <c r="AC148" t="str">
        <f>VLOOKUP($S148,$J$46:$N$61,4,FALSE)</f>
        <v>GALK</v>
      </c>
      <c r="AD148">
        <f>VLOOKUP($S148,$J$46:$N$61,5,FALSE)</f>
        <v>1</v>
      </c>
      <c r="AE148" t="str">
        <f t="shared" si="0"/>
        <v>GAL3.WT</v>
      </c>
      <c r="AF148" t="str">
        <f t="shared" si="1"/>
        <v>GAL80S-0</v>
      </c>
      <c r="AG148" t="str">
        <f t="shared" si="2"/>
        <v>GAL4.WT</v>
      </c>
    </row>
    <row r="149" spans="11:33">
      <c r="K149" t="str">
        <f>CONCATENATE(L149,".",Q149)</f>
        <v>180324-Plate_001.A7</v>
      </c>
      <c r="L149" t="str">
        <f>CONCATENATE("180324-",N149)</f>
        <v>180324-Plate_001</v>
      </c>
      <c r="M149">
        <v>1</v>
      </c>
      <c r="N149" t="str">
        <f>CONCATENATE("Plate_00",M149)</f>
        <v>Plate_001</v>
      </c>
      <c r="O149" t="s">
        <v>91</v>
      </c>
      <c r="P149">
        <v>7</v>
      </c>
      <c r="Q149" t="s">
        <v>97</v>
      </c>
      <c r="R149">
        <v>1</v>
      </c>
      <c r="S149" t="str">
        <f>CONCATENATE("Plate_00",R149)</f>
        <v>Plate_001</v>
      </c>
      <c r="T149" s="2" t="s">
        <v>97</v>
      </c>
      <c r="U149" t="s">
        <v>91</v>
      </c>
      <c r="V149">
        <v>7</v>
      </c>
      <c r="W149" t="str">
        <f>VLOOKUP(U149,$J$8:$K$13,2,FALSE)</f>
        <v>GAL4.WT</v>
      </c>
      <c r="X149" t="str">
        <f>VLOOKUP(V149,$J$16:$K$27,2,FALSE)</f>
        <v>GAL80.WT</v>
      </c>
      <c r="Y149" t="str">
        <f>VLOOKUP(V149,$J$31:$K$42,2,FALSE)</f>
        <v>GAL3.delta</v>
      </c>
      <c r="Z149" t="str">
        <f>VLOOKUP($S149,$J$46:$N$61,2,FALSE)</f>
        <v>pAMN50.1 - 2 - A2</v>
      </c>
      <c r="AA149">
        <v>1</v>
      </c>
      <c r="AB149" t="str">
        <f>VLOOKUP($S149,$J$46:$N$61,3,FALSE)</f>
        <v>GALK.Esc_col</v>
      </c>
      <c r="AC149" t="str">
        <f>VLOOKUP($S149,$J$46:$N$61,4,FALSE)</f>
        <v>GALK</v>
      </c>
      <c r="AD149">
        <f>VLOOKUP($S149,$J$46:$N$61,5,FALSE)</f>
        <v>1</v>
      </c>
      <c r="AE149" t="str">
        <f t="shared" si="0"/>
        <v>GAL3.delta</v>
      </c>
      <c r="AF149" t="str">
        <f t="shared" si="1"/>
        <v>GAL80.WT</v>
      </c>
      <c r="AG149" t="str">
        <f t="shared" si="2"/>
        <v>GAL4.WT</v>
      </c>
    </row>
    <row r="150" spans="11:33">
      <c r="K150" t="str">
        <f>CONCATENATE(L150,".",Q150)</f>
        <v>180324-Plate_001.A8</v>
      </c>
      <c r="L150" t="str">
        <f>CONCATENATE("180324-",N150)</f>
        <v>180324-Plate_001</v>
      </c>
      <c r="M150">
        <v>1</v>
      </c>
      <c r="N150" t="str">
        <f>CONCATENATE("Plate_00",M150)</f>
        <v>Plate_001</v>
      </c>
      <c r="O150" t="s">
        <v>91</v>
      </c>
      <c r="P150">
        <v>8</v>
      </c>
      <c r="Q150" t="s">
        <v>96</v>
      </c>
      <c r="R150">
        <v>1</v>
      </c>
      <c r="S150" t="str">
        <f>CONCATENATE("Plate_00",R150)</f>
        <v>Plate_001</v>
      </c>
      <c r="T150" s="2" t="s">
        <v>96</v>
      </c>
      <c r="U150" t="s">
        <v>91</v>
      </c>
      <c r="V150">
        <v>8</v>
      </c>
      <c r="W150" t="str">
        <f>VLOOKUP(U150,$J$8:$K$13,2,FALSE)</f>
        <v>GAL4.WT</v>
      </c>
      <c r="X150" t="str">
        <f>VLOOKUP(V150,$J$16:$K$27,2,FALSE)</f>
        <v>GAL80.delta</v>
      </c>
      <c r="Y150" t="str">
        <f>VLOOKUP(V150,$J$31:$K$42,2,FALSE)</f>
        <v>GAL3.delta</v>
      </c>
      <c r="Z150" t="str">
        <f>VLOOKUP($S150,$J$46:$N$61,2,FALSE)</f>
        <v>pAMN50.1 - 2 - A2</v>
      </c>
      <c r="AA150">
        <v>1</v>
      </c>
      <c r="AB150" t="str">
        <f>VLOOKUP($S150,$J$46:$N$61,3,FALSE)</f>
        <v>GALK.Esc_col</v>
      </c>
      <c r="AC150" t="str">
        <f>VLOOKUP($S150,$J$46:$N$61,4,FALSE)</f>
        <v>GALK</v>
      </c>
      <c r="AD150">
        <f>VLOOKUP($S150,$J$46:$N$61,5,FALSE)</f>
        <v>1</v>
      </c>
      <c r="AE150" t="str">
        <f t="shared" si="0"/>
        <v>GAL3.delta</v>
      </c>
      <c r="AF150" t="str">
        <f t="shared" si="1"/>
        <v>GAL80.delta</v>
      </c>
      <c r="AG150" t="str">
        <f t="shared" si="2"/>
        <v>GAL4.WT</v>
      </c>
    </row>
    <row r="151" spans="11:33">
      <c r="K151" t="str">
        <f>CONCATENATE(L151,".",Q151)</f>
        <v>180324-Plate_001.A9</v>
      </c>
      <c r="L151" t="str">
        <f>CONCATENATE("180324-",N151)</f>
        <v>180324-Plate_001</v>
      </c>
      <c r="M151">
        <v>1</v>
      </c>
      <c r="N151" t="str">
        <f>CONCATENATE("Plate_00",M151)</f>
        <v>Plate_001</v>
      </c>
      <c r="O151" t="s">
        <v>91</v>
      </c>
      <c r="P151">
        <v>9</v>
      </c>
      <c r="Q151" t="s">
        <v>95</v>
      </c>
      <c r="R151">
        <v>1</v>
      </c>
      <c r="S151" t="str">
        <f>CONCATENATE("Plate_00",R151)</f>
        <v>Plate_001</v>
      </c>
      <c r="T151" s="2" t="s">
        <v>95</v>
      </c>
      <c r="U151" t="s">
        <v>91</v>
      </c>
      <c r="V151">
        <v>9</v>
      </c>
      <c r="W151" t="str">
        <f>VLOOKUP(U151,$J$8:$K$13,2,FALSE)</f>
        <v>GAL4.WT</v>
      </c>
      <c r="X151" t="str">
        <f>VLOOKUP(V151,$J$16:$K$27,2,FALSE)</f>
        <v>GAL80.07</v>
      </c>
      <c r="Y151" t="str">
        <f>VLOOKUP(V151,$J$31:$K$42,2,FALSE)</f>
        <v>GAL3.delta</v>
      </c>
      <c r="Z151" t="str">
        <f>VLOOKUP($S151,$J$46:$N$61,2,FALSE)</f>
        <v>pAMN50.1 - 2 - A2</v>
      </c>
      <c r="AA151">
        <v>1</v>
      </c>
      <c r="AB151" t="str">
        <f>VLOOKUP($S151,$J$46:$N$61,3,FALSE)</f>
        <v>GALK.Esc_col</v>
      </c>
      <c r="AC151" t="str">
        <f>VLOOKUP($S151,$J$46:$N$61,4,FALSE)</f>
        <v>GALK</v>
      </c>
      <c r="AD151">
        <f>VLOOKUP($S151,$J$46:$N$61,5,FALSE)</f>
        <v>1</v>
      </c>
      <c r="AE151" t="str">
        <f t="shared" si="0"/>
        <v>GAL3.delta</v>
      </c>
      <c r="AF151" t="str">
        <f t="shared" si="1"/>
        <v>GAL80.07</v>
      </c>
      <c r="AG151" t="str">
        <f t="shared" si="2"/>
        <v>GAL4.WT</v>
      </c>
    </row>
    <row r="152" spans="11:33">
      <c r="K152" t="str">
        <f>CONCATENATE(L152,".",Q152)</f>
        <v>180324-Plate_001.A10</v>
      </c>
      <c r="L152" t="str">
        <f>CONCATENATE("180324-",N152)</f>
        <v>180324-Plate_001</v>
      </c>
      <c r="M152">
        <v>1</v>
      </c>
      <c r="N152" t="str">
        <f>CONCATENATE("Plate_00",M152)</f>
        <v>Plate_001</v>
      </c>
      <c r="O152" t="s">
        <v>91</v>
      </c>
      <c r="P152">
        <v>10</v>
      </c>
      <c r="Q152" t="s">
        <v>94</v>
      </c>
      <c r="R152">
        <v>1</v>
      </c>
      <c r="S152" t="str">
        <f>CONCATENATE("Plate_00",R152)</f>
        <v>Plate_001</v>
      </c>
      <c r="T152" s="2" t="s">
        <v>94</v>
      </c>
      <c r="U152" t="s">
        <v>91</v>
      </c>
      <c r="V152">
        <v>10</v>
      </c>
      <c r="W152" t="str">
        <f>VLOOKUP(U152,$J$8:$K$13,2,FALSE)</f>
        <v>GAL4.WT</v>
      </c>
      <c r="X152" t="str">
        <f>VLOOKUP(V152,$J$16:$K$27,2,FALSE)</f>
        <v>GAL80.35</v>
      </c>
      <c r="Y152" t="str">
        <f>VLOOKUP(V152,$J$31:$K$42,2,FALSE)</f>
        <v>GAL3.delta</v>
      </c>
      <c r="Z152" t="str">
        <f>VLOOKUP($S152,$J$46:$N$61,2,FALSE)</f>
        <v>pAMN50.1 - 2 - A2</v>
      </c>
      <c r="AA152">
        <v>1</v>
      </c>
      <c r="AB152" t="str">
        <f>VLOOKUP($S152,$J$46:$N$61,3,FALSE)</f>
        <v>GALK.Esc_col</v>
      </c>
      <c r="AC152" t="str">
        <f>VLOOKUP($S152,$J$46:$N$61,4,FALSE)</f>
        <v>GALK</v>
      </c>
      <c r="AD152">
        <f>VLOOKUP($S152,$J$46:$N$61,5,FALSE)</f>
        <v>1</v>
      </c>
      <c r="AE152" t="str">
        <f t="shared" si="0"/>
        <v>GAL3.delta</v>
      </c>
      <c r="AF152" t="str">
        <f t="shared" si="1"/>
        <v>GAL80S-2</v>
      </c>
      <c r="AG152" t="str">
        <f t="shared" si="2"/>
        <v>GAL4.WT</v>
      </c>
    </row>
    <row r="153" spans="11:33">
      <c r="K153" t="str">
        <f>CONCATENATE(L153,".",Q153)</f>
        <v>180324-Plate_001.A11</v>
      </c>
      <c r="L153" t="str">
        <f>CONCATENATE("180324-",N153)</f>
        <v>180324-Plate_001</v>
      </c>
      <c r="M153">
        <v>1</v>
      </c>
      <c r="N153" t="str">
        <f>CONCATENATE("Plate_00",M153)</f>
        <v>Plate_001</v>
      </c>
      <c r="O153" t="s">
        <v>91</v>
      </c>
      <c r="P153">
        <v>11</v>
      </c>
      <c r="Q153" t="s">
        <v>93</v>
      </c>
      <c r="R153">
        <v>1</v>
      </c>
      <c r="S153" t="str">
        <f>CONCATENATE("Plate_00",R153)</f>
        <v>Plate_001</v>
      </c>
      <c r="T153" s="2" t="s">
        <v>93</v>
      </c>
      <c r="U153" t="s">
        <v>91</v>
      </c>
      <c r="V153">
        <v>11</v>
      </c>
      <c r="W153" t="str">
        <f>VLOOKUP(U153,$J$8:$K$13,2,FALSE)</f>
        <v>GAL4.WT</v>
      </c>
      <c r="X153" t="str">
        <f>VLOOKUP(V153,$J$16:$K$27,2,FALSE)</f>
        <v>GAL80.37</v>
      </c>
      <c r="Y153" t="str">
        <f>VLOOKUP(V153,$J$31:$K$42,2,FALSE)</f>
        <v>GAL3.delta</v>
      </c>
      <c r="Z153" t="str">
        <f>VLOOKUP($S153,$J$46:$N$61,2,FALSE)</f>
        <v>pAMN50.1 - 2 - A2</v>
      </c>
      <c r="AA153">
        <v>1</v>
      </c>
      <c r="AB153" t="str">
        <f>VLOOKUP($S153,$J$46:$N$61,3,FALSE)</f>
        <v>GALK.Esc_col</v>
      </c>
      <c r="AC153" t="str">
        <f>VLOOKUP($S153,$J$46:$N$61,4,FALSE)</f>
        <v>GALK</v>
      </c>
      <c r="AD153">
        <f>VLOOKUP($S153,$J$46:$N$61,5,FALSE)</f>
        <v>1</v>
      </c>
      <c r="AE153" t="str">
        <f t="shared" si="0"/>
        <v>GAL3.delta</v>
      </c>
      <c r="AF153" t="str">
        <f t="shared" si="1"/>
        <v>GAL80S-1</v>
      </c>
      <c r="AG153" t="str">
        <f t="shared" si="2"/>
        <v>GAL4.WT</v>
      </c>
    </row>
    <row r="154" spans="11:33">
      <c r="K154" t="str">
        <f>CONCATENATE(L154,".",Q154)</f>
        <v>180324-Plate_001.A12</v>
      </c>
      <c r="L154" t="str">
        <f>CONCATENATE("180324-",N154)</f>
        <v>180324-Plate_001</v>
      </c>
      <c r="M154">
        <v>1</v>
      </c>
      <c r="N154" t="str">
        <f>CONCATENATE("Plate_00",M154)</f>
        <v>Plate_001</v>
      </c>
      <c r="O154" t="s">
        <v>91</v>
      </c>
      <c r="P154">
        <v>12</v>
      </c>
      <c r="Q154" t="s">
        <v>92</v>
      </c>
      <c r="R154">
        <v>1</v>
      </c>
      <c r="S154" t="str">
        <f>CONCATENATE("Plate_00",R154)</f>
        <v>Plate_001</v>
      </c>
      <c r="T154" s="2" t="s">
        <v>92</v>
      </c>
      <c r="U154" t="s">
        <v>91</v>
      </c>
      <c r="V154">
        <v>12</v>
      </c>
      <c r="W154" t="str">
        <f>VLOOKUP(U154,$J$8:$K$13,2,FALSE)</f>
        <v>GAL4.WT</v>
      </c>
      <c r="X154" t="str">
        <f>VLOOKUP(V154,$J$16:$K$27,2,FALSE)</f>
        <v>GAL80.41</v>
      </c>
      <c r="Y154" t="str">
        <f>VLOOKUP(V154,$J$31:$K$42,2,FALSE)</f>
        <v>GAL3.delta</v>
      </c>
      <c r="Z154" t="str">
        <f>VLOOKUP($S154,$J$46:$N$61,2,FALSE)</f>
        <v>pAMN50.1 - 2 - A2</v>
      </c>
      <c r="AA154">
        <v>1</v>
      </c>
      <c r="AB154" t="str">
        <f>VLOOKUP($S154,$J$46:$N$61,3,FALSE)</f>
        <v>GALK.Esc_col</v>
      </c>
      <c r="AC154" t="str">
        <f>VLOOKUP($S154,$J$46:$N$61,4,FALSE)</f>
        <v>GALK</v>
      </c>
      <c r="AD154">
        <f>VLOOKUP($S154,$J$46:$N$61,5,FALSE)</f>
        <v>1</v>
      </c>
      <c r="AE154" t="str">
        <f t="shared" si="0"/>
        <v>GAL3.delta</v>
      </c>
      <c r="AF154" t="str">
        <f t="shared" si="1"/>
        <v>GAL80S-0</v>
      </c>
      <c r="AG154" t="str">
        <f t="shared" si="2"/>
        <v>GAL4.WT</v>
      </c>
    </row>
    <row r="155" spans="11:33">
      <c r="K155" t="str">
        <f>CONCATENATE(L155,".",Q155)</f>
        <v>180324-Plate_001.B1</v>
      </c>
      <c r="L155" t="str">
        <f>CONCATENATE("180324-",N155)</f>
        <v>180324-Plate_001</v>
      </c>
      <c r="M155">
        <v>1</v>
      </c>
      <c r="N155" t="str">
        <f>CONCATENATE("Plate_00",M155)</f>
        <v>Plate_001</v>
      </c>
      <c r="O155" t="s">
        <v>78</v>
      </c>
      <c r="P155">
        <v>1</v>
      </c>
      <c r="Q155" t="s">
        <v>90</v>
      </c>
      <c r="R155">
        <v>1</v>
      </c>
      <c r="S155" t="str">
        <f>CONCATENATE("Plate_00",R155)</f>
        <v>Plate_001</v>
      </c>
      <c r="T155" s="2" t="s">
        <v>90</v>
      </c>
      <c r="U155" t="s">
        <v>78</v>
      </c>
      <c r="V155">
        <v>1</v>
      </c>
      <c r="W155" t="str">
        <f>VLOOKUP(U155,$J$8:$K$13,2,FALSE)</f>
        <v>GAL4.delta</v>
      </c>
      <c r="X155" t="str">
        <f>VLOOKUP(V155,$J$16:$K$27,2,FALSE)</f>
        <v>GAL80.WT</v>
      </c>
      <c r="Y155" t="str">
        <f>VLOOKUP(V155,$J$31:$K$42,2,FALSE)</f>
        <v>GAL3.WT</v>
      </c>
      <c r="Z155" t="str">
        <f>VLOOKUP($S155,$J$46:$N$61,2,FALSE)</f>
        <v>pAMN50.1 - 2 - A2</v>
      </c>
      <c r="AA155">
        <v>1</v>
      </c>
      <c r="AB155" t="str">
        <f>VLOOKUP($S155,$J$46:$N$61,3,FALSE)</f>
        <v>GALK.Esc_col</v>
      </c>
      <c r="AC155" t="str">
        <f>VLOOKUP($S155,$J$46:$N$61,4,FALSE)</f>
        <v>GALK</v>
      </c>
      <c r="AD155">
        <f>VLOOKUP($S155,$J$46:$N$61,5,FALSE)</f>
        <v>1</v>
      </c>
      <c r="AE155" t="str">
        <f t="shared" si="0"/>
        <v>GAL3.WT</v>
      </c>
      <c r="AF155" t="str">
        <f t="shared" si="1"/>
        <v>GAL80.WT</v>
      </c>
      <c r="AG155" t="str">
        <f t="shared" si="2"/>
        <v>GAL4.delta</v>
      </c>
    </row>
    <row r="156" spans="11:33">
      <c r="K156" t="str">
        <f>CONCATENATE(L156,".",Q156)</f>
        <v>180324-Plate_001.B2</v>
      </c>
      <c r="L156" t="str">
        <f>CONCATENATE("180324-",N156)</f>
        <v>180324-Plate_001</v>
      </c>
      <c r="M156">
        <v>1</v>
      </c>
      <c r="N156" t="str">
        <f>CONCATENATE("Plate_00",M156)</f>
        <v>Plate_001</v>
      </c>
      <c r="O156" t="s">
        <v>78</v>
      </c>
      <c r="P156">
        <v>2</v>
      </c>
      <c r="Q156" t="s">
        <v>89</v>
      </c>
      <c r="R156">
        <v>1</v>
      </c>
      <c r="S156" t="str">
        <f>CONCATENATE("Plate_00",R156)</f>
        <v>Plate_001</v>
      </c>
      <c r="T156" s="2" t="s">
        <v>89</v>
      </c>
      <c r="U156" t="s">
        <v>78</v>
      </c>
      <c r="V156">
        <v>2</v>
      </c>
      <c r="W156" t="str">
        <f>VLOOKUP(U156,$J$8:$K$13,2,FALSE)</f>
        <v>GAL4.delta</v>
      </c>
      <c r="X156" t="str">
        <f>VLOOKUP(V156,$J$16:$K$27,2,FALSE)</f>
        <v>GAL80.delta</v>
      </c>
      <c r="Y156" t="str">
        <f>VLOOKUP(V156,$J$31:$K$42,2,FALSE)</f>
        <v>GAL3.WT</v>
      </c>
      <c r="Z156" t="str">
        <f>VLOOKUP($S156,$J$46:$N$61,2,FALSE)</f>
        <v>pAMN50.1 - 2 - A2</v>
      </c>
      <c r="AA156">
        <v>1</v>
      </c>
      <c r="AB156" t="str">
        <f>VLOOKUP($S156,$J$46:$N$61,3,FALSE)</f>
        <v>GALK.Esc_col</v>
      </c>
      <c r="AC156" t="str">
        <f>VLOOKUP($S156,$J$46:$N$61,4,FALSE)</f>
        <v>GALK</v>
      </c>
      <c r="AD156">
        <f>VLOOKUP($S156,$J$46:$N$61,5,FALSE)</f>
        <v>1</v>
      </c>
      <c r="AE156" t="str">
        <f t="shared" si="0"/>
        <v>GAL3.WT</v>
      </c>
      <c r="AF156" t="str">
        <f t="shared" si="1"/>
        <v>GAL80.delta</v>
      </c>
      <c r="AG156" t="str">
        <f t="shared" si="2"/>
        <v>GAL4.delta</v>
      </c>
    </row>
    <row r="157" spans="11:33">
      <c r="K157" t="str">
        <f>CONCATENATE(L157,".",Q157)</f>
        <v>180324-Plate_001.B3</v>
      </c>
      <c r="L157" t="str">
        <f>CONCATENATE("180324-",N157)</f>
        <v>180324-Plate_001</v>
      </c>
      <c r="M157">
        <v>1</v>
      </c>
      <c r="N157" t="str">
        <f>CONCATENATE("Plate_00",M157)</f>
        <v>Plate_001</v>
      </c>
      <c r="O157" t="s">
        <v>78</v>
      </c>
      <c r="P157">
        <v>3</v>
      </c>
      <c r="Q157" t="s">
        <v>88</v>
      </c>
      <c r="R157">
        <v>1</v>
      </c>
      <c r="S157" t="str">
        <f>CONCATENATE("Plate_00",R157)</f>
        <v>Plate_001</v>
      </c>
      <c r="T157" s="2" t="s">
        <v>88</v>
      </c>
      <c r="U157" t="s">
        <v>78</v>
      </c>
      <c r="V157">
        <v>3</v>
      </c>
      <c r="W157" t="str">
        <f>VLOOKUP(U157,$J$8:$K$13,2,FALSE)</f>
        <v>GAL4.delta</v>
      </c>
      <c r="X157" t="str">
        <f>VLOOKUP(V157,$J$16:$K$27,2,FALSE)</f>
        <v>GAL80.07</v>
      </c>
      <c r="Y157" t="str">
        <f>VLOOKUP(V157,$J$31:$K$42,2,FALSE)</f>
        <v>GAL3.WT</v>
      </c>
      <c r="Z157" t="str">
        <f>VLOOKUP($S157,$J$46:$N$61,2,FALSE)</f>
        <v>pAMN50.1 - 2 - A2</v>
      </c>
      <c r="AA157">
        <v>1</v>
      </c>
      <c r="AB157" t="str">
        <f>VLOOKUP($S157,$J$46:$N$61,3,FALSE)</f>
        <v>GALK.Esc_col</v>
      </c>
      <c r="AC157" t="str">
        <f>VLOOKUP($S157,$J$46:$N$61,4,FALSE)</f>
        <v>GALK</v>
      </c>
      <c r="AD157">
        <f>VLOOKUP($S157,$J$46:$N$61,5,FALSE)</f>
        <v>1</v>
      </c>
      <c r="AE157" t="str">
        <f t="shared" si="0"/>
        <v>GAL3.WT</v>
      </c>
      <c r="AF157" t="str">
        <f t="shared" si="1"/>
        <v>GAL80.07</v>
      </c>
      <c r="AG157" t="str">
        <f t="shared" si="2"/>
        <v>GAL4.delta</v>
      </c>
    </row>
    <row r="158" spans="11:33">
      <c r="K158" t="str">
        <f>CONCATENATE(L158,".",Q158)</f>
        <v>180324-Plate_001.B4</v>
      </c>
      <c r="L158" t="str">
        <f>CONCATENATE("180324-",N158)</f>
        <v>180324-Plate_001</v>
      </c>
      <c r="M158">
        <v>1</v>
      </c>
      <c r="N158" t="str">
        <f>CONCATENATE("Plate_00",M158)</f>
        <v>Plate_001</v>
      </c>
      <c r="O158" t="s">
        <v>78</v>
      </c>
      <c r="P158">
        <v>4</v>
      </c>
      <c r="Q158" t="s">
        <v>87</v>
      </c>
      <c r="R158">
        <v>1</v>
      </c>
      <c r="S158" t="str">
        <f>CONCATENATE("Plate_00",R158)</f>
        <v>Plate_001</v>
      </c>
      <c r="T158" s="2" t="s">
        <v>87</v>
      </c>
      <c r="U158" t="s">
        <v>78</v>
      </c>
      <c r="V158">
        <v>4</v>
      </c>
      <c r="W158" t="str">
        <f>VLOOKUP(U158,$J$8:$K$13,2,FALSE)</f>
        <v>GAL4.delta</v>
      </c>
      <c r="X158" t="str">
        <f>VLOOKUP(V158,$J$16:$K$27,2,FALSE)</f>
        <v>GAL80.35</v>
      </c>
      <c r="Y158" t="str">
        <f>VLOOKUP(V158,$J$31:$K$42,2,FALSE)</f>
        <v>GAL3.WT</v>
      </c>
      <c r="Z158" t="str">
        <f>VLOOKUP($S158,$J$46:$N$61,2,FALSE)</f>
        <v>pAMN50.1 - 2 - A2</v>
      </c>
      <c r="AA158">
        <v>1</v>
      </c>
      <c r="AB158" t="str">
        <f>VLOOKUP($S158,$J$46:$N$61,3,FALSE)</f>
        <v>GALK.Esc_col</v>
      </c>
      <c r="AC158" t="str">
        <f>VLOOKUP($S158,$J$46:$N$61,4,FALSE)</f>
        <v>GALK</v>
      </c>
      <c r="AD158">
        <f>VLOOKUP($S158,$J$46:$N$61,5,FALSE)</f>
        <v>1</v>
      </c>
      <c r="AE158" t="str">
        <f t="shared" si="0"/>
        <v>GAL3.WT</v>
      </c>
      <c r="AF158" t="str">
        <f t="shared" si="1"/>
        <v>GAL80S-2</v>
      </c>
      <c r="AG158" t="str">
        <f t="shared" si="2"/>
        <v>GAL4.delta</v>
      </c>
    </row>
    <row r="159" spans="11:33">
      <c r="K159" t="str">
        <f>CONCATENATE(L159,".",Q159)</f>
        <v>180324-Plate_001.B5</v>
      </c>
      <c r="L159" t="str">
        <f>CONCATENATE("180324-",N159)</f>
        <v>180324-Plate_001</v>
      </c>
      <c r="M159">
        <v>1</v>
      </c>
      <c r="N159" t="str">
        <f>CONCATENATE("Plate_00",M159)</f>
        <v>Plate_001</v>
      </c>
      <c r="O159" t="s">
        <v>78</v>
      </c>
      <c r="P159">
        <v>5</v>
      </c>
      <c r="Q159" t="s">
        <v>86</v>
      </c>
      <c r="R159">
        <v>1</v>
      </c>
      <c r="S159" t="str">
        <f>CONCATENATE("Plate_00",R159)</f>
        <v>Plate_001</v>
      </c>
      <c r="T159" s="2" t="s">
        <v>86</v>
      </c>
      <c r="U159" t="s">
        <v>78</v>
      </c>
      <c r="V159">
        <v>5</v>
      </c>
      <c r="W159" t="str">
        <f>VLOOKUP(U159,$J$8:$K$13,2,FALSE)</f>
        <v>GAL4.delta</v>
      </c>
      <c r="X159" t="str">
        <f>VLOOKUP(V159,$J$16:$K$27,2,FALSE)</f>
        <v>GAL80.37</v>
      </c>
      <c r="Y159" t="str">
        <f>VLOOKUP(V159,$J$31:$K$42,2,FALSE)</f>
        <v>GAL3.WT</v>
      </c>
      <c r="Z159" t="str">
        <f>VLOOKUP($S159,$J$46:$N$61,2,FALSE)</f>
        <v>pAMN50.1 - 2 - A2</v>
      </c>
      <c r="AA159">
        <v>1</v>
      </c>
      <c r="AB159" t="str">
        <f>VLOOKUP($S159,$J$46:$N$61,3,FALSE)</f>
        <v>GALK.Esc_col</v>
      </c>
      <c r="AC159" t="str">
        <f>VLOOKUP($S159,$J$46:$N$61,4,FALSE)</f>
        <v>GALK</v>
      </c>
      <c r="AD159">
        <f>VLOOKUP($S159,$J$46:$N$61,5,FALSE)</f>
        <v>1</v>
      </c>
      <c r="AE159" t="str">
        <f t="shared" si="0"/>
        <v>GAL3.WT</v>
      </c>
      <c r="AF159" t="str">
        <f t="shared" si="1"/>
        <v>GAL80S-1</v>
      </c>
      <c r="AG159" t="str">
        <f t="shared" si="2"/>
        <v>GAL4.delta</v>
      </c>
    </row>
    <row r="160" spans="11:33">
      <c r="K160" t="str">
        <f>CONCATENATE(L160,".",Q160)</f>
        <v>180324-Plate_001.B6</v>
      </c>
      <c r="L160" t="str">
        <f>CONCATENATE("180324-",N160)</f>
        <v>180324-Plate_001</v>
      </c>
      <c r="M160">
        <v>1</v>
      </c>
      <c r="N160" t="str">
        <f>CONCATENATE("Plate_00",M160)</f>
        <v>Plate_001</v>
      </c>
      <c r="O160" t="s">
        <v>78</v>
      </c>
      <c r="P160">
        <v>6</v>
      </c>
      <c r="Q160" t="s">
        <v>85</v>
      </c>
      <c r="R160">
        <v>1</v>
      </c>
      <c r="S160" t="str">
        <f>CONCATENATE("Plate_00",R160)</f>
        <v>Plate_001</v>
      </c>
      <c r="T160" s="2" t="s">
        <v>85</v>
      </c>
      <c r="U160" t="s">
        <v>78</v>
      </c>
      <c r="V160">
        <v>6</v>
      </c>
      <c r="W160" t="str">
        <f>VLOOKUP(U160,$J$8:$K$13,2,FALSE)</f>
        <v>GAL4.delta</v>
      </c>
      <c r="X160" t="str">
        <f>VLOOKUP(V160,$J$16:$K$27,2,FALSE)</f>
        <v>GAL80.41</v>
      </c>
      <c r="Y160" t="str">
        <f>VLOOKUP(V160,$J$31:$K$42,2,FALSE)</f>
        <v>GAL3.WT</v>
      </c>
      <c r="Z160" t="str">
        <f>VLOOKUP($S160,$J$46:$N$61,2,FALSE)</f>
        <v>pAMN50.1 - 2 - A2</v>
      </c>
      <c r="AA160">
        <v>1</v>
      </c>
      <c r="AB160" t="str">
        <f>VLOOKUP($S160,$J$46:$N$61,3,FALSE)</f>
        <v>GALK.Esc_col</v>
      </c>
      <c r="AC160" t="str">
        <f>VLOOKUP($S160,$J$46:$N$61,4,FALSE)</f>
        <v>GALK</v>
      </c>
      <c r="AD160">
        <f>VLOOKUP($S160,$J$46:$N$61,5,FALSE)</f>
        <v>1</v>
      </c>
      <c r="AE160" t="str">
        <f t="shared" si="0"/>
        <v>GAL3.WT</v>
      </c>
      <c r="AF160" t="str">
        <f t="shared" si="1"/>
        <v>GAL80S-0</v>
      </c>
      <c r="AG160" t="str">
        <f t="shared" si="2"/>
        <v>GAL4.delta</v>
      </c>
    </row>
    <row r="161" spans="11:33">
      <c r="K161" t="str">
        <f>CONCATENATE(L161,".",Q161)</f>
        <v>180324-Plate_001.B7</v>
      </c>
      <c r="L161" t="str">
        <f>CONCATENATE("180324-",N161)</f>
        <v>180324-Plate_001</v>
      </c>
      <c r="M161">
        <v>1</v>
      </c>
      <c r="N161" t="str">
        <f>CONCATENATE("Plate_00",M161)</f>
        <v>Plate_001</v>
      </c>
      <c r="O161" t="s">
        <v>78</v>
      </c>
      <c r="P161">
        <v>7</v>
      </c>
      <c r="Q161" t="s">
        <v>84</v>
      </c>
      <c r="R161">
        <v>1</v>
      </c>
      <c r="S161" t="str">
        <f>CONCATENATE("Plate_00",R161)</f>
        <v>Plate_001</v>
      </c>
      <c r="T161" s="2" t="s">
        <v>84</v>
      </c>
      <c r="U161" t="s">
        <v>78</v>
      </c>
      <c r="V161">
        <v>7</v>
      </c>
      <c r="W161" t="str">
        <f>VLOOKUP(U161,$J$8:$K$13,2,FALSE)</f>
        <v>GAL4.delta</v>
      </c>
      <c r="X161" t="str">
        <f>VLOOKUP(V161,$J$16:$K$27,2,FALSE)</f>
        <v>GAL80.WT</v>
      </c>
      <c r="Y161" t="str">
        <f>VLOOKUP(V161,$J$31:$K$42,2,FALSE)</f>
        <v>GAL3.delta</v>
      </c>
      <c r="Z161" t="str">
        <f>VLOOKUP($S161,$J$46:$N$61,2,FALSE)</f>
        <v>pAMN50.1 - 2 - A2</v>
      </c>
      <c r="AA161">
        <v>1</v>
      </c>
      <c r="AB161" t="str">
        <f>VLOOKUP($S161,$J$46:$N$61,3,FALSE)</f>
        <v>GALK.Esc_col</v>
      </c>
      <c r="AC161" t="str">
        <f>VLOOKUP($S161,$J$46:$N$61,4,FALSE)</f>
        <v>GALK</v>
      </c>
      <c r="AD161">
        <f>VLOOKUP($S161,$J$46:$N$61,5,FALSE)</f>
        <v>1</v>
      </c>
      <c r="AE161" t="str">
        <f t="shared" si="0"/>
        <v>GAL3.delta</v>
      </c>
      <c r="AF161" t="str">
        <f t="shared" si="1"/>
        <v>GAL80.WT</v>
      </c>
      <c r="AG161" t="str">
        <f t="shared" si="2"/>
        <v>GAL4.delta</v>
      </c>
    </row>
    <row r="162" spans="11:33">
      <c r="K162" t="str">
        <f>CONCATENATE(L162,".",Q162)</f>
        <v>180324-Plate_001.B8</v>
      </c>
      <c r="L162" t="str">
        <f>CONCATENATE("180324-",N162)</f>
        <v>180324-Plate_001</v>
      </c>
      <c r="M162">
        <v>1</v>
      </c>
      <c r="N162" t="str">
        <f>CONCATENATE("Plate_00",M162)</f>
        <v>Plate_001</v>
      </c>
      <c r="O162" t="s">
        <v>78</v>
      </c>
      <c r="P162">
        <v>8</v>
      </c>
      <c r="Q162" t="s">
        <v>83</v>
      </c>
      <c r="R162">
        <v>1</v>
      </c>
      <c r="S162" t="str">
        <f>CONCATENATE("Plate_00",R162)</f>
        <v>Plate_001</v>
      </c>
      <c r="T162" s="2" t="s">
        <v>83</v>
      </c>
      <c r="U162" t="s">
        <v>78</v>
      </c>
      <c r="V162">
        <v>8</v>
      </c>
      <c r="W162" t="str">
        <f>VLOOKUP(U162,$J$8:$K$13,2,FALSE)</f>
        <v>GAL4.delta</v>
      </c>
      <c r="X162" t="str">
        <f>VLOOKUP(V162,$J$16:$K$27,2,FALSE)</f>
        <v>GAL80.delta</v>
      </c>
      <c r="Y162" t="str">
        <f>VLOOKUP(V162,$J$31:$K$42,2,FALSE)</f>
        <v>GAL3.delta</v>
      </c>
      <c r="Z162" t="str">
        <f>VLOOKUP($S162,$J$46:$N$61,2,FALSE)</f>
        <v>pAMN50.1 - 2 - A2</v>
      </c>
      <c r="AA162">
        <v>1</v>
      </c>
      <c r="AB162" t="str">
        <f>VLOOKUP($S162,$J$46:$N$61,3,FALSE)</f>
        <v>GALK.Esc_col</v>
      </c>
      <c r="AC162" t="str">
        <f>VLOOKUP($S162,$J$46:$N$61,4,FALSE)</f>
        <v>GALK</v>
      </c>
      <c r="AD162">
        <f>VLOOKUP($S162,$J$46:$N$61,5,FALSE)</f>
        <v>1</v>
      </c>
      <c r="AE162" t="str">
        <f t="shared" si="0"/>
        <v>GAL3.delta</v>
      </c>
      <c r="AF162" t="str">
        <f t="shared" si="1"/>
        <v>GAL80.delta</v>
      </c>
      <c r="AG162" t="str">
        <f t="shared" si="2"/>
        <v>GAL4.delta</v>
      </c>
    </row>
    <row r="163" spans="11:33">
      <c r="K163" t="str">
        <f>CONCATENATE(L163,".",Q163)</f>
        <v>180324-Plate_001.B9</v>
      </c>
      <c r="L163" t="str">
        <f>CONCATENATE("180324-",N163)</f>
        <v>180324-Plate_001</v>
      </c>
      <c r="M163">
        <v>1</v>
      </c>
      <c r="N163" t="str">
        <f>CONCATENATE("Plate_00",M163)</f>
        <v>Plate_001</v>
      </c>
      <c r="O163" t="s">
        <v>78</v>
      </c>
      <c r="P163">
        <v>9</v>
      </c>
      <c r="Q163" t="s">
        <v>82</v>
      </c>
      <c r="R163">
        <v>1</v>
      </c>
      <c r="S163" t="str">
        <f>CONCATENATE("Plate_00",R163)</f>
        <v>Plate_001</v>
      </c>
      <c r="T163" s="2" t="s">
        <v>82</v>
      </c>
      <c r="U163" t="s">
        <v>78</v>
      </c>
      <c r="V163">
        <v>9</v>
      </c>
      <c r="W163" t="str">
        <f>VLOOKUP(U163,$J$8:$K$13,2,FALSE)</f>
        <v>GAL4.delta</v>
      </c>
      <c r="X163" t="str">
        <f>VLOOKUP(V163,$J$16:$K$27,2,FALSE)</f>
        <v>GAL80.07</v>
      </c>
      <c r="Y163" t="str">
        <f>VLOOKUP(V163,$J$31:$K$42,2,FALSE)</f>
        <v>GAL3.delta</v>
      </c>
      <c r="Z163" t="str">
        <f>VLOOKUP($S163,$J$46:$N$61,2,FALSE)</f>
        <v>pAMN50.1 - 2 - A2</v>
      </c>
      <c r="AA163">
        <v>1</v>
      </c>
      <c r="AB163" t="str">
        <f>VLOOKUP($S163,$J$46:$N$61,3,FALSE)</f>
        <v>GALK.Esc_col</v>
      </c>
      <c r="AC163" t="str">
        <f>VLOOKUP($S163,$J$46:$N$61,4,FALSE)</f>
        <v>GALK</v>
      </c>
      <c r="AD163">
        <f>VLOOKUP($S163,$J$46:$N$61,5,FALSE)</f>
        <v>1</v>
      </c>
      <c r="AE163" t="str">
        <f t="shared" si="0"/>
        <v>GAL3.delta</v>
      </c>
      <c r="AF163" t="str">
        <f t="shared" si="1"/>
        <v>GAL80.07</v>
      </c>
      <c r="AG163" t="str">
        <f t="shared" si="2"/>
        <v>GAL4.delta</v>
      </c>
    </row>
    <row r="164" spans="11:33">
      <c r="K164" t="str">
        <f>CONCATENATE(L164,".",Q164)</f>
        <v>180324-Plate_001.B10</v>
      </c>
      <c r="L164" t="str">
        <f>CONCATENATE("180324-",N164)</f>
        <v>180324-Plate_001</v>
      </c>
      <c r="M164">
        <v>1</v>
      </c>
      <c r="N164" t="str">
        <f>CONCATENATE("Plate_00",M164)</f>
        <v>Plate_001</v>
      </c>
      <c r="O164" t="s">
        <v>78</v>
      </c>
      <c r="P164">
        <v>10</v>
      </c>
      <c r="Q164" t="s">
        <v>81</v>
      </c>
      <c r="R164">
        <v>1</v>
      </c>
      <c r="S164" t="str">
        <f>CONCATENATE("Plate_00",R164)</f>
        <v>Plate_001</v>
      </c>
      <c r="T164" s="2" t="s">
        <v>81</v>
      </c>
      <c r="U164" t="s">
        <v>78</v>
      </c>
      <c r="V164">
        <v>10</v>
      </c>
      <c r="W164" t="str">
        <f>VLOOKUP(U164,$J$8:$K$13,2,FALSE)</f>
        <v>GAL4.delta</v>
      </c>
      <c r="X164" t="str">
        <f>VLOOKUP(V164,$J$16:$K$27,2,FALSE)</f>
        <v>GAL80.35</v>
      </c>
      <c r="Y164" t="str">
        <f>VLOOKUP(V164,$J$31:$K$42,2,FALSE)</f>
        <v>GAL3.delta</v>
      </c>
      <c r="Z164" t="str">
        <f>VLOOKUP($S164,$J$46:$N$61,2,FALSE)</f>
        <v>pAMN50.1 - 2 - A2</v>
      </c>
      <c r="AA164">
        <v>1</v>
      </c>
      <c r="AB164" t="str">
        <f>VLOOKUP($S164,$J$46:$N$61,3,FALSE)</f>
        <v>GALK.Esc_col</v>
      </c>
      <c r="AC164" t="str">
        <f>VLOOKUP($S164,$J$46:$N$61,4,FALSE)</f>
        <v>GALK</v>
      </c>
      <c r="AD164">
        <f>VLOOKUP($S164,$J$46:$N$61,5,FALSE)</f>
        <v>1</v>
      </c>
      <c r="AE164" t="str">
        <f t="shared" si="0"/>
        <v>GAL3.delta</v>
      </c>
      <c r="AF164" t="str">
        <f t="shared" si="1"/>
        <v>GAL80S-2</v>
      </c>
      <c r="AG164" t="str">
        <f t="shared" si="2"/>
        <v>GAL4.delta</v>
      </c>
    </row>
    <row r="165" spans="11:33">
      <c r="K165" t="str">
        <f>CONCATENATE(L165,".",Q165)</f>
        <v>180324-Plate_001.B11</v>
      </c>
      <c r="L165" t="str">
        <f>CONCATENATE("180324-",N165)</f>
        <v>180324-Plate_001</v>
      </c>
      <c r="M165">
        <v>1</v>
      </c>
      <c r="N165" t="str">
        <f>CONCATENATE("Plate_00",M165)</f>
        <v>Plate_001</v>
      </c>
      <c r="O165" t="s">
        <v>78</v>
      </c>
      <c r="P165">
        <v>11</v>
      </c>
      <c r="Q165" t="s">
        <v>80</v>
      </c>
      <c r="R165">
        <v>1</v>
      </c>
      <c r="S165" t="str">
        <f>CONCATENATE("Plate_00",R165)</f>
        <v>Plate_001</v>
      </c>
      <c r="T165" s="2" t="s">
        <v>80</v>
      </c>
      <c r="U165" t="s">
        <v>78</v>
      </c>
      <c r="V165">
        <v>11</v>
      </c>
      <c r="W165" t="str">
        <f>VLOOKUP(U165,$J$8:$K$13,2,FALSE)</f>
        <v>GAL4.delta</v>
      </c>
      <c r="X165" t="str">
        <f>VLOOKUP(V165,$J$16:$K$27,2,FALSE)</f>
        <v>GAL80.37</v>
      </c>
      <c r="Y165" t="str">
        <f>VLOOKUP(V165,$J$31:$K$42,2,FALSE)</f>
        <v>GAL3.delta</v>
      </c>
      <c r="Z165" t="str">
        <f>VLOOKUP($S165,$J$46:$N$61,2,FALSE)</f>
        <v>pAMN50.1 - 2 - A2</v>
      </c>
      <c r="AA165">
        <v>1</v>
      </c>
      <c r="AB165" t="str">
        <f>VLOOKUP($S165,$J$46:$N$61,3,FALSE)</f>
        <v>GALK.Esc_col</v>
      </c>
      <c r="AC165" t="str">
        <f>VLOOKUP($S165,$J$46:$N$61,4,FALSE)</f>
        <v>GALK</v>
      </c>
      <c r="AD165">
        <f>VLOOKUP($S165,$J$46:$N$61,5,FALSE)</f>
        <v>1</v>
      </c>
      <c r="AE165" t="str">
        <f t="shared" si="0"/>
        <v>GAL3.delta</v>
      </c>
      <c r="AF165" t="str">
        <f t="shared" si="1"/>
        <v>GAL80S-1</v>
      </c>
      <c r="AG165" t="str">
        <f t="shared" si="2"/>
        <v>GAL4.delta</v>
      </c>
    </row>
    <row r="166" spans="11:33">
      <c r="K166" t="str">
        <f>CONCATENATE(L166,".",Q166)</f>
        <v>180324-Plate_001.B12</v>
      </c>
      <c r="L166" t="str">
        <f>CONCATENATE("180324-",N166)</f>
        <v>180324-Plate_001</v>
      </c>
      <c r="M166">
        <v>1</v>
      </c>
      <c r="N166" t="str">
        <f>CONCATENATE("Plate_00",M166)</f>
        <v>Plate_001</v>
      </c>
      <c r="O166" t="s">
        <v>78</v>
      </c>
      <c r="P166">
        <v>12</v>
      </c>
      <c r="Q166" t="s">
        <v>79</v>
      </c>
      <c r="R166">
        <v>1</v>
      </c>
      <c r="S166" t="str">
        <f>CONCATENATE("Plate_00",R166)</f>
        <v>Plate_001</v>
      </c>
      <c r="T166" s="2" t="s">
        <v>79</v>
      </c>
      <c r="U166" t="s">
        <v>78</v>
      </c>
      <c r="V166">
        <v>12</v>
      </c>
      <c r="W166" t="str">
        <f>VLOOKUP(U166,$J$8:$K$13,2,FALSE)</f>
        <v>GAL4.delta</v>
      </c>
      <c r="X166" t="str">
        <f>VLOOKUP(V166,$J$16:$K$27,2,FALSE)</f>
        <v>GAL80.41</v>
      </c>
      <c r="Y166" t="str">
        <f>VLOOKUP(V166,$J$31:$K$42,2,FALSE)</f>
        <v>GAL3.delta</v>
      </c>
      <c r="Z166" t="str">
        <f>VLOOKUP($S166,$J$46:$N$61,2,FALSE)</f>
        <v>pAMN50.1 - 2 - A2</v>
      </c>
      <c r="AA166">
        <v>1</v>
      </c>
      <c r="AB166" t="str">
        <f>VLOOKUP($S166,$J$46:$N$61,3,FALSE)</f>
        <v>GALK.Esc_col</v>
      </c>
      <c r="AC166" t="str">
        <f>VLOOKUP($S166,$J$46:$N$61,4,FALSE)</f>
        <v>GALK</v>
      </c>
      <c r="AD166">
        <f>VLOOKUP($S166,$J$46:$N$61,5,FALSE)</f>
        <v>1</v>
      </c>
      <c r="AE166" t="str">
        <f t="shared" si="0"/>
        <v>GAL3.delta</v>
      </c>
      <c r="AF166" t="str">
        <f t="shared" si="1"/>
        <v>GAL80S-0</v>
      </c>
      <c r="AG166" t="str">
        <f t="shared" si="2"/>
        <v>GAL4.delta</v>
      </c>
    </row>
    <row r="167" spans="11:33">
      <c r="K167" t="str">
        <f>CONCATENATE(L167,".",Q167)</f>
        <v>180324-Plate_001.C1</v>
      </c>
      <c r="L167" t="str">
        <f>CONCATENATE("180324-",N167)</f>
        <v>180324-Plate_001</v>
      </c>
      <c r="M167">
        <v>1</v>
      </c>
      <c r="N167" t="str">
        <f>CONCATENATE("Plate_00",M167)</f>
        <v>Plate_001</v>
      </c>
      <c r="O167" t="s">
        <v>65</v>
      </c>
      <c r="P167">
        <v>1</v>
      </c>
      <c r="Q167" t="s">
        <v>77</v>
      </c>
      <c r="R167">
        <v>1</v>
      </c>
      <c r="S167" t="str">
        <f>CONCATENATE("Plate_00",R167)</f>
        <v>Plate_001</v>
      </c>
      <c r="T167" s="2" t="s">
        <v>77</v>
      </c>
      <c r="U167" t="s">
        <v>65</v>
      </c>
      <c r="V167">
        <v>1</v>
      </c>
      <c r="W167" t="str">
        <f>VLOOKUP(U167,$J$8:$K$13,2,FALSE)</f>
        <v>GAL4.35</v>
      </c>
      <c r="X167" t="str">
        <f>VLOOKUP(V167,$J$16:$K$27,2,FALSE)</f>
        <v>GAL80.WT</v>
      </c>
      <c r="Y167" t="str">
        <f>VLOOKUP(V167,$J$31:$K$42,2,FALSE)</f>
        <v>GAL3.WT</v>
      </c>
      <c r="Z167" t="str">
        <f>VLOOKUP($S167,$J$46:$N$61,2,FALSE)</f>
        <v>pAMN50.1 - 2 - A2</v>
      </c>
      <c r="AA167">
        <v>1</v>
      </c>
      <c r="AB167" t="str">
        <f>VLOOKUP($S167,$J$46:$N$61,3,FALSE)</f>
        <v>GALK.Esc_col</v>
      </c>
      <c r="AC167" t="str">
        <f>VLOOKUP($S167,$J$46:$N$61,4,FALSE)</f>
        <v>GALK</v>
      </c>
      <c r="AD167">
        <f>VLOOKUP($S167,$J$46:$N$61,5,FALSE)</f>
        <v>1</v>
      </c>
      <c r="AE167" t="str">
        <f t="shared" si="0"/>
        <v>GAL3.WT</v>
      </c>
      <c r="AF167" t="str">
        <f t="shared" si="1"/>
        <v>GAL80.WT</v>
      </c>
      <c r="AG167" t="str">
        <f t="shared" si="2"/>
        <v>GAL4-L868P</v>
      </c>
    </row>
    <row r="168" spans="11:33">
      <c r="K168" t="str">
        <f>CONCATENATE(L168,".",Q168)</f>
        <v>180324-Plate_001.C2</v>
      </c>
      <c r="L168" t="str">
        <f>CONCATENATE("180324-",N168)</f>
        <v>180324-Plate_001</v>
      </c>
      <c r="M168">
        <v>1</v>
      </c>
      <c r="N168" t="str">
        <f>CONCATENATE("Plate_00",M168)</f>
        <v>Plate_001</v>
      </c>
      <c r="O168" t="s">
        <v>65</v>
      </c>
      <c r="P168">
        <v>2</v>
      </c>
      <c r="Q168" t="s">
        <v>76</v>
      </c>
      <c r="R168">
        <v>1</v>
      </c>
      <c r="S168" t="str">
        <f>CONCATENATE("Plate_00",R168)</f>
        <v>Plate_001</v>
      </c>
      <c r="T168" s="2" t="s">
        <v>76</v>
      </c>
      <c r="U168" t="s">
        <v>65</v>
      </c>
      <c r="V168">
        <v>2</v>
      </c>
      <c r="W168" t="str">
        <f>VLOOKUP(U168,$J$8:$K$13,2,FALSE)</f>
        <v>GAL4.35</v>
      </c>
      <c r="X168" t="str">
        <f>VLOOKUP(V168,$J$16:$K$27,2,FALSE)</f>
        <v>GAL80.delta</v>
      </c>
      <c r="Y168" t="str">
        <f>VLOOKUP(V168,$J$31:$K$42,2,FALSE)</f>
        <v>GAL3.WT</v>
      </c>
      <c r="Z168" t="str">
        <f>VLOOKUP($S168,$J$46:$N$61,2,FALSE)</f>
        <v>pAMN50.1 - 2 - A2</v>
      </c>
      <c r="AA168">
        <v>1</v>
      </c>
      <c r="AB168" t="str">
        <f>VLOOKUP($S168,$J$46:$N$61,3,FALSE)</f>
        <v>GALK.Esc_col</v>
      </c>
      <c r="AC168" t="str">
        <f>VLOOKUP($S168,$J$46:$N$61,4,FALSE)</f>
        <v>GALK</v>
      </c>
      <c r="AD168">
        <f>VLOOKUP($S168,$J$46:$N$61,5,FALSE)</f>
        <v>1</v>
      </c>
      <c r="AE168" t="str">
        <f t="shared" si="0"/>
        <v>GAL3.WT</v>
      </c>
      <c r="AF168" t="str">
        <f t="shared" si="1"/>
        <v>GAL80.delta</v>
      </c>
      <c r="AG168" t="str">
        <f t="shared" si="2"/>
        <v>GAL4-L868P</v>
      </c>
    </row>
    <row r="169" spans="11:33">
      <c r="K169" t="str">
        <f>CONCATENATE(L169,".",Q169)</f>
        <v>180324-Plate_001.C3</v>
      </c>
      <c r="L169" t="str">
        <f>CONCATENATE("180324-",N169)</f>
        <v>180324-Plate_001</v>
      </c>
      <c r="M169">
        <v>1</v>
      </c>
      <c r="N169" t="str">
        <f>CONCATENATE("Plate_00",M169)</f>
        <v>Plate_001</v>
      </c>
      <c r="O169" t="s">
        <v>65</v>
      </c>
      <c r="P169">
        <v>3</v>
      </c>
      <c r="Q169" t="s">
        <v>75</v>
      </c>
      <c r="R169">
        <v>1</v>
      </c>
      <c r="S169" t="str">
        <f>CONCATENATE("Plate_00",R169)</f>
        <v>Plate_001</v>
      </c>
      <c r="T169" s="2" t="s">
        <v>75</v>
      </c>
      <c r="U169" t="s">
        <v>65</v>
      </c>
      <c r="V169">
        <v>3</v>
      </c>
      <c r="W169" t="str">
        <f>VLOOKUP(U169,$J$8:$K$13,2,FALSE)</f>
        <v>GAL4.35</v>
      </c>
      <c r="X169" t="str">
        <f>VLOOKUP(V169,$J$16:$K$27,2,FALSE)</f>
        <v>GAL80.07</v>
      </c>
      <c r="Y169" t="str">
        <f>VLOOKUP(V169,$J$31:$K$42,2,FALSE)</f>
        <v>GAL3.WT</v>
      </c>
      <c r="Z169" t="str">
        <f>VLOOKUP($S169,$J$46:$N$61,2,FALSE)</f>
        <v>pAMN50.1 - 2 - A2</v>
      </c>
      <c r="AA169">
        <v>1</v>
      </c>
      <c r="AB169" t="str">
        <f>VLOOKUP($S169,$J$46:$N$61,3,FALSE)</f>
        <v>GALK.Esc_col</v>
      </c>
      <c r="AC169" t="str">
        <f>VLOOKUP($S169,$J$46:$N$61,4,FALSE)</f>
        <v>GALK</v>
      </c>
      <c r="AD169">
        <f>VLOOKUP($S169,$J$46:$N$61,5,FALSE)</f>
        <v>1</v>
      </c>
      <c r="AE169" t="str">
        <f t="shared" si="0"/>
        <v>GAL3.WT</v>
      </c>
      <c r="AF169" t="str">
        <f t="shared" si="1"/>
        <v>GAL80.07</v>
      </c>
      <c r="AG169" t="str">
        <f t="shared" si="2"/>
        <v>GAL4-L868P</v>
      </c>
    </row>
    <row r="170" spans="11:33">
      <c r="K170" t="str">
        <f>CONCATENATE(L170,".",Q170)</f>
        <v>180324-Plate_001.C4</v>
      </c>
      <c r="L170" t="str">
        <f>CONCATENATE("180324-",N170)</f>
        <v>180324-Plate_001</v>
      </c>
      <c r="M170">
        <v>1</v>
      </c>
      <c r="N170" t="str">
        <f>CONCATENATE("Plate_00",M170)</f>
        <v>Plate_001</v>
      </c>
      <c r="O170" t="s">
        <v>65</v>
      </c>
      <c r="P170">
        <v>4</v>
      </c>
      <c r="Q170" t="s">
        <v>74</v>
      </c>
      <c r="R170">
        <v>1</v>
      </c>
      <c r="S170" t="str">
        <f>CONCATENATE("Plate_00",R170)</f>
        <v>Plate_001</v>
      </c>
      <c r="T170" s="2" t="s">
        <v>74</v>
      </c>
      <c r="U170" t="s">
        <v>65</v>
      </c>
      <c r="V170">
        <v>4</v>
      </c>
      <c r="W170" t="str">
        <f>VLOOKUP(U170,$J$8:$K$13,2,FALSE)</f>
        <v>GAL4.35</v>
      </c>
      <c r="X170" t="str">
        <f>VLOOKUP(V170,$J$16:$K$27,2,FALSE)</f>
        <v>GAL80.35</v>
      </c>
      <c r="Y170" t="str">
        <f>VLOOKUP(V170,$J$31:$K$42,2,FALSE)</f>
        <v>GAL3.WT</v>
      </c>
      <c r="Z170" t="str">
        <f>VLOOKUP($S170,$J$46:$N$61,2,FALSE)</f>
        <v>pAMN50.1 - 2 - A2</v>
      </c>
      <c r="AA170">
        <v>1</v>
      </c>
      <c r="AB170" t="str">
        <f>VLOOKUP($S170,$J$46:$N$61,3,FALSE)</f>
        <v>GALK.Esc_col</v>
      </c>
      <c r="AC170" t="str">
        <f>VLOOKUP($S170,$J$46:$N$61,4,FALSE)</f>
        <v>GALK</v>
      </c>
      <c r="AD170">
        <f>VLOOKUP($S170,$J$46:$N$61,5,FALSE)</f>
        <v>1</v>
      </c>
      <c r="AE170" t="str">
        <f t="shared" si="0"/>
        <v>GAL3.WT</v>
      </c>
      <c r="AF170" t="str">
        <f t="shared" si="1"/>
        <v>GAL80S-2</v>
      </c>
      <c r="AG170" t="str">
        <f t="shared" si="2"/>
        <v>GAL4-L868P</v>
      </c>
    </row>
    <row r="171" spans="11:33">
      <c r="K171" t="str">
        <f>CONCATENATE(L171,".",Q171)</f>
        <v>180324-Plate_001.C5</v>
      </c>
      <c r="L171" t="str">
        <f>CONCATENATE("180324-",N171)</f>
        <v>180324-Plate_001</v>
      </c>
      <c r="M171">
        <v>1</v>
      </c>
      <c r="N171" t="str">
        <f>CONCATENATE("Plate_00",M171)</f>
        <v>Plate_001</v>
      </c>
      <c r="O171" t="s">
        <v>65</v>
      </c>
      <c r="P171">
        <v>5</v>
      </c>
      <c r="Q171" t="s">
        <v>73</v>
      </c>
      <c r="R171">
        <v>1</v>
      </c>
      <c r="S171" t="str">
        <f>CONCATENATE("Plate_00",R171)</f>
        <v>Plate_001</v>
      </c>
      <c r="T171" s="2" t="s">
        <v>73</v>
      </c>
      <c r="U171" t="s">
        <v>65</v>
      </c>
      <c r="V171">
        <v>5</v>
      </c>
      <c r="W171" t="str">
        <f>VLOOKUP(U171,$J$8:$K$13,2,FALSE)</f>
        <v>GAL4.35</v>
      </c>
      <c r="X171" t="str">
        <f>VLOOKUP(V171,$J$16:$K$27,2,FALSE)</f>
        <v>GAL80.37</v>
      </c>
      <c r="Y171" t="str">
        <f>VLOOKUP(V171,$J$31:$K$42,2,FALSE)</f>
        <v>GAL3.WT</v>
      </c>
      <c r="Z171" t="str">
        <f>VLOOKUP($S171,$J$46:$N$61,2,FALSE)</f>
        <v>pAMN50.1 - 2 - A2</v>
      </c>
      <c r="AA171">
        <v>1</v>
      </c>
      <c r="AB171" t="str">
        <f>VLOOKUP($S171,$J$46:$N$61,3,FALSE)</f>
        <v>GALK.Esc_col</v>
      </c>
      <c r="AC171" t="str">
        <f>VLOOKUP($S171,$J$46:$N$61,4,FALSE)</f>
        <v>GALK</v>
      </c>
      <c r="AD171">
        <f>VLOOKUP($S171,$J$46:$N$61,5,FALSE)</f>
        <v>1</v>
      </c>
      <c r="AE171" t="str">
        <f t="shared" si="0"/>
        <v>GAL3.WT</v>
      </c>
      <c r="AF171" t="str">
        <f t="shared" si="1"/>
        <v>GAL80S-1</v>
      </c>
      <c r="AG171" t="str">
        <f t="shared" si="2"/>
        <v>GAL4-L868P</v>
      </c>
    </row>
    <row r="172" spans="11:33">
      <c r="K172" t="str">
        <f>CONCATENATE(L172,".",Q172)</f>
        <v>180324-Plate_001.C6</v>
      </c>
      <c r="L172" t="str">
        <f>CONCATENATE("180324-",N172)</f>
        <v>180324-Plate_001</v>
      </c>
      <c r="M172">
        <v>1</v>
      </c>
      <c r="N172" t="str">
        <f>CONCATENATE("Plate_00",M172)</f>
        <v>Plate_001</v>
      </c>
      <c r="O172" t="s">
        <v>65</v>
      </c>
      <c r="P172">
        <v>6</v>
      </c>
      <c r="Q172" t="s">
        <v>72</v>
      </c>
      <c r="R172">
        <v>1</v>
      </c>
      <c r="S172" t="str">
        <f>CONCATENATE("Plate_00",R172)</f>
        <v>Plate_001</v>
      </c>
      <c r="T172" s="2" t="s">
        <v>72</v>
      </c>
      <c r="U172" t="s">
        <v>65</v>
      </c>
      <c r="V172">
        <v>6</v>
      </c>
      <c r="W172" t="str">
        <f>VLOOKUP(U172,$J$8:$K$13,2,FALSE)</f>
        <v>GAL4.35</v>
      </c>
      <c r="X172" t="str">
        <f>VLOOKUP(V172,$J$16:$K$27,2,FALSE)</f>
        <v>GAL80.41</v>
      </c>
      <c r="Y172" t="str">
        <f>VLOOKUP(V172,$J$31:$K$42,2,FALSE)</f>
        <v>GAL3.WT</v>
      </c>
      <c r="Z172" t="str">
        <f>VLOOKUP($S172,$J$46:$N$61,2,FALSE)</f>
        <v>pAMN50.1 - 2 - A2</v>
      </c>
      <c r="AA172">
        <v>1</v>
      </c>
      <c r="AB172" t="str">
        <f>VLOOKUP($S172,$J$46:$N$61,3,FALSE)</f>
        <v>GALK.Esc_col</v>
      </c>
      <c r="AC172" t="str">
        <f>VLOOKUP($S172,$J$46:$N$61,4,FALSE)</f>
        <v>GALK</v>
      </c>
      <c r="AD172">
        <f>VLOOKUP($S172,$J$46:$N$61,5,FALSE)</f>
        <v>1</v>
      </c>
      <c r="AE172" t="str">
        <f t="shared" si="0"/>
        <v>GAL3.WT</v>
      </c>
      <c r="AF172" t="str">
        <f t="shared" si="1"/>
        <v>GAL80S-0</v>
      </c>
      <c r="AG172" t="str">
        <f t="shared" si="2"/>
        <v>GAL4-L868P</v>
      </c>
    </row>
    <row r="173" spans="11:33">
      <c r="K173" t="str">
        <f>CONCATENATE(L173,".",Q173)</f>
        <v>180324-Plate_001.C7</v>
      </c>
      <c r="L173" t="str">
        <f>CONCATENATE("180324-",N173)</f>
        <v>180324-Plate_001</v>
      </c>
      <c r="M173">
        <v>1</v>
      </c>
      <c r="N173" t="str">
        <f>CONCATENATE("Plate_00",M173)</f>
        <v>Plate_001</v>
      </c>
      <c r="O173" t="s">
        <v>65</v>
      </c>
      <c r="P173">
        <v>7</v>
      </c>
      <c r="Q173" t="s">
        <v>71</v>
      </c>
      <c r="R173">
        <v>1</v>
      </c>
      <c r="S173" t="str">
        <f>CONCATENATE("Plate_00",R173)</f>
        <v>Plate_001</v>
      </c>
      <c r="T173" s="2" t="s">
        <v>71</v>
      </c>
      <c r="U173" t="s">
        <v>65</v>
      </c>
      <c r="V173">
        <v>7</v>
      </c>
      <c r="W173" t="str">
        <f>VLOOKUP(U173,$J$8:$K$13,2,FALSE)</f>
        <v>GAL4.35</v>
      </c>
      <c r="X173" t="str">
        <f>VLOOKUP(V173,$J$16:$K$27,2,FALSE)</f>
        <v>GAL80.WT</v>
      </c>
      <c r="Y173" t="str">
        <f>VLOOKUP(V173,$J$31:$K$42,2,FALSE)</f>
        <v>GAL3.delta</v>
      </c>
      <c r="Z173" t="str">
        <f>VLOOKUP($S173,$J$46:$N$61,2,FALSE)</f>
        <v>pAMN50.1 - 2 - A2</v>
      </c>
      <c r="AA173">
        <v>1</v>
      </c>
      <c r="AB173" t="str">
        <f>VLOOKUP($S173,$J$46:$N$61,3,FALSE)</f>
        <v>GALK.Esc_col</v>
      </c>
      <c r="AC173" t="str">
        <f>VLOOKUP($S173,$J$46:$N$61,4,FALSE)</f>
        <v>GALK</v>
      </c>
      <c r="AD173">
        <f>VLOOKUP($S173,$J$46:$N$61,5,FALSE)</f>
        <v>1</v>
      </c>
      <c r="AE173" t="str">
        <f t="shared" si="0"/>
        <v>GAL3.delta</v>
      </c>
      <c r="AF173" t="str">
        <f t="shared" si="1"/>
        <v>GAL80.WT</v>
      </c>
      <c r="AG173" t="str">
        <f t="shared" si="2"/>
        <v>GAL4-L868P</v>
      </c>
    </row>
    <row r="174" spans="11:33">
      <c r="K174" t="str">
        <f>CONCATENATE(L174,".",Q174)</f>
        <v>180324-Plate_001.C8</v>
      </c>
      <c r="L174" t="str">
        <f>CONCATENATE("180324-",N174)</f>
        <v>180324-Plate_001</v>
      </c>
      <c r="M174">
        <v>1</v>
      </c>
      <c r="N174" t="str">
        <f>CONCATENATE("Plate_00",M174)</f>
        <v>Plate_001</v>
      </c>
      <c r="O174" t="s">
        <v>65</v>
      </c>
      <c r="P174">
        <v>8</v>
      </c>
      <c r="Q174" t="s">
        <v>70</v>
      </c>
      <c r="R174">
        <v>1</v>
      </c>
      <c r="S174" t="str">
        <f>CONCATENATE("Plate_00",R174)</f>
        <v>Plate_001</v>
      </c>
      <c r="T174" s="2" t="s">
        <v>70</v>
      </c>
      <c r="U174" t="s">
        <v>65</v>
      </c>
      <c r="V174">
        <v>8</v>
      </c>
      <c r="W174" t="str">
        <f>VLOOKUP(U174,$J$8:$K$13,2,FALSE)</f>
        <v>GAL4.35</v>
      </c>
      <c r="X174" t="str">
        <f>VLOOKUP(V174,$J$16:$K$27,2,FALSE)</f>
        <v>GAL80.delta</v>
      </c>
      <c r="Y174" t="str">
        <f>VLOOKUP(V174,$J$31:$K$42,2,FALSE)</f>
        <v>GAL3.delta</v>
      </c>
      <c r="Z174" t="str">
        <f>VLOOKUP($S174,$J$46:$N$61,2,FALSE)</f>
        <v>pAMN50.1 - 2 - A2</v>
      </c>
      <c r="AA174">
        <v>1</v>
      </c>
      <c r="AB174" t="str">
        <f>VLOOKUP($S174,$J$46:$N$61,3,FALSE)</f>
        <v>GALK.Esc_col</v>
      </c>
      <c r="AC174" t="str">
        <f>VLOOKUP($S174,$J$46:$N$61,4,FALSE)</f>
        <v>GALK</v>
      </c>
      <c r="AD174">
        <f>VLOOKUP($S174,$J$46:$N$61,5,FALSE)</f>
        <v>1</v>
      </c>
      <c r="AE174" t="str">
        <f t="shared" si="0"/>
        <v>GAL3.delta</v>
      </c>
      <c r="AF174" t="str">
        <f t="shared" si="1"/>
        <v>GAL80.delta</v>
      </c>
      <c r="AG174" t="str">
        <f t="shared" si="2"/>
        <v>GAL4-L868P</v>
      </c>
    </row>
    <row r="175" spans="11:33">
      <c r="K175" t="str">
        <f>CONCATENATE(L175,".",Q175)</f>
        <v>180324-Plate_001.C9</v>
      </c>
      <c r="L175" t="str">
        <f>CONCATENATE("180324-",N175)</f>
        <v>180324-Plate_001</v>
      </c>
      <c r="M175">
        <v>1</v>
      </c>
      <c r="N175" t="str">
        <f>CONCATENATE("Plate_00",M175)</f>
        <v>Plate_001</v>
      </c>
      <c r="O175" t="s">
        <v>65</v>
      </c>
      <c r="P175">
        <v>9</v>
      </c>
      <c r="Q175" t="s">
        <v>69</v>
      </c>
      <c r="R175">
        <v>1</v>
      </c>
      <c r="S175" t="str">
        <f>CONCATENATE("Plate_00",R175)</f>
        <v>Plate_001</v>
      </c>
      <c r="T175" s="2" t="s">
        <v>69</v>
      </c>
      <c r="U175" t="s">
        <v>65</v>
      </c>
      <c r="V175">
        <v>9</v>
      </c>
      <c r="W175" t="str">
        <f>VLOOKUP(U175,$J$8:$K$13,2,FALSE)</f>
        <v>GAL4.35</v>
      </c>
      <c r="X175" t="str">
        <f>VLOOKUP(V175,$J$16:$K$27,2,FALSE)</f>
        <v>GAL80.07</v>
      </c>
      <c r="Y175" t="str">
        <f>VLOOKUP(V175,$J$31:$K$42,2,FALSE)</f>
        <v>GAL3.delta</v>
      </c>
      <c r="Z175" t="str">
        <f>VLOOKUP($S175,$J$46:$N$61,2,FALSE)</f>
        <v>pAMN50.1 - 2 - A2</v>
      </c>
      <c r="AA175">
        <v>1</v>
      </c>
      <c r="AB175" t="str">
        <f>VLOOKUP($S175,$J$46:$N$61,3,FALSE)</f>
        <v>GALK.Esc_col</v>
      </c>
      <c r="AC175" t="str">
        <f>VLOOKUP($S175,$J$46:$N$61,4,FALSE)</f>
        <v>GALK</v>
      </c>
      <c r="AD175">
        <f>VLOOKUP($S175,$J$46:$N$61,5,FALSE)</f>
        <v>1</v>
      </c>
      <c r="AE175" t="str">
        <f t="shared" si="0"/>
        <v>GAL3.delta</v>
      </c>
      <c r="AF175" t="str">
        <f t="shared" si="1"/>
        <v>GAL80.07</v>
      </c>
      <c r="AG175" t="str">
        <f t="shared" si="2"/>
        <v>GAL4-L868P</v>
      </c>
    </row>
    <row r="176" spans="11:33">
      <c r="K176" t="str">
        <f>CONCATENATE(L176,".",Q176)</f>
        <v>180324-Plate_001.C10</v>
      </c>
      <c r="L176" t="str">
        <f>CONCATENATE("180324-",N176)</f>
        <v>180324-Plate_001</v>
      </c>
      <c r="M176">
        <v>1</v>
      </c>
      <c r="N176" t="str">
        <f>CONCATENATE("Plate_00",M176)</f>
        <v>Plate_001</v>
      </c>
      <c r="O176" t="s">
        <v>65</v>
      </c>
      <c r="P176">
        <v>10</v>
      </c>
      <c r="Q176" t="s">
        <v>68</v>
      </c>
      <c r="R176">
        <v>1</v>
      </c>
      <c r="S176" t="str">
        <f>CONCATENATE("Plate_00",R176)</f>
        <v>Plate_001</v>
      </c>
      <c r="T176" s="2" t="s">
        <v>68</v>
      </c>
      <c r="U176" t="s">
        <v>65</v>
      </c>
      <c r="V176">
        <v>10</v>
      </c>
      <c r="W176" t="str">
        <f>VLOOKUP(U176,$J$8:$K$13,2,FALSE)</f>
        <v>GAL4.35</v>
      </c>
      <c r="X176" t="str">
        <f>VLOOKUP(V176,$J$16:$K$27,2,FALSE)</f>
        <v>GAL80.35</v>
      </c>
      <c r="Y176" t="str">
        <f>VLOOKUP(V176,$J$31:$K$42,2,FALSE)</f>
        <v>GAL3.delta</v>
      </c>
      <c r="Z176" t="str">
        <f>VLOOKUP($S176,$J$46:$N$61,2,FALSE)</f>
        <v>pAMN50.1 - 2 - A2</v>
      </c>
      <c r="AA176">
        <v>1</v>
      </c>
      <c r="AB176" t="str">
        <f>VLOOKUP($S176,$J$46:$N$61,3,FALSE)</f>
        <v>GALK.Esc_col</v>
      </c>
      <c r="AC176" t="str">
        <f>VLOOKUP($S176,$J$46:$N$61,4,FALSE)</f>
        <v>GALK</v>
      </c>
      <c r="AD176">
        <f>VLOOKUP($S176,$J$46:$N$61,5,FALSE)</f>
        <v>1</v>
      </c>
      <c r="AE176" t="str">
        <f t="shared" si="0"/>
        <v>GAL3.delta</v>
      </c>
      <c r="AF176" t="str">
        <f t="shared" si="1"/>
        <v>GAL80S-2</v>
      </c>
      <c r="AG176" t="str">
        <f t="shared" si="2"/>
        <v>GAL4-L868P</v>
      </c>
    </row>
    <row r="177" spans="11:33">
      <c r="K177" t="str">
        <f>CONCATENATE(L177,".",Q177)</f>
        <v>180324-Plate_001.C11</v>
      </c>
      <c r="L177" t="str">
        <f>CONCATENATE("180324-",N177)</f>
        <v>180324-Plate_001</v>
      </c>
      <c r="M177">
        <v>1</v>
      </c>
      <c r="N177" t="str">
        <f>CONCATENATE("Plate_00",M177)</f>
        <v>Plate_001</v>
      </c>
      <c r="O177" t="s">
        <v>65</v>
      </c>
      <c r="P177">
        <v>11</v>
      </c>
      <c r="Q177" t="s">
        <v>67</v>
      </c>
      <c r="R177">
        <v>1</v>
      </c>
      <c r="S177" t="str">
        <f>CONCATENATE("Plate_00",R177)</f>
        <v>Plate_001</v>
      </c>
      <c r="T177" s="2" t="s">
        <v>67</v>
      </c>
      <c r="U177" t="s">
        <v>65</v>
      </c>
      <c r="V177">
        <v>11</v>
      </c>
      <c r="W177" t="str">
        <f>VLOOKUP(U177,$J$8:$K$13,2,FALSE)</f>
        <v>GAL4.35</v>
      </c>
      <c r="X177" t="str">
        <f>VLOOKUP(V177,$J$16:$K$27,2,FALSE)</f>
        <v>GAL80.37</v>
      </c>
      <c r="Y177" t="str">
        <f>VLOOKUP(V177,$J$31:$K$42,2,FALSE)</f>
        <v>GAL3.delta</v>
      </c>
      <c r="Z177" t="str">
        <f>VLOOKUP($S177,$J$46:$N$61,2,FALSE)</f>
        <v>pAMN50.1 - 2 - A2</v>
      </c>
      <c r="AA177">
        <v>1</v>
      </c>
      <c r="AB177" t="str">
        <f>VLOOKUP($S177,$J$46:$N$61,3,FALSE)</f>
        <v>GALK.Esc_col</v>
      </c>
      <c r="AC177" t="str">
        <f>VLOOKUP($S177,$J$46:$N$61,4,FALSE)</f>
        <v>GALK</v>
      </c>
      <c r="AD177">
        <f>VLOOKUP($S177,$J$46:$N$61,5,FALSE)</f>
        <v>1</v>
      </c>
      <c r="AE177" t="str">
        <f t="shared" si="0"/>
        <v>GAL3.delta</v>
      </c>
      <c r="AF177" t="str">
        <f t="shared" si="1"/>
        <v>GAL80S-1</v>
      </c>
      <c r="AG177" t="str">
        <f t="shared" si="2"/>
        <v>GAL4-L868P</v>
      </c>
    </row>
    <row r="178" spans="11:33">
      <c r="K178" t="str">
        <f>CONCATENATE(L178,".",Q178)</f>
        <v>180324-Plate_001.C12</v>
      </c>
      <c r="L178" t="str">
        <f>CONCATENATE("180324-",N178)</f>
        <v>180324-Plate_001</v>
      </c>
      <c r="M178">
        <v>1</v>
      </c>
      <c r="N178" t="str">
        <f>CONCATENATE("Plate_00",M178)</f>
        <v>Plate_001</v>
      </c>
      <c r="O178" t="s">
        <v>65</v>
      </c>
      <c r="P178">
        <v>12</v>
      </c>
      <c r="Q178" t="s">
        <v>66</v>
      </c>
      <c r="R178">
        <v>1</v>
      </c>
      <c r="S178" t="str">
        <f>CONCATENATE("Plate_00",R178)</f>
        <v>Plate_001</v>
      </c>
      <c r="T178" s="2" t="s">
        <v>66</v>
      </c>
      <c r="U178" t="s">
        <v>65</v>
      </c>
      <c r="V178">
        <v>12</v>
      </c>
      <c r="W178" t="str">
        <f>VLOOKUP(U178,$J$8:$K$13,2,FALSE)</f>
        <v>GAL4.35</v>
      </c>
      <c r="X178" t="str">
        <f>VLOOKUP(V178,$J$16:$K$27,2,FALSE)</f>
        <v>GAL80.41</v>
      </c>
      <c r="Y178" t="str">
        <f>VLOOKUP(V178,$J$31:$K$42,2,FALSE)</f>
        <v>GAL3.delta</v>
      </c>
      <c r="Z178" t="str">
        <f>VLOOKUP($S178,$J$46:$N$61,2,FALSE)</f>
        <v>pAMN50.1 - 2 - A2</v>
      </c>
      <c r="AA178">
        <v>1</v>
      </c>
      <c r="AB178" t="str">
        <f>VLOOKUP($S178,$J$46:$N$61,3,FALSE)</f>
        <v>GALK.Esc_col</v>
      </c>
      <c r="AC178" t="str">
        <f>VLOOKUP($S178,$J$46:$N$61,4,FALSE)</f>
        <v>GALK</v>
      </c>
      <c r="AD178">
        <f>VLOOKUP($S178,$J$46:$N$61,5,FALSE)</f>
        <v>1</v>
      </c>
      <c r="AE178" t="str">
        <f t="shared" si="0"/>
        <v>GAL3.delta</v>
      </c>
      <c r="AF178" t="str">
        <f t="shared" si="1"/>
        <v>GAL80S-0</v>
      </c>
      <c r="AG178" t="str">
        <f t="shared" si="2"/>
        <v>GAL4-L868P</v>
      </c>
    </row>
    <row r="179" spans="11:33">
      <c r="K179" t="str">
        <f>CONCATENATE(L179,".",Q179)</f>
        <v>180324-Plate_001.D1</v>
      </c>
      <c r="L179" t="str">
        <f>CONCATENATE("180324-",N179)</f>
        <v>180324-Plate_001</v>
      </c>
      <c r="M179">
        <v>1</v>
      </c>
      <c r="N179" t="str">
        <f>CONCATENATE("Plate_00",M179)</f>
        <v>Plate_001</v>
      </c>
      <c r="O179" t="s">
        <v>52</v>
      </c>
      <c r="P179">
        <v>1</v>
      </c>
      <c r="Q179" t="s">
        <v>64</v>
      </c>
      <c r="R179">
        <v>1</v>
      </c>
      <c r="S179" t="str">
        <f>CONCATENATE("Plate_00",R179)</f>
        <v>Plate_001</v>
      </c>
      <c r="T179" s="2" t="s">
        <v>64</v>
      </c>
      <c r="U179" t="s">
        <v>52</v>
      </c>
      <c r="V179">
        <v>1</v>
      </c>
      <c r="W179" t="str">
        <f>VLOOKUP(U179,$J$8:$K$13,2,FALSE)</f>
        <v>GAL4.36</v>
      </c>
      <c r="X179" t="str">
        <f>VLOOKUP(V179,$J$16:$K$27,2,FALSE)</f>
        <v>GAL80.WT</v>
      </c>
      <c r="Y179" t="str">
        <f>VLOOKUP(V179,$J$31:$K$42,2,FALSE)</f>
        <v>GAL3.WT</v>
      </c>
      <c r="Z179" t="str">
        <f>VLOOKUP($S179,$J$46:$N$61,2,FALSE)</f>
        <v>pAMN50.1 - 2 - A2</v>
      </c>
      <c r="AA179">
        <v>1</v>
      </c>
      <c r="AB179" t="str">
        <f>VLOOKUP($S179,$J$46:$N$61,3,FALSE)</f>
        <v>GALK.Esc_col</v>
      </c>
      <c r="AC179" t="str">
        <f>VLOOKUP($S179,$J$46:$N$61,4,FALSE)</f>
        <v>GALK</v>
      </c>
      <c r="AD179">
        <f>VLOOKUP($S179,$J$46:$N$61,5,FALSE)</f>
        <v>1</v>
      </c>
      <c r="AE179" t="str">
        <f t="shared" si="0"/>
        <v>GAL3.WT</v>
      </c>
      <c r="AF179" t="str">
        <f t="shared" si="1"/>
        <v>GAL80.WT</v>
      </c>
      <c r="AG179" t="str">
        <f t="shared" si="2"/>
        <v>GAL4-L868C</v>
      </c>
    </row>
    <row r="180" spans="11:33">
      <c r="K180" t="str">
        <f>CONCATENATE(L180,".",Q180)</f>
        <v>180324-Plate_001.D2</v>
      </c>
      <c r="L180" t="str">
        <f>CONCATENATE("180324-",N180)</f>
        <v>180324-Plate_001</v>
      </c>
      <c r="M180">
        <v>1</v>
      </c>
      <c r="N180" t="str">
        <f>CONCATENATE("Plate_00",M180)</f>
        <v>Plate_001</v>
      </c>
      <c r="O180" t="s">
        <v>52</v>
      </c>
      <c r="P180">
        <v>2</v>
      </c>
      <c r="Q180" t="s">
        <v>63</v>
      </c>
      <c r="R180">
        <v>1</v>
      </c>
      <c r="S180" t="str">
        <f>CONCATENATE("Plate_00",R180)</f>
        <v>Plate_001</v>
      </c>
      <c r="T180" s="2" t="s">
        <v>63</v>
      </c>
      <c r="U180" t="s">
        <v>52</v>
      </c>
      <c r="V180">
        <v>2</v>
      </c>
      <c r="W180" t="str">
        <f>VLOOKUP(U180,$J$8:$K$13,2,FALSE)</f>
        <v>GAL4.36</v>
      </c>
      <c r="X180" t="str">
        <f>VLOOKUP(V180,$J$16:$K$27,2,FALSE)</f>
        <v>GAL80.delta</v>
      </c>
      <c r="Y180" t="str">
        <f>VLOOKUP(V180,$J$31:$K$42,2,FALSE)</f>
        <v>GAL3.WT</v>
      </c>
      <c r="Z180" t="str">
        <f>VLOOKUP($S180,$J$46:$N$61,2,FALSE)</f>
        <v>pAMN50.1 - 2 - A2</v>
      </c>
      <c r="AA180">
        <v>1</v>
      </c>
      <c r="AB180" t="str">
        <f>VLOOKUP($S180,$J$46:$N$61,3,FALSE)</f>
        <v>GALK.Esc_col</v>
      </c>
      <c r="AC180" t="str">
        <f>VLOOKUP($S180,$J$46:$N$61,4,FALSE)</f>
        <v>GALK</v>
      </c>
      <c r="AD180">
        <f>VLOOKUP($S180,$J$46:$N$61,5,FALSE)</f>
        <v>1</v>
      </c>
      <c r="AE180" t="str">
        <f t="shared" si="0"/>
        <v>GAL3.WT</v>
      </c>
      <c r="AF180" t="str">
        <f t="shared" si="1"/>
        <v>GAL80.delta</v>
      </c>
      <c r="AG180" t="str">
        <f t="shared" si="2"/>
        <v>GAL4-L868C</v>
      </c>
    </row>
    <row r="181" spans="11:33">
      <c r="K181" t="str">
        <f>CONCATENATE(L181,".",Q181)</f>
        <v>180324-Plate_001.D3</v>
      </c>
      <c r="L181" t="str">
        <f>CONCATENATE("180324-",N181)</f>
        <v>180324-Plate_001</v>
      </c>
      <c r="M181">
        <v>1</v>
      </c>
      <c r="N181" t="str">
        <f>CONCATENATE("Plate_00",M181)</f>
        <v>Plate_001</v>
      </c>
      <c r="O181" t="s">
        <v>52</v>
      </c>
      <c r="P181">
        <v>3</v>
      </c>
      <c r="Q181" t="s">
        <v>62</v>
      </c>
      <c r="R181">
        <v>1</v>
      </c>
      <c r="S181" t="str">
        <f>CONCATENATE("Plate_00",R181)</f>
        <v>Plate_001</v>
      </c>
      <c r="T181" s="2" t="s">
        <v>62</v>
      </c>
      <c r="U181" t="s">
        <v>52</v>
      </c>
      <c r="V181">
        <v>3</v>
      </c>
      <c r="W181" t="str">
        <f>VLOOKUP(U181,$J$8:$K$13,2,FALSE)</f>
        <v>GAL4.36</v>
      </c>
      <c r="X181" t="str">
        <f>VLOOKUP(V181,$J$16:$K$27,2,FALSE)</f>
        <v>GAL80.07</v>
      </c>
      <c r="Y181" t="str">
        <f>VLOOKUP(V181,$J$31:$K$42,2,FALSE)</f>
        <v>GAL3.WT</v>
      </c>
      <c r="Z181" t="str">
        <f>VLOOKUP($S181,$J$46:$N$61,2,FALSE)</f>
        <v>pAMN50.1 - 2 - A2</v>
      </c>
      <c r="AA181">
        <v>1</v>
      </c>
      <c r="AB181" t="str">
        <f>VLOOKUP($S181,$J$46:$N$61,3,FALSE)</f>
        <v>GALK.Esc_col</v>
      </c>
      <c r="AC181" t="str">
        <f>VLOOKUP($S181,$J$46:$N$61,4,FALSE)</f>
        <v>GALK</v>
      </c>
      <c r="AD181">
        <f>VLOOKUP($S181,$J$46:$N$61,5,FALSE)</f>
        <v>1</v>
      </c>
      <c r="AE181" t="str">
        <f t="shared" si="0"/>
        <v>GAL3.WT</v>
      </c>
      <c r="AF181" t="str">
        <f t="shared" si="1"/>
        <v>GAL80.07</v>
      </c>
      <c r="AG181" t="str">
        <f t="shared" si="2"/>
        <v>GAL4-L868C</v>
      </c>
    </row>
    <row r="182" spans="11:33">
      <c r="K182" t="str">
        <f>CONCATENATE(L182,".",Q182)</f>
        <v>180324-Plate_001.D4</v>
      </c>
      <c r="L182" t="str">
        <f>CONCATENATE("180324-",N182)</f>
        <v>180324-Plate_001</v>
      </c>
      <c r="M182">
        <v>1</v>
      </c>
      <c r="N182" t="str">
        <f>CONCATENATE("Plate_00",M182)</f>
        <v>Plate_001</v>
      </c>
      <c r="O182" t="s">
        <v>52</v>
      </c>
      <c r="P182">
        <v>4</v>
      </c>
      <c r="Q182" t="s">
        <v>61</v>
      </c>
      <c r="R182">
        <v>1</v>
      </c>
      <c r="S182" t="str">
        <f>CONCATENATE("Plate_00",R182)</f>
        <v>Plate_001</v>
      </c>
      <c r="T182" s="2" t="s">
        <v>61</v>
      </c>
      <c r="U182" t="s">
        <v>52</v>
      </c>
      <c r="V182">
        <v>4</v>
      </c>
      <c r="W182" t="str">
        <f>VLOOKUP(U182,$J$8:$K$13,2,FALSE)</f>
        <v>GAL4.36</v>
      </c>
      <c r="X182" t="str">
        <f>VLOOKUP(V182,$J$16:$K$27,2,FALSE)</f>
        <v>GAL80.35</v>
      </c>
      <c r="Y182" t="str">
        <f>VLOOKUP(V182,$J$31:$K$42,2,FALSE)</f>
        <v>GAL3.WT</v>
      </c>
      <c r="Z182" t="str">
        <f>VLOOKUP($S182,$J$46:$N$61,2,FALSE)</f>
        <v>pAMN50.1 - 2 - A2</v>
      </c>
      <c r="AA182">
        <v>1</v>
      </c>
      <c r="AB182" t="str">
        <f>VLOOKUP($S182,$J$46:$N$61,3,FALSE)</f>
        <v>GALK.Esc_col</v>
      </c>
      <c r="AC182" t="str">
        <f>VLOOKUP($S182,$J$46:$N$61,4,FALSE)</f>
        <v>GALK</v>
      </c>
      <c r="AD182">
        <f>VLOOKUP($S182,$J$46:$N$61,5,FALSE)</f>
        <v>1</v>
      </c>
      <c r="AE182" t="str">
        <f t="shared" si="0"/>
        <v>GAL3.WT</v>
      </c>
      <c r="AF182" t="str">
        <f t="shared" si="1"/>
        <v>GAL80S-2</v>
      </c>
      <c r="AG182" t="str">
        <f t="shared" si="2"/>
        <v>GAL4-L868C</v>
      </c>
    </row>
    <row r="183" spans="11:33">
      <c r="K183" t="str">
        <f>CONCATENATE(L183,".",Q183)</f>
        <v>180324-Plate_001.D5</v>
      </c>
      <c r="L183" t="str">
        <f>CONCATENATE("180324-",N183)</f>
        <v>180324-Plate_001</v>
      </c>
      <c r="M183">
        <v>1</v>
      </c>
      <c r="N183" t="str">
        <f>CONCATENATE("Plate_00",M183)</f>
        <v>Plate_001</v>
      </c>
      <c r="O183" t="s">
        <v>52</v>
      </c>
      <c r="P183">
        <v>5</v>
      </c>
      <c r="Q183" t="s">
        <v>60</v>
      </c>
      <c r="R183">
        <v>1</v>
      </c>
      <c r="S183" t="str">
        <f>CONCATENATE("Plate_00",R183)</f>
        <v>Plate_001</v>
      </c>
      <c r="T183" s="2" t="s">
        <v>60</v>
      </c>
      <c r="U183" t="s">
        <v>52</v>
      </c>
      <c r="V183">
        <v>5</v>
      </c>
      <c r="W183" t="str">
        <f>VLOOKUP(U183,$J$8:$K$13,2,FALSE)</f>
        <v>GAL4.36</v>
      </c>
      <c r="X183" t="str">
        <f>VLOOKUP(V183,$J$16:$K$27,2,FALSE)</f>
        <v>GAL80.37</v>
      </c>
      <c r="Y183" t="str">
        <f>VLOOKUP(V183,$J$31:$K$42,2,FALSE)</f>
        <v>GAL3.WT</v>
      </c>
      <c r="Z183" t="str">
        <f>VLOOKUP($S183,$J$46:$N$61,2,FALSE)</f>
        <v>pAMN50.1 - 2 - A2</v>
      </c>
      <c r="AA183">
        <v>1</v>
      </c>
      <c r="AB183" t="str">
        <f>VLOOKUP($S183,$J$46:$N$61,3,FALSE)</f>
        <v>GALK.Esc_col</v>
      </c>
      <c r="AC183" t="str">
        <f>VLOOKUP($S183,$J$46:$N$61,4,FALSE)</f>
        <v>GALK</v>
      </c>
      <c r="AD183">
        <f>VLOOKUP($S183,$J$46:$N$61,5,FALSE)</f>
        <v>1</v>
      </c>
      <c r="AE183" t="str">
        <f t="shared" si="0"/>
        <v>GAL3.WT</v>
      </c>
      <c r="AF183" t="str">
        <f t="shared" si="1"/>
        <v>GAL80S-1</v>
      </c>
      <c r="AG183" t="str">
        <f t="shared" si="2"/>
        <v>GAL4-L868C</v>
      </c>
    </row>
    <row r="184" spans="11:33">
      <c r="K184" t="str">
        <f>CONCATENATE(L184,".",Q184)</f>
        <v>180324-Plate_001.D6</v>
      </c>
      <c r="L184" t="str">
        <f>CONCATENATE("180324-",N184)</f>
        <v>180324-Plate_001</v>
      </c>
      <c r="M184">
        <v>1</v>
      </c>
      <c r="N184" t="str">
        <f>CONCATENATE("Plate_00",M184)</f>
        <v>Plate_001</v>
      </c>
      <c r="O184" t="s">
        <v>52</v>
      </c>
      <c r="P184">
        <v>6</v>
      </c>
      <c r="Q184" t="s">
        <v>59</v>
      </c>
      <c r="R184">
        <v>1</v>
      </c>
      <c r="S184" t="str">
        <f>CONCATENATE("Plate_00",R184)</f>
        <v>Plate_001</v>
      </c>
      <c r="T184" s="2" t="s">
        <v>59</v>
      </c>
      <c r="U184" t="s">
        <v>52</v>
      </c>
      <c r="V184">
        <v>6</v>
      </c>
      <c r="W184" t="str">
        <f>VLOOKUP(U184,$J$8:$K$13,2,FALSE)</f>
        <v>GAL4.36</v>
      </c>
      <c r="X184" t="str">
        <f>VLOOKUP(V184,$J$16:$K$27,2,FALSE)</f>
        <v>GAL80.41</v>
      </c>
      <c r="Y184" t="str">
        <f>VLOOKUP(V184,$J$31:$K$42,2,FALSE)</f>
        <v>GAL3.WT</v>
      </c>
      <c r="Z184" t="str">
        <f>VLOOKUP($S184,$J$46:$N$61,2,FALSE)</f>
        <v>pAMN50.1 - 2 - A2</v>
      </c>
      <c r="AA184">
        <v>1</v>
      </c>
      <c r="AB184" t="str">
        <f>VLOOKUP($S184,$J$46:$N$61,3,FALSE)</f>
        <v>GALK.Esc_col</v>
      </c>
      <c r="AC184" t="str">
        <f>VLOOKUP($S184,$J$46:$N$61,4,FALSE)</f>
        <v>GALK</v>
      </c>
      <c r="AD184">
        <f>VLOOKUP($S184,$J$46:$N$61,5,FALSE)</f>
        <v>1</v>
      </c>
      <c r="AE184" t="str">
        <f t="shared" si="0"/>
        <v>GAL3.WT</v>
      </c>
      <c r="AF184" t="str">
        <f t="shared" si="1"/>
        <v>GAL80S-0</v>
      </c>
      <c r="AG184" t="str">
        <f t="shared" si="2"/>
        <v>GAL4-L868C</v>
      </c>
    </row>
    <row r="185" spans="11:33">
      <c r="K185" t="str">
        <f>CONCATENATE(L185,".",Q185)</f>
        <v>180324-Plate_001.D7</v>
      </c>
      <c r="L185" t="str">
        <f>CONCATENATE("180324-",N185)</f>
        <v>180324-Plate_001</v>
      </c>
      <c r="M185">
        <v>1</v>
      </c>
      <c r="N185" t="str">
        <f>CONCATENATE("Plate_00",M185)</f>
        <v>Plate_001</v>
      </c>
      <c r="O185" t="s">
        <v>52</v>
      </c>
      <c r="P185">
        <v>7</v>
      </c>
      <c r="Q185" t="s">
        <v>58</v>
      </c>
      <c r="R185">
        <v>1</v>
      </c>
      <c r="S185" t="str">
        <f>CONCATENATE("Plate_00",R185)</f>
        <v>Plate_001</v>
      </c>
      <c r="T185" s="2" t="s">
        <v>58</v>
      </c>
      <c r="U185" t="s">
        <v>52</v>
      </c>
      <c r="V185">
        <v>7</v>
      </c>
      <c r="W185" t="str">
        <f>VLOOKUP(U185,$J$8:$K$13,2,FALSE)</f>
        <v>GAL4.36</v>
      </c>
      <c r="X185" t="str">
        <f>VLOOKUP(V185,$J$16:$K$27,2,FALSE)</f>
        <v>GAL80.WT</v>
      </c>
      <c r="Y185" t="str">
        <f>VLOOKUP(V185,$J$31:$K$42,2,FALSE)</f>
        <v>GAL3.delta</v>
      </c>
      <c r="Z185" t="str">
        <f>VLOOKUP($S185,$J$46:$N$61,2,FALSE)</f>
        <v>pAMN50.1 - 2 - A2</v>
      </c>
      <c r="AA185">
        <v>1</v>
      </c>
      <c r="AB185" t="str">
        <f>VLOOKUP($S185,$J$46:$N$61,3,FALSE)</f>
        <v>GALK.Esc_col</v>
      </c>
      <c r="AC185" t="str">
        <f>VLOOKUP($S185,$J$46:$N$61,4,FALSE)</f>
        <v>GALK</v>
      </c>
      <c r="AD185">
        <f>VLOOKUP($S185,$J$46:$N$61,5,FALSE)</f>
        <v>1</v>
      </c>
      <c r="AE185" t="str">
        <f t="shared" si="0"/>
        <v>GAL3.delta</v>
      </c>
      <c r="AF185" t="str">
        <f t="shared" si="1"/>
        <v>GAL80.WT</v>
      </c>
      <c r="AG185" t="str">
        <f t="shared" si="2"/>
        <v>GAL4-L868C</v>
      </c>
    </row>
    <row r="186" spans="11:33">
      <c r="K186" t="str">
        <f>CONCATENATE(L186,".",Q186)</f>
        <v>180324-Plate_001.D8</v>
      </c>
      <c r="L186" t="str">
        <f>CONCATENATE("180324-",N186)</f>
        <v>180324-Plate_001</v>
      </c>
      <c r="M186">
        <v>1</v>
      </c>
      <c r="N186" t="str">
        <f>CONCATENATE("Plate_00",M186)</f>
        <v>Plate_001</v>
      </c>
      <c r="O186" t="s">
        <v>52</v>
      </c>
      <c r="P186">
        <v>8</v>
      </c>
      <c r="Q186" t="s">
        <v>57</v>
      </c>
      <c r="R186">
        <v>1</v>
      </c>
      <c r="S186" t="str">
        <f>CONCATENATE("Plate_00",R186)</f>
        <v>Plate_001</v>
      </c>
      <c r="T186" s="2" t="s">
        <v>57</v>
      </c>
      <c r="U186" t="s">
        <v>52</v>
      </c>
      <c r="V186">
        <v>8</v>
      </c>
      <c r="W186" t="str">
        <f>VLOOKUP(U186,$J$8:$K$13,2,FALSE)</f>
        <v>GAL4.36</v>
      </c>
      <c r="X186" t="str">
        <f>VLOOKUP(V186,$J$16:$K$27,2,FALSE)</f>
        <v>GAL80.delta</v>
      </c>
      <c r="Y186" t="str">
        <f>VLOOKUP(V186,$J$31:$K$42,2,FALSE)</f>
        <v>GAL3.delta</v>
      </c>
      <c r="Z186" t="str">
        <f>VLOOKUP($S186,$J$46:$N$61,2,FALSE)</f>
        <v>pAMN50.1 - 2 - A2</v>
      </c>
      <c r="AA186">
        <v>1</v>
      </c>
      <c r="AB186" t="str">
        <f>VLOOKUP($S186,$J$46:$N$61,3,FALSE)</f>
        <v>GALK.Esc_col</v>
      </c>
      <c r="AC186" t="str">
        <f>VLOOKUP($S186,$J$46:$N$61,4,FALSE)</f>
        <v>GALK</v>
      </c>
      <c r="AD186">
        <f>VLOOKUP($S186,$J$46:$N$61,5,FALSE)</f>
        <v>1</v>
      </c>
      <c r="AE186" t="str">
        <f t="shared" si="0"/>
        <v>GAL3.delta</v>
      </c>
      <c r="AF186" t="str">
        <f t="shared" si="1"/>
        <v>GAL80.delta</v>
      </c>
      <c r="AG186" t="str">
        <f t="shared" si="2"/>
        <v>GAL4-L868C</v>
      </c>
    </row>
    <row r="187" spans="11:33">
      <c r="K187" t="str">
        <f>CONCATENATE(L187,".",Q187)</f>
        <v>180324-Plate_001.D9</v>
      </c>
      <c r="L187" t="str">
        <f>CONCATENATE("180324-",N187)</f>
        <v>180324-Plate_001</v>
      </c>
      <c r="M187">
        <v>1</v>
      </c>
      <c r="N187" t="str">
        <f>CONCATENATE("Plate_00",M187)</f>
        <v>Plate_001</v>
      </c>
      <c r="O187" t="s">
        <v>52</v>
      </c>
      <c r="P187">
        <v>9</v>
      </c>
      <c r="Q187" t="s">
        <v>56</v>
      </c>
      <c r="R187">
        <v>1</v>
      </c>
      <c r="S187" t="str">
        <f>CONCATENATE("Plate_00",R187)</f>
        <v>Plate_001</v>
      </c>
      <c r="T187" s="2" t="s">
        <v>56</v>
      </c>
      <c r="U187" t="s">
        <v>52</v>
      </c>
      <c r="V187">
        <v>9</v>
      </c>
      <c r="W187" t="str">
        <f>VLOOKUP(U187,$J$8:$K$13,2,FALSE)</f>
        <v>GAL4.36</v>
      </c>
      <c r="X187" t="str">
        <f>VLOOKUP(V187,$J$16:$K$27,2,FALSE)</f>
        <v>GAL80.07</v>
      </c>
      <c r="Y187" t="str">
        <f>VLOOKUP(V187,$J$31:$K$42,2,FALSE)</f>
        <v>GAL3.delta</v>
      </c>
      <c r="Z187" t="str">
        <f>VLOOKUP($S187,$J$46:$N$61,2,FALSE)</f>
        <v>pAMN50.1 - 2 - A2</v>
      </c>
      <c r="AA187">
        <v>1</v>
      </c>
      <c r="AB187" t="str">
        <f>VLOOKUP($S187,$J$46:$N$61,3,FALSE)</f>
        <v>GALK.Esc_col</v>
      </c>
      <c r="AC187" t="str">
        <f>VLOOKUP($S187,$J$46:$N$61,4,FALSE)</f>
        <v>GALK</v>
      </c>
      <c r="AD187">
        <f>VLOOKUP($S187,$J$46:$N$61,5,FALSE)</f>
        <v>1</v>
      </c>
      <c r="AE187" t="str">
        <f t="shared" si="0"/>
        <v>GAL3.delta</v>
      </c>
      <c r="AF187" t="str">
        <f t="shared" si="1"/>
        <v>GAL80.07</v>
      </c>
      <c r="AG187" t="str">
        <f t="shared" si="2"/>
        <v>GAL4-L868C</v>
      </c>
    </row>
    <row r="188" spans="11:33">
      <c r="K188" t="str">
        <f>CONCATENATE(L188,".",Q188)</f>
        <v>180324-Plate_001.D10</v>
      </c>
      <c r="L188" t="str">
        <f>CONCATENATE("180324-",N188)</f>
        <v>180324-Plate_001</v>
      </c>
      <c r="M188">
        <v>1</v>
      </c>
      <c r="N188" t="str">
        <f>CONCATENATE("Plate_00",M188)</f>
        <v>Plate_001</v>
      </c>
      <c r="O188" t="s">
        <v>52</v>
      </c>
      <c r="P188">
        <v>10</v>
      </c>
      <c r="Q188" t="s">
        <v>55</v>
      </c>
      <c r="R188">
        <v>1</v>
      </c>
      <c r="S188" t="str">
        <f>CONCATENATE("Plate_00",R188)</f>
        <v>Plate_001</v>
      </c>
      <c r="T188" s="2" t="s">
        <v>55</v>
      </c>
      <c r="U188" t="s">
        <v>52</v>
      </c>
      <c r="V188">
        <v>10</v>
      </c>
      <c r="W188" t="str">
        <f>VLOOKUP(U188,$J$8:$K$13,2,FALSE)</f>
        <v>GAL4.36</v>
      </c>
      <c r="X188" t="str">
        <f>VLOOKUP(V188,$J$16:$K$27,2,FALSE)</f>
        <v>GAL80.35</v>
      </c>
      <c r="Y188" t="str">
        <f>VLOOKUP(V188,$J$31:$K$42,2,FALSE)</f>
        <v>GAL3.delta</v>
      </c>
      <c r="Z188" t="str">
        <f>VLOOKUP($S188,$J$46:$N$61,2,FALSE)</f>
        <v>pAMN50.1 - 2 - A2</v>
      </c>
      <c r="AA188">
        <v>1</v>
      </c>
      <c r="AB188" t="str">
        <f>VLOOKUP($S188,$J$46:$N$61,3,FALSE)</f>
        <v>GALK.Esc_col</v>
      </c>
      <c r="AC188" t="str">
        <f>VLOOKUP($S188,$J$46:$N$61,4,FALSE)</f>
        <v>GALK</v>
      </c>
      <c r="AD188">
        <f>VLOOKUP($S188,$J$46:$N$61,5,FALSE)</f>
        <v>1</v>
      </c>
      <c r="AE188" t="str">
        <f t="shared" si="0"/>
        <v>GAL3.delta</v>
      </c>
      <c r="AF188" t="str">
        <f t="shared" si="1"/>
        <v>GAL80S-2</v>
      </c>
      <c r="AG188" t="str">
        <f t="shared" si="2"/>
        <v>GAL4-L868C</v>
      </c>
    </row>
    <row r="189" spans="11:33">
      <c r="K189" t="str">
        <f>CONCATENATE(L189,".",Q189)</f>
        <v>180324-Plate_001.D11</v>
      </c>
      <c r="L189" t="str">
        <f>CONCATENATE("180324-",N189)</f>
        <v>180324-Plate_001</v>
      </c>
      <c r="M189">
        <v>1</v>
      </c>
      <c r="N189" t="str">
        <f>CONCATENATE("Plate_00",M189)</f>
        <v>Plate_001</v>
      </c>
      <c r="O189" t="s">
        <v>52</v>
      </c>
      <c r="P189">
        <v>11</v>
      </c>
      <c r="Q189" t="s">
        <v>54</v>
      </c>
      <c r="R189">
        <v>1</v>
      </c>
      <c r="S189" t="str">
        <f>CONCATENATE("Plate_00",R189)</f>
        <v>Plate_001</v>
      </c>
      <c r="T189" s="2" t="s">
        <v>54</v>
      </c>
      <c r="U189" t="s">
        <v>52</v>
      </c>
      <c r="V189">
        <v>11</v>
      </c>
      <c r="W189" t="str">
        <f>VLOOKUP(U189,$J$8:$K$13,2,FALSE)</f>
        <v>GAL4.36</v>
      </c>
      <c r="X189" t="str">
        <f>VLOOKUP(V189,$J$16:$K$27,2,FALSE)</f>
        <v>GAL80.37</v>
      </c>
      <c r="Y189" t="str">
        <f>VLOOKUP(V189,$J$31:$K$42,2,FALSE)</f>
        <v>GAL3.delta</v>
      </c>
      <c r="Z189" t="str">
        <f>VLOOKUP($S189,$J$46:$N$61,2,FALSE)</f>
        <v>pAMN50.1 - 2 - A2</v>
      </c>
      <c r="AA189">
        <v>1</v>
      </c>
      <c r="AB189" t="str">
        <f>VLOOKUP($S189,$J$46:$N$61,3,FALSE)</f>
        <v>GALK.Esc_col</v>
      </c>
      <c r="AC189" t="str">
        <f>VLOOKUP($S189,$J$46:$N$61,4,FALSE)</f>
        <v>GALK</v>
      </c>
      <c r="AD189">
        <f>VLOOKUP($S189,$J$46:$N$61,5,FALSE)</f>
        <v>1</v>
      </c>
      <c r="AE189" t="str">
        <f t="shared" si="0"/>
        <v>GAL3.delta</v>
      </c>
      <c r="AF189" t="str">
        <f t="shared" si="1"/>
        <v>GAL80S-1</v>
      </c>
      <c r="AG189" t="str">
        <f t="shared" si="2"/>
        <v>GAL4-L868C</v>
      </c>
    </row>
    <row r="190" spans="11:33">
      <c r="K190" t="str">
        <f>CONCATENATE(L190,".",Q190)</f>
        <v>180324-Plate_001.D12</v>
      </c>
      <c r="L190" t="str">
        <f>CONCATENATE("180324-",N190)</f>
        <v>180324-Plate_001</v>
      </c>
      <c r="M190">
        <v>1</v>
      </c>
      <c r="N190" t="str">
        <f>CONCATENATE("Plate_00",M190)</f>
        <v>Plate_001</v>
      </c>
      <c r="O190" t="s">
        <v>52</v>
      </c>
      <c r="P190">
        <v>12</v>
      </c>
      <c r="Q190" t="s">
        <v>53</v>
      </c>
      <c r="R190">
        <v>1</v>
      </c>
      <c r="S190" t="str">
        <f>CONCATENATE("Plate_00",R190)</f>
        <v>Plate_001</v>
      </c>
      <c r="T190" s="2" t="s">
        <v>53</v>
      </c>
      <c r="U190" t="s">
        <v>52</v>
      </c>
      <c r="V190">
        <v>12</v>
      </c>
      <c r="W190" t="str">
        <f>VLOOKUP(U190,$J$8:$K$13,2,FALSE)</f>
        <v>GAL4.36</v>
      </c>
      <c r="X190" t="str">
        <f>VLOOKUP(V190,$J$16:$K$27,2,FALSE)</f>
        <v>GAL80.41</v>
      </c>
      <c r="Y190" t="str">
        <f>VLOOKUP(V190,$J$31:$K$42,2,FALSE)</f>
        <v>GAL3.delta</v>
      </c>
      <c r="Z190" t="str">
        <f>VLOOKUP($S190,$J$46:$N$61,2,FALSE)</f>
        <v>pAMN50.1 - 2 - A2</v>
      </c>
      <c r="AA190">
        <v>1</v>
      </c>
      <c r="AB190" t="str">
        <f>VLOOKUP($S190,$J$46:$N$61,3,FALSE)</f>
        <v>GALK.Esc_col</v>
      </c>
      <c r="AC190" t="str">
        <f>VLOOKUP($S190,$J$46:$N$61,4,FALSE)</f>
        <v>GALK</v>
      </c>
      <c r="AD190">
        <f>VLOOKUP($S190,$J$46:$N$61,5,FALSE)</f>
        <v>1</v>
      </c>
      <c r="AE190" t="str">
        <f t="shared" si="0"/>
        <v>GAL3.delta</v>
      </c>
      <c r="AF190" t="str">
        <f t="shared" si="1"/>
        <v>GAL80S-0</v>
      </c>
      <c r="AG190" t="str">
        <f t="shared" si="2"/>
        <v>GAL4-L868C</v>
      </c>
    </row>
    <row r="191" spans="11:33">
      <c r="K191" t="str">
        <f>CONCATENATE(L191,".",Q191)</f>
        <v>180324-Plate_001.E1</v>
      </c>
      <c r="L191" t="str">
        <f>CONCATENATE("180324-",N191)</f>
        <v>180324-Plate_001</v>
      </c>
      <c r="M191">
        <v>1</v>
      </c>
      <c r="N191" t="str">
        <f>CONCATENATE("Plate_00",M191)</f>
        <v>Plate_001</v>
      </c>
      <c r="O191" t="s">
        <v>26</v>
      </c>
      <c r="P191">
        <v>1</v>
      </c>
      <c r="Q191" t="s">
        <v>50</v>
      </c>
      <c r="R191">
        <v>1</v>
      </c>
      <c r="S191" t="str">
        <f>CONCATENATE("Plate_00",R191)</f>
        <v>Plate_001</v>
      </c>
      <c r="T191" s="2" t="s">
        <v>50</v>
      </c>
      <c r="U191" t="s">
        <v>26</v>
      </c>
      <c r="V191">
        <v>1</v>
      </c>
      <c r="W191" t="str">
        <f>VLOOKUP(U191,$J$8:$K$13,2,FALSE)</f>
        <v>GAL4.38</v>
      </c>
      <c r="X191" t="str">
        <f>VLOOKUP(V191,$J$16:$K$27,2,FALSE)</f>
        <v>GAL80.WT</v>
      </c>
      <c r="Y191" t="str">
        <f>VLOOKUP(V191,$J$31:$K$42,2,FALSE)</f>
        <v>GAL3.WT</v>
      </c>
      <c r="Z191" t="str">
        <f>VLOOKUP($S191,$J$46:$N$61,2,FALSE)</f>
        <v>pAMN50.1 - 2 - A2</v>
      </c>
      <c r="AA191">
        <v>1</v>
      </c>
      <c r="AB191" t="str">
        <f>VLOOKUP($S191,$J$46:$N$61,3,FALSE)</f>
        <v>GALK.Esc_col</v>
      </c>
      <c r="AC191" t="str">
        <f>VLOOKUP($S191,$J$46:$N$61,4,FALSE)</f>
        <v>GALK</v>
      </c>
      <c r="AD191">
        <f>VLOOKUP($S191,$J$46:$N$61,5,FALSE)</f>
        <v>1</v>
      </c>
      <c r="AE191" t="str">
        <f t="shared" si="0"/>
        <v>GAL3.WT</v>
      </c>
      <c r="AF191" t="str">
        <f t="shared" si="1"/>
        <v>GAL80.WT</v>
      </c>
      <c r="AG191" t="str">
        <f t="shared" si="2"/>
        <v>GAL4-L868G</v>
      </c>
    </row>
    <row r="192" spans="11:33">
      <c r="K192" t="str">
        <f>CONCATENATE(L192,".",Q192)</f>
        <v>180324-Plate_001.E2</v>
      </c>
      <c r="L192" t="str">
        <f>CONCATENATE("180324-",N192)</f>
        <v>180324-Plate_001</v>
      </c>
      <c r="M192">
        <v>1</v>
      </c>
      <c r="N192" t="str">
        <f>CONCATENATE("Plate_00",M192)</f>
        <v>Plate_001</v>
      </c>
      <c r="O192" t="s">
        <v>26</v>
      </c>
      <c r="P192">
        <v>2</v>
      </c>
      <c r="Q192" t="s">
        <v>48</v>
      </c>
      <c r="R192">
        <v>1</v>
      </c>
      <c r="S192" t="str">
        <f>CONCATENATE("Plate_00",R192)</f>
        <v>Plate_001</v>
      </c>
      <c r="T192" s="2" t="s">
        <v>48</v>
      </c>
      <c r="U192" t="s">
        <v>26</v>
      </c>
      <c r="V192">
        <v>2</v>
      </c>
      <c r="W192" t="str">
        <f>VLOOKUP(U192,$J$8:$K$13,2,FALSE)</f>
        <v>GAL4.38</v>
      </c>
      <c r="X192" t="str">
        <f>VLOOKUP(V192,$J$16:$K$27,2,FALSE)</f>
        <v>GAL80.delta</v>
      </c>
      <c r="Y192" t="str">
        <f>VLOOKUP(V192,$J$31:$K$42,2,FALSE)</f>
        <v>GAL3.WT</v>
      </c>
      <c r="Z192" t="str">
        <f>VLOOKUP($S192,$J$46:$N$61,2,FALSE)</f>
        <v>pAMN50.1 - 2 - A2</v>
      </c>
      <c r="AA192">
        <v>1</v>
      </c>
      <c r="AB192" t="str">
        <f>VLOOKUP($S192,$J$46:$N$61,3,FALSE)</f>
        <v>GALK.Esc_col</v>
      </c>
      <c r="AC192" t="str">
        <f>VLOOKUP($S192,$J$46:$N$61,4,FALSE)</f>
        <v>GALK</v>
      </c>
      <c r="AD192">
        <f>VLOOKUP($S192,$J$46:$N$61,5,FALSE)</f>
        <v>1</v>
      </c>
      <c r="AE192" t="str">
        <f t="shared" si="0"/>
        <v>GAL3.WT</v>
      </c>
      <c r="AF192" t="str">
        <f t="shared" si="1"/>
        <v>GAL80.delta</v>
      </c>
      <c r="AG192" t="str">
        <f t="shared" si="2"/>
        <v>GAL4-L868G</v>
      </c>
    </row>
    <row r="193" spans="11:33">
      <c r="K193" t="str">
        <f>CONCATENATE(L193,".",Q193)</f>
        <v>180324-Plate_001.E3</v>
      </c>
      <c r="L193" t="str">
        <f>CONCATENATE("180324-",N193)</f>
        <v>180324-Plate_001</v>
      </c>
      <c r="M193">
        <v>1</v>
      </c>
      <c r="N193" t="str">
        <f>CONCATENATE("Plate_00",M193)</f>
        <v>Plate_001</v>
      </c>
      <c r="O193" t="s">
        <v>26</v>
      </c>
      <c r="P193">
        <v>3</v>
      </c>
      <c r="Q193" t="s">
        <v>46</v>
      </c>
      <c r="R193">
        <v>1</v>
      </c>
      <c r="S193" t="str">
        <f>CONCATENATE("Plate_00",R193)</f>
        <v>Plate_001</v>
      </c>
      <c r="T193" s="2" t="s">
        <v>46</v>
      </c>
      <c r="U193" t="s">
        <v>26</v>
      </c>
      <c r="V193">
        <v>3</v>
      </c>
      <c r="W193" t="str">
        <f>VLOOKUP(U193,$J$8:$K$13,2,FALSE)</f>
        <v>GAL4.38</v>
      </c>
      <c r="X193" t="str">
        <f>VLOOKUP(V193,$J$16:$K$27,2,FALSE)</f>
        <v>GAL80.07</v>
      </c>
      <c r="Y193" t="str">
        <f>VLOOKUP(V193,$J$31:$K$42,2,FALSE)</f>
        <v>GAL3.WT</v>
      </c>
      <c r="Z193" t="str">
        <f>VLOOKUP($S193,$J$46:$N$61,2,FALSE)</f>
        <v>pAMN50.1 - 2 - A2</v>
      </c>
      <c r="AA193">
        <v>1</v>
      </c>
      <c r="AB193" t="str">
        <f>VLOOKUP($S193,$J$46:$N$61,3,FALSE)</f>
        <v>GALK.Esc_col</v>
      </c>
      <c r="AC193" t="str">
        <f>VLOOKUP($S193,$J$46:$N$61,4,FALSE)</f>
        <v>GALK</v>
      </c>
      <c r="AD193">
        <f>VLOOKUP($S193,$J$46:$N$61,5,FALSE)</f>
        <v>1</v>
      </c>
      <c r="AE193" t="str">
        <f t="shared" si="0"/>
        <v>GAL3.WT</v>
      </c>
      <c r="AF193" t="str">
        <f t="shared" si="1"/>
        <v>GAL80.07</v>
      </c>
      <c r="AG193" t="str">
        <f t="shared" si="2"/>
        <v>GAL4-L868G</v>
      </c>
    </row>
    <row r="194" spans="11:33">
      <c r="K194" t="str">
        <f>CONCATENATE(L194,".",Q194)</f>
        <v>180324-Plate_001.E4</v>
      </c>
      <c r="L194" t="str">
        <f>CONCATENATE("180324-",N194)</f>
        <v>180324-Plate_001</v>
      </c>
      <c r="M194">
        <v>1</v>
      </c>
      <c r="N194" t="str">
        <f>CONCATENATE("Plate_00",M194)</f>
        <v>Plate_001</v>
      </c>
      <c r="O194" t="s">
        <v>26</v>
      </c>
      <c r="P194">
        <v>4</v>
      </c>
      <c r="Q194" t="s">
        <v>44</v>
      </c>
      <c r="R194">
        <v>1</v>
      </c>
      <c r="S194" t="str">
        <f>CONCATENATE("Plate_00",R194)</f>
        <v>Plate_001</v>
      </c>
      <c r="T194" s="2" t="s">
        <v>44</v>
      </c>
      <c r="U194" t="s">
        <v>26</v>
      </c>
      <c r="V194">
        <v>4</v>
      </c>
      <c r="W194" t="str">
        <f>VLOOKUP(U194,$J$8:$K$13,2,FALSE)</f>
        <v>GAL4.38</v>
      </c>
      <c r="X194" t="str">
        <f>VLOOKUP(V194,$J$16:$K$27,2,FALSE)</f>
        <v>GAL80.35</v>
      </c>
      <c r="Y194" t="str">
        <f>VLOOKUP(V194,$J$31:$K$42,2,FALSE)</f>
        <v>GAL3.WT</v>
      </c>
      <c r="Z194" t="str">
        <f>VLOOKUP($S194,$J$46:$N$61,2,FALSE)</f>
        <v>pAMN50.1 - 2 - A2</v>
      </c>
      <c r="AA194">
        <v>1</v>
      </c>
      <c r="AB194" t="str">
        <f>VLOOKUP($S194,$J$46:$N$61,3,FALSE)</f>
        <v>GALK.Esc_col</v>
      </c>
      <c r="AC194" t="str">
        <f>VLOOKUP($S194,$J$46:$N$61,4,FALSE)</f>
        <v>GALK</v>
      </c>
      <c r="AD194">
        <f>VLOOKUP($S194,$J$46:$N$61,5,FALSE)</f>
        <v>1</v>
      </c>
      <c r="AE194" t="str">
        <f t="shared" si="0"/>
        <v>GAL3.WT</v>
      </c>
      <c r="AF194" t="str">
        <f t="shared" si="1"/>
        <v>GAL80S-2</v>
      </c>
      <c r="AG194" t="str">
        <f t="shared" si="2"/>
        <v>GAL4-L868G</v>
      </c>
    </row>
    <row r="195" spans="11:33">
      <c r="K195" t="str">
        <f>CONCATENATE(L195,".",Q195)</f>
        <v>180324-Plate_001.E5</v>
      </c>
      <c r="L195" t="str">
        <f>CONCATENATE("180324-",N195)</f>
        <v>180324-Plate_001</v>
      </c>
      <c r="M195">
        <v>1</v>
      </c>
      <c r="N195" t="str">
        <f>CONCATENATE("Plate_00",M195)</f>
        <v>Plate_001</v>
      </c>
      <c r="O195" t="s">
        <v>26</v>
      </c>
      <c r="P195">
        <v>5</v>
      </c>
      <c r="Q195" t="s">
        <v>42</v>
      </c>
      <c r="R195">
        <v>1</v>
      </c>
      <c r="S195" t="str">
        <f>CONCATENATE("Plate_00",R195)</f>
        <v>Plate_001</v>
      </c>
      <c r="T195" s="2" t="s">
        <v>42</v>
      </c>
      <c r="U195" t="s">
        <v>26</v>
      </c>
      <c r="V195">
        <v>5</v>
      </c>
      <c r="W195" t="str">
        <f>VLOOKUP(U195,$J$8:$K$13,2,FALSE)</f>
        <v>GAL4.38</v>
      </c>
      <c r="X195" t="str">
        <f>VLOOKUP(V195,$J$16:$K$27,2,FALSE)</f>
        <v>GAL80.37</v>
      </c>
      <c r="Y195" t="str">
        <f>VLOOKUP(V195,$J$31:$K$42,2,FALSE)</f>
        <v>GAL3.WT</v>
      </c>
      <c r="Z195" t="str">
        <f>VLOOKUP($S195,$J$46:$N$61,2,FALSE)</f>
        <v>pAMN50.1 - 2 - A2</v>
      </c>
      <c r="AA195">
        <v>1</v>
      </c>
      <c r="AB195" t="str">
        <f>VLOOKUP($S195,$J$46:$N$61,3,FALSE)</f>
        <v>GALK.Esc_col</v>
      </c>
      <c r="AC195" t="str">
        <f>VLOOKUP($S195,$J$46:$N$61,4,FALSE)</f>
        <v>GALK</v>
      </c>
      <c r="AD195">
        <f>VLOOKUP($S195,$J$46:$N$61,5,FALSE)</f>
        <v>1</v>
      </c>
      <c r="AE195" t="str">
        <f t="shared" si="0"/>
        <v>GAL3.WT</v>
      </c>
      <c r="AF195" t="str">
        <f t="shared" si="1"/>
        <v>GAL80S-1</v>
      </c>
      <c r="AG195" t="str">
        <f t="shared" si="2"/>
        <v>GAL4-L868G</v>
      </c>
    </row>
    <row r="196" spans="11:33">
      <c r="K196" t="str">
        <f>CONCATENATE(L196,".",Q196)</f>
        <v>180324-Plate_001.E6</v>
      </c>
      <c r="L196" t="str">
        <f>CONCATENATE("180324-",N196)</f>
        <v>180324-Plate_001</v>
      </c>
      <c r="M196">
        <v>1</v>
      </c>
      <c r="N196" t="str">
        <f>CONCATENATE("Plate_00",M196)</f>
        <v>Plate_001</v>
      </c>
      <c r="O196" t="s">
        <v>26</v>
      </c>
      <c r="P196">
        <v>6</v>
      </c>
      <c r="Q196" t="s">
        <v>40</v>
      </c>
      <c r="R196">
        <v>1</v>
      </c>
      <c r="S196" t="str">
        <f>CONCATENATE("Plate_00",R196)</f>
        <v>Plate_001</v>
      </c>
      <c r="T196" s="2" t="s">
        <v>40</v>
      </c>
      <c r="U196" t="s">
        <v>26</v>
      </c>
      <c r="V196">
        <v>6</v>
      </c>
      <c r="W196" t="str">
        <f>VLOOKUP(U196,$J$8:$K$13,2,FALSE)</f>
        <v>GAL4.38</v>
      </c>
      <c r="X196" t="str">
        <f>VLOOKUP(V196,$J$16:$K$27,2,FALSE)</f>
        <v>GAL80.41</v>
      </c>
      <c r="Y196" t="str">
        <f>VLOOKUP(V196,$J$31:$K$42,2,FALSE)</f>
        <v>GAL3.WT</v>
      </c>
      <c r="Z196" t="str">
        <f>VLOOKUP($S196,$J$46:$N$61,2,FALSE)</f>
        <v>pAMN50.1 - 2 - A2</v>
      </c>
      <c r="AA196">
        <v>1</v>
      </c>
      <c r="AB196" t="str">
        <f>VLOOKUP($S196,$J$46:$N$61,3,FALSE)</f>
        <v>GALK.Esc_col</v>
      </c>
      <c r="AC196" t="str">
        <f>VLOOKUP($S196,$J$46:$N$61,4,FALSE)</f>
        <v>GALK</v>
      </c>
      <c r="AD196">
        <f>VLOOKUP($S196,$J$46:$N$61,5,FALSE)</f>
        <v>1</v>
      </c>
      <c r="AE196" t="str">
        <f t="shared" si="0"/>
        <v>GAL3.WT</v>
      </c>
      <c r="AF196" t="str">
        <f t="shared" si="1"/>
        <v>GAL80S-0</v>
      </c>
      <c r="AG196" t="str">
        <f t="shared" si="2"/>
        <v>GAL4-L868G</v>
      </c>
    </row>
    <row r="197" spans="11:33">
      <c r="K197" t="str">
        <f>CONCATENATE(L197,".",Q197)</f>
        <v>180324-Plate_001.E7</v>
      </c>
      <c r="L197" t="str">
        <f>CONCATENATE("180324-",N197)</f>
        <v>180324-Plate_001</v>
      </c>
      <c r="M197">
        <v>1</v>
      </c>
      <c r="N197" t="str">
        <f>CONCATENATE("Plate_00",M197)</f>
        <v>Plate_001</v>
      </c>
      <c r="O197" t="s">
        <v>26</v>
      </c>
      <c r="P197">
        <v>7</v>
      </c>
      <c r="Q197" t="s">
        <v>38</v>
      </c>
      <c r="R197">
        <v>1</v>
      </c>
      <c r="S197" t="str">
        <f>CONCATENATE("Plate_00",R197)</f>
        <v>Plate_001</v>
      </c>
      <c r="T197" s="2" t="s">
        <v>38</v>
      </c>
      <c r="U197" t="s">
        <v>26</v>
      </c>
      <c r="V197">
        <v>7</v>
      </c>
      <c r="W197" t="str">
        <f>VLOOKUP(U197,$J$8:$K$13,2,FALSE)</f>
        <v>GAL4.38</v>
      </c>
      <c r="X197" t="str">
        <f>VLOOKUP(V197,$J$16:$K$27,2,FALSE)</f>
        <v>GAL80.WT</v>
      </c>
      <c r="Y197" t="str">
        <f>VLOOKUP(V197,$J$31:$K$42,2,FALSE)</f>
        <v>GAL3.delta</v>
      </c>
      <c r="Z197" t="str">
        <f>VLOOKUP($S197,$J$46:$N$61,2,FALSE)</f>
        <v>pAMN50.1 - 2 - A2</v>
      </c>
      <c r="AA197">
        <v>1</v>
      </c>
      <c r="AB197" t="str">
        <f>VLOOKUP($S197,$J$46:$N$61,3,FALSE)</f>
        <v>GALK.Esc_col</v>
      </c>
      <c r="AC197" t="str">
        <f>VLOOKUP($S197,$J$46:$N$61,4,FALSE)</f>
        <v>GALK</v>
      </c>
      <c r="AD197">
        <f>VLOOKUP($S197,$J$46:$N$61,5,FALSE)</f>
        <v>1</v>
      </c>
      <c r="AE197" t="str">
        <f t="shared" si="0"/>
        <v>GAL3.delta</v>
      </c>
      <c r="AF197" t="str">
        <f t="shared" si="1"/>
        <v>GAL80.WT</v>
      </c>
      <c r="AG197" t="str">
        <f t="shared" si="2"/>
        <v>GAL4-L868G</v>
      </c>
    </row>
    <row r="198" spans="11:33">
      <c r="K198" t="str">
        <f>CONCATENATE(L198,".",Q198)</f>
        <v>180324-Plate_001.E8</v>
      </c>
      <c r="L198" t="str">
        <f>CONCATENATE("180324-",N198)</f>
        <v>180324-Plate_001</v>
      </c>
      <c r="M198">
        <v>1</v>
      </c>
      <c r="N198" t="str">
        <f>CONCATENATE("Plate_00",M198)</f>
        <v>Plate_001</v>
      </c>
      <c r="O198" t="s">
        <v>26</v>
      </c>
      <c r="P198">
        <v>8</v>
      </c>
      <c r="Q198" t="s">
        <v>36</v>
      </c>
      <c r="R198">
        <v>1</v>
      </c>
      <c r="S198" t="str">
        <f>CONCATENATE("Plate_00",R198)</f>
        <v>Plate_001</v>
      </c>
      <c r="T198" s="2" t="s">
        <v>36</v>
      </c>
      <c r="U198" t="s">
        <v>26</v>
      </c>
      <c r="V198">
        <v>8</v>
      </c>
      <c r="W198" t="str">
        <f>VLOOKUP(U198,$J$8:$K$13,2,FALSE)</f>
        <v>GAL4.38</v>
      </c>
      <c r="X198" t="str">
        <f>VLOOKUP(V198,$J$16:$K$27,2,FALSE)</f>
        <v>GAL80.delta</v>
      </c>
      <c r="Y198" t="str">
        <f>VLOOKUP(V198,$J$31:$K$42,2,FALSE)</f>
        <v>GAL3.delta</v>
      </c>
      <c r="Z198" t="str">
        <f>VLOOKUP($S198,$J$46:$N$61,2,FALSE)</f>
        <v>pAMN50.1 - 2 - A2</v>
      </c>
      <c r="AA198">
        <v>1</v>
      </c>
      <c r="AB198" t="str">
        <f>VLOOKUP($S198,$J$46:$N$61,3,FALSE)</f>
        <v>GALK.Esc_col</v>
      </c>
      <c r="AC198" t="str">
        <f>VLOOKUP($S198,$J$46:$N$61,4,FALSE)</f>
        <v>GALK</v>
      </c>
      <c r="AD198">
        <f>VLOOKUP($S198,$J$46:$N$61,5,FALSE)</f>
        <v>1</v>
      </c>
      <c r="AE198" t="str">
        <f t="shared" si="0"/>
        <v>GAL3.delta</v>
      </c>
      <c r="AF198" t="str">
        <f t="shared" si="1"/>
        <v>GAL80.delta</v>
      </c>
      <c r="AG198" t="str">
        <f t="shared" si="2"/>
        <v>GAL4-L868G</v>
      </c>
    </row>
    <row r="199" spans="11:33">
      <c r="K199" t="str">
        <f>CONCATENATE(L199,".",Q199)</f>
        <v>180324-Plate_001.E9</v>
      </c>
      <c r="L199" t="str">
        <f>CONCATENATE("180324-",N199)</f>
        <v>180324-Plate_001</v>
      </c>
      <c r="M199">
        <v>1</v>
      </c>
      <c r="N199" t="str">
        <f>CONCATENATE("Plate_00",M199)</f>
        <v>Plate_001</v>
      </c>
      <c r="O199" t="s">
        <v>26</v>
      </c>
      <c r="P199">
        <v>9</v>
      </c>
      <c r="Q199" t="s">
        <v>34</v>
      </c>
      <c r="R199">
        <v>1</v>
      </c>
      <c r="S199" t="str">
        <f>CONCATENATE("Plate_00",R199)</f>
        <v>Plate_001</v>
      </c>
      <c r="T199" s="2" t="s">
        <v>34</v>
      </c>
      <c r="U199" t="s">
        <v>26</v>
      </c>
      <c r="V199">
        <v>9</v>
      </c>
      <c r="W199" t="str">
        <f>VLOOKUP(U199,$J$8:$K$13,2,FALSE)</f>
        <v>GAL4.38</v>
      </c>
      <c r="X199" t="str">
        <f>VLOOKUP(V199,$J$16:$K$27,2,FALSE)</f>
        <v>GAL80.07</v>
      </c>
      <c r="Y199" t="str">
        <f>VLOOKUP(V199,$J$31:$K$42,2,FALSE)</f>
        <v>GAL3.delta</v>
      </c>
      <c r="Z199" t="str">
        <f>VLOOKUP($S199,$J$46:$N$61,2,FALSE)</f>
        <v>pAMN50.1 - 2 - A2</v>
      </c>
      <c r="AA199">
        <v>1</v>
      </c>
      <c r="AB199" t="str">
        <f>VLOOKUP($S199,$J$46:$N$61,3,FALSE)</f>
        <v>GALK.Esc_col</v>
      </c>
      <c r="AC199" t="str">
        <f>VLOOKUP($S199,$J$46:$N$61,4,FALSE)</f>
        <v>GALK</v>
      </c>
      <c r="AD199">
        <f>VLOOKUP($S199,$J$46:$N$61,5,FALSE)</f>
        <v>1</v>
      </c>
      <c r="AE199" t="str">
        <f t="shared" si="0"/>
        <v>GAL3.delta</v>
      </c>
      <c r="AF199" t="str">
        <f t="shared" si="1"/>
        <v>GAL80.07</v>
      </c>
      <c r="AG199" t="str">
        <f t="shared" si="2"/>
        <v>GAL4-L868G</v>
      </c>
    </row>
    <row r="200" spans="11:33">
      <c r="K200" t="str">
        <f>CONCATENATE(L200,".",Q200)</f>
        <v>180324-Plate_001.E10</v>
      </c>
      <c r="L200" t="str">
        <f>CONCATENATE("180324-",N200)</f>
        <v>180324-Plate_001</v>
      </c>
      <c r="M200">
        <v>1</v>
      </c>
      <c r="N200" t="str">
        <f>CONCATENATE("Plate_00",M200)</f>
        <v>Plate_001</v>
      </c>
      <c r="O200" t="s">
        <v>26</v>
      </c>
      <c r="P200">
        <v>10</v>
      </c>
      <c r="Q200" t="s">
        <v>32</v>
      </c>
      <c r="R200">
        <v>1</v>
      </c>
      <c r="S200" t="str">
        <f>CONCATENATE("Plate_00",R200)</f>
        <v>Plate_001</v>
      </c>
      <c r="T200" s="2" t="s">
        <v>32</v>
      </c>
      <c r="U200" t="s">
        <v>26</v>
      </c>
      <c r="V200">
        <v>10</v>
      </c>
      <c r="W200" t="str">
        <f>VLOOKUP(U200,$J$8:$K$13,2,FALSE)</f>
        <v>GAL4.38</v>
      </c>
      <c r="X200" t="str">
        <f>VLOOKUP(V200,$J$16:$K$27,2,FALSE)</f>
        <v>GAL80.35</v>
      </c>
      <c r="Y200" t="str">
        <f>VLOOKUP(V200,$J$31:$K$42,2,FALSE)</f>
        <v>GAL3.delta</v>
      </c>
      <c r="Z200" t="str">
        <f>VLOOKUP($S200,$J$46:$N$61,2,FALSE)</f>
        <v>pAMN50.1 - 2 - A2</v>
      </c>
      <c r="AA200">
        <v>1</v>
      </c>
      <c r="AB200" t="str">
        <f>VLOOKUP($S200,$J$46:$N$61,3,FALSE)</f>
        <v>GALK.Esc_col</v>
      </c>
      <c r="AC200" t="str">
        <f>VLOOKUP($S200,$J$46:$N$61,4,FALSE)</f>
        <v>GALK</v>
      </c>
      <c r="AD200">
        <f>VLOOKUP($S200,$J$46:$N$61,5,FALSE)</f>
        <v>1</v>
      </c>
      <c r="AE200" t="str">
        <f t="shared" si="0"/>
        <v>GAL3.delta</v>
      </c>
      <c r="AF200" t="str">
        <f t="shared" si="1"/>
        <v>GAL80S-2</v>
      </c>
      <c r="AG200" t="str">
        <f t="shared" si="2"/>
        <v>GAL4-L868G</v>
      </c>
    </row>
    <row r="201" spans="11:33">
      <c r="K201" t="str">
        <f>CONCATENATE(L201,".",Q201)</f>
        <v>180324-Plate_001.E11</v>
      </c>
      <c r="L201" t="str">
        <f>CONCATENATE("180324-",N201)</f>
        <v>180324-Plate_001</v>
      </c>
      <c r="M201">
        <v>1</v>
      </c>
      <c r="N201" t="str">
        <f>CONCATENATE("Plate_00",M201)</f>
        <v>Plate_001</v>
      </c>
      <c r="O201" t="s">
        <v>26</v>
      </c>
      <c r="P201">
        <v>11</v>
      </c>
      <c r="Q201" t="s">
        <v>30</v>
      </c>
      <c r="R201">
        <v>1</v>
      </c>
      <c r="S201" t="str">
        <f>CONCATENATE("Plate_00",R201)</f>
        <v>Plate_001</v>
      </c>
      <c r="T201" s="2" t="s">
        <v>30</v>
      </c>
      <c r="U201" t="s">
        <v>26</v>
      </c>
      <c r="V201">
        <v>11</v>
      </c>
      <c r="W201" t="str">
        <f>VLOOKUP(U201,$J$8:$K$13,2,FALSE)</f>
        <v>GAL4.38</v>
      </c>
      <c r="X201" t="str">
        <f>VLOOKUP(V201,$J$16:$K$27,2,FALSE)</f>
        <v>GAL80.37</v>
      </c>
      <c r="Y201" t="str">
        <f>VLOOKUP(V201,$J$31:$K$42,2,FALSE)</f>
        <v>GAL3.delta</v>
      </c>
      <c r="Z201" t="str">
        <f>VLOOKUP($S201,$J$46:$N$61,2,FALSE)</f>
        <v>pAMN50.1 - 2 - A2</v>
      </c>
      <c r="AA201">
        <v>1</v>
      </c>
      <c r="AB201" t="str">
        <f>VLOOKUP($S201,$J$46:$N$61,3,FALSE)</f>
        <v>GALK.Esc_col</v>
      </c>
      <c r="AC201" t="str">
        <f>VLOOKUP($S201,$J$46:$N$61,4,FALSE)</f>
        <v>GALK</v>
      </c>
      <c r="AD201">
        <f>VLOOKUP($S201,$J$46:$N$61,5,FALSE)</f>
        <v>1</v>
      </c>
      <c r="AE201" t="str">
        <f t="shared" si="0"/>
        <v>GAL3.delta</v>
      </c>
      <c r="AF201" t="str">
        <f t="shared" si="1"/>
        <v>GAL80S-1</v>
      </c>
      <c r="AG201" t="str">
        <f t="shared" si="2"/>
        <v>GAL4-L868G</v>
      </c>
    </row>
    <row r="202" spans="11:33">
      <c r="K202" t="str">
        <f>CONCATENATE(L202,".",Q202)</f>
        <v>180324-Plate_001.E12</v>
      </c>
      <c r="L202" t="str">
        <f>CONCATENATE("180324-",N202)</f>
        <v>180324-Plate_001</v>
      </c>
      <c r="M202">
        <v>1</v>
      </c>
      <c r="N202" t="str">
        <f>CONCATENATE("Plate_00",M202)</f>
        <v>Plate_001</v>
      </c>
      <c r="O202" t="s">
        <v>26</v>
      </c>
      <c r="P202">
        <v>12</v>
      </c>
      <c r="Q202" t="s">
        <v>27</v>
      </c>
      <c r="R202">
        <v>1</v>
      </c>
      <c r="S202" t="str">
        <f>CONCATENATE("Plate_00",R202)</f>
        <v>Plate_001</v>
      </c>
      <c r="T202" s="2" t="s">
        <v>27</v>
      </c>
      <c r="U202" t="s">
        <v>26</v>
      </c>
      <c r="V202">
        <v>12</v>
      </c>
      <c r="W202" t="str">
        <f>VLOOKUP(U202,$J$8:$K$13,2,FALSE)</f>
        <v>GAL4.38</v>
      </c>
      <c r="X202" t="str">
        <f>VLOOKUP(V202,$J$16:$K$27,2,FALSE)</f>
        <v>GAL80.41</v>
      </c>
      <c r="Y202" t="str">
        <f>VLOOKUP(V202,$J$31:$K$42,2,FALSE)</f>
        <v>GAL3.delta</v>
      </c>
      <c r="Z202" t="str">
        <f>VLOOKUP($S202,$J$46:$N$61,2,FALSE)</f>
        <v>pAMN50.1 - 2 - A2</v>
      </c>
      <c r="AA202">
        <v>1</v>
      </c>
      <c r="AB202" t="str">
        <f>VLOOKUP($S202,$J$46:$N$61,3,FALSE)</f>
        <v>GALK.Esc_col</v>
      </c>
      <c r="AC202" t="str">
        <f>VLOOKUP($S202,$J$46:$N$61,4,FALSE)</f>
        <v>GALK</v>
      </c>
      <c r="AD202">
        <f>VLOOKUP($S202,$J$46:$N$61,5,FALSE)</f>
        <v>1</v>
      </c>
      <c r="AE202" t="str">
        <f t="shared" si="0"/>
        <v>GAL3.delta</v>
      </c>
      <c r="AF202" t="str">
        <f t="shared" si="1"/>
        <v>GAL80S-0</v>
      </c>
      <c r="AG202" t="str">
        <f t="shared" si="2"/>
        <v>GAL4-L868G</v>
      </c>
    </row>
    <row r="203" spans="11:33">
      <c r="K203" t="str">
        <f>CONCATENATE(L203,".",Q203)</f>
        <v>180324-Plate_001.F1</v>
      </c>
      <c r="L203" t="str">
        <f>CONCATENATE("180324-",N203)</f>
        <v>180324-Plate_001</v>
      </c>
      <c r="M203">
        <v>1</v>
      </c>
      <c r="N203" t="str">
        <f>CONCATENATE("Plate_00",M203)</f>
        <v>Plate_001</v>
      </c>
      <c r="O203" t="s">
        <v>0</v>
      </c>
      <c r="P203">
        <v>1</v>
      </c>
      <c r="Q203" t="s">
        <v>24</v>
      </c>
      <c r="R203">
        <v>1</v>
      </c>
      <c r="S203" t="str">
        <f>CONCATENATE("Plate_00",R203)</f>
        <v>Plate_001</v>
      </c>
      <c r="T203" s="2" t="s">
        <v>24</v>
      </c>
      <c r="U203" t="s">
        <v>0</v>
      </c>
      <c r="V203">
        <v>1</v>
      </c>
      <c r="W203" t="str">
        <f>VLOOKUP(U203,$J$8:$K$13,2,FALSE)</f>
        <v>GAL4.40</v>
      </c>
      <c r="X203" t="str">
        <f>VLOOKUP(V203,$J$16:$K$27,2,FALSE)</f>
        <v>GAL80.WT</v>
      </c>
      <c r="Y203" t="str">
        <f>VLOOKUP(V203,$J$31:$K$42,2,FALSE)</f>
        <v>GAL3.WT</v>
      </c>
      <c r="Z203" t="str">
        <f>VLOOKUP($S203,$J$46:$N$61,2,FALSE)</f>
        <v>pAMN50.1 - 2 - A2</v>
      </c>
      <c r="AA203">
        <v>1</v>
      </c>
      <c r="AB203" t="str">
        <f>VLOOKUP($S203,$J$46:$N$61,3,FALSE)</f>
        <v>GALK.Esc_col</v>
      </c>
      <c r="AC203" t="str">
        <f>VLOOKUP($S203,$J$46:$N$61,4,FALSE)</f>
        <v>GALK</v>
      </c>
      <c r="AD203">
        <f>VLOOKUP($S203,$J$46:$N$61,5,FALSE)</f>
        <v>1</v>
      </c>
      <c r="AE203" t="str">
        <f t="shared" si="0"/>
        <v>GAL3.WT</v>
      </c>
      <c r="AF203" t="str">
        <f t="shared" si="1"/>
        <v>GAL80.WT</v>
      </c>
      <c r="AG203" t="str">
        <f t="shared" si="2"/>
        <v>GAL4-L868K</v>
      </c>
    </row>
    <row r="204" spans="11:33">
      <c r="K204" t="str">
        <f>CONCATENATE(L204,".",Q204)</f>
        <v>180324-Plate_001.F2</v>
      </c>
      <c r="L204" t="str">
        <f>CONCATENATE("180324-",N204)</f>
        <v>180324-Plate_001</v>
      </c>
      <c r="M204">
        <v>1</v>
      </c>
      <c r="N204" t="str">
        <f>CONCATENATE("Plate_00",M204)</f>
        <v>Plate_001</v>
      </c>
      <c r="O204" t="s">
        <v>0</v>
      </c>
      <c r="P204">
        <v>2</v>
      </c>
      <c r="Q204" t="s">
        <v>22</v>
      </c>
      <c r="R204">
        <v>1</v>
      </c>
      <c r="S204" t="str">
        <f>CONCATENATE("Plate_00",R204)</f>
        <v>Plate_001</v>
      </c>
      <c r="T204" s="2" t="s">
        <v>22</v>
      </c>
      <c r="U204" t="s">
        <v>0</v>
      </c>
      <c r="V204">
        <v>2</v>
      </c>
      <c r="W204" t="str">
        <f>VLOOKUP(U204,$J$8:$K$13,2,FALSE)</f>
        <v>GAL4.40</v>
      </c>
      <c r="X204" t="str">
        <f>VLOOKUP(V204,$J$16:$K$27,2,FALSE)</f>
        <v>GAL80.delta</v>
      </c>
      <c r="Y204" t="str">
        <f>VLOOKUP(V204,$J$31:$K$42,2,FALSE)</f>
        <v>GAL3.WT</v>
      </c>
      <c r="Z204" t="str">
        <f>VLOOKUP($S204,$J$46:$N$61,2,FALSE)</f>
        <v>pAMN50.1 - 2 - A2</v>
      </c>
      <c r="AA204">
        <v>1</v>
      </c>
      <c r="AB204" t="str">
        <f>VLOOKUP($S204,$J$46:$N$61,3,FALSE)</f>
        <v>GALK.Esc_col</v>
      </c>
      <c r="AC204" t="str">
        <f>VLOOKUP($S204,$J$46:$N$61,4,FALSE)</f>
        <v>GALK</v>
      </c>
      <c r="AD204">
        <f>VLOOKUP($S204,$J$46:$N$61,5,FALSE)</f>
        <v>1</v>
      </c>
      <c r="AE204" t="str">
        <f t="shared" si="0"/>
        <v>GAL3.WT</v>
      </c>
      <c r="AF204" t="str">
        <f t="shared" si="1"/>
        <v>GAL80.delta</v>
      </c>
      <c r="AG204" t="str">
        <f t="shared" si="2"/>
        <v>GAL4-L868K</v>
      </c>
    </row>
    <row r="205" spans="11:33">
      <c r="K205" t="str">
        <f>CONCATENATE(L205,".",Q205)</f>
        <v>180324-Plate_001.F3</v>
      </c>
      <c r="L205" t="str">
        <f>CONCATENATE("180324-",N205)</f>
        <v>180324-Plate_001</v>
      </c>
      <c r="M205">
        <v>1</v>
      </c>
      <c r="N205" t="str">
        <f>CONCATENATE("Plate_00",M205)</f>
        <v>Plate_001</v>
      </c>
      <c r="O205" t="s">
        <v>0</v>
      </c>
      <c r="P205">
        <v>3</v>
      </c>
      <c r="Q205" t="s">
        <v>20</v>
      </c>
      <c r="R205">
        <v>1</v>
      </c>
      <c r="S205" t="str">
        <f>CONCATENATE("Plate_00",R205)</f>
        <v>Plate_001</v>
      </c>
      <c r="T205" s="2" t="s">
        <v>20</v>
      </c>
      <c r="U205" t="s">
        <v>0</v>
      </c>
      <c r="V205">
        <v>3</v>
      </c>
      <c r="W205" t="str">
        <f>VLOOKUP(U205,$J$8:$K$13,2,FALSE)</f>
        <v>GAL4.40</v>
      </c>
      <c r="X205" t="str">
        <f>VLOOKUP(V205,$J$16:$K$27,2,FALSE)</f>
        <v>GAL80.07</v>
      </c>
      <c r="Y205" t="str">
        <f>VLOOKUP(V205,$J$31:$K$42,2,FALSE)</f>
        <v>GAL3.WT</v>
      </c>
      <c r="Z205" t="str">
        <f>VLOOKUP($S205,$J$46:$N$61,2,FALSE)</f>
        <v>pAMN50.1 - 2 - A2</v>
      </c>
      <c r="AA205">
        <v>1</v>
      </c>
      <c r="AB205" t="str">
        <f>VLOOKUP($S205,$J$46:$N$61,3,FALSE)</f>
        <v>GALK.Esc_col</v>
      </c>
      <c r="AC205" t="str">
        <f>VLOOKUP($S205,$J$46:$N$61,4,FALSE)</f>
        <v>GALK</v>
      </c>
      <c r="AD205">
        <f>VLOOKUP($S205,$J$46:$N$61,5,FALSE)</f>
        <v>1</v>
      </c>
      <c r="AE205" t="str">
        <f t="shared" si="0"/>
        <v>GAL3.WT</v>
      </c>
      <c r="AF205" t="str">
        <f t="shared" si="1"/>
        <v>GAL80.07</v>
      </c>
      <c r="AG205" t="str">
        <f t="shared" si="2"/>
        <v>GAL4-L868K</v>
      </c>
    </row>
    <row r="206" spans="11:33">
      <c r="K206" t="str">
        <f>CONCATENATE(L206,".",Q206)</f>
        <v>180324-Plate_001.F4</v>
      </c>
      <c r="L206" t="str">
        <f>CONCATENATE("180324-",N206)</f>
        <v>180324-Plate_001</v>
      </c>
      <c r="M206">
        <v>1</v>
      </c>
      <c r="N206" t="str">
        <f>CONCATENATE("Plate_00",M206)</f>
        <v>Plate_001</v>
      </c>
      <c r="O206" t="s">
        <v>0</v>
      </c>
      <c r="P206">
        <v>4</v>
      </c>
      <c r="Q206" t="s">
        <v>18</v>
      </c>
      <c r="R206">
        <v>1</v>
      </c>
      <c r="S206" t="str">
        <f>CONCATENATE("Plate_00",R206)</f>
        <v>Plate_001</v>
      </c>
      <c r="T206" s="2" t="s">
        <v>18</v>
      </c>
      <c r="U206" t="s">
        <v>0</v>
      </c>
      <c r="V206">
        <v>4</v>
      </c>
      <c r="W206" t="str">
        <f>VLOOKUP(U206,$J$8:$K$13,2,FALSE)</f>
        <v>GAL4.40</v>
      </c>
      <c r="X206" t="str">
        <f>VLOOKUP(V206,$J$16:$K$27,2,FALSE)</f>
        <v>GAL80.35</v>
      </c>
      <c r="Y206" t="str">
        <f>VLOOKUP(V206,$J$31:$K$42,2,FALSE)</f>
        <v>GAL3.WT</v>
      </c>
      <c r="Z206" t="str">
        <f>VLOOKUP($S206,$J$46:$N$61,2,FALSE)</f>
        <v>pAMN50.1 - 2 - A2</v>
      </c>
      <c r="AA206">
        <v>1</v>
      </c>
      <c r="AB206" t="str">
        <f>VLOOKUP($S206,$J$46:$N$61,3,FALSE)</f>
        <v>GALK.Esc_col</v>
      </c>
      <c r="AC206" t="str">
        <f>VLOOKUP($S206,$J$46:$N$61,4,FALSE)</f>
        <v>GALK</v>
      </c>
      <c r="AD206">
        <f>VLOOKUP($S206,$J$46:$N$61,5,FALSE)</f>
        <v>1</v>
      </c>
      <c r="AE206" t="str">
        <f t="shared" si="0"/>
        <v>GAL3.WT</v>
      </c>
      <c r="AF206" t="str">
        <f t="shared" si="1"/>
        <v>GAL80S-2</v>
      </c>
      <c r="AG206" t="str">
        <f t="shared" si="2"/>
        <v>GAL4-L868K</v>
      </c>
    </row>
    <row r="207" spans="11:33">
      <c r="K207" t="str">
        <f>CONCATENATE(L207,".",Q207)</f>
        <v>180324-Plate_001.F5</v>
      </c>
      <c r="L207" t="str">
        <f>CONCATENATE("180324-",N207)</f>
        <v>180324-Plate_001</v>
      </c>
      <c r="M207">
        <v>1</v>
      </c>
      <c r="N207" t="str">
        <f>CONCATENATE("Plate_00",M207)</f>
        <v>Plate_001</v>
      </c>
      <c r="O207" t="s">
        <v>0</v>
      </c>
      <c r="P207">
        <v>5</v>
      </c>
      <c r="Q207" t="s">
        <v>16</v>
      </c>
      <c r="R207">
        <v>1</v>
      </c>
      <c r="S207" t="str">
        <f>CONCATENATE("Plate_00",R207)</f>
        <v>Plate_001</v>
      </c>
      <c r="T207" s="2" t="s">
        <v>16</v>
      </c>
      <c r="U207" t="s">
        <v>0</v>
      </c>
      <c r="V207">
        <v>5</v>
      </c>
      <c r="W207" t="str">
        <f>VLOOKUP(U207,$J$8:$K$13,2,FALSE)</f>
        <v>GAL4.40</v>
      </c>
      <c r="X207" t="str">
        <f>VLOOKUP(V207,$J$16:$K$27,2,FALSE)</f>
        <v>GAL80.37</v>
      </c>
      <c r="Y207" t="str">
        <f>VLOOKUP(V207,$J$31:$K$42,2,FALSE)</f>
        <v>GAL3.WT</v>
      </c>
      <c r="Z207" t="str">
        <f>VLOOKUP($S207,$J$46:$N$61,2,FALSE)</f>
        <v>pAMN50.1 - 2 - A2</v>
      </c>
      <c r="AA207">
        <v>1</v>
      </c>
      <c r="AB207" t="str">
        <f>VLOOKUP($S207,$J$46:$N$61,3,FALSE)</f>
        <v>GALK.Esc_col</v>
      </c>
      <c r="AC207" t="str">
        <f>VLOOKUP($S207,$J$46:$N$61,4,FALSE)</f>
        <v>GALK</v>
      </c>
      <c r="AD207">
        <f>VLOOKUP($S207,$J$46:$N$61,5,FALSE)</f>
        <v>1</v>
      </c>
      <c r="AE207" t="str">
        <f t="shared" si="0"/>
        <v>GAL3.WT</v>
      </c>
      <c r="AF207" t="str">
        <f t="shared" si="1"/>
        <v>GAL80S-1</v>
      </c>
      <c r="AG207" t="str">
        <f t="shared" si="2"/>
        <v>GAL4-L868K</v>
      </c>
    </row>
    <row r="208" spans="11:33">
      <c r="K208" t="str">
        <f>CONCATENATE(L208,".",Q208)</f>
        <v>180324-Plate_001.F6</v>
      </c>
      <c r="L208" t="str">
        <f>CONCATENATE("180324-",N208)</f>
        <v>180324-Plate_001</v>
      </c>
      <c r="M208">
        <v>1</v>
      </c>
      <c r="N208" t="str">
        <f>CONCATENATE("Plate_00",M208)</f>
        <v>Plate_001</v>
      </c>
      <c r="O208" t="s">
        <v>0</v>
      </c>
      <c r="P208">
        <v>6</v>
      </c>
      <c r="Q208" t="s">
        <v>14</v>
      </c>
      <c r="R208">
        <v>1</v>
      </c>
      <c r="S208" t="str">
        <f>CONCATENATE("Plate_00",R208)</f>
        <v>Plate_001</v>
      </c>
      <c r="T208" s="2" t="s">
        <v>14</v>
      </c>
      <c r="U208" t="s">
        <v>0</v>
      </c>
      <c r="V208">
        <v>6</v>
      </c>
      <c r="W208" t="str">
        <f>VLOOKUP(U208,$J$8:$K$13,2,FALSE)</f>
        <v>GAL4.40</v>
      </c>
      <c r="X208" t="str">
        <f>VLOOKUP(V208,$J$16:$K$27,2,FALSE)</f>
        <v>GAL80.41</v>
      </c>
      <c r="Y208" t="str">
        <f>VLOOKUP(V208,$J$31:$K$42,2,FALSE)</f>
        <v>GAL3.WT</v>
      </c>
      <c r="Z208" t="str">
        <f>VLOOKUP($S208,$J$46:$N$61,2,FALSE)</f>
        <v>pAMN50.1 - 2 - A2</v>
      </c>
      <c r="AA208">
        <v>1</v>
      </c>
      <c r="AB208" t="str">
        <f>VLOOKUP($S208,$J$46:$N$61,3,FALSE)</f>
        <v>GALK.Esc_col</v>
      </c>
      <c r="AC208" t="str">
        <f>VLOOKUP($S208,$J$46:$N$61,4,FALSE)</f>
        <v>GALK</v>
      </c>
      <c r="AD208">
        <f>VLOOKUP($S208,$J$46:$N$61,5,FALSE)</f>
        <v>1</v>
      </c>
      <c r="AE208" t="str">
        <f t="shared" ref="AE208:AF271" si="3">VLOOKUP(Y208,$J$122:$K$124,2,FALSE)</f>
        <v>GAL3.WT</v>
      </c>
      <c r="AF208" t="str">
        <f t="shared" ref="AF208:AG271" si="4">VLOOKUP(X208,$J$125:$K$130,2,FALSE)</f>
        <v>GAL80S-0</v>
      </c>
      <c r="AG208" t="str">
        <f t="shared" ref="AG208:AG271" si="5">VLOOKUP(W208,$J$131:$K$136,2,FALSE)</f>
        <v>GAL4-L868K</v>
      </c>
    </row>
    <row r="209" spans="11:33">
      <c r="K209" t="str">
        <f>CONCATENATE(L209,".",Q209)</f>
        <v>180324-Plate_001.F7</v>
      </c>
      <c r="L209" t="str">
        <f>CONCATENATE("180324-",N209)</f>
        <v>180324-Plate_001</v>
      </c>
      <c r="M209">
        <v>1</v>
      </c>
      <c r="N209" t="str">
        <f>CONCATENATE("Plate_00",M209)</f>
        <v>Plate_001</v>
      </c>
      <c r="O209" t="s">
        <v>0</v>
      </c>
      <c r="P209">
        <v>7</v>
      </c>
      <c r="Q209" t="s">
        <v>12</v>
      </c>
      <c r="R209">
        <v>1</v>
      </c>
      <c r="S209" t="str">
        <f>CONCATENATE("Plate_00",R209)</f>
        <v>Plate_001</v>
      </c>
      <c r="T209" s="2" t="s">
        <v>12</v>
      </c>
      <c r="U209" t="s">
        <v>0</v>
      </c>
      <c r="V209">
        <v>7</v>
      </c>
      <c r="W209" t="str">
        <f>VLOOKUP(U209,$J$8:$K$13,2,FALSE)</f>
        <v>GAL4.40</v>
      </c>
      <c r="X209" t="str">
        <f>VLOOKUP(V209,$J$16:$K$27,2,FALSE)</f>
        <v>GAL80.WT</v>
      </c>
      <c r="Y209" t="str">
        <f>VLOOKUP(V209,$J$31:$K$42,2,FALSE)</f>
        <v>GAL3.delta</v>
      </c>
      <c r="Z209" t="str">
        <f>VLOOKUP($S209,$J$46:$N$61,2,FALSE)</f>
        <v>pAMN50.1 - 2 - A2</v>
      </c>
      <c r="AA209">
        <v>1</v>
      </c>
      <c r="AB209" t="str">
        <f>VLOOKUP($S209,$J$46:$N$61,3,FALSE)</f>
        <v>GALK.Esc_col</v>
      </c>
      <c r="AC209" t="str">
        <f>VLOOKUP($S209,$J$46:$N$61,4,FALSE)</f>
        <v>GALK</v>
      </c>
      <c r="AD209">
        <f>VLOOKUP($S209,$J$46:$N$61,5,FALSE)</f>
        <v>1</v>
      </c>
      <c r="AE209" t="str">
        <f t="shared" si="3"/>
        <v>GAL3.delta</v>
      </c>
      <c r="AF209" t="str">
        <f t="shared" si="4"/>
        <v>GAL80.WT</v>
      </c>
      <c r="AG209" t="str">
        <f t="shared" si="5"/>
        <v>GAL4-L868K</v>
      </c>
    </row>
    <row r="210" spans="11:33">
      <c r="K210" t="str">
        <f>CONCATENATE(L210,".",Q210)</f>
        <v>180324-Plate_001.F8</v>
      </c>
      <c r="L210" t="str">
        <f>CONCATENATE("180324-",N210)</f>
        <v>180324-Plate_001</v>
      </c>
      <c r="M210">
        <v>1</v>
      </c>
      <c r="N210" t="str">
        <f>CONCATENATE("Plate_00",M210)</f>
        <v>Plate_001</v>
      </c>
      <c r="O210" t="s">
        <v>0</v>
      </c>
      <c r="P210">
        <v>8</v>
      </c>
      <c r="Q210" t="s">
        <v>10</v>
      </c>
      <c r="R210">
        <v>1</v>
      </c>
      <c r="S210" t="str">
        <f>CONCATENATE("Plate_00",R210)</f>
        <v>Plate_001</v>
      </c>
      <c r="T210" s="2" t="s">
        <v>10</v>
      </c>
      <c r="U210" t="s">
        <v>0</v>
      </c>
      <c r="V210">
        <v>8</v>
      </c>
      <c r="W210" t="str">
        <f>VLOOKUP(U210,$J$8:$K$13,2,FALSE)</f>
        <v>GAL4.40</v>
      </c>
      <c r="X210" t="str">
        <f>VLOOKUP(V210,$J$16:$K$27,2,FALSE)</f>
        <v>GAL80.delta</v>
      </c>
      <c r="Y210" t="str">
        <f>VLOOKUP(V210,$J$31:$K$42,2,FALSE)</f>
        <v>GAL3.delta</v>
      </c>
      <c r="Z210" t="str">
        <f>VLOOKUP($S210,$J$46:$N$61,2,FALSE)</f>
        <v>pAMN50.1 - 2 - A2</v>
      </c>
      <c r="AA210">
        <v>1</v>
      </c>
      <c r="AB210" t="str">
        <f>VLOOKUP($S210,$J$46:$N$61,3,FALSE)</f>
        <v>GALK.Esc_col</v>
      </c>
      <c r="AC210" t="str">
        <f>VLOOKUP($S210,$J$46:$N$61,4,FALSE)</f>
        <v>GALK</v>
      </c>
      <c r="AD210">
        <f>VLOOKUP($S210,$J$46:$N$61,5,FALSE)</f>
        <v>1</v>
      </c>
      <c r="AE210" t="str">
        <f t="shared" si="3"/>
        <v>GAL3.delta</v>
      </c>
      <c r="AF210" t="str">
        <f t="shared" si="4"/>
        <v>GAL80.delta</v>
      </c>
      <c r="AG210" t="str">
        <f t="shared" si="5"/>
        <v>GAL4-L868K</v>
      </c>
    </row>
    <row r="211" spans="11:33">
      <c r="K211" t="str">
        <f>CONCATENATE(L211,".",Q211)</f>
        <v>180324-Plate_001.F9</v>
      </c>
      <c r="L211" t="str">
        <f>CONCATENATE("180324-",N211)</f>
        <v>180324-Plate_001</v>
      </c>
      <c r="M211">
        <v>1</v>
      </c>
      <c r="N211" t="str">
        <f>CONCATENATE("Plate_00",M211)</f>
        <v>Plate_001</v>
      </c>
      <c r="O211" t="s">
        <v>0</v>
      </c>
      <c r="P211">
        <v>9</v>
      </c>
      <c r="Q211" t="s">
        <v>8</v>
      </c>
      <c r="R211">
        <v>1</v>
      </c>
      <c r="S211" t="str">
        <f>CONCATENATE("Plate_00",R211)</f>
        <v>Plate_001</v>
      </c>
      <c r="T211" s="2" t="s">
        <v>8</v>
      </c>
      <c r="U211" t="s">
        <v>0</v>
      </c>
      <c r="V211">
        <v>9</v>
      </c>
      <c r="W211" t="str">
        <f>VLOOKUP(U211,$J$8:$K$13,2,FALSE)</f>
        <v>GAL4.40</v>
      </c>
      <c r="X211" t="str">
        <f>VLOOKUP(V211,$J$16:$K$27,2,FALSE)</f>
        <v>GAL80.07</v>
      </c>
      <c r="Y211" t="str">
        <f>VLOOKUP(V211,$J$31:$K$42,2,FALSE)</f>
        <v>GAL3.delta</v>
      </c>
      <c r="Z211" t="str">
        <f>VLOOKUP($S211,$J$46:$N$61,2,FALSE)</f>
        <v>pAMN50.1 - 2 - A2</v>
      </c>
      <c r="AA211">
        <v>1</v>
      </c>
      <c r="AB211" t="str">
        <f>VLOOKUP($S211,$J$46:$N$61,3,FALSE)</f>
        <v>GALK.Esc_col</v>
      </c>
      <c r="AC211" t="str">
        <f>VLOOKUP($S211,$J$46:$N$61,4,FALSE)</f>
        <v>GALK</v>
      </c>
      <c r="AD211">
        <f>VLOOKUP($S211,$J$46:$N$61,5,FALSE)</f>
        <v>1</v>
      </c>
      <c r="AE211" t="str">
        <f t="shared" si="3"/>
        <v>GAL3.delta</v>
      </c>
      <c r="AF211" t="str">
        <f t="shared" si="4"/>
        <v>GAL80.07</v>
      </c>
      <c r="AG211" t="str">
        <f t="shared" si="5"/>
        <v>GAL4-L868K</v>
      </c>
    </row>
    <row r="212" spans="11:33">
      <c r="K212" t="str">
        <f>CONCATENATE(L212,".",Q212)</f>
        <v>180324-Plate_001.F10</v>
      </c>
      <c r="L212" t="str">
        <f>CONCATENATE("180324-",N212)</f>
        <v>180324-Plate_001</v>
      </c>
      <c r="M212">
        <v>1</v>
      </c>
      <c r="N212" t="str">
        <f>CONCATENATE("Plate_00",M212)</f>
        <v>Plate_001</v>
      </c>
      <c r="O212" t="s">
        <v>0</v>
      </c>
      <c r="P212">
        <v>10</v>
      </c>
      <c r="Q212" t="s">
        <v>6</v>
      </c>
      <c r="R212">
        <v>1</v>
      </c>
      <c r="S212" t="str">
        <f>CONCATENATE("Plate_00",R212)</f>
        <v>Plate_001</v>
      </c>
      <c r="T212" s="2" t="s">
        <v>6</v>
      </c>
      <c r="U212" t="s">
        <v>0</v>
      </c>
      <c r="V212">
        <v>10</v>
      </c>
      <c r="W212" t="str">
        <f>VLOOKUP(U212,$J$8:$K$13,2,FALSE)</f>
        <v>GAL4.40</v>
      </c>
      <c r="X212" t="str">
        <f>VLOOKUP(V212,$J$16:$K$27,2,FALSE)</f>
        <v>GAL80.35</v>
      </c>
      <c r="Y212" t="str">
        <f>VLOOKUP(V212,$J$31:$K$42,2,FALSE)</f>
        <v>GAL3.delta</v>
      </c>
      <c r="Z212" t="str">
        <f>VLOOKUP($S212,$J$46:$N$61,2,FALSE)</f>
        <v>pAMN50.1 - 2 - A2</v>
      </c>
      <c r="AA212">
        <v>1</v>
      </c>
      <c r="AB212" t="str">
        <f>VLOOKUP($S212,$J$46:$N$61,3,FALSE)</f>
        <v>GALK.Esc_col</v>
      </c>
      <c r="AC212" t="str">
        <f>VLOOKUP($S212,$J$46:$N$61,4,FALSE)</f>
        <v>GALK</v>
      </c>
      <c r="AD212">
        <f>VLOOKUP($S212,$J$46:$N$61,5,FALSE)</f>
        <v>1</v>
      </c>
      <c r="AE212" t="str">
        <f t="shared" si="3"/>
        <v>GAL3.delta</v>
      </c>
      <c r="AF212" t="str">
        <f t="shared" si="4"/>
        <v>GAL80S-2</v>
      </c>
      <c r="AG212" t="str">
        <f t="shared" si="5"/>
        <v>GAL4-L868K</v>
      </c>
    </row>
    <row r="213" spans="11:33">
      <c r="K213" t="str">
        <f>CONCATENATE(L213,".",Q213)</f>
        <v>180324-Plate_001.F11</v>
      </c>
      <c r="L213" t="str">
        <f>CONCATENATE("180324-",N213)</f>
        <v>180324-Plate_001</v>
      </c>
      <c r="M213">
        <v>1</v>
      </c>
      <c r="N213" t="str">
        <f>CONCATENATE("Plate_00",M213)</f>
        <v>Plate_001</v>
      </c>
      <c r="O213" t="s">
        <v>0</v>
      </c>
      <c r="P213">
        <v>11</v>
      </c>
      <c r="Q213" t="s">
        <v>4</v>
      </c>
      <c r="R213">
        <v>1</v>
      </c>
      <c r="S213" t="str">
        <f>CONCATENATE("Plate_00",R213)</f>
        <v>Plate_001</v>
      </c>
      <c r="T213" s="2" t="s">
        <v>4</v>
      </c>
      <c r="U213" t="s">
        <v>0</v>
      </c>
      <c r="V213">
        <v>11</v>
      </c>
      <c r="W213" t="str">
        <f>VLOOKUP(U213,$J$8:$K$13,2,FALSE)</f>
        <v>GAL4.40</v>
      </c>
      <c r="X213" t="str">
        <f>VLOOKUP(V213,$J$16:$K$27,2,FALSE)</f>
        <v>GAL80.37</v>
      </c>
      <c r="Y213" t="str">
        <f>VLOOKUP(V213,$J$31:$K$42,2,FALSE)</f>
        <v>GAL3.delta</v>
      </c>
      <c r="Z213" t="str">
        <f>VLOOKUP($S213,$J$46:$N$61,2,FALSE)</f>
        <v>pAMN50.1 - 2 - A2</v>
      </c>
      <c r="AA213">
        <v>1</v>
      </c>
      <c r="AB213" t="str">
        <f>VLOOKUP($S213,$J$46:$N$61,3,FALSE)</f>
        <v>GALK.Esc_col</v>
      </c>
      <c r="AC213" t="str">
        <f>VLOOKUP($S213,$J$46:$N$61,4,FALSE)</f>
        <v>GALK</v>
      </c>
      <c r="AD213">
        <f>VLOOKUP($S213,$J$46:$N$61,5,FALSE)</f>
        <v>1</v>
      </c>
      <c r="AE213" t="str">
        <f t="shared" si="3"/>
        <v>GAL3.delta</v>
      </c>
      <c r="AF213" t="str">
        <f t="shared" si="4"/>
        <v>GAL80S-1</v>
      </c>
      <c r="AG213" t="str">
        <f t="shared" si="5"/>
        <v>GAL4-L868K</v>
      </c>
    </row>
    <row r="214" spans="11:33">
      <c r="K214" t="str">
        <f>CONCATENATE(L214,".",Q214)</f>
        <v>180324-Plate_001.F12</v>
      </c>
      <c r="L214" t="str">
        <f>CONCATENATE("180324-",N214)</f>
        <v>180324-Plate_001</v>
      </c>
      <c r="M214">
        <v>1</v>
      </c>
      <c r="N214" t="str">
        <f>CONCATENATE("Plate_00",M214)</f>
        <v>Plate_001</v>
      </c>
      <c r="O214" t="s">
        <v>0</v>
      </c>
      <c r="P214">
        <v>12</v>
      </c>
      <c r="Q214" t="s">
        <v>1</v>
      </c>
      <c r="R214">
        <v>1</v>
      </c>
      <c r="S214" t="str">
        <f>CONCATENATE("Plate_00",R214)</f>
        <v>Plate_001</v>
      </c>
      <c r="T214" s="2" t="s">
        <v>1</v>
      </c>
      <c r="U214" t="s">
        <v>0</v>
      </c>
      <c r="V214">
        <v>12</v>
      </c>
      <c r="W214" t="str">
        <f>VLOOKUP(U214,$J$8:$K$13,2,FALSE)</f>
        <v>GAL4.40</v>
      </c>
      <c r="X214" t="str">
        <f>VLOOKUP(V214,$J$16:$K$27,2,FALSE)</f>
        <v>GAL80.41</v>
      </c>
      <c r="Y214" t="str">
        <f>VLOOKUP(V214,$J$31:$K$42,2,FALSE)</f>
        <v>GAL3.delta</v>
      </c>
      <c r="Z214" t="str">
        <f>VLOOKUP($S214,$J$46:$N$61,2,FALSE)</f>
        <v>pAMN50.1 - 2 - A2</v>
      </c>
      <c r="AA214">
        <v>1</v>
      </c>
      <c r="AB214" t="str">
        <f>VLOOKUP($S214,$J$46:$N$61,3,FALSE)</f>
        <v>GALK.Esc_col</v>
      </c>
      <c r="AC214" t="str">
        <f>VLOOKUP($S214,$J$46:$N$61,4,FALSE)</f>
        <v>GALK</v>
      </c>
      <c r="AD214">
        <f>VLOOKUP($S214,$J$46:$N$61,5,FALSE)</f>
        <v>1</v>
      </c>
      <c r="AE214" t="str">
        <f t="shared" si="3"/>
        <v>GAL3.delta</v>
      </c>
      <c r="AF214" t="str">
        <f t="shared" si="4"/>
        <v>GAL80S-0</v>
      </c>
      <c r="AG214" t="str">
        <f t="shared" si="5"/>
        <v>GAL4-L868K</v>
      </c>
    </row>
    <row r="215" spans="11:33">
      <c r="K215" t="str">
        <f>CONCATENATE(L215,".",Q215)</f>
        <v>180324-Plate_001.G1</v>
      </c>
      <c r="L215" t="str">
        <f>CONCATENATE("180324-",N215)</f>
        <v>180324-Plate_001</v>
      </c>
      <c r="M215">
        <v>1</v>
      </c>
      <c r="N215" t="str">
        <f>CONCATENATE("Plate_00",M215)</f>
        <v>Plate_001</v>
      </c>
      <c r="O215" t="s">
        <v>29</v>
      </c>
      <c r="P215">
        <v>1</v>
      </c>
      <c r="Q215" t="s">
        <v>51</v>
      </c>
      <c r="R215">
        <f>R143+1</f>
        <v>2</v>
      </c>
      <c r="S215" t="str">
        <f>CONCATENATE("Plate_00",R215)</f>
        <v>Plate_002</v>
      </c>
      <c r="T215" s="2" t="s">
        <v>103</v>
      </c>
      <c r="U215" t="s">
        <v>91</v>
      </c>
      <c r="V215">
        <v>1</v>
      </c>
      <c r="W215" t="str">
        <f>VLOOKUP(U215,$J$8:$K$13,2,FALSE)</f>
        <v>GAL4.WT</v>
      </c>
      <c r="X215" t="str">
        <f>VLOOKUP(V215,$J$16:$K$27,2,FALSE)</f>
        <v>GAL80.WT</v>
      </c>
      <c r="Y215" t="str">
        <f>VLOOKUP(V215,$J$31:$K$42,2,FALSE)</f>
        <v>GAL3.WT</v>
      </c>
      <c r="Z215" t="str">
        <f>VLOOKUP($S215,$J$46:$N$61,2,FALSE)</f>
        <v>pAMN50.1 - 2 - A2</v>
      </c>
      <c r="AA215">
        <v>2</v>
      </c>
      <c r="AB215" t="str">
        <f>VLOOKUP($S215,$J$46:$N$61,3,FALSE)</f>
        <v>GALK.Esc_col</v>
      </c>
      <c r="AC215" t="str">
        <f>VLOOKUP($S215,$J$46:$N$61,4,FALSE)</f>
        <v>GALK</v>
      </c>
      <c r="AD215">
        <f>VLOOKUP($S215,$J$46:$N$61,5,FALSE)</f>
        <v>1</v>
      </c>
      <c r="AE215" t="str">
        <f t="shared" si="3"/>
        <v>GAL3.WT</v>
      </c>
      <c r="AF215" t="str">
        <f t="shared" si="4"/>
        <v>GAL80.WT</v>
      </c>
      <c r="AG215" t="str">
        <f t="shared" si="5"/>
        <v>GAL4.WT</v>
      </c>
    </row>
    <row r="216" spans="11:33">
      <c r="K216" t="str">
        <f>CONCATENATE(L216,".",Q216)</f>
        <v>180324-Plate_001.G2</v>
      </c>
      <c r="L216" t="str">
        <f>CONCATENATE("180324-",N216)</f>
        <v>180324-Plate_001</v>
      </c>
      <c r="M216">
        <v>1</v>
      </c>
      <c r="N216" t="str">
        <f>CONCATENATE("Plate_00",M216)</f>
        <v>Plate_001</v>
      </c>
      <c r="O216" t="s">
        <v>29</v>
      </c>
      <c r="P216">
        <v>2</v>
      </c>
      <c r="Q216" t="s">
        <v>49</v>
      </c>
      <c r="R216">
        <f>R144+1</f>
        <v>2</v>
      </c>
      <c r="S216" t="str">
        <f>CONCATENATE("Plate_00",R216)</f>
        <v>Plate_002</v>
      </c>
      <c r="T216" s="2" t="s">
        <v>102</v>
      </c>
      <c r="U216" t="s">
        <v>91</v>
      </c>
      <c r="V216">
        <v>2</v>
      </c>
      <c r="W216" t="str">
        <f>VLOOKUP(U216,$J$8:$K$13,2,FALSE)</f>
        <v>GAL4.WT</v>
      </c>
      <c r="X216" t="str">
        <f>VLOOKUP(V216,$J$16:$K$27,2,FALSE)</f>
        <v>GAL80.delta</v>
      </c>
      <c r="Y216" t="str">
        <f>VLOOKUP(V216,$J$31:$K$42,2,FALSE)</f>
        <v>GAL3.WT</v>
      </c>
      <c r="Z216" t="str">
        <f>VLOOKUP($S216,$J$46:$N$61,2,FALSE)</f>
        <v>pAMN50.1 - 2 - A2</v>
      </c>
      <c r="AA216">
        <v>2</v>
      </c>
      <c r="AB216" t="str">
        <f>VLOOKUP($S216,$J$46:$N$61,3,FALSE)</f>
        <v>GALK.Esc_col</v>
      </c>
      <c r="AC216" t="str">
        <f>VLOOKUP($S216,$J$46:$N$61,4,FALSE)</f>
        <v>GALK</v>
      </c>
      <c r="AD216">
        <f>VLOOKUP($S216,$J$46:$N$61,5,FALSE)</f>
        <v>1</v>
      </c>
      <c r="AE216" t="str">
        <f t="shared" si="3"/>
        <v>GAL3.WT</v>
      </c>
      <c r="AF216" t="str">
        <f t="shared" si="4"/>
        <v>GAL80.delta</v>
      </c>
      <c r="AG216" t="str">
        <f t="shared" si="5"/>
        <v>GAL4.WT</v>
      </c>
    </row>
    <row r="217" spans="11:33">
      <c r="K217" t="str">
        <f>CONCATENATE(L217,".",Q217)</f>
        <v>180324-Plate_001.G3</v>
      </c>
      <c r="L217" t="str">
        <f>CONCATENATE("180324-",N217)</f>
        <v>180324-Plate_001</v>
      </c>
      <c r="M217">
        <v>1</v>
      </c>
      <c r="N217" t="str">
        <f>CONCATENATE("Plate_00",M217)</f>
        <v>Plate_001</v>
      </c>
      <c r="O217" t="s">
        <v>29</v>
      </c>
      <c r="P217">
        <v>3</v>
      </c>
      <c r="Q217" t="s">
        <v>47</v>
      </c>
      <c r="R217">
        <f>R145+1</f>
        <v>2</v>
      </c>
      <c r="S217" t="str">
        <f>CONCATENATE("Plate_00",R217)</f>
        <v>Plate_002</v>
      </c>
      <c r="T217" s="2" t="s">
        <v>101</v>
      </c>
      <c r="U217" t="s">
        <v>91</v>
      </c>
      <c r="V217">
        <v>3</v>
      </c>
      <c r="W217" t="str">
        <f>VLOOKUP(U217,$J$8:$K$13,2,FALSE)</f>
        <v>GAL4.WT</v>
      </c>
      <c r="X217" t="str">
        <f>VLOOKUP(V217,$J$16:$K$27,2,FALSE)</f>
        <v>GAL80.07</v>
      </c>
      <c r="Y217" t="str">
        <f>VLOOKUP(V217,$J$31:$K$42,2,FALSE)</f>
        <v>GAL3.WT</v>
      </c>
      <c r="Z217" t="str">
        <f>VLOOKUP($S217,$J$46:$N$61,2,FALSE)</f>
        <v>pAMN50.1 - 2 - A2</v>
      </c>
      <c r="AA217">
        <v>2</v>
      </c>
      <c r="AB217" t="str">
        <f>VLOOKUP($S217,$J$46:$N$61,3,FALSE)</f>
        <v>GALK.Esc_col</v>
      </c>
      <c r="AC217" t="str">
        <f>VLOOKUP($S217,$J$46:$N$61,4,FALSE)</f>
        <v>GALK</v>
      </c>
      <c r="AD217">
        <f>VLOOKUP($S217,$J$46:$N$61,5,FALSE)</f>
        <v>1</v>
      </c>
      <c r="AE217" t="str">
        <f t="shared" si="3"/>
        <v>GAL3.WT</v>
      </c>
      <c r="AF217" t="str">
        <f t="shared" si="4"/>
        <v>GAL80.07</v>
      </c>
      <c r="AG217" t="str">
        <f t="shared" si="5"/>
        <v>GAL4.WT</v>
      </c>
    </row>
    <row r="218" spans="11:33">
      <c r="K218" t="str">
        <f>CONCATENATE(L218,".",Q218)</f>
        <v>180324-Plate_001.G4</v>
      </c>
      <c r="L218" t="str">
        <f>CONCATENATE("180324-",N218)</f>
        <v>180324-Plate_001</v>
      </c>
      <c r="M218">
        <v>1</v>
      </c>
      <c r="N218" t="str">
        <f>CONCATENATE("Plate_00",M218)</f>
        <v>Plate_001</v>
      </c>
      <c r="O218" t="s">
        <v>29</v>
      </c>
      <c r="P218">
        <v>4</v>
      </c>
      <c r="Q218" t="s">
        <v>45</v>
      </c>
      <c r="R218">
        <f>R146+1</f>
        <v>2</v>
      </c>
      <c r="S218" t="str">
        <f>CONCATENATE("Plate_00",R218)</f>
        <v>Plate_002</v>
      </c>
      <c r="T218" s="2" t="s">
        <v>100</v>
      </c>
      <c r="U218" t="s">
        <v>91</v>
      </c>
      <c r="V218">
        <v>4</v>
      </c>
      <c r="W218" t="str">
        <f>VLOOKUP(U218,$J$8:$K$13,2,FALSE)</f>
        <v>GAL4.WT</v>
      </c>
      <c r="X218" t="str">
        <f>VLOOKUP(V218,$J$16:$K$27,2,FALSE)</f>
        <v>GAL80.35</v>
      </c>
      <c r="Y218" t="str">
        <f>VLOOKUP(V218,$J$31:$K$42,2,FALSE)</f>
        <v>GAL3.WT</v>
      </c>
      <c r="Z218" t="str">
        <f>VLOOKUP($S218,$J$46:$N$61,2,FALSE)</f>
        <v>pAMN50.1 - 2 - A2</v>
      </c>
      <c r="AA218">
        <v>2</v>
      </c>
      <c r="AB218" t="str">
        <f>VLOOKUP($S218,$J$46:$N$61,3,FALSE)</f>
        <v>GALK.Esc_col</v>
      </c>
      <c r="AC218" t="str">
        <f>VLOOKUP($S218,$J$46:$N$61,4,FALSE)</f>
        <v>GALK</v>
      </c>
      <c r="AD218">
        <f>VLOOKUP($S218,$J$46:$N$61,5,FALSE)</f>
        <v>1</v>
      </c>
      <c r="AE218" t="str">
        <f t="shared" si="3"/>
        <v>GAL3.WT</v>
      </c>
      <c r="AF218" t="str">
        <f t="shared" si="4"/>
        <v>GAL80S-2</v>
      </c>
      <c r="AG218" t="str">
        <f t="shared" si="5"/>
        <v>GAL4.WT</v>
      </c>
    </row>
    <row r="219" spans="11:33">
      <c r="K219" t="str">
        <f>CONCATENATE(L219,".",Q219)</f>
        <v>180324-Plate_001.G5</v>
      </c>
      <c r="L219" t="str">
        <f>CONCATENATE("180324-",N219)</f>
        <v>180324-Plate_001</v>
      </c>
      <c r="M219">
        <v>1</v>
      </c>
      <c r="N219" t="str">
        <f>CONCATENATE("Plate_00",M219)</f>
        <v>Plate_001</v>
      </c>
      <c r="O219" t="s">
        <v>29</v>
      </c>
      <c r="P219">
        <v>5</v>
      </c>
      <c r="Q219" t="s">
        <v>43</v>
      </c>
      <c r="R219">
        <f>R147+1</f>
        <v>2</v>
      </c>
      <c r="S219" t="str">
        <f>CONCATENATE("Plate_00",R219)</f>
        <v>Plate_002</v>
      </c>
      <c r="T219" s="2" t="s">
        <v>99</v>
      </c>
      <c r="U219" t="s">
        <v>91</v>
      </c>
      <c r="V219">
        <v>5</v>
      </c>
      <c r="W219" t="str">
        <f>VLOOKUP(U219,$J$8:$K$13,2,FALSE)</f>
        <v>GAL4.WT</v>
      </c>
      <c r="X219" t="str">
        <f>VLOOKUP(V219,$J$16:$K$27,2,FALSE)</f>
        <v>GAL80.37</v>
      </c>
      <c r="Y219" t="str">
        <f>VLOOKUP(V219,$J$31:$K$42,2,FALSE)</f>
        <v>GAL3.WT</v>
      </c>
      <c r="Z219" t="str">
        <f>VLOOKUP($S219,$J$46:$N$61,2,FALSE)</f>
        <v>pAMN50.1 - 2 - A2</v>
      </c>
      <c r="AA219">
        <v>2</v>
      </c>
      <c r="AB219" t="str">
        <f>VLOOKUP($S219,$J$46:$N$61,3,FALSE)</f>
        <v>GALK.Esc_col</v>
      </c>
      <c r="AC219" t="str">
        <f>VLOOKUP($S219,$J$46:$N$61,4,FALSE)</f>
        <v>GALK</v>
      </c>
      <c r="AD219">
        <f>VLOOKUP($S219,$J$46:$N$61,5,FALSE)</f>
        <v>1</v>
      </c>
      <c r="AE219" t="str">
        <f t="shared" si="3"/>
        <v>GAL3.WT</v>
      </c>
      <c r="AF219" t="str">
        <f t="shared" si="4"/>
        <v>GAL80S-1</v>
      </c>
      <c r="AG219" t="str">
        <f t="shared" si="5"/>
        <v>GAL4.WT</v>
      </c>
    </row>
    <row r="220" spans="11:33">
      <c r="K220" t="str">
        <f>CONCATENATE(L220,".",Q220)</f>
        <v>180324-Plate_001.G6</v>
      </c>
      <c r="L220" t="str">
        <f>CONCATENATE("180324-",N220)</f>
        <v>180324-Plate_001</v>
      </c>
      <c r="M220">
        <v>1</v>
      </c>
      <c r="N220" t="str">
        <f>CONCATENATE("Plate_00",M220)</f>
        <v>Plate_001</v>
      </c>
      <c r="O220" t="s">
        <v>29</v>
      </c>
      <c r="P220">
        <v>6</v>
      </c>
      <c r="Q220" t="s">
        <v>41</v>
      </c>
      <c r="R220">
        <f>R148+1</f>
        <v>2</v>
      </c>
      <c r="S220" t="str">
        <f>CONCATENATE("Plate_00",R220)</f>
        <v>Plate_002</v>
      </c>
      <c r="T220" s="2" t="s">
        <v>98</v>
      </c>
      <c r="U220" t="s">
        <v>91</v>
      </c>
      <c r="V220">
        <v>6</v>
      </c>
      <c r="W220" t="str">
        <f>VLOOKUP(U220,$J$8:$K$13,2,FALSE)</f>
        <v>GAL4.WT</v>
      </c>
      <c r="X220" t="str">
        <f>VLOOKUP(V220,$J$16:$K$27,2,FALSE)</f>
        <v>GAL80.41</v>
      </c>
      <c r="Y220" t="str">
        <f>VLOOKUP(V220,$J$31:$K$42,2,FALSE)</f>
        <v>GAL3.WT</v>
      </c>
      <c r="Z220" t="str">
        <f>VLOOKUP($S220,$J$46:$N$61,2,FALSE)</f>
        <v>pAMN50.1 - 2 - A2</v>
      </c>
      <c r="AA220">
        <v>2</v>
      </c>
      <c r="AB220" t="str">
        <f>VLOOKUP($S220,$J$46:$N$61,3,FALSE)</f>
        <v>GALK.Esc_col</v>
      </c>
      <c r="AC220" t="str">
        <f>VLOOKUP($S220,$J$46:$N$61,4,FALSE)</f>
        <v>GALK</v>
      </c>
      <c r="AD220">
        <f>VLOOKUP($S220,$J$46:$N$61,5,FALSE)</f>
        <v>1</v>
      </c>
      <c r="AE220" t="str">
        <f t="shared" si="3"/>
        <v>GAL3.WT</v>
      </c>
      <c r="AF220" t="str">
        <f t="shared" si="4"/>
        <v>GAL80S-0</v>
      </c>
      <c r="AG220" t="str">
        <f t="shared" si="5"/>
        <v>GAL4.WT</v>
      </c>
    </row>
    <row r="221" spans="11:33">
      <c r="K221" t="str">
        <f>CONCATENATE(L221,".",Q221)</f>
        <v>180324-Plate_001.G7</v>
      </c>
      <c r="L221" t="str">
        <f>CONCATENATE("180324-",N221)</f>
        <v>180324-Plate_001</v>
      </c>
      <c r="M221">
        <v>1</v>
      </c>
      <c r="N221" t="str">
        <f>CONCATENATE("Plate_00",M221)</f>
        <v>Plate_001</v>
      </c>
      <c r="O221" t="s">
        <v>29</v>
      </c>
      <c r="P221">
        <v>7</v>
      </c>
      <c r="Q221" t="s">
        <v>39</v>
      </c>
      <c r="R221">
        <f>R149+1</f>
        <v>2</v>
      </c>
      <c r="S221" t="str">
        <f>CONCATENATE("Plate_00",R221)</f>
        <v>Plate_002</v>
      </c>
      <c r="T221" s="2" t="s">
        <v>97</v>
      </c>
      <c r="U221" t="s">
        <v>91</v>
      </c>
      <c r="V221">
        <v>7</v>
      </c>
      <c r="W221" t="str">
        <f>VLOOKUP(U221,$J$8:$K$13,2,FALSE)</f>
        <v>GAL4.WT</v>
      </c>
      <c r="X221" t="str">
        <f>VLOOKUP(V221,$J$16:$K$27,2,FALSE)</f>
        <v>GAL80.WT</v>
      </c>
      <c r="Y221" t="str">
        <f>VLOOKUP(V221,$J$31:$K$42,2,FALSE)</f>
        <v>GAL3.delta</v>
      </c>
      <c r="Z221" t="str">
        <f>VLOOKUP($S221,$J$46:$N$61,2,FALSE)</f>
        <v>pAMN50.1 - 2 - A2</v>
      </c>
      <c r="AA221">
        <v>2</v>
      </c>
      <c r="AB221" t="str">
        <f>VLOOKUP($S221,$J$46:$N$61,3,FALSE)</f>
        <v>GALK.Esc_col</v>
      </c>
      <c r="AC221" t="str">
        <f>VLOOKUP($S221,$J$46:$N$61,4,FALSE)</f>
        <v>GALK</v>
      </c>
      <c r="AD221">
        <f>VLOOKUP($S221,$J$46:$N$61,5,FALSE)</f>
        <v>1</v>
      </c>
      <c r="AE221" t="str">
        <f t="shared" si="3"/>
        <v>GAL3.delta</v>
      </c>
      <c r="AF221" t="str">
        <f t="shared" si="4"/>
        <v>GAL80.WT</v>
      </c>
      <c r="AG221" t="str">
        <f t="shared" si="5"/>
        <v>GAL4.WT</v>
      </c>
    </row>
    <row r="222" spans="11:33">
      <c r="K222" t="str">
        <f>CONCATENATE(L222,".",Q222)</f>
        <v>180324-Plate_001.G8</v>
      </c>
      <c r="L222" t="str">
        <f>CONCATENATE("180324-",N222)</f>
        <v>180324-Plate_001</v>
      </c>
      <c r="M222">
        <v>1</v>
      </c>
      <c r="N222" t="str">
        <f>CONCATENATE("Plate_00",M222)</f>
        <v>Plate_001</v>
      </c>
      <c r="O222" t="s">
        <v>29</v>
      </c>
      <c r="P222">
        <v>8</v>
      </c>
      <c r="Q222" t="s">
        <v>37</v>
      </c>
      <c r="R222">
        <f>R150+1</f>
        <v>2</v>
      </c>
      <c r="S222" t="str">
        <f>CONCATENATE("Plate_00",R222)</f>
        <v>Plate_002</v>
      </c>
      <c r="T222" s="2" t="s">
        <v>96</v>
      </c>
      <c r="U222" t="s">
        <v>91</v>
      </c>
      <c r="V222">
        <v>8</v>
      </c>
      <c r="W222" t="str">
        <f>VLOOKUP(U222,$J$8:$K$13,2,FALSE)</f>
        <v>GAL4.WT</v>
      </c>
      <c r="X222" t="str">
        <f>VLOOKUP(V222,$J$16:$K$27,2,FALSE)</f>
        <v>GAL80.delta</v>
      </c>
      <c r="Y222" t="str">
        <f>VLOOKUP(V222,$J$31:$K$42,2,FALSE)</f>
        <v>GAL3.delta</v>
      </c>
      <c r="Z222" t="str">
        <f>VLOOKUP($S222,$J$46:$N$61,2,FALSE)</f>
        <v>pAMN50.1 - 2 - A2</v>
      </c>
      <c r="AA222">
        <v>2</v>
      </c>
      <c r="AB222" t="str">
        <f>VLOOKUP($S222,$J$46:$N$61,3,FALSE)</f>
        <v>GALK.Esc_col</v>
      </c>
      <c r="AC222" t="str">
        <f>VLOOKUP($S222,$J$46:$N$61,4,FALSE)</f>
        <v>GALK</v>
      </c>
      <c r="AD222">
        <f>VLOOKUP($S222,$J$46:$N$61,5,FALSE)</f>
        <v>1</v>
      </c>
      <c r="AE222" t="str">
        <f t="shared" si="3"/>
        <v>GAL3.delta</v>
      </c>
      <c r="AF222" t="str">
        <f t="shared" si="4"/>
        <v>GAL80.delta</v>
      </c>
      <c r="AG222" t="str">
        <f t="shared" si="5"/>
        <v>GAL4.WT</v>
      </c>
    </row>
    <row r="223" spans="11:33">
      <c r="K223" t="str">
        <f>CONCATENATE(L223,".",Q223)</f>
        <v>180324-Plate_001.G9</v>
      </c>
      <c r="L223" t="str">
        <f>CONCATENATE("180324-",N223)</f>
        <v>180324-Plate_001</v>
      </c>
      <c r="M223">
        <v>1</v>
      </c>
      <c r="N223" t="str">
        <f>CONCATENATE("Plate_00",M223)</f>
        <v>Plate_001</v>
      </c>
      <c r="O223" t="s">
        <v>29</v>
      </c>
      <c r="P223">
        <v>9</v>
      </c>
      <c r="Q223" t="s">
        <v>35</v>
      </c>
      <c r="R223">
        <f>R151+1</f>
        <v>2</v>
      </c>
      <c r="S223" t="str">
        <f>CONCATENATE("Plate_00",R223)</f>
        <v>Plate_002</v>
      </c>
      <c r="T223" s="2" t="s">
        <v>95</v>
      </c>
      <c r="U223" t="s">
        <v>91</v>
      </c>
      <c r="V223">
        <v>9</v>
      </c>
      <c r="W223" t="str">
        <f>VLOOKUP(U223,$J$8:$K$13,2,FALSE)</f>
        <v>GAL4.WT</v>
      </c>
      <c r="X223" t="str">
        <f>VLOOKUP(V223,$J$16:$K$27,2,FALSE)</f>
        <v>GAL80.07</v>
      </c>
      <c r="Y223" t="str">
        <f>VLOOKUP(V223,$J$31:$K$42,2,FALSE)</f>
        <v>GAL3.delta</v>
      </c>
      <c r="Z223" t="str">
        <f>VLOOKUP($S223,$J$46:$N$61,2,FALSE)</f>
        <v>pAMN50.1 - 2 - A2</v>
      </c>
      <c r="AA223">
        <v>2</v>
      </c>
      <c r="AB223" t="str">
        <f>VLOOKUP($S223,$J$46:$N$61,3,FALSE)</f>
        <v>GALK.Esc_col</v>
      </c>
      <c r="AC223" t="str">
        <f>VLOOKUP($S223,$J$46:$N$61,4,FALSE)</f>
        <v>GALK</v>
      </c>
      <c r="AD223">
        <f>VLOOKUP($S223,$J$46:$N$61,5,FALSE)</f>
        <v>1</v>
      </c>
      <c r="AE223" t="str">
        <f t="shared" si="3"/>
        <v>GAL3.delta</v>
      </c>
      <c r="AF223" t="str">
        <f t="shared" si="4"/>
        <v>GAL80.07</v>
      </c>
      <c r="AG223" t="str">
        <f t="shared" si="5"/>
        <v>GAL4.WT</v>
      </c>
    </row>
    <row r="224" spans="11:33">
      <c r="K224" t="str">
        <f>CONCATENATE(L224,".",Q224)</f>
        <v>180324-Plate_001.G10</v>
      </c>
      <c r="L224" t="str">
        <f>CONCATENATE("180324-",N224)</f>
        <v>180324-Plate_001</v>
      </c>
      <c r="M224">
        <v>1</v>
      </c>
      <c r="N224" t="str">
        <f>CONCATENATE("Plate_00",M224)</f>
        <v>Plate_001</v>
      </c>
      <c r="O224" t="s">
        <v>29</v>
      </c>
      <c r="P224">
        <v>10</v>
      </c>
      <c r="Q224" t="s">
        <v>33</v>
      </c>
      <c r="R224">
        <f>R152+1</f>
        <v>2</v>
      </c>
      <c r="S224" t="str">
        <f>CONCATENATE("Plate_00",R224)</f>
        <v>Plate_002</v>
      </c>
      <c r="T224" s="2" t="s">
        <v>94</v>
      </c>
      <c r="U224" t="s">
        <v>91</v>
      </c>
      <c r="V224">
        <v>10</v>
      </c>
      <c r="W224" t="str">
        <f>VLOOKUP(U224,$J$8:$K$13,2,FALSE)</f>
        <v>GAL4.WT</v>
      </c>
      <c r="X224" t="str">
        <f>VLOOKUP(V224,$J$16:$K$27,2,FALSE)</f>
        <v>GAL80.35</v>
      </c>
      <c r="Y224" t="str">
        <f>VLOOKUP(V224,$J$31:$K$42,2,FALSE)</f>
        <v>GAL3.delta</v>
      </c>
      <c r="Z224" t="str">
        <f>VLOOKUP($S224,$J$46:$N$61,2,FALSE)</f>
        <v>pAMN50.1 - 2 - A2</v>
      </c>
      <c r="AA224">
        <v>2</v>
      </c>
      <c r="AB224" t="str">
        <f>VLOOKUP($S224,$J$46:$N$61,3,FALSE)</f>
        <v>GALK.Esc_col</v>
      </c>
      <c r="AC224" t="str">
        <f>VLOOKUP($S224,$J$46:$N$61,4,FALSE)</f>
        <v>GALK</v>
      </c>
      <c r="AD224">
        <f>VLOOKUP($S224,$J$46:$N$61,5,FALSE)</f>
        <v>1</v>
      </c>
      <c r="AE224" t="str">
        <f t="shared" si="3"/>
        <v>GAL3.delta</v>
      </c>
      <c r="AF224" t="str">
        <f t="shared" si="4"/>
        <v>GAL80S-2</v>
      </c>
      <c r="AG224" t="str">
        <f t="shared" si="5"/>
        <v>GAL4.WT</v>
      </c>
    </row>
    <row r="225" spans="11:33">
      <c r="K225" t="str">
        <f>CONCATENATE(L225,".",Q225)</f>
        <v>180324-Plate_001.G11</v>
      </c>
      <c r="L225" t="str">
        <f>CONCATENATE("180324-",N225)</f>
        <v>180324-Plate_001</v>
      </c>
      <c r="M225">
        <v>1</v>
      </c>
      <c r="N225" t="str">
        <f>CONCATENATE("Plate_00",M225)</f>
        <v>Plate_001</v>
      </c>
      <c r="O225" t="s">
        <v>29</v>
      </c>
      <c r="P225">
        <v>11</v>
      </c>
      <c r="Q225" t="s">
        <v>31</v>
      </c>
      <c r="R225">
        <f>R153+1</f>
        <v>2</v>
      </c>
      <c r="S225" t="str">
        <f>CONCATENATE("Plate_00",R225)</f>
        <v>Plate_002</v>
      </c>
      <c r="T225" s="2" t="s">
        <v>93</v>
      </c>
      <c r="U225" t="s">
        <v>91</v>
      </c>
      <c r="V225">
        <v>11</v>
      </c>
      <c r="W225" t="str">
        <f>VLOOKUP(U225,$J$8:$K$13,2,FALSE)</f>
        <v>GAL4.WT</v>
      </c>
      <c r="X225" t="str">
        <f>VLOOKUP(V225,$J$16:$K$27,2,FALSE)</f>
        <v>GAL80.37</v>
      </c>
      <c r="Y225" t="str">
        <f>VLOOKUP(V225,$J$31:$K$42,2,FALSE)</f>
        <v>GAL3.delta</v>
      </c>
      <c r="Z225" t="str">
        <f>VLOOKUP($S225,$J$46:$N$61,2,FALSE)</f>
        <v>pAMN50.1 - 2 - A2</v>
      </c>
      <c r="AA225">
        <v>2</v>
      </c>
      <c r="AB225" t="str">
        <f>VLOOKUP($S225,$J$46:$N$61,3,FALSE)</f>
        <v>GALK.Esc_col</v>
      </c>
      <c r="AC225" t="str">
        <f>VLOOKUP($S225,$J$46:$N$61,4,FALSE)</f>
        <v>GALK</v>
      </c>
      <c r="AD225">
        <f>VLOOKUP($S225,$J$46:$N$61,5,FALSE)</f>
        <v>1</v>
      </c>
      <c r="AE225" t="str">
        <f t="shared" si="3"/>
        <v>GAL3.delta</v>
      </c>
      <c r="AF225" t="str">
        <f t="shared" si="4"/>
        <v>GAL80S-1</v>
      </c>
      <c r="AG225" t="str">
        <f t="shared" si="5"/>
        <v>GAL4.WT</v>
      </c>
    </row>
    <row r="226" spans="11:33">
      <c r="K226" t="str">
        <f>CONCATENATE(L226,".",Q226)</f>
        <v>180324-Plate_001.G12</v>
      </c>
      <c r="L226" t="str">
        <f>CONCATENATE("180324-",N226)</f>
        <v>180324-Plate_001</v>
      </c>
      <c r="M226">
        <v>1</v>
      </c>
      <c r="N226" t="str">
        <f>CONCATENATE("Plate_00",M226)</f>
        <v>Plate_001</v>
      </c>
      <c r="O226" t="s">
        <v>29</v>
      </c>
      <c r="P226">
        <v>12</v>
      </c>
      <c r="Q226" t="s">
        <v>28</v>
      </c>
      <c r="R226">
        <f>R154+1</f>
        <v>2</v>
      </c>
      <c r="S226" t="str">
        <f>CONCATENATE("Plate_00",R226)</f>
        <v>Plate_002</v>
      </c>
      <c r="T226" s="2" t="s">
        <v>92</v>
      </c>
      <c r="U226" t="s">
        <v>91</v>
      </c>
      <c r="V226">
        <v>12</v>
      </c>
      <c r="W226" t="str">
        <f>VLOOKUP(U226,$J$8:$K$13,2,FALSE)</f>
        <v>GAL4.WT</v>
      </c>
      <c r="X226" t="str">
        <f>VLOOKUP(V226,$J$16:$K$27,2,FALSE)</f>
        <v>GAL80.41</v>
      </c>
      <c r="Y226" t="str">
        <f>VLOOKUP(V226,$J$31:$K$42,2,FALSE)</f>
        <v>GAL3.delta</v>
      </c>
      <c r="Z226" t="str">
        <f>VLOOKUP($S226,$J$46:$N$61,2,FALSE)</f>
        <v>pAMN50.1 - 2 - A2</v>
      </c>
      <c r="AA226">
        <v>2</v>
      </c>
      <c r="AB226" t="str">
        <f>VLOOKUP($S226,$J$46:$N$61,3,FALSE)</f>
        <v>GALK.Esc_col</v>
      </c>
      <c r="AC226" t="str">
        <f>VLOOKUP($S226,$J$46:$N$61,4,FALSE)</f>
        <v>GALK</v>
      </c>
      <c r="AD226">
        <f>VLOOKUP($S226,$J$46:$N$61,5,FALSE)</f>
        <v>1</v>
      </c>
      <c r="AE226" t="str">
        <f t="shared" si="3"/>
        <v>GAL3.delta</v>
      </c>
      <c r="AF226" t="str">
        <f t="shared" si="4"/>
        <v>GAL80S-0</v>
      </c>
      <c r="AG226" t="str">
        <f t="shared" si="5"/>
        <v>GAL4.WT</v>
      </c>
    </row>
    <row r="227" spans="11:33">
      <c r="K227" t="str">
        <f>CONCATENATE(L227,".",Q227)</f>
        <v>180324-Plate_001.H1</v>
      </c>
      <c r="L227" t="str">
        <f>CONCATENATE("180324-",N227)</f>
        <v>180324-Plate_001</v>
      </c>
      <c r="M227">
        <v>1</v>
      </c>
      <c r="N227" t="str">
        <f>CONCATENATE("Plate_00",M227)</f>
        <v>Plate_001</v>
      </c>
      <c r="O227" t="s">
        <v>3</v>
      </c>
      <c r="P227">
        <v>1</v>
      </c>
      <c r="Q227" t="s">
        <v>25</v>
      </c>
      <c r="R227">
        <f>R155+1</f>
        <v>2</v>
      </c>
      <c r="S227" t="str">
        <f>CONCATENATE("Plate_00",R227)</f>
        <v>Plate_002</v>
      </c>
      <c r="T227" s="2" t="s">
        <v>90</v>
      </c>
      <c r="U227" t="s">
        <v>78</v>
      </c>
      <c r="V227">
        <v>1</v>
      </c>
      <c r="W227" t="str">
        <f>VLOOKUP(U227,$J$8:$K$13,2,FALSE)</f>
        <v>GAL4.delta</v>
      </c>
      <c r="X227" t="str">
        <f>VLOOKUP(V227,$J$16:$K$27,2,FALSE)</f>
        <v>GAL80.WT</v>
      </c>
      <c r="Y227" t="str">
        <f>VLOOKUP(V227,$J$31:$K$42,2,FALSE)</f>
        <v>GAL3.WT</v>
      </c>
      <c r="Z227" t="str">
        <f>VLOOKUP($S227,$J$46:$N$61,2,FALSE)</f>
        <v>pAMN50.1 - 2 - A2</v>
      </c>
      <c r="AA227">
        <v>2</v>
      </c>
      <c r="AB227" t="str">
        <f>VLOOKUP($S227,$J$46:$N$61,3,FALSE)</f>
        <v>GALK.Esc_col</v>
      </c>
      <c r="AC227" t="str">
        <f>VLOOKUP($S227,$J$46:$N$61,4,FALSE)</f>
        <v>GALK</v>
      </c>
      <c r="AD227">
        <f>VLOOKUP($S227,$J$46:$N$61,5,FALSE)</f>
        <v>1</v>
      </c>
      <c r="AE227" t="str">
        <f t="shared" si="3"/>
        <v>GAL3.WT</v>
      </c>
      <c r="AF227" t="str">
        <f t="shared" si="4"/>
        <v>GAL80.WT</v>
      </c>
      <c r="AG227" t="str">
        <f t="shared" si="5"/>
        <v>GAL4.delta</v>
      </c>
    </row>
    <row r="228" spans="11:33">
      <c r="K228" t="str">
        <f>CONCATENATE(L228,".",Q228)</f>
        <v>180324-Plate_001.H2</v>
      </c>
      <c r="L228" t="str">
        <f>CONCATENATE("180324-",N228)</f>
        <v>180324-Plate_001</v>
      </c>
      <c r="M228">
        <v>1</v>
      </c>
      <c r="N228" t="str">
        <f>CONCATENATE("Plate_00",M228)</f>
        <v>Plate_001</v>
      </c>
      <c r="O228" t="s">
        <v>3</v>
      </c>
      <c r="P228">
        <v>2</v>
      </c>
      <c r="Q228" t="s">
        <v>23</v>
      </c>
      <c r="R228">
        <f>R156+1</f>
        <v>2</v>
      </c>
      <c r="S228" t="str">
        <f>CONCATENATE("Plate_00",R228)</f>
        <v>Plate_002</v>
      </c>
      <c r="T228" s="2" t="s">
        <v>89</v>
      </c>
      <c r="U228" t="s">
        <v>78</v>
      </c>
      <c r="V228">
        <v>2</v>
      </c>
      <c r="W228" t="str">
        <f>VLOOKUP(U228,$J$8:$K$13,2,FALSE)</f>
        <v>GAL4.delta</v>
      </c>
      <c r="X228" t="str">
        <f>VLOOKUP(V228,$J$16:$K$27,2,FALSE)</f>
        <v>GAL80.delta</v>
      </c>
      <c r="Y228" t="str">
        <f>VLOOKUP(V228,$J$31:$K$42,2,FALSE)</f>
        <v>GAL3.WT</v>
      </c>
      <c r="Z228" t="str">
        <f>VLOOKUP($S228,$J$46:$N$61,2,FALSE)</f>
        <v>pAMN50.1 - 2 - A2</v>
      </c>
      <c r="AA228">
        <v>2</v>
      </c>
      <c r="AB228" t="str">
        <f>VLOOKUP($S228,$J$46:$N$61,3,FALSE)</f>
        <v>GALK.Esc_col</v>
      </c>
      <c r="AC228" t="str">
        <f>VLOOKUP($S228,$J$46:$N$61,4,FALSE)</f>
        <v>GALK</v>
      </c>
      <c r="AD228">
        <f>VLOOKUP($S228,$J$46:$N$61,5,FALSE)</f>
        <v>1</v>
      </c>
      <c r="AE228" t="str">
        <f t="shared" si="3"/>
        <v>GAL3.WT</v>
      </c>
      <c r="AF228" t="str">
        <f t="shared" si="4"/>
        <v>GAL80.delta</v>
      </c>
      <c r="AG228" t="str">
        <f t="shared" si="5"/>
        <v>GAL4.delta</v>
      </c>
    </row>
    <row r="229" spans="11:33">
      <c r="K229" t="str">
        <f>CONCATENATE(L229,".",Q229)</f>
        <v>180324-Plate_001.H3</v>
      </c>
      <c r="L229" t="str">
        <f>CONCATENATE("180324-",N229)</f>
        <v>180324-Plate_001</v>
      </c>
      <c r="M229">
        <v>1</v>
      </c>
      <c r="N229" t="str">
        <f>CONCATENATE("Plate_00",M229)</f>
        <v>Plate_001</v>
      </c>
      <c r="O229" t="s">
        <v>3</v>
      </c>
      <c r="P229">
        <v>3</v>
      </c>
      <c r="Q229" t="s">
        <v>21</v>
      </c>
      <c r="R229">
        <f>R157+1</f>
        <v>2</v>
      </c>
      <c r="S229" t="str">
        <f>CONCATENATE("Plate_00",R229)</f>
        <v>Plate_002</v>
      </c>
      <c r="T229" s="2" t="s">
        <v>88</v>
      </c>
      <c r="U229" t="s">
        <v>78</v>
      </c>
      <c r="V229">
        <v>3</v>
      </c>
      <c r="W229" t="str">
        <f>VLOOKUP(U229,$J$8:$K$13,2,FALSE)</f>
        <v>GAL4.delta</v>
      </c>
      <c r="X229" t="str">
        <f>VLOOKUP(V229,$J$16:$K$27,2,FALSE)</f>
        <v>GAL80.07</v>
      </c>
      <c r="Y229" t="str">
        <f>VLOOKUP(V229,$J$31:$K$42,2,FALSE)</f>
        <v>GAL3.WT</v>
      </c>
      <c r="Z229" t="str">
        <f>VLOOKUP($S229,$J$46:$N$61,2,FALSE)</f>
        <v>pAMN50.1 - 2 - A2</v>
      </c>
      <c r="AA229">
        <v>2</v>
      </c>
      <c r="AB229" t="str">
        <f>VLOOKUP($S229,$J$46:$N$61,3,FALSE)</f>
        <v>GALK.Esc_col</v>
      </c>
      <c r="AC229" t="str">
        <f>VLOOKUP($S229,$J$46:$N$61,4,FALSE)</f>
        <v>GALK</v>
      </c>
      <c r="AD229">
        <f>VLOOKUP($S229,$J$46:$N$61,5,FALSE)</f>
        <v>1</v>
      </c>
      <c r="AE229" t="str">
        <f t="shared" si="3"/>
        <v>GAL3.WT</v>
      </c>
      <c r="AF229" t="str">
        <f t="shared" si="4"/>
        <v>GAL80.07</v>
      </c>
      <c r="AG229" t="str">
        <f t="shared" si="5"/>
        <v>GAL4.delta</v>
      </c>
    </row>
    <row r="230" spans="11:33">
      <c r="K230" t="str">
        <f>CONCATENATE(L230,".",Q230)</f>
        <v>180324-Plate_001.H4</v>
      </c>
      <c r="L230" t="str">
        <f>CONCATENATE("180324-",N230)</f>
        <v>180324-Plate_001</v>
      </c>
      <c r="M230">
        <v>1</v>
      </c>
      <c r="N230" t="str">
        <f>CONCATENATE("Plate_00",M230)</f>
        <v>Plate_001</v>
      </c>
      <c r="O230" t="s">
        <v>3</v>
      </c>
      <c r="P230">
        <v>4</v>
      </c>
      <c r="Q230" t="s">
        <v>19</v>
      </c>
      <c r="R230">
        <f>R158+1</f>
        <v>2</v>
      </c>
      <c r="S230" t="str">
        <f>CONCATENATE("Plate_00",R230)</f>
        <v>Plate_002</v>
      </c>
      <c r="T230" s="2" t="s">
        <v>87</v>
      </c>
      <c r="U230" t="s">
        <v>78</v>
      </c>
      <c r="V230">
        <v>4</v>
      </c>
      <c r="W230" t="str">
        <f>VLOOKUP(U230,$J$8:$K$13,2,FALSE)</f>
        <v>GAL4.delta</v>
      </c>
      <c r="X230" t="str">
        <f>VLOOKUP(V230,$J$16:$K$27,2,FALSE)</f>
        <v>GAL80.35</v>
      </c>
      <c r="Y230" t="str">
        <f>VLOOKUP(V230,$J$31:$K$42,2,FALSE)</f>
        <v>GAL3.WT</v>
      </c>
      <c r="Z230" t="str">
        <f>VLOOKUP($S230,$J$46:$N$61,2,FALSE)</f>
        <v>pAMN50.1 - 2 - A2</v>
      </c>
      <c r="AA230">
        <v>2</v>
      </c>
      <c r="AB230" t="str">
        <f>VLOOKUP($S230,$J$46:$N$61,3,FALSE)</f>
        <v>GALK.Esc_col</v>
      </c>
      <c r="AC230" t="str">
        <f>VLOOKUP($S230,$J$46:$N$61,4,FALSE)</f>
        <v>GALK</v>
      </c>
      <c r="AD230">
        <f>VLOOKUP($S230,$J$46:$N$61,5,FALSE)</f>
        <v>1</v>
      </c>
      <c r="AE230" t="str">
        <f t="shared" si="3"/>
        <v>GAL3.WT</v>
      </c>
      <c r="AF230" t="str">
        <f t="shared" si="4"/>
        <v>GAL80S-2</v>
      </c>
      <c r="AG230" t="str">
        <f t="shared" si="5"/>
        <v>GAL4.delta</v>
      </c>
    </row>
    <row r="231" spans="11:33">
      <c r="K231" t="str">
        <f>CONCATENATE(L231,".",Q231)</f>
        <v>180324-Plate_001.H5</v>
      </c>
      <c r="L231" t="str">
        <f>CONCATENATE("180324-",N231)</f>
        <v>180324-Plate_001</v>
      </c>
      <c r="M231">
        <v>1</v>
      </c>
      <c r="N231" t="str">
        <f>CONCATENATE("Plate_00",M231)</f>
        <v>Plate_001</v>
      </c>
      <c r="O231" t="s">
        <v>3</v>
      </c>
      <c r="P231">
        <v>5</v>
      </c>
      <c r="Q231" t="s">
        <v>17</v>
      </c>
      <c r="R231">
        <f>R159+1</f>
        <v>2</v>
      </c>
      <c r="S231" t="str">
        <f>CONCATENATE("Plate_00",R231)</f>
        <v>Plate_002</v>
      </c>
      <c r="T231" s="2" t="s">
        <v>86</v>
      </c>
      <c r="U231" t="s">
        <v>78</v>
      </c>
      <c r="V231">
        <v>5</v>
      </c>
      <c r="W231" t="str">
        <f>VLOOKUP(U231,$J$8:$K$13,2,FALSE)</f>
        <v>GAL4.delta</v>
      </c>
      <c r="X231" t="str">
        <f>VLOOKUP(V231,$J$16:$K$27,2,FALSE)</f>
        <v>GAL80.37</v>
      </c>
      <c r="Y231" t="str">
        <f>VLOOKUP(V231,$J$31:$K$42,2,FALSE)</f>
        <v>GAL3.WT</v>
      </c>
      <c r="Z231" t="str">
        <f>VLOOKUP($S231,$J$46:$N$61,2,FALSE)</f>
        <v>pAMN50.1 - 2 - A2</v>
      </c>
      <c r="AA231">
        <v>2</v>
      </c>
      <c r="AB231" t="str">
        <f>VLOOKUP($S231,$J$46:$N$61,3,FALSE)</f>
        <v>GALK.Esc_col</v>
      </c>
      <c r="AC231" t="str">
        <f>VLOOKUP($S231,$J$46:$N$61,4,FALSE)</f>
        <v>GALK</v>
      </c>
      <c r="AD231">
        <f>VLOOKUP($S231,$J$46:$N$61,5,FALSE)</f>
        <v>1</v>
      </c>
      <c r="AE231" t="str">
        <f t="shared" si="3"/>
        <v>GAL3.WT</v>
      </c>
      <c r="AF231" t="str">
        <f t="shared" si="4"/>
        <v>GAL80S-1</v>
      </c>
      <c r="AG231" t="str">
        <f t="shared" si="5"/>
        <v>GAL4.delta</v>
      </c>
    </row>
    <row r="232" spans="11:33">
      <c r="K232" t="str">
        <f>CONCATENATE(L232,".",Q232)</f>
        <v>180324-Plate_001.H6</v>
      </c>
      <c r="L232" t="str">
        <f>CONCATENATE("180324-",N232)</f>
        <v>180324-Plate_001</v>
      </c>
      <c r="M232">
        <v>1</v>
      </c>
      <c r="N232" t="str">
        <f>CONCATENATE("Plate_00",M232)</f>
        <v>Plate_001</v>
      </c>
      <c r="O232" t="s">
        <v>3</v>
      </c>
      <c r="P232">
        <v>6</v>
      </c>
      <c r="Q232" t="s">
        <v>15</v>
      </c>
      <c r="R232">
        <f>R160+1</f>
        <v>2</v>
      </c>
      <c r="S232" t="str">
        <f>CONCATENATE("Plate_00",R232)</f>
        <v>Plate_002</v>
      </c>
      <c r="T232" s="2" t="s">
        <v>85</v>
      </c>
      <c r="U232" t="s">
        <v>78</v>
      </c>
      <c r="V232">
        <v>6</v>
      </c>
      <c r="W232" t="str">
        <f>VLOOKUP(U232,$J$8:$K$13,2,FALSE)</f>
        <v>GAL4.delta</v>
      </c>
      <c r="X232" t="str">
        <f>VLOOKUP(V232,$J$16:$K$27,2,FALSE)</f>
        <v>GAL80.41</v>
      </c>
      <c r="Y232" t="str">
        <f>VLOOKUP(V232,$J$31:$K$42,2,FALSE)</f>
        <v>GAL3.WT</v>
      </c>
      <c r="Z232" t="str">
        <f>VLOOKUP($S232,$J$46:$N$61,2,FALSE)</f>
        <v>pAMN50.1 - 2 - A2</v>
      </c>
      <c r="AA232">
        <v>2</v>
      </c>
      <c r="AB232" t="str">
        <f>VLOOKUP($S232,$J$46:$N$61,3,FALSE)</f>
        <v>GALK.Esc_col</v>
      </c>
      <c r="AC232" t="str">
        <f>VLOOKUP($S232,$J$46:$N$61,4,FALSE)</f>
        <v>GALK</v>
      </c>
      <c r="AD232">
        <f>VLOOKUP($S232,$J$46:$N$61,5,FALSE)</f>
        <v>1</v>
      </c>
      <c r="AE232" t="str">
        <f t="shared" si="3"/>
        <v>GAL3.WT</v>
      </c>
      <c r="AF232" t="str">
        <f t="shared" si="4"/>
        <v>GAL80S-0</v>
      </c>
      <c r="AG232" t="str">
        <f t="shared" si="5"/>
        <v>GAL4.delta</v>
      </c>
    </row>
    <row r="233" spans="11:33">
      <c r="K233" t="str">
        <f>CONCATENATE(L233,".",Q233)</f>
        <v>180324-Plate_001.H7</v>
      </c>
      <c r="L233" t="str">
        <f>CONCATENATE("180324-",N233)</f>
        <v>180324-Plate_001</v>
      </c>
      <c r="M233">
        <v>1</v>
      </c>
      <c r="N233" t="str">
        <f>CONCATENATE("Plate_00",M233)</f>
        <v>Plate_001</v>
      </c>
      <c r="O233" t="s">
        <v>3</v>
      </c>
      <c r="P233">
        <v>7</v>
      </c>
      <c r="Q233" t="s">
        <v>13</v>
      </c>
      <c r="R233">
        <f>R161+1</f>
        <v>2</v>
      </c>
      <c r="S233" t="str">
        <f>CONCATENATE("Plate_00",R233)</f>
        <v>Plate_002</v>
      </c>
      <c r="T233" s="2" t="s">
        <v>84</v>
      </c>
      <c r="U233" t="s">
        <v>78</v>
      </c>
      <c r="V233">
        <v>7</v>
      </c>
      <c r="W233" t="str">
        <f>VLOOKUP(U233,$J$8:$K$13,2,FALSE)</f>
        <v>GAL4.delta</v>
      </c>
      <c r="X233" t="str">
        <f>VLOOKUP(V233,$J$16:$K$27,2,FALSE)</f>
        <v>GAL80.WT</v>
      </c>
      <c r="Y233" t="str">
        <f>VLOOKUP(V233,$J$31:$K$42,2,FALSE)</f>
        <v>GAL3.delta</v>
      </c>
      <c r="Z233" t="str">
        <f>VLOOKUP($S233,$J$46:$N$61,2,FALSE)</f>
        <v>pAMN50.1 - 2 - A2</v>
      </c>
      <c r="AA233">
        <v>2</v>
      </c>
      <c r="AB233" t="str">
        <f>VLOOKUP($S233,$J$46:$N$61,3,FALSE)</f>
        <v>GALK.Esc_col</v>
      </c>
      <c r="AC233" t="str">
        <f>VLOOKUP($S233,$J$46:$N$61,4,FALSE)</f>
        <v>GALK</v>
      </c>
      <c r="AD233">
        <f>VLOOKUP($S233,$J$46:$N$61,5,FALSE)</f>
        <v>1</v>
      </c>
      <c r="AE233" t="str">
        <f t="shared" si="3"/>
        <v>GAL3.delta</v>
      </c>
      <c r="AF233" t="str">
        <f t="shared" si="4"/>
        <v>GAL80.WT</v>
      </c>
      <c r="AG233" t="str">
        <f t="shared" si="5"/>
        <v>GAL4.delta</v>
      </c>
    </row>
    <row r="234" spans="11:33">
      <c r="K234" t="str">
        <f>CONCATENATE(L234,".",Q234)</f>
        <v>180324-Plate_001.H8</v>
      </c>
      <c r="L234" t="str">
        <f>CONCATENATE("180324-",N234)</f>
        <v>180324-Plate_001</v>
      </c>
      <c r="M234">
        <v>1</v>
      </c>
      <c r="N234" t="str">
        <f>CONCATENATE("Plate_00",M234)</f>
        <v>Plate_001</v>
      </c>
      <c r="O234" t="s">
        <v>3</v>
      </c>
      <c r="P234">
        <v>8</v>
      </c>
      <c r="Q234" t="s">
        <v>11</v>
      </c>
      <c r="R234">
        <f>R162+1</f>
        <v>2</v>
      </c>
      <c r="S234" t="str">
        <f>CONCATENATE("Plate_00",R234)</f>
        <v>Plate_002</v>
      </c>
      <c r="T234" s="2" t="s">
        <v>83</v>
      </c>
      <c r="U234" t="s">
        <v>78</v>
      </c>
      <c r="V234">
        <v>8</v>
      </c>
      <c r="W234" t="str">
        <f>VLOOKUP(U234,$J$8:$K$13,2,FALSE)</f>
        <v>GAL4.delta</v>
      </c>
      <c r="X234" t="str">
        <f>VLOOKUP(V234,$J$16:$K$27,2,FALSE)</f>
        <v>GAL80.delta</v>
      </c>
      <c r="Y234" t="str">
        <f>VLOOKUP(V234,$J$31:$K$42,2,FALSE)</f>
        <v>GAL3.delta</v>
      </c>
      <c r="Z234" t="str">
        <f>VLOOKUP($S234,$J$46:$N$61,2,FALSE)</f>
        <v>pAMN50.1 - 2 - A2</v>
      </c>
      <c r="AA234">
        <v>2</v>
      </c>
      <c r="AB234" t="str">
        <f>VLOOKUP($S234,$J$46:$N$61,3,FALSE)</f>
        <v>GALK.Esc_col</v>
      </c>
      <c r="AC234" t="str">
        <f>VLOOKUP($S234,$J$46:$N$61,4,FALSE)</f>
        <v>GALK</v>
      </c>
      <c r="AD234">
        <f>VLOOKUP($S234,$J$46:$N$61,5,FALSE)</f>
        <v>1</v>
      </c>
      <c r="AE234" t="str">
        <f t="shared" si="3"/>
        <v>GAL3.delta</v>
      </c>
      <c r="AF234" t="str">
        <f t="shared" si="4"/>
        <v>GAL80.delta</v>
      </c>
      <c r="AG234" t="str">
        <f t="shared" si="5"/>
        <v>GAL4.delta</v>
      </c>
    </row>
    <row r="235" spans="11:33">
      <c r="K235" t="str">
        <f>CONCATENATE(L235,".",Q235)</f>
        <v>180324-Plate_001.H9</v>
      </c>
      <c r="L235" t="str">
        <f>CONCATENATE("180324-",N235)</f>
        <v>180324-Plate_001</v>
      </c>
      <c r="M235">
        <v>1</v>
      </c>
      <c r="N235" t="str">
        <f>CONCATENATE("Plate_00",M235)</f>
        <v>Plate_001</v>
      </c>
      <c r="O235" t="s">
        <v>3</v>
      </c>
      <c r="P235">
        <v>9</v>
      </c>
      <c r="Q235" t="s">
        <v>9</v>
      </c>
      <c r="R235">
        <f>R163+1</f>
        <v>2</v>
      </c>
      <c r="S235" t="str">
        <f>CONCATENATE("Plate_00",R235)</f>
        <v>Plate_002</v>
      </c>
      <c r="T235" s="2" t="s">
        <v>82</v>
      </c>
      <c r="U235" t="s">
        <v>78</v>
      </c>
      <c r="V235">
        <v>9</v>
      </c>
      <c r="W235" t="str">
        <f>VLOOKUP(U235,$J$8:$K$13,2,FALSE)</f>
        <v>GAL4.delta</v>
      </c>
      <c r="X235" t="str">
        <f>VLOOKUP(V235,$J$16:$K$27,2,FALSE)</f>
        <v>GAL80.07</v>
      </c>
      <c r="Y235" t="str">
        <f>VLOOKUP(V235,$J$31:$K$42,2,FALSE)</f>
        <v>GAL3.delta</v>
      </c>
      <c r="Z235" t="str">
        <f>VLOOKUP($S235,$J$46:$N$61,2,FALSE)</f>
        <v>pAMN50.1 - 2 - A2</v>
      </c>
      <c r="AA235">
        <v>2</v>
      </c>
      <c r="AB235" t="str">
        <f>VLOOKUP($S235,$J$46:$N$61,3,FALSE)</f>
        <v>GALK.Esc_col</v>
      </c>
      <c r="AC235" t="str">
        <f>VLOOKUP($S235,$J$46:$N$61,4,FALSE)</f>
        <v>GALK</v>
      </c>
      <c r="AD235">
        <f>VLOOKUP($S235,$J$46:$N$61,5,FALSE)</f>
        <v>1</v>
      </c>
      <c r="AE235" t="str">
        <f t="shared" si="3"/>
        <v>GAL3.delta</v>
      </c>
      <c r="AF235" t="str">
        <f t="shared" si="4"/>
        <v>GAL80.07</v>
      </c>
      <c r="AG235" t="str">
        <f t="shared" si="5"/>
        <v>GAL4.delta</v>
      </c>
    </row>
    <row r="236" spans="11:33">
      <c r="K236" t="str">
        <f>CONCATENATE(L236,".",Q236)</f>
        <v>180324-Plate_001.H10</v>
      </c>
      <c r="L236" t="str">
        <f>CONCATENATE("180324-",N236)</f>
        <v>180324-Plate_001</v>
      </c>
      <c r="M236">
        <v>1</v>
      </c>
      <c r="N236" t="str">
        <f>CONCATENATE("Plate_00",M236)</f>
        <v>Plate_001</v>
      </c>
      <c r="O236" t="s">
        <v>3</v>
      </c>
      <c r="P236">
        <v>10</v>
      </c>
      <c r="Q236" t="s">
        <v>7</v>
      </c>
      <c r="R236">
        <f>R164+1</f>
        <v>2</v>
      </c>
      <c r="S236" t="str">
        <f>CONCATENATE("Plate_00",R236)</f>
        <v>Plate_002</v>
      </c>
      <c r="T236" s="2" t="s">
        <v>81</v>
      </c>
      <c r="U236" t="s">
        <v>78</v>
      </c>
      <c r="V236">
        <v>10</v>
      </c>
      <c r="W236" t="str">
        <f>VLOOKUP(U236,$J$8:$K$13,2,FALSE)</f>
        <v>GAL4.delta</v>
      </c>
      <c r="X236" t="str">
        <f>VLOOKUP(V236,$J$16:$K$27,2,FALSE)</f>
        <v>GAL80.35</v>
      </c>
      <c r="Y236" t="str">
        <f>VLOOKUP(V236,$J$31:$K$42,2,FALSE)</f>
        <v>GAL3.delta</v>
      </c>
      <c r="Z236" t="str">
        <f>VLOOKUP($S236,$J$46:$N$61,2,FALSE)</f>
        <v>pAMN50.1 - 2 - A2</v>
      </c>
      <c r="AA236">
        <v>2</v>
      </c>
      <c r="AB236" t="str">
        <f>VLOOKUP($S236,$J$46:$N$61,3,FALSE)</f>
        <v>GALK.Esc_col</v>
      </c>
      <c r="AC236" t="str">
        <f>VLOOKUP($S236,$J$46:$N$61,4,FALSE)</f>
        <v>GALK</v>
      </c>
      <c r="AD236">
        <f>VLOOKUP($S236,$J$46:$N$61,5,FALSE)</f>
        <v>1</v>
      </c>
      <c r="AE236" t="str">
        <f t="shared" si="3"/>
        <v>GAL3.delta</v>
      </c>
      <c r="AF236" t="str">
        <f t="shared" si="4"/>
        <v>GAL80S-2</v>
      </c>
      <c r="AG236" t="str">
        <f t="shared" si="5"/>
        <v>GAL4.delta</v>
      </c>
    </row>
    <row r="237" spans="11:33">
      <c r="K237" t="str">
        <f>CONCATENATE(L237,".",Q237)</f>
        <v>180324-Plate_001.H11</v>
      </c>
      <c r="L237" t="str">
        <f>CONCATENATE("180324-",N237)</f>
        <v>180324-Plate_001</v>
      </c>
      <c r="M237">
        <v>1</v>
      </c>
      <c r="N237" t="str">
        <f>CONCATENATE("Plate_00",M237)</f>
        <v>Plate_001</v>
      </c>
      <c r="O237" t="s">
        <v>3</v>
      </c>
      <c r="P237">
        <v>11</v>
      </c>
      <c r="Q237" t="s">
        <v>5</v>
      </c>
      <c r="R237">
        <f>R165+1</f>
        <v>2</v>
      </c>
      <c r="S237" t="str">
        <f>CONCATENATE("Plate_00",R237)</f>
        <v>Plate_002</v>
      </c>
      <c r="T237" s="2" t="s">
        <v>80</v>
      </c>
      <c r="U237" t="s">
        <v>78</v>
      </c>
      <c r="V237">
        <v>11</v>
      </c>
      <c r="W237" t="str">
        <f>VLOOKUP(U237,$J$8:$K$13,2,FALSE)</f>
        <v>GAL4.delta</v>
      </c>
      <c r="X237" t="str">
        <f>VLOOKUP(V237,$J$16:$K$27,2,FALSE)</f>
        <v>GAL80.37</v>
      </c>
      <c r="Y237" t="str">
        <f>VLOOKUP(V237,$J$31:$K$42,2,FALSE)</f>
        <v>GAL3.delta</v>
      </c>
      <c r="Z237" t="str">
        <f>VLOOKUP($S237,$J$46:$N$61,2,FALSE)</f>
        <v>pAMN50.1 - 2 - A2</v>
      </c>
      <c r="AA237">
        <v>2</v>
      </c>
      <c r="AB237" t="str">
        <f>VLOOKUP($S237,$J$46:$N$61,3,FALSE)</f>
        <v>GALK.Esc_col</v>
      </c>
      <c r="AC237" t="str">
        <f>VLOOKUP($S237,$J$46:$N$61,4,FALSE)</f>
        <v>GALK</v>
      </c>
      <c r="AD237">
        <f>VLOOKUP($S237,$J$46:$N$61,5,FALSE)</f>
        <v>1</v>
      </c>
      <c r="AE237" t="str">
        <f t="shared" si="3"/>
        <v>GAL3.delta</v>
      </c>
      <c r="AF237" t="str">
        <f t="shared" si="4"/>
        <v>GAL80S-1</v>
      </c>
      <c r="AG237" t="str">
        <f t="shared" si="5"/>
        <v>GAL4.delta</v>
      </c>
    </row>
    <row r="238" spans="11:33">
      <c r="K238" t="str">
        <f>CONCATENATE(L238,".",Q238)</f>
        <v>180324-Plate_001.H12</v>
      </c>
      <c r="L238" t="str">
        <f>CONCATENATE("180324-",N238)</f>
        <v>180324-Plate_001</v>
      </c>
      <c r="M238">
        <v>1</v>
      </c>
      <c r="N238" t="str">
        <f>CONCATENATE("Plate_00",M238)</f>
        <v>Plate_001</v>
      </c>
      <c r="O238" t="s">
        <v>3</v>
      </c>
      <c r="P238">
        <v>12</v>
      </c>
      <c r="Q238" t="s">
        <v>2</v>
      </c>
      <c r="R238">
        <f>R166+1</f>
        <v>2</v>
      </c>
      <c r="S238" t="str">
        <f>CONCATENATE("Plate_00",R238)</f>
        <v>Plate_002</v>
      </c>
      <c r="T238" s="2" t="s">
        <v>79</v>
      </c>
      <c r="U238" t="s">
        <v>78</v>
      </c>
      <c r="V238">
        <v>12</v>
      </c>
      <c r="W238" t="str">
        <f>VLOOKUP(U238,$J$8:$K$13,2,FALSE)</f>
        <v>GAL4.delta</v>
      </c>
      <c r="X238" t="str">
        <f>VLOOKUP(V238,$J$16:$K$27,2,FALSE)</f>
        <v>GAL80.41</v>
      </c>
      <c r="Y238" t="str">
        <f>VLOOKUP(V238,$J$31:$K$42,2,FALSE)</f>
        <v>GAL3.delta</v>
      </c>
      <c r="Z238" t="str">
        <f>VLOOKUP($S238,$J$46:$N$61,2,FALSE)</f>
        <v>pAMN50.1 - 2 - A2</v>
      </c>
      <c r="AA238">
        <v>2</v>
      </c>
      <c r="AB238" t="str">
        <f>VLOOKUP($S238,$J$46:$N$61,3,FALSE)</f>
        <v>GALK.Esc_col</v>
      </c>
      <c r="AC238" t="str">
        <f>VLOOKUP($S238,$J$46:$N$61,4,FALSE)</f>
        <v>GALK</v>
      </c>
      <c r="AD238">
        <f>VLOOKUP($S238,$J$46:$N$61,5,FALSE)</f>
        <v>1</v>
      </c>
      <c r="AE238" t="str">
        <f t="shared" si="3"/>
        <v>GAL3.delta</v>
      </c>
      <c r="AF238" t="str">
        <f t="shared" si="4"/>
        <v>GAL80S-0</v>
      </c>
      <c r="AG238" t="str">
        <f t="shared" si="5"/>
        <v>GAL4.delta</v>
      </c>
    </row>
    <row r="239" spans="11:33">
      <c r="K239" t="str">
        <f>CONCATENATE(L239,".",Q239)</f>
        <v>180324-Plate_002.A1</v>
      </c>
      <c r="L239" t="str">
        <f>CONCATENATE("180324-",N239)</f>
        <v>180324-Plate_002</v>
      </c>
      <c r="M239">
        <f>M143+1</f>
        <v>2</v>
      </c>
      <c r="N239" t="str">
        <f>CONCATENATE("Plate_00",M239)</f>
        <v>Plate_002</v>
      </c>
      <c r="O239" t="s">
        <v>91</v>
      </c>
      <c r="P239">
        <v>1</v>
      </c>
      <c r="Q239" t="s">
        <v>103</v>
      </c>
      <c r="R239">
        <f>R167+1</f>
        <v>2</v>
      </c>
      <c r="S239" t="str">
        <f>CONCATENATE("Plate_00",R239)</f>
        <v>Plate_002</v>
      </c>
      <c r="T239" s="2" t="s">
        <v>77</v>
      </c>
      <c r="U239" t="s">
        <v>65</v>
      </c>
      <c r="V239">
        <v>1</v>
      </c>
      <c r="W239" t="str">
        <f>VLOOKUP(U239,$J$8:$K$13,2,FALSE)</f>
        <v>GAL4.35</v>
      </c>
      <c r="X239" t="str">
        <f>VLOOKUP(V239,$J$16:$K$27,2,FALSE)</f>
        <v>GAL80.WT</v>
      </c>
      <c r="Y239" t="str">
        <f>VLOOKUP(V239,$J$31:$K$42,2,FALSE)</f>
        <v>GAL3.WT</v>
      </c>
      <c r="Z239" t="str">
        <f>VLOOKUP($S239,$J$46:$N$61,2,FALSE)</f>
        <v>pAMN50.1 - 2 - A2</v>
      </c>
      <c r="AA239">
        <v>2</v>
      </c>
      <c r="AB239" t="str">
        <f>VLOOKUP($S239,$J$46:$N$61,3,FALSE)</f>
        <v>GALK.Esc_col</v>
      </c>
      <c r="AC239" t="str">
        <f>VLOOKUP($S239,$J$46:$N$61,4,FALSE)</f>
        <v>GALK</v>
      </c>
      <c r="AD239">
        <f>VLOOKUP($S239,$J$46:$N$61,5,FALSE)</f>
        <v>1</v>
      </c>
      <c r="AE239" t="str">
        <f t="shared" si="3"/>
        <v>GAL3.WT</v>
      </c>
      <c r="AF239" t="str">
        <f t="shared" si="4"/>
        <v>GAL80.WT</v>
      </c>
      <c r="AG239" t="str">
        <f t="shared" si="5"/>
        <v>GAL4-L868P</v>
      </c>
    </row>
    <row r="240" spans="11:33">
      <c r="K240" t="str">
        <f>CONCATENATE(L240,".",Q240)</f>
        <v>180324-Plate_002.A2</v>
      </c>
      <c r="L240" t="str">
        <f>CONCATENATE("180324-",N240)</f>
        <v>180324-Plate_002</v>
      </c>
      <c r="M240">
        <f>M144+1</f>
        <v>2</v>
      </c>
      <c r="N240" t="str">
        <f>CONCATENATE("Plate_00",M240)</f>
        <v>Plate_002</v>
      </c>
      <c r="O240" t="s">
        <v>91</v>
      </c>
      <c r="P240">
        <v>2</v>
      </c>
      <c r="Q240" t="s">
        <v>102</v>
      </c>
      <c r="R240">
        <f>R168+1</f>
        <v>2</v>
      </c>
      <c r="S240" t="str">
        <f>CONCATENATE("Plate_00",R240)</f>
        <v>Plate_002</v>
      </c>
      <c r="T240" s="2" t="s">
        <v>76</v>
      </c>
      <c r="U240" t="s">
        <v>65</v>
      </c>
      <c r="V240">
        <v>2</v>
      </c>
      <c r="W240" t="str">
        <f>VLOOKUP(U240,$J$8:$K$13,2,FALSE)</f>
        <v>GAL4.35</v>
      </c>
      <c r="X240" t="str">
        <f>VLOOKUP(V240,$J$16:$K$27,2,FALSE)</f>
        <v>GAL80.delta</v>
      </c>
      <c r="Y240" t="str">
        <f>VLOOKUP(V240,$J$31:$K$42,2,FALSE)</f>
        <v>GAL3.WT</v>
      </c>
      <c r="Z240" t="str">
        <f>VLOOKUP($S240,$J$46:$N$61,2,FALSE)</f>
        <v>pAMN50.1 - 2 - A2</v>
      </c>
      <c r="AA240">
        <v>2</v>
      </c>
      <c r="AB240" t="str">
        <f>VLOOKUP($S240,$J$46:$N$61,3,FALSE)</f>
        <v>GALK.Esc_col</v>
      </c>
      <c r="AC240" t="str">
        <f>VLOOKUP($S240,$J$46:$N$61,4,FALSE)</f>
        <v>GALK</v>
      </c>
      <c r="AD240">
        <f>VLOOKUP($S240,$J$46:$N$61,5,FALSE)</f>
        <v>1</v>
      </c>
      <c r="AE240" t="str">
        <f t="shared" si="3"/>
        <v>GAL3.WT</v>
      </c>
      <c r="AF240" t="str">
        <f t="shared" si="4"/>
        <v>GAL80.delta</v>
      </c>
      <c r="AG240" t="str">
        <f t="shared" si="5"/>
        <v>GAL4-L868P</v>
      </c>
    </row>
    <row r="241" spans="11:33">
      <c r="K241" t="str">
        <f>CONCATENATE(L241,".",Q241)</f>
        <v>180324-Plate_002.A3</v>
      </c>
      <c r="L241" t="str">
        <f>CONCATENATE("180324-",N241)</f>
        <v>180324-Plate_002</v>
      </c>
      <c r="M241">
        <f>M145+1</f>
        <v>2</v>
      </c>
      <c r="N241" t="str">
        <f>CONCATENATE("Plate_00",M241)</f>
        <v>Plate_002</v>
      </c>
      <c r="O241" t="s">
        <v>91</v>
      </c>
      <c r="P241">
        <v>3</v>
      </c>
      <c r="Q241" t="s">
        <v>101</v>
      </c>
      <c r="R241">
        <f>R169+1</f>
        <v>2</v>
      </c>
      <c r="S241" t="str">
        <f>CONCATENATE("Plate_00",R241)</f>
        <v>Plate_002</v>
      </c>
      <c r="T241" s="2" t="s">
        <v>75</v>
      </c>
      <c r="U241" t="s">
        <v>65</v>
      </c>
      <c r="V241">
        <v>3</v>
      </c>
      <c r="W241" t="str">
        <f>VLOOKUP(U241,$J$8:$K$13,2,FALSE)</f>
        <v>GAL4.35</v>
      </c>
      <c r="X241" t="str">
        <f>VLOOKUP(V241,$J$16:$K$27,2,FALSE)</f>
        <v>GAL80.07</v>
      </c>
      <c r="Y241" t="str">
        <f>VLOOKUP(V241,$J$31:$K$42,2,FALSE)</f>
        <v>GAL3.WT</v>
      </c>
      <c r="Z241" t="str">
        <f>VLOOKUP($S241,$J$46:$N$61,2,FALSE)</f>
        <v>pAMN50.1 - 2 - A2</v>
      </c>
      <c r="AA241">
        <v>2</v>
      </c>
      <c r="AB241" t="str">
        <f>VLOOKUP($S241,$J$46:$N$61,3,FALSE)</f>
        <v>GALK.Esc_col</v>
      </c>
      <c r="AC241" t="str">
        <f>VLOOKUP($S241,$J$46:$N$61,4,FALSE)</f>
        <v>GALK</v>
      </c>
      <c r="AD241">
        <f>VLOOKUP($S241,$J$46:$N$61,5,FALSE)</f>
        <v>1</v>
      </c>
      <c r="AE241" t="str">
        <f t="shared" si="3"/>
        <v>GAL3.WT</v>
      </c>
      <c r="AF241" t="str">
        <f t="shared" si="4"/>
        <v>GAL80.07</v>
      </c>
      <c r="AG241" t="str">
        <f t="shared" si="5"/>
        <v>GAL4-L868P</v>
      </c>
    </row>
    <row r="242" spans="11:33">
      <c r="K242" t="str">
        <f>CONCATENATE(L242,".",Q242)</f>
        <v>180324-Plate_002.A4</v>
      </c>
      <c r="L242" t="str">
        <f>CONCATENATE("180324-",N242)</f>
        <v>180324-Plate_002</v>
      </c>
      <c r="M242">
        <f>M146+1</f>
        <v>2</v>
      </c>
      <c r="N242" t="str">
        <f>CONCATENATE("Plate_00",M242)</f>
        <v>Plate_002</v>
      </c>
      <c r="O242" t="s">
        <v>91</v>
      </c>
      <c r="P242">
        <v>4</v>
      </c>
      <c r="Q242" t="s">
        <v>100</v>
      </c>
      <c r="R242">
        <f>R170+1</f>
        <v>2</v>
      </c>
      <c r="S242" t="str">
        <f>CONCATENATE("Plate_00",R242)</f>
        <v>Plate_002</v>
      </c>
      <c r="T242" s="2" t="s">
        <v>74</v>
      </c>
      <c r="U242" t="s">
        <v>65</v>
      </c>
      <c r="V242">
        <v>4</v>
      </c>
      <c r="W242" t="str">
        <f>VLOOKUP(U242,$J$8:$K$13,2,FALSE)</f>
        <v>GAL4.35</v>
      </c>
      <c r="X242" t="str">
        <f>VLOOKUP(V242,$J$16:$K$27,2,FALSE)</f>
        <v>GAL80.35</v>
      </c>
      <c r="Y242" t="str">
        <f>VLOOKUP(V242,$J$31:$K$42,2,FALSE)</f>
        <v>GAL3.WT</v>
      </c>
      <c r="Z242" t="str">
        <f>VLOOKUP($S242,$J$46:$N$61,2,FALSE)</f>
        <v>pAMN50.1 - 2 - A2</v>
      </c>
      <c r="AA242">
        <v>2</v>
      </c>
      <c r="AB242" t="str">
        <f>VLOOKUP($S242,$J$46:$N$61,3,FALSE)</f>
        <v>GALK.Esc_col</v>
      </c>
      <c r="AC242" t="str">
        <f>VLOOKUP($S242,$J$46:$N$61,4,FALSE)</f>
        <v>GALK</v>
      </c>
      <c r="AD242">
        <f>VLOOKUP($S242,$J$46:$N$61,5,FALSE)</f>
        <v>1</v>
      </c>
      <c r="AE242" t="str">
        <f t="shared" si="3"/>
        <v>GAL3.WT</v>
      </c>
      <c r="AF242" t="str">
        <f t="shared" si="4"/>
        <v>GAL80S-2</v>
      </c>
      <c r="AG242" t="str">
        <f t="shared" si="5"/>
        <v>GAL4-L868P</v>
      </c>
    </row>
    <row r="243" spans="11:33">
      <c r="K243" t="str">
        <f>CONCATENATE(L243,".",Q243)</f>
        <v>180324-Plate_002.A5</v>
      </c>
      <c r="L243" t="str">
        <f>CONCATENATE("180324-",N243)</f>
        <v>180324-Plate_002</v>
      </c>
      <c r="M243">
        <f>M147+1</f>
        <v>2</v>
      </c>
      <c r="N243" t="str">
        <f>CONCATENATE("Plate_00",M243)</f>
        <v>Plate_002</v>
      </c>
      <c r="O243" t="s">
        <v>91</v>
      </c>
      <c r="P243">
        <v>5</v>
      </c>
      <c r="Q243" t="s">
        <v>99</v>
      </c>
      <c r="R243">
        <f>R171+1</f>
        <v>2</v>
      </c>
      <c r="S243" t="str">
        <f>CONCATENATE("Plate_00",R243)</f>
        <v>Plate_002</v>
      </c>
      <c r="T243" s="2" t="s">
        <v>73</v>
      </c>
      <c r="U243" t="s">
        <v>65</v>
      </c>
      <c r="V243">
        <v>5</v>
      </c>
      <c r="W243" t="str">
        <f>VLOOKUP(U243,$J$8:$K$13,2,FALSE)</f>
        <v>GAL4.35</v>
      </c>
      <c r="X243" t="str">
        <f>VLOOKUP(V243,$J$16:$K$27,2,FALSE)</f>
        <v>GAL80.37</v>
      </c>
      <c r="Y243" t="str">
        <f>VLOOKUP(V243,$J$31:$K$42,2,FALSE)</f>
        <v>GAL3.WT</v>
      </c>
      <c r="Z243" t="str">
        <f>VLOOKUP($S243,$J$46:$N$61,2,FALSE)</f>
        <v>pAMN50.1 - 2 - A2</v>
      </c>
      <c r="AA243">
        <v>2</v>
      </c>
      <c r="AB243" t="str">
        <f>VLOOKUP($S243,$J$46:$N$61,3,FALSE)</f>
        <v>GALK.Esc_col</v>
      </c>
      <c r="AC243" t="str">
        <f>VLOOKUP($S243,$J$46:$N$61,4,FALSE)</f>
        <v>GALK</v>
      </c>
      <c r="AD243">
        <f>VLOOKUP($S243,$J$46:$N$61,5,FALSE)</f>
        <v>1</v>
      </c>
      <c r="AE243" t="str">
        <f t="shared" si="3"/>
        <v>GAL3.WT</v>
      </c>
      <c r="AF243" t="str">
        <f t="shared" si="4"/>
        <v>GAL80S-1</v>
      </c>
      <c r="AG243" t="str">
        <f t="shared" si="5"/>
        <v>GAL4-L868P</v>
      </c>
    </row>
    <row r="244" spans="11:33">
      <c r="K244" t="str">
        <f>CONCATENATE(L244,".",Q244)</f>
        <v>180324-Plate_002.A6</v>
      </c>
      <c r="L244" t="str">
        <f>CONCATENATE("180324-",N244)</f>
        <v>180324-Plate_002</v>
      </c>
      <c r="M244">
        <f>M148+1</f>
        <v>2</v>
      </c>
      <c r="N244" t="str">
        <f>CONCATENATE("Plate_00",M244)</f>
        <v>Plate_002</v>
      </c>
      <c r="O244" t="s">
        <v>91</v>
      </c>
      <c r="P244">
        <v>6</v>
      </c>
      <c r="Q244" t="s">
        <v>98</v>
      </c>
      <c r="R244">
        <f>R172+1</f>
        <v>2</v>
      </c>
      <c r="S244" t="str">
        <f>CONCATENATE("Plate_00",R244)</f>
        <v>Plate_002</v>
      </c>
      <c r="T244" s="2" t="s">
        <v>72</v>
      </c>
      <c r="U244" t="s">
        <v>65</v>
      </c>
      <c r="V244">
        <v>6</v>
      </c>
      <c r="W244" t="str">
        <f>VLOOKUP(U244,$J$8:$K$13,2,FALSE)</f>
        <v>GAL4.35</v>
      </c>
      <c r="X244" t="str">
        <f>VLOOKUP(V244,$J$16:$K$27,2,FALSE)</f>
        <v>GAL80.41</v>
      </c>
      <c r="Y244" t="str">
        <f>VLOOKUP(V244,$J$31:$K$42,2,FALSE)</f>
        <v>GAL3.WT</v>
      </c>
      <c r="Z244" t="str">
        <f>VLOOKUP($S244,$J$46:$N$61,2,FALSE)</f>
        <v>pAMN50.1 - 2 - A2</v>
      </c>
      <c r="AA244">
        <v>2</v>
      </c>
      <c r="AB244" t="str">
        <f>VLOOKUP($S244,$J$46:$N$61,3,FALSE)</f>
        <v>GALK.Esc_col</v>
      </c>
      <c r="AC244" t="str">
        <f>VLOOKUP($S244,$J$46:$N$61,4,FALSE)</f>
        <v>GALK</v>
      </c>
      <c r="AD244">
        <f>VLOOKUP($S244,$J$46:$N$61,5,FALSE)</f>
        <v>1</v>
      </c>
      <c r="AE244" t="str">
        <f t="shared" si="3"/>
        <v>GAL3.WT</v>
      </c>
      <c r="AF244" t="str">
        <f t="shared" si="4"/>
        <v>GAL80S-0</v>
      </c>
      <c r="AG244" t="str">
        <f t="shared" si="5"/>
        <v>GAL4-L868P</v>
      </c>
    </row>
    <row r="245" spans="11:33">
      <c r="K245" t="str">
        <f>CONCATENATE(L245,".",Q245)</f>
        <v>180324-Plate_002.A7</v>
      </c>
      <c r="L245" t="str">
        <f>CONCATENATE("180324-",N245)</f>
        <v>180324-Plate_002</v>
      </c>
      <c r="M245">
        <f>M149+1</f>
        <v>2</v>
      </c>
      <c r="N245" t="str">
        <f>CONCATENATE("Plate_00",M245)</f>
        <v>Plate_002</v>
      </c>
      <c r="O245" t="s">
        <v>91</v>
      </c>
      <c r="P245">
        <v>7</v>
      </c>
      <c r="Q245" t="s">
        <v>97</v>
      </c>
      <c r="R245">
        <f>R173+1</f>
        <v>2</v>
      </c>
      <c r="S245" t="str">
        <f>CONCATENATE("Plate_00",R245)</f>
        <v>Plate_002</v>
      </c>
      <c r="T245" s="2" t="s">
        <v>71</v>
      </c>
      <c r="U245" t="s">
        <v>65</v>
      </c>
      <c r="V245">
        <v>7</v>
      </c>
      <c r="W245" t="str">
        <f>VLOOKUP(U245,$J$8:$K$13,2,FALSE)</f>
        <v>GAL4.35</v>
      </c>
      <c r="X245" t="str">
        <f>VLOOKUP(V245,$J$16:$K$27,2,FALSE)</f>
        <v>GAL80.WT</v>
      </c>
      <c r="Y245" t="str">
        <f>VLOOKUP(V245,$J$31:$K$42,2,FALSE)</f>
        <v>GAL3.delta</v>
      </c>
      <c r="Z245" t="str">
        <f>VLOOKUP($S245,$J$46:$N$61,2,FALSE)</f>
        <v>pAMN50.1 - 2 - A2</v>
      </c>
      <c r="AA245">
        <v>2</v>
      </c>
      <c r="AB245" t="str">
        <f>VLOOKUP($S245,$J$46:$N$61,3,FALSE)</f>
        <v>GALK.Esc_col</v>
      </c>
      <c r="AC245" t="str">
        <f>VLOOKUP($S245,$J$46:$N$61,4,FALSE)</f>
        <v>GALK</v>
      </c>
      <c r="AD245">
        <f>VLOOKUP($S245,$J$46:$N$61,5,FALSE)</f>
        <v>1</v>
      </c>
      <c r="AE245" t="str">
        <f t="shared" si="3"/>
        <v>GAL3.delta</v>
      </c>
      <c r="AF245" t="str">
        <f t="shared" si="4"/>
        <v>GAL80.WT</v>
      </c>
      <c r="AG245" t="str">
        <f t="shared" si="5"/>
        <v>GAL4-L868P</v>
      </c>
    </row>
    <row r="246" spans="11:33">
      <c r="K246" t="str">
        <f>CONCATENATE(L246,".",Q246)</f>
        <v>180324-Plate_002.A8</v>
      </c>
      <c r="L246" t="str">
        <f>CONCATENATE("180324-",N246)</f>
        <v>180324-Plate_002</v>
      </c>
      <c r="M246">
        <f>M150+1</f>
        <v>2</v>
      </c>
      <c r="N246" t="str">
        <f>CONCATENATE("Plate_00",M246)</f>
        <v>Plate_002</v>
      </c>
      <c r="O246" t="s">
        <v>91</v>
      </c>
      <c r="P246">
        <v>8</v>
      </c>
      <c r="Q246" t="s">
        <v>96</v>
      </c>
      <c r="R246">
        <f>R174+1</f>
        <v>2</v>
      </c>
      <c r="S246" t="str">
        <f>CONCATENATE("Plate_00",R246)</f>
        <v>Plate_002</v>
      </c>
      <c r="T246" s="2" t="s">
        <v>70</v>
      </c>
      <c r="U246" t="s">
        <v>65</v>
      </c>
      <c r="V246">
        <v>8</v>
      </c>
      <c r="W246" t="str">
        <f>VLOOKUP(U246,$J$8:$K$13,2,FALSE)</f>
        <v>GAL4.35</v>
      </c>
      <c r="X246" t="str">
        <f>VLOOKUP(V246,$J$16:$K$27,2,FALSE)</f>
        <v>GAL80.delta</v>
      </c>
      <c r="Y246" t="str">
        <f>VLOOKUP(V246,$J$31:$K$42,2,FALSE)</f>
        <v>GAL3.delta</v>
      </c>
      <c r="Z246" t="str">
        <f>VLOOKUP($S246,$J$46:$N$61,2,FALSE)</f>
        <v>pAMN50.1 - 2 - A2</v>
      </c>
      <c r="AA246">
        <v>2</v>
      </c>
      <c r="AB246" t="str">
        <f>VLOOKUP($S246,$J$46:$N$61,3,FALSE)</f>
        <v>GALK.Esc_col</v>
      </c>
      <c r="AC246" t="str">
        <f>VLOOKUP($S246,$J$46:$N$61,4,FALSE)</f>
        <v>GALK</v>
      </c>
      <c r="AD246">
        <f>VLOOKUP($S246,$J$46:$N$61,5,FALSE)</f>
        <v>1</v>
      </c>
      <c r="AE246" t="str">
        <f t="shared" si="3"/>
        <v>GAL3.delta</v>
      </c>
      <c r="AF246" t="str">
        <f t="shared" si="4"/>
        <v>GAL80.delta</v>
      </c>
      <c r="AG246" t="str">
        <f t="shared" si="5"/>
        <v>GAL4-L868P</v>
      </c>
    </row>
    <row r="247" spans="11:33">
      <c r="K247" t="str">
        <f>CONCATENATE(L247,".",Q247)</f>
        <v>180324-Plate_002.A9</v>
      </c>
      <c r="L247" t="str">
        <f>CONCATENATE("180324-",N247)</f>
        <v>180324-Plate_002</v>
      </c>
      <c r="M247">
        <f>M151+1</f>
        <v>2</v>
      </c>
      <c r="N247" t="str">
        <f>CONCATENATE("Plate_00",M247)</f>
        <v>Plate_002</v>
      </c>
      <c r="O247" t="s">
        <v>91</v>
      </c>
      <c r="P247">
        <v>9</v>
      </c>
      <c r="Q247" t="s">
        <v>95</v>
      </c>
      <c r="R247">
        <f>R175+1</f>
        <v>2</v>
      </c>
      <c r="S247" t="str">
        <f>CONCATENATE("Plate_00",R247)</f>
        <v>Plate_002</v>
      </c>
      <c r="T247" s="2" t="s">
        <v>69</v>
      </c>
      <c r="U247" t="s">
        <v>65</v>
      </c>
      <c r="V247">
        <v>9</v>
      </c>
      <c r="W247" t="str">
        <f>VLOOKUP(U247,$J$8:$K$13,2,FALSE)</f>
        <v>GAL4.35</v>
      </c>
      <c r="X247" t="str">
        <f>VLOOKUP(V247,$J$16:$K$27,2,FALSE)</f>
        <v>GAL80.07</v>
      </c>
      <c r="Y247" t="str">
        <f>VLOOKUP(V247,$J$31:$K$42,2,FALSE)</f>
        <v>GAL3.delta</v>
      </c>
      <c r="Z247" t="str">
        <f>VLOOKUP($S247,$J$46:$N$61,2,FALSE)</f>
        <v>pAMN50.1 - 2 - A2</v>
      </c>
      <c r="AA247">
        <v>2</v>
      </c>
      <c r="AB247" t="str">
        <f>VLOOKUP($S247,$J$46:$N$61,3,FALSE)</f>
        <v>GALK.Esc_col</v>
      </c>
      <c r="AC247" t="str">
        <f>VLOOKUP($S247,$J$46:$N$61,4,FALSE)</f>
        <v>GALK</v>
      </c>
      <c r="AD247">
        <f>VLOOKUP($S247,$J$46:$N$61,5,FALSE)</f>
        <v>1</v>
      </c>
      <c r="AE247" t="str">
        <f t="shared" si="3"/>
        <v>GAL3.delta</v>
      </c>
      <c r="AF247" t="str">
        <f t="shared" si="4"/>
        <v>GAL80.07</v>
      </c>
      <c r="AG247" t="str">
        <f t="shared" si="5"/>
        <v>GAL4-L868P</v>
      </c>
    </row>
    <row r="248" spans="11:33">
      <c r="K248" t="str">
        <f>CONCATENATE(L248,".",Q248)</f>
        <v>180324-Plate_002.A10</v>
      </c>
      <c r="L248" t="str">
        <f>CONCATENATE("180324-",N248)</f>
        <v>180324-Plate_002</v>
      </c>
      <c r="M248">
        <f>M152+1</f>
        <v>2</v>
      </c>
      <c r="N248" t="str">
        <f>CONCATENATE("Plate_00",M248)</f>
        <v>Plate_002</v>
      </c>
      <c r="O248" t="s">
        <v>91</v>
      </c>
      <c r="P248">
        <v>10</v>
      </c>
      <c r="Q248" t="s">
        <v>94</v>
      </c>
      <c r="R248">
        <f>R176+1</f>
        <v>2</v>
      </c>
      <c r="S248" t="str">
        <f>CONCATENATE("Plate_00",R248)</f>
        <v>Plate_002</v>
      </c>
      <c r="T248" s="2" t="s">
        <v>68</v>
      </c>
      <c r="U248" t="s">
        <v>65</v>
      </c>
      <c r="V248">
        <v>10</v>
      </c>
      <c r="W248" t="str">
        <f>VLOOKUP(U248,$J$8:$K$13,2,FALSE)</f>
        <v>GAL4.35</v>
      </c>
      <c r="X248" t="str">
        <f>VLOOKUP(V248,$J$16:$K$27,2,FALSE)</f>
        <v>GAL80.35</v>
      </c>
      <c r="Y248" t="str">
        <f>VLOOKUP(V248,$J$31:$K$42,2,FALSE)</f>
        <v>GAL3.delta</v>
      </c>
      <c r="Z248" t="str">
        <f>VLOOKUP($S248,$J$46:$N$61,2,FALSE)</f>
        <v>pAMN50.1 - 2 - A2</v>
      </c>
      <c r="AA248">
        <v>2</v>
      </c>
      <c r="AB248" t="str">
        <f>VLOOKUP($S248,$J$46:$N$61,3,FALSE)</f>
        <v>GALK.Esc_col</v>
      </c>
      <c r="AC248" t="str">
        <f>VLOOKUP($S248,$J$46:$N$61,4,FALSE)</f>
        <v>GALK</v>
      </c>
      <c r="AD248">
        <f>VLOOKUP($S248,$J$46:$N$61,5,FALSE)</f>
        <v>1</v>
      </c>
      <c r="AE248" t="str">
        <f t="shared" si="3"/>
        <v>GAL3.delta</v>
      </c>
      <c r="AF248" t="str">
        <f t="shared" si="4"/>
        <v>GAL80S-2</v>
      </c>
      <c r="AG248" t="str">
        <f t="shared" si="5"/>
        <v>GAL4-L868P</v>
      </c>
    </row>
    <row r="249" spans="11:33">
      <c r="K249" t="str">
        <f>CONCATENATE(L249,".",Q249)</f>
        <v>180324-Plate_002.A11</v>
      </c>
      <c r="L249" t="str">
        <f>CONCATENATE("180324-",N249)</f>
        <v>180324-Plate_002</v>
      </c>
      <c r="M249">
        <f>M153+1</f>
        <v>2</v>
      </c>
      <c r="N249" t="str">
        <f>CONCATENATE("Plate_00",M249)</f>
        <v>Plate_002</v>
      </c>
      <c r="O249" t="s">
        <v>91</v>
      </c>
      <c r="P249">
        <v>11</v>
      </c>
      <c r="Q249" t="s">
        <v>93</v>
      </c>
      <c r="R249">
        <f>R177+1</f>
        <v>2</v>
      </c>
      <c r="S249" t="str">
        <f>CONCATENATE("Plate_00",R249)</f>
        <v>Plate_002</v>
      </c>
      <c r="T249" s="2" t="s">
        <v>67</v>
      </c>
      <c r="U249" t="s">
        <v>65</v>
      </c>
      <c r="V249">
        <v>11</v>
      </c>
      <c r="W249" t="str">
        <f>VLOOKUP(U249,$J$8:$K$13,2,FALSE)</f>
        <v>GAL4.35</v>
      </c>
      <c r="X249" t="str">
        <f>VLOOKUP(V249,$J$16:$K$27,2,FALSE)</f>
        <v>GAL80.37</v>
      </c>
      <c r="Y249" t="str">
        <f>VLOOKUP(V249,$J$31:$K$42,2,FALSE)</f>
        <v>GAL3.delta</v>
      </c>
      <c r="Z249" t="str">
        <f>VLOOKUP($S249,$J$46:$N$61,2,FALSE)</f>
        <v>pAMN50.1 - 2 - A2</v>
      </c>
      <c r="AA249">
        <v>2</v>
      </c>
      <c r="AB249" t="str">
        <f>VLOOKUP($S249,$J$46:$N$61,3,FALSE)</f>
        <v>GALK.Esc_col</v>
      </c>
      <c r="AC249" t="str">
        <f>VLOOKUP($S249,$J$46:$N$61,4,FALSE)</f>
        <v>GALK</v>
      </c>
      <c r="AD249">
        <f>VLOOKUP($S249,$J$46:$N$61,5,FALSE)</f>
        <v>1</v>
      </c>
      <c r="AE249" t="str">
        <f t="shared" si="3"/>
        <v>GAL3.delta</v>
      </c>
      <c r="AF249" t="str">
        <f t="shared" si="4"/>
        <v>GAL80S-1</v>
      </c>
      <c r="AG249" t="str">
        <f t="shared" si="5"/>
        <v>GAL4-L868P</v>
      </c>
    </row>
    <row r="250" spans="11:33">
      <c r="K250" t="str">
        <f>CONCATENATE(L250,".",Q250)</f>
        <v>180324-Plate_002.A12</v>
      </c>
      <c r="L250" t="str">
        <f>CONCATENATE("180324-",N250)</f>
        <v>180324-Plate_002</v>
      </c>
      <c r="M250">
        <f>M154+1</f>
        <v>2</v>
      </c>
      <c r="N250" t="str">
        <f>CONCATENATE("Plate_00",M250)</f>
        <v>Plate_002</v>
      </c>
      <c r="O250" t="s">
        <v>91</v>
      </c>
      <c r="P250">
        <v>12</v>
      </c>
      <c r="Q250" t="s">
        <v>92</v>
      </c>
      <c r="R250">
        <f>R178+1</f>
        <v>2</v>
      </c>
      <c r="S250" t="str">
        <f>CONCATENATE("Plate_00",R250)</f>
        <v>Plate_002</v>
      </c>
      <c r="T250" s="2" t="s">
        <v>66</v>
      </c>
      <c r="U250" t="s">
        <v>65</v>
      </c>
      <c r="V250">
        <v>12</v>
      </c>
      <c r="W250" t="str">
        <f>VLOOKUP(U250,$J$8:$K$13,2,FALSE)</f>
        <v>GAL4.35</v>
      </c>
      <c r="X250" t="str">
        <f>VLOOKUP(V250,$J$16:$K$27,2,FALSE)</f>
        <v>GAL80.41</v>
      </c>
      <c r="Y250" t="str">
        <f>VLOOKUP(V250,$J$31:$K$42,2,FALSE)</f>
        <v>GAL3.delta</v>
      </c>
      <c r="Z250" t="str">
        <f>VLOOKUP($S250,$J$46:$N$61,2,FALSE)</f>
        <v>pAMN50.1 - 2 - A2</v>
      </c>
      <c r="AA250">
        <v>2</v>
      </c>
      <c r="AB250" t="str">
        <f>VLOOKUP($S250,$J$46:$N$61,3,FALSE)</f>
        <v>GALK.Esc_col</v>
      </c>
      <c r="AC250" t="str">
        <f>VLOOKUP($S250,$J$46:$N$61,4,FALSE)</f>
        <v>GALK</v>
      </c>
      <c r="AD250">
        <f>VLOOKUP($S250,$J$46:$N$61,5,FALSE)</f>
        <v>1</v>
      </c>
      <c r="AE250" t="str">
        <f t="shared" si="3"/>
        <v>GAL3.delta</v>
      </c>
      <c r="AF250" t="str">
        <f t="shared" si="4"/>
        <v>GAL80S-0</v>
      </c>
      <c r="AG250" t="str">
        <f t="shared" si="5"/>
        <v>GAL4-L868P</v>
      </c>
    </row>
    <row r="251" spans="11:33">
      <c r="K251" t="str">
        <f>CONCATENATE(L251,".",Q251)</f>
        <v>180324-Plate_002.B1</v>
      </c>
      <c r="L251" t="str">
        <f>CONCATENATE("180324-",N251)</f>
        <v>180324-Plate_002</v>
      </c>
      <c r="M251">
        <f>M155+1</f>
        <v>2</v>
      </c>
      <c r="N251" t="str">
        <f>CONCATENATE("Plate_00",M251)</f>
        <v>Plate_002</v>
      </c>
      <c r="O251" t="s">
        <v>78</v>
      </c>
      <c r="P251">
        <v>1</v>
      </c>
      <c r="Q251" t="s">
        <v>90</v>
      </c>
      <c r="R251">
        <f>R179+1</f>
        <v>2</v>
      </c>
      <c r="S251" t="str">
        <f>CONCATENATE("Plate_00",R251)</f>
        <v>Plate_002</v>
      </c>
      <c r="T251" s="2" t="s">
        <v>64</v>
      </c>
      <c r="U251" t="s">
        <v>52</v>
      </c>
      <c r="V251">
        <v>1</v>
      </c>
      <c r="W251" t="str">
        <f>VLOOKUP(U251,$J$8:$K$13,2,FALSE)</f>
        <v>GAL4.36</v>
      </c>
      <c r="X251" t="str">
        <f>VLOOKUP(V251,$J$16:$K$27,2,FALSE)</f>
        <v>GAL80.WT</v>
      </c>
      <c r="Y251" t="str">
        <f>VLOOKUP(V251,$J$31:$K$42,2,FALSE)</f>
        <v>GAL3.WT</v>
      </c>
      <c r="Z251" t="str">
        <f>VLOOKUP($S251,$J$46:$N$61,2,FALSE)</f>
        <v>pAMN50.1 - 2 - A2</v>
      </c>
      <c r="AA251">
        <v>2</v>
      </c>
      <c r="AB251" t="str">
        <f>VLOOKUP($S251,$J$46:$N$61,3,FALSE)</f>
        <v>GALK.Esc_col</v>
      </c>
      <c r="AC251" t="str">
        <f>VLOOKUP($S251,$J$46:$N$61,4,FALSE)</f>
        <v>GALK</v>
      </c>
      <c r="AD251">
        <f>VLOOKUP($S251,$J$46:$N$61,5,FALSE)</f>
        <v>1</v>
      </c>
      <c r="AE251" t="str">
        <f t="shared" si="3"/>
        <v>GAL3.WT</v>
      </c>
      <c r="AF251" t="str">
        <f t="shared" si="4"/>
        <v>GAL80.WT</v>
      </c>
      <c r="AG251" t="str">
        <f t="shared" si="5"/>
        <v>GAL4-L868C</v>
      </c>
    </row>
    <row r="252" spans="11:33">
      <c r="K252" t="str">
        <f>CONCATENATE(L252,".",Q252)</f>
        <v>180324-Plate_002.B2</v>
      </c>
      <c r="L252" t="str">
        <f>CONCATENATE("180324-",N252)</f>
        <v>180324-Plate_002</v>
      </c>
      <c r="M252">
        <f>M156+1</f>
        <v>2</v>
      </c>
      <c r="N252" t="str">
        <f>CONCATENATE("Plate_00",M252)</f>
        <v>Plate_002</v>
      </c>
      <c r="O252" t="s">
        <v>78</v>
      </c>
      <c r="P252">
        <v>2</v>
      </c>
      <c r="Q252" t="s">
        <v>89</v>
      </c>
      <c r="R252">
        <f>R180+1</f>
        <v>2</v>
      </c>
      <c r="S252" t="str">
        <f>CONCATENATE("Plate_00",R252)</f>
        <v>Plate_002</v>
      </c>
      <c r="T252" s="2" t="s">
        <v>63</v>
      </c>
      <c r="U252" t="s">
        <v>52</v>
      </c>
      <c r="V252">
        <v>2</v>
      </c>
      <c r="W252" t="str">
        <f>VLOOKUP(U252,$J$8:$K$13,2,FALSE)</f>
        <v>GAL4.36</v>
      </c>
      <c r="X252" t="str">
        <f>VLOOKUP(V252,$J$16:$K$27,2,FALSE)</f>
        <v>GAL80.delta</v>
      </c>
      <c r="Y252" t="str">
        <f>VLOOKUP(V252,$J$31:$K$42,2,FALSE)</f>
        <v>GAL3.WT</v>
      </c>
      <c r="Z252" t="str">
        <f>VLOOKUP($S252,$J$46:$N$61,2,FALSE)</f>
        <v>pAMN50.1 - 2 - A2</v>
      </c>
      <c r="AA252">
        <v>2</v>
      </c>
      <c r="AB252" t="str">
        <f>VLOOKUP($S252,$J$46:$N$61,3,FALSE)</f>
        <v>GALK.Esc_col</v>
      </c>
      <c r="AC252" t="str">
        <f>VLOOKUP($S252,$J$46:$N$61,4,FALSE)</f>
        <v>GALK</v>
      </c>
      <c r="AD252">
        <f>VLOOKUP($S252,$J$46:$N$61,5,FALSE)</f>
        <v>1</v>
      </c>
      <c r="AE252" t="str">
        <f t="shared" si="3"/>
        <v>GAL3.WT</v>
      </c>
      <c r="AF252" t="str">
        <f t="shared" si="4"/>
        <v>GAL80.delta</v>
      </c>
      <c r="AG252" t="str">
        <f t="shared" si="5"/>
        <v>GAL4-L868C</v>
      </c>
    </row>
    <row r="253" spans="11:33">
      <c r="K253" t="str">
        <f>CONCATENATE(L253,".",Q253)</f>
        <v>180324-Plate_002.B3</v>
      </c>
      <c r="L253" t="str">
        <f>CONCATENATE("180324-",N253)</f>
        <v>180324-Plate_002</v>
      </c>
      <c r="M253">
        <f>M157+1</f>
        <v>2</v>
      </c>
      <c r="N253" t="str">
        <f>CONCATENATE("Plate_00",M253)</f>
        <v>Plate_002</v>
      </c>
      <c r="O253" t="s">
        <v>78</v>
      </c>
      <c r="P253">
        <v>3</v>
      </c>
      <c r="Q253" t="s">
        <v>88</v>
      </c>
      <c r="R253">
        <f>R181+1</f>
        <v>2</v>
      </c>
      <c r="S253" t="str">
        <f>CONCATENATE("Plate_00",R253)</f>
        <v>Plate_002</v>
      </c>
      <c r="T253" s="2" t="s">
        <v>62</v>
      </c>
      <c r="U253" t="s">
        <v>52</v>
      </c>
      <c r="V253">
        <v>3</v>
      </c>
      <c r="W253" t="str">
        <f>VLOOKUP(U253,$J$8:$K$13,2,FALSE)</f>
        <v>GAL4.36</v>
      </c>
      <c r="X253" t="str">
        <f>VLOOKUP(V253,$J$16:$K$27,2,FALSE)</f>
        <v>GAL80.07</v>
      </c>
      <c r="Y253" t="str">
        <f>VLOOKUP(V253,$J$31:$K$42,2,FALSE)</f>
        <v>GAL3.WT</v>
      </c>
      <c r="Z253" t="str">
        <f>VLOOKUP($S253,$J$46:$N$61,2,FALSE)</f>
        <v>pAMN50.1 - 2 - A2</v>
      </c>
      <c r="AA253">
        <v>2</v>
      </c>
      <c r="AB253" t="str">
        <f>VLOOKUP($S253,$J$46:$N$61,3,FALSE)</f>
        <v>GALK.Esc_col</v>
      </c>
      <c r="AC253" t="str">
        <f>VLOOKUP($S253,$J$46:$N$61,4,FALSE)</f>
        <v>GALK</v>
      </c>
      <c r="AD253">
        <f>VLOOKUP($S253,$J$46:$N$61,5,FALSE)</f>
        <v>1</v>
      </c>
      <c r="AE253" t="str">
        <f t="shared" si="3"/>
        <v>GAL3.WT</v>
      </c>
      <c r="AF253" t="str">
        <f t="shared" si="4"/>
        <v>GAL80.07</v>
      </c>
      <c r="AG253" t="str">
        <f t="shared" si="5"/>
        <v>GAL4-L868C</v>
      </c>
    </row>
    <row r="254" spans="11:33">
      <c r="K254" t="str">
        <f>CONCATENATE(L254,".",Q254)</f>
        <v>180324-Plate_002.B4</v>
      </c>
      <c r="L254" t="str">
        <f>CONCATENATE("180324-",N254)</f>
        <v>180324-Plate_002</v>
      </c>
      <c r="M254">
        <f>M158+1</f>
        <v>2</v>
      </c>
      <c r="N254" t="str">
        <f>CONCATENATE("Plate_00",M254)</f>
        <v>Plate_002</v>
      </c>
      <c r="O254" t="s">
        <v>78</v>
      </c>
      <c r="P254">
        <v>4</v>
      </c>
      <c r="Q254" t="s">
        <v>87</v>
      </c>
      <c r="R254">
        <f>R182+1</f>
        <v>2</v>
      </c>
      <c r="S254" t="str">
        <f>CONCATENATE("Plate_00",R254)</f>
        <v>Plate_002</v>
      </c>
      <c r="T254" s="2" t="s">
        <v>61</v>
      </c>
      <c r="U254" t="s">
        <v>52</v>
      </c>
      <c r="V254">
        <v>4</v>
      </c>
      <c r="W254" t="str">
        <f>VLOOKUP(U254,$J$8:$K$13,2,FALSE)</f>
        <v>GAL4.36</v>
      </c>
      <c r="X254" t="str">
        <f>VLOOKUP(V254,$J$16:$K$27,2,FALSE)</f>
        <v>GAL80.35</v>
      </c>
      <c r="Y254" t="str">
        <f>VLOOKUP(V254,$J$31:$K$42,2,FALSE)</f>
        <v>GAL3.WT</v>
      </c>
      <c r="Z254" t="str">
        <f>VLOOKUP($S254,$J$46:$N$61,2,FALSE)</f>
        <v>pAMN50.1 - 2 - A2</v>
      </c>
      <c r="AA254">
        <v>2</v>
      </c>
      <c r="AB254" t="str">
        <f>VLOOKUP($S254,$J$46:$N$61,3,FALSE)</f>
        <v>GALK.Esc_col</v>
      </c>
      <c r="AC254" t="str">
        <f>VLOOKUP($S254,$J$46:$N$61,4,FALSE)</f>
        <v>GALK</v>
      </c>
      <c r="AD254">
        <f>VLOOKUP($S254,$J$46:$N$61,5,FALSE)</f>
        <v>1</v>
      </c>
      <c r="AE254" t="str">
        <f t="shared" si="3"/>
        <v>GAL3.WT</v>
      </c>
      <c r="AF254" t="str">
        <f t="shared" si="4"/>
        <v>GAL80S-2</v>
      </c>
      <c r="AG254" t="str">
        <f t="shared" si="5"/>
        <v>GAL4-L868C</v>
      </c>
    </row>
    <row r="255" spans="11:33">
      <c r="K255" t="str">
        <f>CONCATENATE(L255,".",Q255)</f>
        <v>180324-Plate_002.B5</v>
      </c>
      <c r="L255" t="str">
        <f>CONCATENATE("180324-",N255)</f>
        <v>180324-Plate_002</v>
      </c>
      <c r="M255">
        <f>M159+1</f>
        <v>2</v>
      </c>
      <c r="N255" t="str">
        <f>CONCATENATE("Plate_00",M255)</f>
        <v>Plate_002</v>
      </c>
      <c r="O255" t="s">
        <v>78</v>
      </c>
      <c r="P255">
        <v>5</v>
      </c>
      <c r="Q255" t="s">
        <v>86</v>
      </c>
      <c r="R255">
        <f>R183+1</f>
        <v>2</v>
      </c>
      <c r="S255" t="str">
        <f>CONCATENATE("Plate_00",R255)</f>
        <v>Plate_002</v>
      </c>
      <c r="T255" s="2" t="s">
        <v>60</v>
      </c>
      <c r="U255" t="s">
        <v>52</v>
      </c>
      <c r="V255">
        <v>5</v>
      </c>
      <c r="W255" t="str">
        <f>VLOOKUP(U255,$J$8:$K$13,2,FALSE)</f>
        <v>GAL4.36</v>
      </c>
      <c r="X255" t="str">
        <f>VLOOKUP(V255,$J$16:$K$27,2,FALSE)</f>
        <v>GAL80.37</v>
      </c>
      <c r="Y255" t="str">
        <f>VLOOKUP(V255,$J$31:$K$42,2,FALSE)</f>
        <v>GAL3.WT</v>
      </c>
      <c r="Z255" t="str">
        <f>VLOOKUP($S255,$J$46:$N$61,2,FALSE)</f>
        <v>pAMN50.1 - 2 - A2</v>
      </c>
      <c r="AA255">
        <v>2</v>
      </c>
      <c r="AB255" t="str">
        <f>VLOOKUP($S255,$J$46:$N$61,3,FALSE)</f>
        <v>GALK.Esc_col</v>
      </c>
      <c r="AC255" t="str">
        <f>VLOOKUP($S255,$J$46:$N$61,4,FALSE)</f>
        <v>GALK</v>
      </c>
      <c r="AD255">
        <f>VLOOKUP($S255,$J$46:$N$61,5,FALSE)</f>
        <v>1</v>
      </c>
      <c r="AE255" t="str">
        <f t="shared" si="3"/>
        <v>GAL3.WT</v>
      </c>
      <c r="AF255" t="str">
        <f t="shared" si="4"/>
        <v>GAL80S-1</v>
      </c>
      <c r="AG255" t="str">
        <f t="shared" si="5"/>
        <v>GAL4-L868C</v>
      </c>
    </row>
    <row r="256" spans="11:33">
      <c r="K256" t="str">
        <f>CONCATENATE(L256,".",Q256)</f>
        <v>180324-Plate_002.B6</v>
      </c>
      <c r="L256" t="str">
        <f>CONCATENATE("180324-",N256)</f>
        <v>180324-Plate_002</v>
      </c>
      <c r="M256">
        <f>M160+1</f>
        <v>2</v>
      </c>
      <c r="N256" t="str">
        <f>CONCATENATE("Plate_00",M256)</f>
        <v>Plate_002</v>
      </c>
      <c r="O256" t="s">
        <v>78</v>
      </c>
      <c r="P256">
        <v>6</v>
      </c>
      <c r="Q256" t="s">
        <v>85</v>
      </c>
      <c r="R256">
        <f>R184+1</f>
        <v>2</v>
      </c>
      <c r="S256" t="str">
        <f>CONCATENATE("Plate_00",R256)</f>
        <v>Plate_002</v>
      </c>
      <c r="T256" s="2" t="s">
        <v>59</v>
      </c>
      <c r="U256" t="s">
        <v>52</v>
      </c>
      <c r="V256">
        <v>6</v>
      </c>
      <c r="W256" t="str">
        <f>VLOOKUP(U256,$J$8:$K$13,2,FALSE)</f>
        <v>GAL4.36</v>
      </c>
      <c r="X256" t="str">
        <f>VLOOKUP(V256,$J$16:$K$27,2,FALSE)</f>
        <v>GAL80.41</v>
      </c>
      <c r="Y256" t="str">
        <f>VLOOKUP(V256,$J$31:$K$42,2,FALSE)</f>
        <v>GAL3.WT</v>
      </c>
      <c r="Z256" t="str">
        <f>VLOOKUP($S256,$J$46:$N$61,2,FALSE)</f>
        <v>pAMN50.1 - 2 - A2</v>
      </c>
      <c r="AA256">
        <v>2</v>
      </c>
      <c r="AB256" t="str">
        <f>VLOOKUP($S256,$J$46:$N$61,3,FALSE)</f>
        <v>GALK.Esc_col</v>
      </c>
      <c r="AC256" t="str">
        <f>VLOOKUP($S256,$J$46:$N$61,4,FALSE)</f>
        <v>GALK</v>
      </c>
      <c r="AD256">
        <f>VLOOKUP($S256,$J$46:$N$61,5,FALSE)</f>
        <v>1</v>
      </c>
      <c r="AE256" t="str">
        <f t="shared" si="3"/>
        <v>GAL3.WT</v>
      </c>
      <c r="AF256" t="str">
        <f t="shared" si="4"/>
        <v>GAL80S-0</v>
      </c>
      <c r="AG256" t="str">
        <f t="shared" si="5"/>
        <v>GAL4-L868C</v>
      </c>
    </row>
    <row r="257" spans="11:33">
      <c r="K257" t="str">
        <f>CONCATENATE(L257,".",Q257)</f>
        <v>180324-Plate_002.B7</v>
      </c>
      <c r="L257" t="str">
        <f>CONCATENATE("180324-",N257)</f>
        <v>180324-Plate_002</v>
      </c>
      <c r="M257">
        <f>M161+1</f>
        <v>2</v>
      </c>
      <c r="N257" t="str">
        <f>CONCATENATE("Plate_00",M257)</f>
        <v>Plate_002</v>
      </c>
      <c r="O257" t="s">
        <v>78</v>
      </c>
      <c r="P257">
        <v>7</v>
      </c>
      <c r="Q257" t="s">
        <v>84</v>
      </c>
      <c r="R257">
        <f>R185+1</f>
        <v>2</v>
      </c>
      <c r="S257" t="str">
        <f>CONCATENATE("Plate_00",R257)</f>
        <v>Plate_002</v>
      </c>
      <c r="T257" s="2" t="s">
        <v>58</v>
      </c>
      <c r="U257" t="s">
        <v>52</v>
      </c>
      <c r="V257">
        <v>7</v>
      </c>
      <c r="W257" t="str">
        <f>VLOOKUP(U257,$J$8:$K$13,2,FALSE)</f>
        <v>GAL4.36</v>
      </c>
      <c r="X257" t="str">
        <f>VLOOKUP(V257,$J$16:$K$27,2,FALSE)</f>
        <v>GAL80.WT</v>
      </c>
      <c r="Y257" t="str">
        <f>VLOOKUP(V257,$J$31:$K$42,2,FALSE)</f>
        <v>GAL3.delta</v>
      </c>
      <c r="Z257" t="str">
        <f>VLOOKUP($S257,$J$46:$N$61,2,FALSE)</f>
        <v>pAMN50.1 - 2 - A2</v>
      </c>
      <c r="AA257">
        <v>2</v>
      </c>
      <c r="AB257" t="str">
        <f>VLOOKUP($S257,$J$46:$N$61,3,FALSE)</f>
        <v>GALK.Esc_col</v>
      </c>
      <c r="AC257" t="str">
        <f>VLOOKUP($S257,$J$46:$N$61,4,FALSE)</f>
        <v>GALK</v>
      </c>
      <c r="AD257">
        <f>VLOOKUP($S257,$J$46:$N$61,5,FALSE)</f>
        <v>1</v>
      </c>
      <c r="AE257" t="str">
        <f t="shared" si="3"/>
        <v>GAL3.delta</v>
      </c>
      <c r="AF257" t="str">
        <f t="shared" si="4"/>
        <v>GAL80.WT</v>
      </c>
      <c r="AG257" t="str">
        <f t="shared" si="5"/>
        <v>GAL4-L868C</v>
      </c>
    </row>
    <row r="258" spans="11:33">
      <c r="K258" t="str">
        <f>CONCATENATE(L258,".",Q258)</f>
        <v>180324-Plate_002.B8</v>
      </c>
      <c r="L258" t="str">
        <f>CONCATENATE("180324-",N258)</f>
        <v>180324-Plate_002</v>
      </c>
      <c r="M258">
        <f>M162+1</f>
        <v>2</v>
      </c>
      <c r="N258" t="str">
        <f>CONCATENATE("Plate_00",M258)</f>
        <v>Plate_002</v>
      </c>
      <c r="O258" t="s">
        <v>78</v>
      </c>
      <c r="P258">
        <v>8</v>
      </c>
      <c r="Q258" t="s">
        <v>83</v>
      </c>
      <c r="R258">
        <f>R186+1</f>
        <v>2</v>
      </c>
      <c r="S258" t="str">
        <f>CONCATENATE("Plate_00",R258)</f>
        <v>Plate_002</v>
      </c>
      <c r="T258" s="2" t="s">
        <v>57</v>
      </c>
      <c r="U258" t="s">
        <v>52</v>
      </c>
      <c r="V258">
        <v>8</v>
      </c>
      <c r="W258" t="str">
        <f>VLOOKUP(U258,$J$8:$K$13,2,FALSE)</f>
        <v>GAL4.36</v>
      </c>
      <c r="X258" t="str">
        <f>VLOOKUP(V258,$J$16:$K$27,2,FALSE)</f>
        <v>GAL80.delta</v>
      </c>
      <c r="Y258" t="str">
        <f>VLOOKUP(V258,$J$31:$K$42,2,FALSE)</f>
        <v>GAL3.delta</v>
      </c>
      <c r="Z258" t="str">
        <f>VLOOKUP($S258,$J$46:$N$61,2,FALSE)</f>
        <v>pAMN50.1 - 2 - A2</v>
      </c>
      <c r="AA258">
        <v>2</v>
      </c>
      <c r="AB258" t="str">
        <f>VLOOKUP($S258,$J$46:$N$61,3,FALSE)</f>
        <v>GALK.Esc_col</v>
      </c>
      <c r="AC258" t="str">
        <f>VLOOKUP($S258,$J$46:$N$61,4,FALSE)</f>
        <v>GALK</v>
      </c>
      <c r="AD258">
        <f>VLOOKUP($S258,$J$46:$N$61,5,FALSE)</f>
        <v>1</v>
      </c>
      <c r="AE258" t="str">
        <f t="shared" si="3"/>
        <v>GAL3.delta</v>
      </c>
      <c r="AF258" t="str">
        <f t="shared" si="4"/>
        <v>GAL80.delta</v>
      </c>
      <c r="AG258" t="str">
        <f t="shared" si="5"/>
        <v>GAL4-L868C</v>
      </c>
    </row>
    <row r="259" spans="11:33">
      <c r="K259" t="str">
        <f>CONCATENATE(L259,".",Q259)</f>
        <v>180324-Plate_002.B9</v>
      </c>
      <c r="L259" t="str">
        <f>CONCATENATE("180324-",N259)</f>
        <v>180324-Plate_002</v>
      </c>
      <c r="M259">
        <f>M163+1</f>
        <v>2</v>
      </c>
      <c r="N259" t="str">
        <f>CONCATENATE("Plate_00",M259)</f>
        <v>Plate_002</v>
      </c>
      <c r="O259" t="s">
        <v>78</v>
      </c>
      <c r="P259">
        <v>9</v>
      </c>
      <c r="Q259" t="s">
        <v>82</v>
      </c>
      <c r="R259">
        <f>R187+1</f>
        <v>2</v>
      </c>
      <c r="S259" t="str">
        <f>CONCATENATE("Plate_00",R259)</f>
        <v>Plate_002</v>
      </c>
      <c r="T259" s="2" t="s">
        <v>56</v>
      </c>
      <c r="U259" t="s">
        <v>52</v>
      </c>
      <c r="V259">
        <v>9</v>
      </c>
      <c r="W259" t="str">
        <f>VLOOKUP(U259,$J$8:$K$13,2,FALSE)</f>
        <v>GAL4.36</v>
      </c>
      <c r="X259" t="str">
        <f>VLOOKUP(V259,$J$16:$K$27,2,FALSE)</f>
        <v>GAL80.07</v>
      </c>
      <c r="Y259" t="str">
        <f>VLOOKUP(V259,$J$31:$K$42,2,FALSE)</f>
        <v>GAL3.delta</v>
      </c>
      <c r="Z259" t="str">
        <f>VLOOKUP($S259,$J$46:$N$61,2,FALSE)</f>
        <v>pAMN50.1 - 2 - A2</v>
      </c>
      <c r="AA259">
        <v>2</v>
      </c>
      <c r="AB259" t="str">
        <f>VLOOKUP($S259,$J$46:$N$61,3,FALSE)</f>
        <v>GALK.Esc_col</v>
      </c>
      <c r="AC259" t="str">
        <f>VLOOKUP($S259,$J$46:$N$61,4,FALSE)</f>
        <v>GALK</v>
      </c>
      <c r="AD259">
        <f>VLOOKUP($S259,$J$46:$N$61,5,FALSE)</f>
        <v>1</v>
      </c>
      <c r="AE259" t="str">
        <f t="shared" si="3"/>
        <v>GAL3.delta</v>
      </c>
      <c r="AF259" t="str">
        <f t="shared" si="4"/>
        <v>GAL80.07</v>
      </c>
      <c r="AG259" t="str">
        <f t="shared" si="5"/>
        <v>GAL4-L868C</v>
      </c>
    </row>
    <row r="260" spans="11:33">
      <c r="K260" t="str">
        <f>CONCATENATE(L260,".",Q260)</f>
        <v>180324-Plate_002.B10</v>
      </c>
      <c r="L260" t="str">
        <f>CONCATENATE("180324-",N260)</f>
        <v>180324-Plate_002</v>
      </c>
      <c r="M260">
        <f>M164+1</f>
        <v>2</v>
      </c>
      <c r="N260" t="str">
        <f>CONCATENATE("Plate_00",M260)</f>
        <v>Plate_002</v>
      </c>
      <c r="O260" t="s">
        <v>78</v>
      </c>
      <c r="P260">
        <v>10</v>
      </c>
      <c r="Q260" t="s">
        <v>81</v>
      </c>
      <c r="R260">
        <f>R188+1</f>
        <v>2</v>
      </c>
      <c r="S260" t="str">
        <f>CONCATENATE("Plate_00",R260)</f>
        <v>Plate_002</v>
      </c>
      <c r="T260" s="2" t="s">
        <v>55</v>
      </c>
      <c r="U260" t="s">
        <v>52</v>
      </c>
      <c r="V260">
        <v>10</v>
      </c>
      <c r="W260" t="str">
        <f>VLOOKUP(U260,$J$8:$K$13,2,FALSE)</f>
        <v>GAL4.36</v>
      </c>
      <c r="X260" t="str">
        <f>VLOOKUP(V260,$J$16:$K$27,2,FALSE)</f>
        <v>GAL80.35</v>
      </c>
      <c r="Y260" t="str">
        <f>VLOOKUP(V260,$J$31:$K$42,2,FALSE)</f>
        <v>GAL3.delta</v>
      </c>
      <c r="Z260" t="str">
        <f>VLOOKUP($S260,$J$46:$N$61,2,FALSE)</f>
        <v>pAMN50.1 - 2 - A2</v>
      </c>
      <c r="AA260">
        <v>2</v>
      </c>
      <c r="AB260" t="str">
        <f>VLOOKUP($S260,$J$46:$N$61,3,FALSE)</f>
        <v>GALK.Esc_col</v>
      </c>
      <c r="AC260" t="str">
        <f>VLOOKUP($S260,$J$46:$N$61,4,FALSE)</f>
        <v>GALK</v>
      </c>
      <c r="AD260">
        <f>VLOOKUP($S260,$J$46:$N$61,5,FALSE)</f>
        <v>1</v>
      </c>
      <c r="AE260" t="str">
        <f t="shared" si="3"/>
        <v>GAL3.delta</v>
      </c>
      <c r="AF260" t="str">
        <f t="shared" si="4"/>
        <v>GAL80S-2</v>
      </c>
      <c r="AG260" t="str">
        <f t="shared" si="5"/>
        <v>GAL4-L868C</v>
      </c>
    </row>
    <row r="261" spans="11:33">
      <c r="K261" t="str">
        <f>CONCATENATE(L261,".",Q261)</f>
        <v>180324-Plate_002.B11</v>
      </c>
      <c r="L261" t="str">
        <f>CONCATENATE("180324-",N261)</f>
        <v>180324-Plate_002</v>
      </c>
      <c r="M261">
        <f>M165+1</f>
        <v>2</v>
      </c>
      <c r="N261" t="str">
        <f>CONCATENATE("Plate_00",M261)</f>
        <v>Plate_002</v>
      </c>
      <c r="O261" t="s">
        <v>78</v>
      </c>
      <c r="P261">
        <v>11</v>
      </c>
      <c r="Q261" t="s">
        <v>80</v>
      </c>
      <c r="R261">
        <f>R189+1</f>
        <v>2</v>
      </c>
      <c r="S261" t="str">
        <f>CONCATENATE("Plate_00",R261)</f>
        <v>Plate_002</v>
      </c>
      <c r="T261" s="2" t="s">
        <v>54</v>
      </c>
      <c r="U261" t="s">
        <v>52</v>
      </c>
      <c r="V261">
        <v>11</v>
      </c>
      <c r="W261" t="str">
        <f>VLOOKUP(U261,$J$8:$K$13,2,FALSE)</f>
        <v>GAL4.36</v>
      </c>
      <c r="X261" t="str">
        <f>VLOOKUP(V261,$J$16:$K$27,2,FALSE)</f>
        <v>GAL80.37</v>
      </c>
      <c r="Y261" t="str">
        <f>VLOOKUP(V261,$J$31:$K$42,2,FALSE)</f>
        <v>GAL3.delta</v>
      </c>
      <c r="Z261" t="str">
        <f>VLOOKUP($S261,$J$46:$N$61,2,FALSE)</f>
        <v>pAMN50.1 - 2 - A2</v>
      </c>
      <c r="AA261">
        <v>2</v>
      </c>
      <c r="AB261" t="str">
        <f>VLOOKUP($S261,$J$46:$N$61,3,FALSE)</f>
        <v>GALK.Esc_col</v>
      </c>
      <c r="AC261" t="str">
        <f>VLOOKUP($S261,$J$46:$N$61,4,FALSE)</f>
        <v>GALK</v>
      </c>
      <c r="AD261">
        <f>VLOOKUP($S261,$J$46:$N$61,5,FALSE)</f>
        <v>1</v>
      </c>
      <c r="AE261" t="str">
        <f t="shared" si="3"/>
        <v>GAL3.delta</v>
      </c>
      <c r="AF261" t="str">
        <f t="shared" si="4"/>
        <v>GAL80S-1</v>
      </c>
      <c r="AG261" t="str">
        <f t="shared" si="5"/>
        <v>GAL4-L868C</v>
      </c>
    </row>
    <row r="262" spans="11:33">
      <c r="K262" t="str">
        <f>CONCATENATE(L262,".",Q262)</f>
        <v>180324-Plate_002.B12</v>
      </c>
      <c r="L262" t="str">
        <f>CONCATENATE("180324-",N262)</f>
        <v>180324-Plate_002</v>
      </c>
      <c r="M262">
        <f>M166+1</f>
        <v>2</v>
      </c>
      <c r="N262" t="str">
        <f>CONCATENATE("Plate_00",M262)</f>
        <v>Plate_002</v>
      </c>
      <c r="O262" t="s">
        <v>78</v>
      </c>
      <c r="P262">
        <v>12</v>
      </c>
      <c r="Q262" t="s">
        <v>79</v>
      </c>
      <c r="R262">
        <f>R190+1</f>
        <v>2</v>
      </c>
      <c r="S262" t="str">
        <f>CONCATENATE("Plate_00",R262)</f>
        <v>Plate_002</v>
      </c>
      <c r="T262" s="2" t="s">
        <v>53</v>
      </c>
      <c r="U262" t="s">
        <v>52</v>
      </c>
      <c r="V262">
        <v>12</v>
      </c>
      <c r="W262" t="str">
        <f>VLOOKUP(U262,$J$8:$K$13,2,FALSE)</f>
        <v>GAL4.36</v>
      </c>
      <c r="X262" t="str">
        <f>VLOOKUP(V262,$J$16:$K$27,2,FALSE)</f>
        <v>GAL80.41</v>
      </c>
      <c r="Y262" t="str">
        <f>VLOOKUP(V262,$J$31:$K$42,2,FALSE)</f>
        <v>GAL3.delta</v>
      </c>
      <c r="Z262" t="str">
        <f>VLOOKUP($S262,$J$46:$N$61,2,FALSE)</f>
        <v>pAMN50.1 - 2 - A2</v>
      </c>
      <c r="AA262">
        <v>2</v>
      </c>
      <c r="AB262" t="str">
        <f>VLOOKUP($S262,$J$46:$N$61,3,FALSE)</f>
        <v>GALK.Esc_col</v>
      </c>
      <c r="AC262" t="str">
        <f>VLOOKUP($S262,$J$46:$N$61,4,FALSE)</f>
        <v>GALK</v>
      </c>
      <c r="AD262">
        <f>VLOOKUP($S262,$J$46:$N$61,5,FALSE)</f>
        <v>1</v>
      </c>
      <c r="AE262" t="str">
        <f t="shared" si="3"/>
        <v>GAL3.delta</v>
      </c>
      <c r="AF262" t="str">
        <f t="shared" si="4"/>
        <v>GAL80S-0</v>
      </c>
      <c r="AG262" t="str">
        <f t="shared" si="5"/>
        <v>GAL4-L868C</v>
      </c>
    </row>
    <row r="263" spans="11:33">
      <c r="K263" t="str">
        <f>CONCATENATE(L263,".",Q263)</f>
        <v>180324-Plate_002.C1</v>
      </c>
      <c r="L263" t="str">
        <f>CONCATENATE("180324-",N263)</f>
        <v>180324-Plate_002</v>
      </c>
      <c r="M263">
        <f>M167+1</f>
        <v>2</v>
      </c>
      <c r="N263" t="str">
        <f>CONCATENATE("Plate_00",M263)</f>
        <v>Plate_002</v>
      </c>
      <c r="O263" t="s">
        <v>65</v>
      </c>
      <c r="P263">
        <v>1</v>
      </c>
      <c r="Q263" t="s">
        <v>77</v>
      </c>
      <c r="R263">
        <f>R191+1</f>
        <v>2</v>
      </c>
      <c r="S263" t="str">
        <f>CONCATENATE("Plate_00",R263)</f>
        <v>Plate_002</v>
      </c>
      <c r="T263" s="2" t="s">
        <v>50</v>
      </c>
      <c r="U263" t="s">
        <v>26</v>
      </c>
      <c r="V263">
        <v>1</v>
      </c>
      <c r="W263" t="str">
        <f>VLOOKUP(U263,$J$8:$K$13,2,FALSE)</f>
        <v>GAL4.38</v>
      </c>
      <c r="X263" t="str">
        <f>VLOOKUP(V263,$J$16:$K$27,2,FALSE)</f>
        <v>GAL80.WT</v>
      </c>
      <c r="Y263" t="str">
        <f>VLOOKUP(V263,$J$31:$K$42,2,FALSE)</f>
        <v>GAL3.WT</v>
      </c>
      <c r="Z263" t="str">
        <f>VLOOKUP($S263,$J$46:$N$61,2,FALSE)</f>
        <v>pAMN50.1 - 2 - A2</v>
      </c>
      <c r="AA263">
        <v>2</v>
      </c>
      <c r="AB263" t="str">
        <f>VLOOKUP($S263,$J$46:$N$61,3,FALSE)</f>
        <v>GALK.Esc_col</v>
      </c>
      <c r="AC263" t="str">
        <f>VLOOKUP($S263,$J$46:$N$61,4,FALSE)</f>
        <v>GALK</v>
      </c>
      <c r="AD263">
        <f>VLOOKUP($S263,$J$46:$N$61,5,FALSE)</f>
        <v>1</v>
      </c>
      <c r="AE263" t="str">
        <f t="shared" si="3"/>
        <v>GAL3.WT</v>
      </c>
      <c r="AF263" t="str">
        <f t="shared" si="4"/>
        <v>GAL80.WT</v>
      </c>
      <c r="AG263" t="str">
        <f t="shared" si="5"/>
        <v>GAL4-L868G</v>
      </c>
    </row>
    <row r="264" spans="11:33">
      <c r="K264" t="str">
        <f>CONCATENATE(L264,".",Q264)</f>
        <v>180324-Plate_002.C2</v>
      </c>
      <c r="L264" t="str">
        <f>CONCATENATE("180324-",N264)</f>
        <v>180324-Plate_002</v>
      </c>
      <c r="M264">
        <f>M168+1</f>
        <v>2</v>
      </c>
      <c r="N264" t="str">
        <f>CONCATENATE("Plate_00",M264)</f>
        <v>Plate_002</v>
      </c>
      <c r="O264" t="s">
        <v>65</v>
      </c>
      <c r="P264">
        <v>2</v>
      </c>
      <c r="Q264" t="s">
        <v>76</v>
      </c>
      <c r="R264">
        <f>R192+1</f>
        <v>2</v>
      </c>
      <c r="S264" t="str">
        <f>CONCATENATE("Plate_00",R264)</f>
        <v>Plate_002</v>
      </c>
      <c r="T264" s="2" t="s">
        <v>48</v>
      </c>
      <c r="U264" t="s">
        <v>26</v>
      </c>
      <c r="V264">
        <v>2</v>
      </c>
      <c r="W264" t="str">
        <f>VLOOKUP(U264,$J$8:$K$13,2,FALSE)</f>
        <v>GAL4.38</v>
      </c>
      <c r="X264" t="str">
        <f>VLOOKUP(V264,$J$16:$K$27,2,FALSE)</f>
        <v>GAL80.delta</v>
      </c>
      <c r="Y264" t="str">
        <f>VLOOKUP(V264,$J$31:$K$42,2,FALSE)</f>
        <v>GAL3.WT</v>
      </c>
      <c r="Z264" t="str">
        <f>VLOOKUP($S264,$J$46:$N$61,2,FALSE)</f>
        <v>pAMN50.1 - 2 - A2</v>
      </c>
      <c r="AA264">
        <v>2</v>
      </c>
      <c r="AB264" t="str">
        <f>VLOOKUP($S264,$J$46:$N$61,3,FALSE)</f>
        <v>GALK.Esc_col</v>
      </c>
      <c r="AC264" t="str">
        <f>VLOOKUP($S264,$J$46:$N$61,4,FALSE)</f>
        <v>GALK</v>
      </c>
      <c r="AD264">
        <f>VLOOKUP($S264,$J$46:$N$61,5,FALSE)</f>
        <v>1</v>
      </c>
      <c r="AE264" t="str">
        <f t="shared" si="3"/>
        <v>GAL3.WT</v>
      </c>
      <c r="AF264" t="str">
        <f t="shared" si="4"/>
        <v>GAL80.delta</v>
      </c>
      <c r="AG264" t="str">
        <f t="shared" si="5"/>
        <v>GAL4-L868G</v>
      </c>
    </row>
    <row r="265" spans="11:33">
      <c r="K265" t="str">
        <f>CONCATENATE(L265,".",Q265)</f>
        <v>180324-Plate_002.C3</v>
      </c>
      <c r="L265" t="str">
        <f>CONCATENATE("180324-",N265)</f>
        <v>180324-Plate_002</v>
      </c>
      <c r="M265">
        <f>M169+1</f>
        <v>2</v>
      </c>
      <c r="N265" t="str">
        <f>CONCATENATE("Plate_00",M265)</f>
        <v>Plate_002</v>
      </c>
      <c r="O265" t="s">
        <v>65</v>
      </c>
      <c r="P265">
        <v>3</v>
      </c>
      <c r="Q265" t="s">
        <v>75</v>
      </c>
      <c r="R265">
        <f>R193+1</f>
        <v>2</v>
      </c>
      <c r="S265" t="str">
        <f>CONCATENATE("Plate_00",R265)</f>
        <v>Plate_002</v>
      </c>
      <c r="T265" s="2" t="s">
        <v>46</v>
      </c>
      <c r="U265" t="s">
        <v>26</v>
      </c>
      <c r="V265">
        <v>3</v>
      </c>
      <c r="W265" t="str">
        <f>VLOOKUP(U265,$J$8:$K$13,2,FALSE)</f>
        <v>GAL4.38</v>
      </c>
      <c r="X265" t="str">
        <f>VLOOKUP(V265,$J$16:$K$27,2,FALSE)</f>
        <v>GAL80.07</v>
      </c>
      <c r="Y265" t="str">
        <f>VLOOKUP(V265,$J$31:$K$42,2,FALSE)</f>
        <v>GAL3.WT</v>
      </c>
      <c r="Z265" t="str">
        <f>VLOOKUP($S265,$J$46:$N$61,2,FALSE)</f>
        <v>pAMN50.1 - 2 - A2</v>
      </c>
      <c r="AA265">
        <v>2</v>
      </c>
      <c r="AB265" t="str">
        <f>VLOOKUP($S265,$J$46:$N$61,3,FALSE)</f>
        <v>GALK.Esc_col</v>
      </c>
      <c r="AC265" t="str">
        <f>VLOOKUP($S265,$J$46:$N$61,4,FALSE)</f>
        <v>GALK</v>
      </c>
      <c r="AD265">
        <f>VLOOKUP($S265,$J$46:$N$61,5,FALSE)</f>
        <v>1</v>
      </c>
      <c r="AE265" t="str">
        <f t="shared" si="3"/>
        <v>GAL3.WT</v>
      </c>
      <c r="AF265" t="str">
        <f t="shared" si="4"/>
        <v>GAL80.07</v>
      </c>
      <c r="AG265" t="str">
        <f t="shared" si="5"/>
        <v>GAL4-L868G</v>
      </c>
    </row>
    <row r="266" spans="11:33">
      <c r="K266" t="str">
        <f>CONCATENATE(L266,".",Q266)</f>
        <v>180324-Plate_002.C4</v>
      </c>
      <c r="L266" t="str">
        <f>CONCATENATE("180324-",N266)</f>
        <v>180324-Plate_002</v>
      </c>
      <c r="M266">
        <f>M170+1</f>
        <v>2</v>
      </c>
      <c r="N266" t="str">
        <f>CONCATENATE("Plate_00",M266)</f>
        <v>Plate_002</v>
      </c>
      <c r="O266" t="s">
        <v>65</v>
      </c>
      <c r="P266">
        <v>4</v>
      </c>
      <c r="Q266" t="s">
        <v>74</v>
      </c>
      <c r="R266">
        <f>R194+1</f>
        <v>2</v>
      </c>
      <c r="S266" t="str">
        <f>CONCATENATE("Plate_00",R266)</f>
        <v>Plate_002</v>
      </c>
      <c r="T266" s="2" t="s">
        <v>44</v>
      </c>
      <c r="U266" t="s">
        <v>26</v>
      </c>
      <c r="V266">
        <v>4</v>
      </c>
      <c r="W266" t="str">
        <f>VLOOKUP(U266,$J$8:$K$13,2,FALSE)</f>
        <v>GAL4.38</v>
      </c>
      <c r="X266" t="str">
        <f>VLOOKUP(V266,$J$16:$K$27,2,FALSE)</f>
        <v>GAL80.35</v>
      </c>
      <c r="Y266" t="str">
        <f>VLOOKUP(V266,$J$31:$K$42,2,FALSE)</f>
        <v>GAL3.WT</v>
      </c>
      <c r="Z266" t="str">
        <f>VLOOKUP($S266,$J$46:$N$61,2,FALSE)</f>
        <v>pAMN50.1 - 2 - A2</v>
      </c>
      <c r="AA266">
        <v>2</v>
      </c>
      <c r="AB266" t="str">
        <f>VLOOKUP($S266,$J$46:$N$61,3,FALSE)</f>
        <v>GALK.Esc_col</v>
      </c>
      <c r="AC266" t="str">
        <f>VLOOKUP($S266,$J$46:$N$61,4,FALSE)</f>
        <v>GALK</v>
      </c>
      <c r="AD266">
        <f>VLOOKUP($S266,$J$46:$N$61,5,FALSE)</f>
        <v>1</v>
      </c>
      <c r="AE266" t="str">
        <f t="shared" si="3"/>
        <v>GAL3.WT</v>
      </c>
      <c r="AF266" t="str">
        <f t="shared" si="4"/>
        <v>GAL80S-2</v>
      </c>
      <c r="AG266" t="str">
        <f t="shared" si="5"/>
        <v>GAL4-L868G</v>
      </c>
    </row>
    <row r="267" spans="11:33">
      <c r="K267" t="str">
        <f>CONCATENATE(L267,".",Q267)</f>
        <v>180324-Plate_002.C5</v>
      </c>
      <c r="L267" t="str">
        <f>CONCATENATE("180324-",N267)</f>
        <v>180324-Plate_002</v>
      </c>
      <c r="M267">
        <f>M171+1</f>
        <v>2</v>
      </c>
      <c r="N267" t="str">
        <f>CONCATENATE("Plate_00",M267)</f>
        <v>Plate_002</v>
      </c>
      <c r="O267" t="s">
        <v>65</v>
      </c>
      <c r="P267">
        <v>5</v>
      </c>
      <c r="Q267" t="s">
        <v>73</v>
      </c>
      <c r="R267">
        <f>R195+1</f>
        <v>2</v>
      </c>
      <c r="S267" t="str">
        <f>CONCATENATE("Plate_00",R267)</f>
        <v>Plate_002</v>
      </c>
      <c r="T267" s="2" t="s">
        <v>42</v>
      </c>
      <c r="U267" t="s">
        <v>26</v>
      </c>
      <c r="V267">
        <v>5</v>
      </c>
      <c r="W267" t="str">
        <f>VLOOKUP(U267,$J$8:$K$13,2,FALSE)</f>
        <v>GAL4.38</v>
      </c>
      <c r="X267" t="str">
        <f>VLOOKUP(V267,$J$16:$K$27,2,FALSE)</f>
        <v>GAL80.37</v>
      </c>
      <c r="Y267" t="str">
        <f>VLOOKUP(V267,$J$31:$K$42,2,FALSE)</f>
        <v>GAL3.WT</v>
      </c>
      <c r="Z267" t="str">
        <f>VLOOKUP($S267,$J$46:$N$61,2,FALSE)</f>
        <v>pAMN50.1 - 2 - A2</v>
      </c>
      <c r="AA267">
        <v>2</v>
      </c>
      <c r="AB267" t="str">
        <f>VLOOKUP($S267,$J$46:$N$61,3,FALSE)</f>
        <v>GALK.Esc_col</v>
      </c>
      <c r="AC267" t="str">
        <f>VLOOKUP($S267,$J$46:$N$61,4,FALSE)</f>
        <v>GALK</v>
      </c>
      <c r="AD267">
        <f>VLOOKUP($S267,$J$46:$N$61,5,FALSE)</f>
        <v>1</v>
      </c>
      <c r="AE267" t="str">
        <f t="shared" si="3"/>
        <v>GAL3.WT</v>
      </c>
      <c r="AF267" t="str">
        <f t="shared" si="4"/>
        <v>GAL80S-1</v>
      </c>
      <c r="AG267" t="str">
        <f t="shared" si="5"/>
        <v>GAL4-L868G</v>
      </c>
    </row>
    <row r="268" spans="11:33">
      <c r="K268" t="str">
        <f>CONCATENATE(L268,".",Q268)</f>
        <v>180324-Plate_002.C6</v>
      </c>
      <c r="L268" t="str">
        <f>CONCATENATE("180324-",N268)</f>
        <v>180324-Plate_002</v>
      </c>
      <c r="M268">
        <f>M172+1</f>
        <v>2</v>
      </c>
      <c r="N268" t="str">
        <f>CONCATENATE("Plate_00",M268)</f>
        <v>Plate_002</v>
      </c>
      <c r="O268" t="s">
        <v>65</v>
      </c>
      <c r="P268">
        <v>6</v>
      </c>
      <c r="Q268" t="s">
        <v>72</v>
      </c>
      <c r="R268">
        <f>R196+1</f>
        <v>2</v>
      </c>
      <c r="S268" t="str">
        <f>CONCATENATE("Plate_00",R268)</f>
        <v>Plate_002</v>
      </c>
      <c r="T268" s="2" t="s">
        <v>40</v>
      </c>
      <c r="U268" t="s">
        <v>26</v>
      </c>
      <c r="V268">
        <v>6</v>
      </c>
      <c r="W268" t="str">
        <f>VLOOKUP(U268,$J$8:$K$13,2,FALSE)</f>
        <v>GAL4.38</v>
      </c>
      <c r="X268" t="str">
        <f>VLOOKUP(V268,$J$16:$K$27,2,FALSE)</f>
        <v>GAL80.41</v>
      </c>
      <c r="Y268" t="str">
        <f>VLOOKUP(V268,$J$31:$K$42,2,FALSE)</f>
        <v>GAL3.WT</v>
      </c>
      <c r="Z268" t="str">
        <f>VLOOKUP($S268,$J$46:$N$61,2,FALSE)</f>
        <v>pAMN50.1 - 2 - A2</v>
      </c>
      <c r="AA268">
        <v>2</v>
      </c>
      <c r="AB268" t="str">
        <f>VLOOKUP($S268,$J$46:$N$61,3,FALSE)</f>
        <v>GALK.Esc_col</v>
      </c>
      <c r="AC268" t="str">
        <f>VLOOKUP($S268,$J$46:$N$61,4,FALSE)</f>
        <v>GALK</v>
      </c>
      <c r="AD268">
        <f>VLOOKUP($S268,$J$46:$N$61,5,FALSE)</f>
        <v>1</v>
      </c>
      <c r="AE268" t="str">
        <f t="shared" si="3"/>
        <v>GAL3.WT</v>
      </c>
      <c r="AF268" t="str">
        <f t="shared" si="4"/>
        <v>GAL80S-0</v>
      </c>
      <c r="AG268" t="str">
        <f t="shared" si="5"/>
        <v>GAL4-L868G</v>
      </c>
    </row>
    <row r="269" spans="11:33">
      <c r="K269" t="str">
        <f>CONCATENATE(L269,".",Q269)</f>
        <v>180324-Plate_002.C7</v>
      </c>
      <c r="L269" t="str">
        <f>CONCATENATE("180324-",N269)</f>
        <v>180324-Plate_002</v>
      </c>
      <c r="M269">
        <f>M173+1</f>
        <v>2</v>
      </c>
      <c r="N269" t="str">
        <f>CONCATENATE("Plate_00",M269)</f>
        <v>Plate_002</v>
      </c>
      <c r="O269" t="s">
        <v>65</v>
      </c>
      <c r="P269">
        <v>7</v>
      </c>
      <c r="Q269" t="s">
        <v>71</v>
      </c>
      <c r="R269">
        <f>R197+1</f>
        <v>2</v>
      </c>
      <c r="S269" t="str">
        <f>CONCATENATE("Plate_00",R269)</f>
        <v>Plate_002</v>
      </c>
      <c r="T269" s="2" t="s">
        <v>38</v>
      </c>
      <c r="U269" t="s">
        <v>26</v>
      </c>
      <c r="V269">
        <v>7</v>
      </c>
      <c r="W269" t="str">
        <f>VLOOKUP(U269,$J$8:$K$13,2,FALSE)</f>
        <v>GAL4.38</v>
      </c>
      <c r="X269" t="str">
        <f>VLOOKUP(V269,$J$16:$K$27,2,FALSE)</f>
        <v>GAL80.WT</v>
      </c>
      <c r="Y269" t="str">
        <f>VLOOKUP(V269,$J$31:$K$42,2,FALSE)</f>
        <v>GAL3.delta</v>
      </c>
      <c r="Z269" t="str">
        <f>VLOOKUP($S269,$J$46:$N$61,2,FALSE)</f>
        <v>pAMN50.1 - 2 - A2</v>
      </c>
      <c r="AA269">
        <v>2</v>
      </c>
      <c r="AB269" t="str">
        <f>VLOOKUP($S269,$J$46:$N$61,3,FALSE)</f>
        <v>GALK.Esc_col</v>
      </c>
      <c r="AC269" t="str">
        <f>VLOOKUP($S269,$J$46:$N$61,4,FALSE)</f>
        <v>GALK</v>
      </c>
      <c r="AD269">
        <f>VLOOKUP($S269,$J$46:$N$61,5,FALSE)</f>
        <v>1</v>
      </c>
      <c r="AE269" t="str">
        <f t="shared" si="3"/>
        <v>GAL3.delta</v>
      </c>
      <c r="AF269" t="str">
        <f t="shared" si="4"/>
        <v>GAL80.WT</v>
      </c>
      <c r="AG269" t="str">
        <f t="shared" si="5"/>
        <v>GAL4-L868G</v>
      </c>
    </row>
    <row r="270" spans="11:33">
      <c r="K270" t="str">
        <f>CONCATENATE(L270,".",Q270)</f>
        <v>180324-Plate_002.C8</v>
      </c>
      <c r="L270" t="str">
        <f>CONCATENATE("180324-",N270)</f>
        <v>180324-Plate_002</v>
      </c>
      <c r="M270">
        <f>M174+1</f>
        <v>2</v>
      </c>
      <c r="N270" t="str">
        <f>CONCATENATE("Plate_00",M270)</f>
        <v>Plate_002</v>
      </c>
      <c r="O270" t="s">
        <v>65</v>
      </c>
      <c r="P270">
        <v>8</v>
      </c>
      <c r="Q270" t="s">
        <v>70</v>
      </c>
      <c r="R270">
        <f>R198+1</f>
        <v>2</v>
      </c>
      <c r="S270" t="str">
        <f>CONCATENATE("Plate_00",R270)</f>
        <v>Plate_002</v>
      </c>
      <c r="T270" s="2" t="s">
        <v>36</v>
      </c>
      <c r="U270" t="s">
        <v>26</v>
      </c>
      <c r="V270">
        <v>8</v>
      </c>
      <c r="W270" t="str">
        <f>VLOOKUP(U270,$J$8:$K$13,2,FALSE)</f>
        <v>GAL4.38</v>
      </c>
      <c r="X270" t="str">
        <f>VLOOKUP(V270,$J$16:$K$27,2,FALSE)</f>
        <v>GAL80.delta</v>
      </c>
      <c r="Y270" t="str">
        <f>VLOOKUP(V270,$J$31:$K$42,2,FALSE)</f>
        <v>GAL3.delta</v>
      </c>
      <c r="Z270" t="str">
        <f>VLOOKUP($S270,$J$46:$N$61,2,FALSE)</f>
        <v>pAMN50.1 - 2 - A2</v>
      </c>
      <c r="AA270">
        <v>2</v>
      </c>
      <c r="AB270" t="str">
        <f>VLOOKUP($S270,$J$46:$N$61,3,FALSE)</f>
        <v>GALK.Esc_col</v>
      </c>
      <c r="AC270" t="str">
        <f>VLOOKUP($S270,$J$46:$N$61,4,FALSE)</f>
        <v>GALK</v>
      </c>
      <c r="AD270">
        <f>VLOOKUP($S270,$J$46:$N$61,5,FALSE)</f>
        <v>1</v>
      </c>
      <c r="AE270" t="str">
        <f t="shared" si="3"/>
        <v>GAL3.delta</v>
      </c>
      <c r="AF270" t="str">
        <f t="shared" si="4"/>
        <v>GAL80.delta</v>
      </c>
      <c r="AG270" t="str">
        <f t="shared" si="5"/>
        <v>GAL4-L868G</v>
      </c>
    </row>
    <row r="271" spans="11:33">
      <c r="K271" t="str">
        <f>CONCATENATE(L271,".",Q271)</f>
        <v>180324-Plate_002.C9</v>
      </c>
      <c r="L271" t="str">
        <f>CONCATENATE("180324-",N271)</f>
        <v>180324-Plate_002</v>
      </c>
      <c r="M271">
        <f>M175+1</f>
        <v>2</v>
      </c>
      <c r="N271" t="str">
        <f>CONCATENATE("Plate_00",M271)</f>
        <v>Plate_002</v>
      </c>
      <c r="O271" t="s">
        <v>65</v>
      </c>
      <c r="P271">
        <v>9</v>
      </c>
      <c r="Q271" t="s">
        <v>69</v>
      </c>
      <c r="R271">
        <f>R199+1</f>
        <v>2</v>
      </c>
      <c r="S271" t="str">
        <f>CONCATENATE("Plate_00",R271)</f>
        <v>Plate_002</v>
      </c>
      <c r="T271" s="2" t="s">
        <v>34</v>
      </c>
      <c r="U271" t="s">
        <v>26</v>
      </c>
      <c r="V271">
        <v>9</v>
      </c>
      <c r="W271" t="str">
        <f>VLOOKUP(U271,$J$8:$K$13,2,FALSE)</f>
        <v>GAL4.38</v>
      </c>
      <c r="X271" t="str">
        <f>VLOOKUP(V271,$J$16:$K$27,2,FALSE)</f>
        <v>GAL80.07</v>
      </c>
      <c r="Y271" t="str">
        <f>VLOOKUP(V271,$J$31:$K$42,2,FALSE)</f>
        <v>GAL3.delta</v>
      </c>
      <c r="Z271" t="str">
        <f>VLOOKUP($S271,$J$46:$N$61,2,FALSE)</f>
        <v>pAMN50.1 - 2 - A2</v>
      </c>
      <c r="AA271">
        <v>2</v>
      </c>
      <c r="AB271" t="str">
        <f>VLOOKUP($S271,$J$46:$N$61,3,FALSE)</f>
        <v>GALK.Esc_col</v>
      </c>
      <c r="AC271" t="str">
        <f>VLOOKUP($S271,$J$46:$N$61,4,FALSE)</f>
        <v>GALK</v>
      </c>
      <c r="AD271">
        <f>VLOOKUP($S271,$J$46:$N$61,5,FALSE)</f>
        <v>1</v>
      </c>
      <c r="AE271" t="str">
        <f t="shared" si="3"/>
        <v>GAL3.delta</v>
      </c>
      <c r="AF271" t="str">
        <f t="shared" si="4"/>
        <v>GAL80.07</v>
      </c>
      <c r="AG271" t="str">
        <f t="shared" si="5"/>
        <v>GAL4-L868G</v>
      </c>
    </row>
    <row r="272" spans="11:33">
      <c r="K272" t="str">
        <f>CONCATENATE(L272,".",Q272)</f>
        <v>180324-Plate_002.C10</v>
      </c>
      <c r="L272" t="str">
        <f>CONCATENATE("180324-",N272)</f>
        <v>180324-Plate_002</v>
      </c>
      <c r="M272">
        <f>M176+1</f>
        <v>2</v>
      </c>
      <c r="N272" t="str">
        <f>CONCATENATE("Plate_00",M272)</f>
        <v>Plate_002</v>
      </c>
      <c r="O272" t="s">
        <v>65</v>
      </c>
      <c r="P272">
        <v>10</v>
      </c>
      <c r="Q272" t="s">
        <v>68</v>
      </c>
      <c r="R272">
        <f>R200+1</f>
        <v>2</v>
      </c>
      <c r="S272" t="str">
        <f>CONCATENATE("Plate_00",R272)</f>
        <v>Plate_002</v>
      </c>
      <c r="T272" s="2" t="s">
        <v>32</v>
      </c>
      <c r="U272" t="s">
        <v>26</v>
      </c>
      <c r="V272">
        <v>10</v>
      </c>
      <c r="W272" t="str">
        <f>VLOOKUP(U272,$J$8:$K$13,2,FALSE)</f>
        <v>GAL4.38</v>
      </c>
      <c r="X272" t="str">
        <f>VLOOKUP(V272,$J$16:$K$27,2,FALSE)</f>
        <v>GAL80.35</v>
      </c>
      <c r="Y272" t="str">
        <f>VLOOKUP(V272,$J$31:$K$42,2,FALSE)</f>
        <v>GAL3.delta</v>
      </c>
      <c r="Z272" t="str">
        <f>VLOOKUP($S272,$J$46:$N$61,2,FALSE)</f>
        <v>pAMN50.1 - 2 - A2</v>
      </c>
      <c r="AA272">
        <v>2</v>
      </c>
      <c r="AB272" t="str">
        <f>VLOOKUP($S272,$J$46:$N$61,3,FALSE)</f>
        <v>GALK.Esc_col</v>
      </c>
      <c r="AC272" t="str">
        <f>VLOOKUP($S272,$J$46:$N$61,4,FALSE)</f>
        <v>GALK</v>
      </c>
      <c r="AD272">
        <f>VLOOKUP($S272,$J$46:$N$61,5,FALSE)</f>
        <v>1</v>
      </c>
      <c r="AE272" t="str">
        <f t="shared" ref="AE272:AF335" si="6">VLOOKUP(Y272,$J$122:$K$124,2,FALSE)</f>
        <v>GAL3.delta</v>
      </c>
      <c r="AF272" t="str">
        <f t="shared" ref="AF272:AG335" si="7">VLOOKUP(X272,$J$125:$K$130,2,FALSE)</f>
        <v>GAL80S-2</v>
      </c>
      <c r="AG272" t="str">
        <f t="shared" ref="AG272:AG335" si="8">VLOOKUP(W272,$J$131:$K$136,2,FALSE)</f>
        <v>GAL4-L868G</v>
      </c>
    </row>
    <row r="273" spans="1:33">
      <c r="K273" t="str">
        <f>CONCATENATE(L273,".",Q273)</f>
        <v>180324-Plate_002.C11</v>
      </c>
      <c r="L273" t="str">
        <f>CONCATENATE("180324-",N273)</f>
        <v>180324-Plate_002</v>
      </c>
      <c r="M273">
        <f>M177+1</f>
        <v>2</v>
      </c>
      <c r="N273" t="str">
        <f>CONCATENATE("Plate_00",M273)</f>
        <v>Plate_002</v>
      </c>
      <c r="O273" t="s">
        <v>65</v>
      </c>
      <c r="P273">
        <v>11</v>
      </c>
      <c r="Q273" t="s">
        <v>67</v>
      </c>
      <c r="R273">
        <f>R201+1</f>
        <v>2</v>
      </c>
      <c r="S273" t="str">
        <f>CONCATENATE("Plate_00",R273)</f>
        <v>Plate_002</v>
      </c>
      <c r="T273" s="2" t="s">
        <v>30</v>
      </c>
      <c r="U273" t="s">
        <v>26</v>
      </c>
      <c r="V273">
        <v>11</v>
      </c>
      <c r="W273" t="str">
        <f>VLOOKUP(U273,$J$8:$K$13,2,FALSE)</f>
        <v>GAL4.38</v>
      </c>
      <c r="X273" t="str">
        <f>VLOOKUP(V273,$J$16:$K$27,2,FALSE)</f>
        <v>GAL80.37</v>
      </c>
      <c r="Y273" t="str">
        <f>VLOOKUP(V273,$J$31:$K$42,2,FALSE)</f>
        <v>GAL3.delta</v>
      </c>
      <c r="Z273" t="str">
        <f>VLOOKUP($S273,$J$46:$N$61,2,FALSE)</f>
        <v>pAMN50.1 - 2 - A2</v>
      </c>
      <c r="AA273">
        <v>2</v>
      </c>
      <c r="AB273" t="str">
        <f>VLOOKUP($S273,$J$46:$N$61,3,FALSE)</f>
        <v>GALK.Esc_col</v>
      </c>
      <c r="AC273" t="str">
        <f>VLOOKUP($S273,$J$46:$N$61,4,FALSE)</f>
        <v>GALK</v>
      </c>
      <c r="AD273">
        <f>VLOOKUP($S273,$J$46:$N$61,5,FALSE)</f>
        <v>1</v>
      </c>
      <c r="AE273" t="str">
        <f t="shared" si="6"/>
        <v>GAL3.delta</v>
      </c>
      <c r="AF273" t="str">
        <f t="shared" si="7"/>
        <v>GAL80S-1</v>
      </c>
      <c r="AG273" t="str">
        <f t="shared" si="8"/>
        <v>GAL4-L868G</v>
      </c>
    </row>
    <row r="274" spans="1:33">
      <c r="K274" t="str">
        <f>CONCATENATE(L274,".",Q274)</f>
        <v>180324-Plate_002.C12</v>
      </c>
      <c r="L274" t="str">
        <f>CONCATENATE("180324-",N274)</f>
        <v>180324-Plate_002</v>
      </c>
      <c r="M274">
        <f>M178+1</f>
        <v>2</v>
      </c>
      <c r="N274" t="str">
        <f>CONCATENATE("Plate_00",M274)</f>
        <v>Plate_002</v>
      </c>
      <c r="O274" t="s">
        <v>65</v>
      </c>
      <c r="P274">
        <v>12</v>
      </c>
      <c r="Q274" t="s">
        <v>66</v>
      </c>
      <c r="R274">
        <f>R202+1</f>
        <v>2</v>
      </c>
      <c r="S274" t="str">
        <f>CONCATENATE("Plate_00",R274)</f>
        <v>Plate_002</v>
      </c>
      <c r="T274" s="2" t="s">
        <v>27</v>
      </c>
      <c r="U274" t="s">
        <v>26</v>
      </c>
      <c r="V274">
        <v>12</v>
      </c>
      <c r="W274" t="str">
        <f>VLOOKUP(U274,$J$8:$K$13,2,FALSE)</f>
        <v>GAL4.38</v>
      </c>
      <c r="X274" t="str">
        <f>VLOOKUP(V274,$J$16:$K$27,2,FALSE)</f>
        <v>GAL80.41</v>
      </c>
      <c r="Y274" t="str">
        <f>VLOOKUP(V274,$J$31:$K$42,2,FALSE)</f>
        <v>GAL3.delta</v>
      </c>
      <c r="Z274" t="str">
        <f>VLOOKUP($S274,$J$46:$N$61,2,FALSE)</f>
        <v>pAMN50.1 - 2 - A2</v>
      </c>
      <c r="AA274">
        <v>2</v>
      </c>
      <c r="AB274" t="str">
        <f>VLOOKUP($S274,$J$46:$N$61,3,FALSE)</f>
        <v>GALK.Esc_col</v>
      </c>
      <c r="AC274" t="str">
        <f>VLOOKUP($S274,$J$46:$N$61,4,FALSE)</f>
        <v>GALK</v>
      </c>
      <c r="AD274">
        <f>VLOOKUP($S274,$J$46:$N$61,5,FALSE)</f>
        <v>1</v>
      </c>
      <c r="AE274" t="str">
        <f t="shared" si="6"/>
        <v>GAL3.delta</v>
      </c>
      <c r="AF274" t="str">
        <f t="shared" si="7"/>
        <v>GAL80S-0</v>
      </c>
      <c r="AG274" t="str">
        <f t="shared" si="8"/>
        <v>GAL4-L868G</v>
      </c>
    </row>
    <row r="275" spans="1:33">
      <c r="K275" t="str">
        <f>CONCATENATE(L275,".",Q275)</f>
        <v>180324-Plate_002.D1</v>
      </c>
      <c r="L275" t="str">
        <f>CONCATENATE("180324-",N275)</f>
        <v>180324-Plate_002</v>
      </c>
      <c r="M275">
        <f>M179+1</f>
        <v>2</v>
      </c>
      <c r="N275" t="str">
        <f>CONCATENATE("Plate_00",M275)</f>
        <v>Plate_002</v>
      </c>
      <c r="O275" t="s">
        <v>52</v>
      </c>
      <c r="P275">
        <v>1</v>
      </c>
      <c r="Q275" t="s">
        <v>64</v>
      </c>
      <c r="R275">
        <f>R203+1</f>
        <v>2</v>
      </c>
      <c r="S275" t="str">
        <f>CONCATENATE("Plate_00",R275)</f>
        <v>Plate_002</v>
      </c>
      <c r="T275" s="2" t="s">
        <v>24</v>
      </c>
      <c r="U275" t="s">
        <v>0</v>
      </c>
      <c r="V275">
        <v>1</v>
      </c>
      <c r="W275" t="str">
        <f>VLOOKUP(U275,$J$8:$K$13,2,FALSE)</f>
        <v>GAL4.40</v>
      </c>
      <c r="X275" t="str">
        <f>VLOOKUP(V275,$J$16:$K$27,2,FALSE)</f>
        <v>GAL80.WT</v>
      </c>
      <c r="Y275" t="str">
        <f>VLOOKUP(V275,$J$31:$K$42,2,FALSE)</f>
        <v>GAL3.WT</v>
      </c>
      <c r="Z275" t="str">
        <f>VLOOKUP($S275,$J$46:$N$61,2,FALSE)</f>
        <v>pAMN50.1 - 2 - A2</v>
      </c>
      <c r="AA275">
        <v>2</v>
      </c>
      <c r="AB275" t="str">
        <f>VLOOKUP($S275,$J$46:$N$61,3,FALSE)</f>
        <v>GALK.Esc_col</v>
      </c>
      <c r="AC275" t="str">
        <f>VLOOKUP($S275,$J$46:$N$61,4,FALSE)</f>
        <v>GALK</v>
      </c>
      <c r="AD275">
        <f>VLOOKUP($S275,$J$46:$N$61,5,FALSE)</f>
        <v>1</v>
      </c>
      <c r="AE275" t="str">
        <f t="shared" si="6"/>
        <v>GAL3.WT</v>
      </c>
      <c r="AF275" t="str">
        <f t="shared" si="7"/>
        <v>GAL80.WT</v>
      </c>
      <c r="AG275" t="str">
        <f t="shared" si="8"/>
        <v>GAL4-L868K</v>
      </c>
    </row>
    <row r="276" spans="1:33">
      <c r="K276" t="str">
        <f>CONCATENATE(L276,".",Q276)</f>
        <v>180324-Plate_002.D2</v>
      </c>
      <c r="L276" t="str">
        <f>CONCATENATE("180324-",N276)</f>
        <v>180324-Plate_002</v>
      </c>
      <c r="M276">
        <f>M180+1</f>
        <v>2</v>
      </c>
      <c r="N276" t="str">
        <f>CONCATENATE("Plate_00",M276)</f>
        <v>Plate_002</v>
      </c>
      <c r="O276" t="s">
        <v>52</v>
      </c>
      <c r="P276">
        <v>2</v>
      </c>
      <c r="Q276" t="s">
        <v>63</v>
      </c>
      <c r="R276">
        <f>R204+1</f>
        <v>2</v>
      </c>
      <c r="S276" t="str">
        <f>CONCATENATE("Plate_00",R276)</f>
        <v>Plate_002</v>
      </c>
      <c r="T276" s="2" t="s">
        <v>22</v>
      </c>
      <c r="U276" t="s">
        <v>0</v>
      </c>
      <c r="V276">
        <v>2</v>
      </c>
      <c r="W276" t="str">
        <f>VLOOKUP(U276,$J$8:$K$13,2,FALSE)</f>
        <v>GAL4.40</v>
      </c>
      <c r="X276" t="str">
        <f>VLOOKUP(V276,$J$16:$K$27,2,FALSE)</f>
        <v>GAL80.delta</v>
      </c>
      <c r="Y276" t="str">
        <f>VLOOKUP(V276,$J$31:$K$42,2,FALSE)</f>
        <v>GAL3.WT</v>
      </c>
      <c r="Z276" t="str">
        <f>VLOOKUP($S276,$J$46:$N$61,2,FALSE)</f>
        <v>pAMN50.1 - 2 - A2</v>
      </c>
      <c r="AA276">
        <v>2</v>
      </c>
      <c r="AB276" t="str">
        <f>VLOOKUP($S276,$J$46:$N$61,3,FALSE)</f>
        <v>GALK.Esc_col</v>
      </c>
      <c r="AC276" t="str">
        <f>VLOOKUP($S276,$J$46:$N$61,4,FALSE)</f>
        <v>GALK</v>
      </c>
      <c r="AD276">
        <f>VLOOKUP($S276,$J$46:$N$61,5,FALSE)</f>
        <v>1</v>
      </c>
      <c r="AE276" t="str">
        <f t="shared" si="6"/>
        <v>GAL3.WT</v>
      </c>
      <c r="AF276" t="str">
        <f t="shared" si="7"/>
        <v>GAL80.delta</v>
      </c>
      <c r="AG276" t="str">
        <f t="shared" si="8"/>
        <v>GAL4-L868K</v>
      </c>
    </row>
    <row r="277" spans="1:33">
      <c r="A277"/>
      <c r="B277"/>
      <c r="C277"/>
      <c r="D277"/>
      <c r="E277"/>
      <c r="F277"/>
      <c r="G277"/>
      <c r="K277" t="str">
        <f>CONCATENATE(L277,".",Q277)</f>
        <v>180324-Plate_002.D3</v>
      </c>
      <c r="L277" t="str">
        <f>CONCATENATE("180324-",N277)</f>
        <v>180324-Plate_002</v>
      </c>
      <c r="M277">
        <f>M181+1</f>
        <v>2</v>
      </c>
      <c r="N277" t="str">
        <f>CONCATENATE("Plate_00",M277)</f>
        <v>Plate_002</v>
      </c>
      <c r="O277" t="s">
        <v>52</v>
      </c>
      <c r="P277">
        <v>3</v>
      </c>
      <c r="Q277" t="s">
        <v>62</v>
      </c>
      <c r="R277">
        <f>R205+1</f>
        <v>2</v>
      </c>
      <c r="S277" t="str">
        <f>CONCATENATE("Plate_00",R277)</f>
        <v>Plate_002</v>
      </c>
      <c r="T277" s="2" t="s">
        <v>20</v>
      </c>
      <c r="U277" t="s">
        <v>0</v>
      </c>
      <c r="V277">
        <v>3</v>
      </c>
      <c r="W277" t="str">
        <f>VLOOKUP(U277,$J$8:$K$13,2,FALSE)</f>
        <v>GAL4.40</v>
      </c>
      <c r="X277" t="str">
        <f>VLOOKUP(V277,$J$16:$K$27,2,FALSE)</f>
        <v>GAL80.07</v>
      </c>
      <c r="Y277" t="str">
        <f>VLOOKUP(V277,$J$31:$K$42,2,FALSE)</f>
        <v>GAL3.WT</v>
      </c>
      <c r="Z277" t="str">
        <f>VLOOKUP($S277,$J$46:$N$61,2,FALSE)</f>
        <v>pAMN50.1 - 2 - A2</v>
      </c>
      <c r="AA277">
        <v>2</v>
      </c>
      <c r="AB277" t="str">
        <f>VLOOKUP($S277,$J$46:$N$61,3,FALSE)</f>
        <v>GALK.Esc_col</v>
      </c>
      <c r="AC277" t="str">
        <f>VLOOKUP($S277,$J$46:$N$61,4,FALSE)</f>
        <v>GALK</v>
      </c>
      <c r="AD277">
        <f>VLOOKUP($S277,$J$46:$N$61,5,FALSE)</f>
        <v>1</v>
      </c>
      <c r="AE277" t="str">
        <f t="shared" si="6"/>
        <v>GAL3.WT</v>
      </c>
      <c r="AF277" t="str">
        <f t="shared" si="7"/>
        <v>GAL80.07</v>
      </c>
      <c r="AG277" t="str">
        <f t="shared" si="8"/>
        <v>GAL4-L868K</v>
      </c>
    </row>
    <row r="278" spans="1:33">
      <c r="A278"/>
      <c r="B278"/>
      <c r="C278"/>
      <c r="D278"/>
      <c r="E278"/>
      <c r="F278"/>
      <c r="G278"/>
      <c r="K278" t="str">
        <f>CONCATENATE(L278,".",Q278)</f>
        <v>180324-Plate_002.D4</v>
      </c>
      <c r="L278" t="str">
        <f>CONCATENATE("180324-",N278)</f>
        <v>180324-Plate_002</v>
      </c>
      <c r="M278">
        <f>M182+1</f>
        <v>2</v>
      </c>
      <c r="N278" t="str">
        <f>CONCATENATE("Plate_00",M278)</f>
        <v>Plate_002</v>
      </c>
      <c r="O278" t="s">
        <v>52</v>
      </c>
      <c r="P278">
        <v>4</v>
      </c>
      <c r="Q278" t="s">
        <v>61</v>
      </c>
      <c r="R278">
        <f>R206+1</f>
        <v>2</v>
      </c>
      <c r="S278" t="str">
        <f>CONCATENATE("Plate_00",R278)</f>
        <v>Plate_002</v>
      </c>
      <c r="T278" s="2" t="s">
        <v>18</v>
      </c>
      <c r="U278" t="s">
        <v>0</v>
      </c>
      <c r="V278">
        <v>4</v>
      </c>
      <c r="W278" t="str">
        <f>VLOOKUP(U278,$J$8:$K$13,2,FALSE)</f>
        <v>GAL4.40</v>
      </c>
      <c r="X278" t="str">
        <f>VLOOKUP(V278,$J$16:$K$27,2,FALSE)</f>
        <v>GAL80.35</v>
      </c>
      <c r="Y278" t="str">
        <f>VLOOKUP(V278,$J$31:$K$42,2,FALSE)</f>
        <v>GAL3.WT</v>
      </c>
      <c r="Z278" t="str">
        <f>VLOOKUP($S278,$J$46:$N$61,2,FALSE)</f>
        <v>pAMN50.1 - 2 - A2</v>
      </c>
      <c r="AA278">
        <v>2</v>
      </c>
      <c r="AB278" t="str">
        <f>VLOOKUP($S278,$J$46:$N$61,3,FALSE)</f>
        <v>GALK.Esc_col</v>
      </c>
      <c r="AC278" t="str">
        <f>VLOOKUP($S278,$J$46:$N$61,4,FALSE)</f>
        <v>GALK</v>
      </c>
      <c r="AD278">
        <f>VLOOKUP($S278,$J$46:$N$61,5,FALSE)</f>
        <v>1</v>
      </c>
      <c r="AE278" t="str">
        <f t="shared" si="6"/>
        <v>GAL3.WT</v>
      </c>
      <c r="AF278" t="str">
        <f t="shared" si="7"/>
        <v>GAL80S-2</v>
      </c>
      <c r="AG278" t="str">
        <f t="shared" si="8"/>
        <v>GAL4-L868K</v>
      </c>
    </row>
    <row r="279" spans="1:33">
      <c r="A279"/>
      <c r="B279"/>
      <c r="C279"/>
      <c r="D279"/>
      <c r="E279"/>
      <c r="F279"/>
      <c r="G279"/>
      <c r="K279" t="str">
        <f>CONCATENATE(L279,".",Q279)</f>
        <v>180324-Plate_002.D5</v>
      </c>
      <c r="L279" t="str">
        <f>CONCATENATE("180324-",N279)</f>
        <v>180324-Plate_002</v>
      </c>
      <c r="M279">
        <f>M183+1</f>
        <v>2</v>
      </c>
      <c r="N279" t="str">
        <f>CONCATENATE("Plate_00",M279)</f>
        <v>Plate_002</v>
      </c>
      <c r="O279" t="s">
        <v>52</v>
      </c>
      <c r="P279">
        <v>5</v>
      </c>
      <c r="Q279" t="s">
        <v>60</v>
      </c>
      <c r="R279">
        <f>R207+1</f>
        <v>2</v>
      </c>
      <c r="S279" t="str">
        <f>CONCATENATE("Plate_00",R279)</f>
        <v>Plate_002</v>
      </c>
      <c r="T279" s="2" t="s">
        <v>16</v>
      </c>
      <c r="U279" t="s">
        <v>0</v>
      </c>
      <c r="V279">
        <v>5</v>
      </c>
      <c r="W279" t="str">
        <f>VLOOKUP(U279,$J$8:$K$13,2,FALSE)</f>
        <v>GAL4.40</v>
      </c>
      <c r="X279" t="str">
        <f>VLOOKUP(V279,$J$16:$K$27,2,FALSE)</f>
        <v>GAL80.37</v>
      </c>
      <c r="Y279" t="str">
        <f>VLOOKUP(V279,$J$31:$K$42,2,FALSE)</f>
        <v>GAL3.WT</v>
      </c>
      <c r="Z279" t="str">
        <f>VLOOKUP($S279,$J$46:$N$61,2,FALSE)</f>
        <v>pAMN50.1 - 2 - A2</v>
      </c>
      <c r="AA279">
        <v>2</v>
      </c>
      <c r="AB279" t="str">
        <f>VLOOKUP($S279,$J$46:$N$61,3,FALSE)</f>
        <v>GALK.Esc_col</v>
      </c>
      <c r="AC279" t="str">
        <f>VLOOKUP($S279,$J$46:$N$61,4,FALSE)</f>
        <v>GALK</v>
      </c>
      <c r="AD279">
        <f>VLOOKUP($S279,$J$46:$N$61,5,FALSE)</f>
        <v>1</v>
      </c>
      <c r="AE279" t="str">
        <f t="shared" si="6"/>
        <v>GAL3.WT</v>
      </c>
      <c r="AF279" t="str">
        <f t="shared" si="7"/>
        <v>GAL80S-1</v>
      </c>
      <c r="AG279" t="str">
        <f t="shared" si="8"/>
        <v>GAL4-L868K</v>
      </c>
    </row>
    <row r="280" spans="1:33">
      <c r="A280"/>
      <c r="B280"/>
      <c r="C280"/>
      <c r="D280"/>
      <c r="E280"/>
      <c r="F280"/>
      <c r="G280"/>
      <c r="K280" t="str">
        <f>CONCATENATE(L280,".",Q280)</f>
        <v>180324-Plate_002.D6</v>
      </c>
      <c r="L280" t="str">
        <f>CONCATENATE("180324-",N280)</f>
        <v>180324-Plate_002</v>
      </c>
      <c r="M280">
        <f>M184+1</f>
        <v>2</v>
      </c>
      <c r="N280" t="str">
        <f>CONCATENATE("Plate_00",M280)</f>
        <v>Plate_002</v>
      </c>
      <c r="O280" t="s">
        <v>52</v>
      </c>
      <c r="P280">
        <v>6</v>
      </c>
      <c r="Q280" t="s">
        <v>59</v>
      </c>
      <c r="R280">
        <f>R208+1</f>
        <v>2</v>
      </c>
      <c r="S280" t="str">
        <f>CONCATENATE("Plate_00",R280)</f>
        <v>Plate_002</v>
      </c>
      <c r="T280" s="2" t="s">
        <v>14</v>
      </c>
      <c r="U280" t="s">
        <v>0</v>
      </c>
      <c r="V280">
        <v>6</v>
      </c>
      <c r="W280" t="str">
        <f>VLOOKUP(U280,$J$8:$K$13,2,FALSE)</f>
        <v>GAL4.40</v>
      </c>
      <c r="X280" t="str">
        <f>VLOOKUP(V280,$J$16:$K$27,2,FALSE)</f>
        <v>GAL80.41</v>
      </c>
      <c r="Y280" t="str">
        <f>VLOOKUP(V280,$J$31:$K$42,2,FALSE)</f>
        <v>GAL3.WT</v>
      </c>
      <c r="Z280" t="str">
        <f>VLOOKUP($S280,$J$46:$N$61,2,FALSE)</f>
        <v>pAMN50.1 - 2 - A2</v>
      </c>
      <c r="AA280">
        <v>2</v>
      </c>
      <c r="AB280" t="str">
        <f>VLOOKUP($S280,$J$46:$N$61,3,FALSE)</f>
        <v>GALK.Esc_col</v>
      </c>
      <c r="AC280" t="str">
        <f>VLOOKUP($S280,$J$46:$N$61,4,FALSE)</f>
        <v>GALK</v>
      </c>
      <c r="AD280">
        <f>VLOOKUP($S280,$J$46:$N$61,5,FALSE)</f>
        <v>1</v>
      </c>
      <c r="AE280" t="str">
        <f t="shared" si="6"/>
        <v>GAL3.WT</v>
      </c>
      <c r="AF280" t="str">
        <f t="shared" si="7"/>
        <v>GAL80S-0</v>
      </c>
      <c r="AG280" t="str">
        <f t="shared" si="8"/>
        <v>GAL4-L868K</v>
      </c>
    </row>
    <row r="281" spans="1:33">
      <c r="A281"/>
      <c r="B281"/>
      <c r="C281"/>
      <c r="D281"/>
      <c r="E281"/>
      <c r="F281"/>
      <c r="G281"/>
      <c r="K281" t="str">
        <f>CONCATENATE(L281,".",Q281)</f>
        <v>180324-Plate_002.D7</v>
      </c>
      <c r="L281" t="str">
        <f>CONCATENATE("180324-",N281)</f>
        <v>180324-Plate_002</v>
      </c>
      <c r="M281">
        <f>M185+1</f>
        <v>2</v>
      </c>
      <c r="N281" t="str">
        <f>CONCATENATE("Plate_00",M281)</f>
        <v>Plate_002</v>
      </c>
      <c r="O281" t="s">
        <v>52</v>
      </c>
      <c r="P281">
        <v>7</v>
      </c>
      <c r="Q281" t="s">
        <v>58</v>
      </c>
      <c r="R281">
        <f>R209+1</f>
        <v>2</v>
      </c>
      <c r="S281" t="str">
        <f>CONCATENATE("Plate_00",R281)</f>
        <v>Plate_002</v>
      </c>
      <c r="T281" s="2" t="s">
        <v>12</v>
      </c>
      <c r="U281" t="s">
        <v>0</v>
      </c>
      <c r="V281">
        <v>7</v>
      </c>
      <c r="W281" t="str">
        <f>VLOOKUP(U281,$J$8:$K$13,2,FALSE)</f>
        <v>GAL4.40</v>
      </c>
      <c r="X281" t="str">
        <f>VLOOKUP(V281,$J$16:$K$27,2,FALSE)</f>
        <v>GAL80.WT</v>
      </c>
      <c r="Y281" t="str">
        <f>VLOOKUP(V281,$J$31:$K$42,2,FALSE)</f>
        <v>GAL3.delta</v>
      </c>
      <c r="Z281" t="str">
        <f>VLOOKUP($S281,$J$46:$N$61,2,FALSE)</f>
        <v>pAMN50.1 - 2 - A2</v>
      </c>
      <c r="AA281">
        <v>2</v>
      </c>
      <c r="AB281" t="str">
        <f>VLOOKUP($S281,$J$46:$N$61,3,FALSE)</f>
        <v>GALK.Esc_col</v>
      </c>
      <c r="AC281" t="str">
        <f>VLOOKUP($S281,$J$46:$N$61,4,FALSE)</f>
        <v>GALK</v>
      </c>
      <c r="AD281">
        <f>VLOOKUP($S281,$J$46:$N$61,5,FALSE)</f>
        <v>1</v>
      </c>
      <c r="AE281" t="str">
        <f t="shared" si="6"/>
        <v>GAL3.delta</v>
      </c>
      <c r="AF281" t="str">
        <f t="shared" si="7"/>
        <v>GAL80.WT</v>
      </c>
      <c r="AG281" t="str">
        <f t="shared" si="8"/>
        <v>GAL4-L868K</v>
      </c>
    </row>
    <row r="282" spans="1:33">
      <c r="A282"/>
      <c r="B282"/>
      <c r="C282"/>
      <c r="D282"/>
      <c r="E282"/>
      <c r="F282"/>
      <c r="G282"/>
      <c r="K282" t="str">
        <f>CONCATENATE(L282,".",Q282)</f>
        <v>180324-Plate_002.D8</v>
      </c>
      <c r="L282" t="str">
        <f>CONCATENATE("180324-",N282)</f>
        <v>180324-Plate_002</v>
      </c>
      <c r="M282">
        <f>M186+1</f>
        <v>2</v>
      </c>
      <c r="N282" t="str">
        <f>CONCATENATE("Plate_00",M282)</f>
        <v>Plate_002</v>
      </c>
      <c r="O282" t="s">
        <v>52</v>
      </c>
      <c r="P282">
        <v>8</v>
      </c>
      <c r="Q282" t="s">
        <v>57</v>
      </c>
      <c r="R282">
        <f>R210+1</f>
        <v>2</v>
      </c>
      <c r="S282" t="str">
        <f>CONCATENATE("Plate_00",R282)</f>
        <v>Plate_002</v>
      </c>
      <c r="T282" s="2" t="s">
        <v>10</v>
      </c>
      <c r="U282" t="s">
        <v>0</v>
      </c>
      <c r="V282">
        <v>8</v>
      </c>
      <c r="W282" t="str">
        <f>VLOOKUP(U282,$J$8:$K$13,2,FALSE)</f>
        <v>GAL4.40</v>
      </c>
      <c r="X282" t="str">
        <f>VLOOKUP(V282,$J$16:$K$27,2,FALSE)</f>
        <v>GAL80.delta</v>
      </c>
      <c r="Y282" t="str">
        <f>VLOOKUP(V282,$J$31:$K$42,2,FALSE)</f>
        <v>GAL3.delta</v>
      </c>
      <c r="Z282" t="str">
        <f>VLOOKUP($S282,$J$46:$N$61,2,FALSE)</f>
        <v>pAMN50.1 - 2 - A2</v>
      </c>
      <c r="AA282">
        <v>2</v>
      </c>
      <c r="AB282" t="str">
        <f>VLOOKUP($S282,$J$46:$N$61,3,FALSE)</f>
        <v>GALK.Esc_col</v>
      </c>
      <c r="AC282" t="str">
        <f>VLOOKUP($S282,$J$46:$N$61,4,FALSE)</f>
        <v>GALK</v>
      </c>
      <c r="AD282">
        <f>VLOOKUP($S282,$J$46:$N$61,5,FALSE)</f>
        <v>1</v>
      </c>
      <c r="AE282" t="str">
        <f t="shared" si="6"/>
        <v>GAL3.delta</v>
      </c>
      <c r="AF282" t="str">
        <f t="shared" si="7"/>
        <v>GAL80.delta</v>
      </c>
      <c r="AG282" t="str">
        <f t="shared" si="8"/>
        <v>GAL4-L868K</v>
      </c>
    </row>
    <row r="283" spans="1:33">
      <c r="A283"/>
      <c r="B283"/>
      <c r="C283"/>
      <c r="D283"/>
      <c r="E283"/>
      <c r="F283"/>
      <c r="G283"/>
      <c r="K283" t="str">
        <f>CONCATENATE(L283,".",Q283)</f>
        <v>180324-Plate_002.D9</v>
      </c>
      <c r="L283" t="str">
        <f>CONCATENATE("180324-",N283)</f>
        <v>180324-Plate_002</v>
      </c>
      <c r="M283">
        <f>M187+1</f>
        <v>2</v>
      </c>
      <c r="N283" t="str">
        <f>CONCATENATE("Plate_00",M283)</f>
        <v>Plate_002</v>
      </c>
      <c r="O283" t="s">
        <v>52</v>
      </c>
      <c r="P283">
        <v>9</v>
      </c>
      <c r="Q283" t="s">
        <v>56</v>
      </c>
      <c r="R283">
        <f>R211+1</f>
        <v>2</v>
      </c>
      <c r="S283" t="str">
        <f>CONCATENATE("Plate_00",R283)</f>
        <v>Plate_002</v>
      </c>
      <c r="T283" s="2" t="s">
        <v>8</v>
      </c>
      <c r="U283" t="s">
        <v>0</v>
      </c>
      <c r="V283">
        <v>9</v>
      </c>
      <c r="W283" t="str">
        <f>VLOOKUP(U283,$J$8:$K$13,2,FALSE)</f>
        <v>GAL4.40</v>
      </c>
      <c r="X283" t="str">
        <f>VLOOKUP(V283,$J$16:$K$27,2,FALSE)</f>
        <v>GAL80.07</v>
      </c>
      <c r="Y283" t="str">
        <f>VLOOKUP(V283,$J$31:$K$42,2,FALSE)</f>
        <v>GAL3.delta</v>
      </c>
      <c r="Z283" t="str">
        <f>VLOOKUP($S283,$J$46:$N$61,2,FALSE)</f>
        <v>pAMN50.1 - 2 - A2</v>
      </c>
      <c r="AA283">
        <v>2</v>
      </c>
      <c r="AB283" t="str">
        <f>VLOOKUP($S283,$J$46:$N$61,3,FALSE)</f>
        <v>GALK.Esc_col</v>
      </c>
      <c r="AC283" t="str">
        <f>VLOOKUP($S283,$J$46:$N$61,4,FALSE)</f>
        <v>GALK</v>
      </c>
      <c r="AD283">
        <f>VLOOKUP($S283,$J$46:$N$61,5,FALSE)</f>
        <v>1</v>
      </c>
      <c r="AE283" t="str">
        <f t="shared" si="6"/>
        <v>GAL3.delta</v>
      </c>
      <c r="AF283" t="str">
        <f t="shared" si="7"/>
        <v>GAL80.07</v>
      </c>
      <c r="AG283" t="str">
        <f t="shared" si="8"/>
        <v>GAL4-L868K</v>
      </c>
    </row>
    <row r="284" spans="1:33">
      <c r="A284"/>
      <c r="B284"/>
      <c r="C284"/>
      <c r="D284"/>
      <c r="E284"/>
      <c r="F284"/>
      <c r="G284"/>
      <c r="K284" t="str">
        <f>CONCATENATE(L284,".",Q284)</f>
        <v>180324-Plate_002.D10</v>
      </c>
      <c r="L284" t="str">
        <f>CONCATENATE("180324-",N284)</f>
        <v>180324-Plate_002</v>
      </c>
      <c r="M284">
        <f>M188+1</f>
        <v>2</v>
      </c>
      <c r="N284" t="str">
        <f>CONCATENATE("Plate_00",M284)</f>
        <v>Plate_002</v>
      </c>
      <c r="O284" t="s">
        <v>52</v>
      </c>
      <c r="P284">
        <v>10</v>
      </c>
      <c r="Q284" t="s">
        <v>55</v>
      </c>
      <c r="R284">
        <f>R212+1</f>
        <v>2</v>
      </c>
      <c r="S284" t="str">
        <f>CONCATENATE("Plate_00",R284)</f>
        <v>Plate_002</v>
      </c>
      <c r="T284" s="2" t="s">
        <v>6</v>
      </c>
      <c r="U284" t="s">
        <v>0</v>
      </c>
      <c r="V284">
        <v>10</v>
      </c>
      <c r="W284" t="str">
        <f>VLOOKUP(U284,$J$8:$K$13,2,FALSE)</f>
        <v>GAL4.40</v>
      </c>
      <c r="X284" t="str">
        <f>VLOOKUP(V284,$J$16:$K$27,2,FALSE)</f>
        <v>GAL80.35</v>
      </c>
      <c r="Y284" t="str">
        <f>VLOOKUP(V284,$J$31:$K$42,2,FALSE)</f>
        <v>GAL3.delta</v>
      </c>
      <c r="Z284" t="str">
        <f>VLOOKUP($S284,$J$46:$N$61,2,FALSE)</f>
        <v>pAMN50.1 - 2 - A2</v>
      </c>
      <c r="AA284">
        <v>2</v>
      </c>
      <c r="AB284" t="str">
        <f>VLOOKUP($S284,$J$46:$N$61,3,FALSE)</f>
        <v>GALK.Esc_col</v>
      </c>
      <c r="AC284" t="str">
        <f>VLOOKUP($S284,$J$46:$N$61,4,FALSE)</f>
        <v>GALK</v>
      </c>
      <c r="AD284">
        <f>VLOOKUP($S284,$J$46:$N$61,5,FALSE)</f>
        <v>1</v>
      </c>
      <c r="AE284" t="str">
        <f t="shared" si="6"/>
        <v>GAL3.delta</v>
      </c>
      <c r="AF284" t="str">
        <f t="shared" si="7"/>
        <v>GAL80S-2</v>
      </c>
      <c r="AG284" t="str">
        <f t="shared" si="8"/>
        <v>GAL4-L868K</v>
      </c>
    </row>
    <row r="285" spans="1:33">
      <c r="A285"/>
      <c r="B285"/>
      <c r="C285"/>
      <c r="D285"/>
      <c r="E285"/>
      <c r="F285"/>
      <c r="G285"/>
      <c r="K285" t="str">
        <f>CONCATENATE(L285,".",Q285)</f>
        <v>180324-Plate_002.D11</v>
      </c>
      <c r="L285" t="str">
        <f>CONCATENATE("180324-",N285)</f>
        <v>180324-Plate_002</v>
      </c>
      <c r="M285">
        <f>M189+1</f>
        <v>2</v>
      </c>
      <c r="N285" t="str">
        <f>CONCATENATE("Plate_00",M285)</f>
        <v>Plate_002</v>
      </c>
      <c r="O285" t="s">
        <v>52</v>
      </c>
      <c r="P285">
        <v>11</v>
      </c>
      <c r="Q285" t="s">
        <v>54</v>
      </c>
      <c r="R285">
        <f>R213+1</f>
        <v>2</v>
      </c>
      <c r="S285" t="str">
        <f>CONCATENATE("Plate_00",R285)</f>
        <v>Plate_002</v>
      </c>
      <c r="T285" s="2" t="s">
        <v>4</v>
      </c>
      <c r="U285" t="s">
        <v>0</v>
      </c>
      <c r="V285">
        <v>11</v>
      </c>
      <c r="W285" t="str">
        <f>VLOOKUP(U285,$J$8:$K$13,2,FALSE)</f>
        <v>GAL4.40</v>
      </c>
      <c r="X285" t="str">
        <f>VLOOKUP(V285,$J$16:$K$27,2,FALSE)</f>
        <v>GAL80.37</v>
      </c>
      <c r="Y285" t="str">
        <f>VLOOKUP(V285,$J$31:$K$42,2,FALSE)</f>
        <v>GAL3.delta</v>
      </c>
      <c r="Z285" t="str">
        <f>VLOOKUP($S285,$J$46:$N$61,2,FALSE)</f>
        <v>pAMN50.1 - 2 - A2</v>
      </c>
      <c r="AA285">
        <v>2</v>
      </c>
      <c r="AB285" t="str">
        <f>VLOOKUP($S285,$J$46:$N$61,3,FALSE)</f>
        <v>GALK.Esc_col</v>
      </c>
      <c r="AC285" t="str">
        <f>VLOOKUP($S285,$J$46:$N$61,4,FALSE)</f>
        <v>GALK</v>
      </c>
      <c r="AD285">
        <f>VLOOKUP($S285,$J$46:$N$61,5,FALSE)</f>
        <v>1</v>
      </c>
      <c r="AE285" t="str">
        <f t="shared" si="6"/>
        <v>GAL3.delta</v>
      </c>
      <c r="AF285" t="str">
        <f t="shared" si="7"/>
        <v>GAL80S-1</v>
      </c>
      <c r="AG285" t="str">
        <f t="shared" si="8"/>
        <v>GAL4-L868K</v>
      </c>
    </row>
    <row r="286" spans="1:33">
      <c r="A286"/>
      <c r="B286"/>
      <c r="C286"/>
      <c r="D286"/>
      <c r="E286"/>
      <c r="F286"/>
      <c r="G286"/>
      <c r="K286" t="str">
        <f>CONCATENATE(L286,".",Q286)</f>
        <v>180324-Plate_002.D12</v>
      </c>
      <c r="L286" t="str">
        <f>CONCATENATE("180324-",N286)</f>
        <v>180324-Plate_002</v>
      </c>
      <c r="M286">
        <f>M190+1</f>
        <v>2</v>
      </c>
      <c r="N286" t="str">
        <f>CONCATENATE("Plate_00",M286)</f>
        <v>Plate_002</v>
      </c>
      <c r="O286" t="s">
        <v>52</v>
      </c>
      <c r="P286">
        <v>12</v>
      </c>
      <c r="Q286" t="s">
        <v>53</v>
      </c>
      <c r="R286">
        <f>R214+1</f>
        <v>2</v>
      </c>
      <c r="S286" t="str">
        <f>CONCATENATE("Plate_00",R286)</f>
        <v>Plate_002</v>
      </c>
      <c r="T286" s="2" t="s">
        <v>1</v>
      </c>
      <c r="U286" t="s">
        <v>0</v>
      </c>
      <c r="V286">
        <v>12</v>
      </c>
      <c r="W286" t="str">
        <f>VLOOKUP(U286,$J$8:$K$13,2,FALSE)</f>
        <v>GAL4.40</v>
      </c>
      <c r="X286" t="str">
        <f>VLOOKUP(V286,$J$16:$K$27,2,FALSE)</f>
        <v>GAL80.41</v>
      </c>
      <c r="Y286" t="str">
        <f>VLOOKUP(V286,$J$31:$K$42,2,FALSE)</f>
        <v>GAL3.delta</v>
      </c>
      <c r="Z286" t="str">
        <f>VLOOKUP($S286,$J$46:$N$61,2,FALSE)</f>
        <v>pAMN50.1 - 2 - A2</v>
      </c>
      <c r="AA286">
        <v>2</v>
      </c>
      <c r="AB286" t="str">
        <f>VLOOKUP($S286,$J$46:$N$61,3,FALSE)</f>
        <v>GALK.Esc_col</v>
      </c>
      <c r="AC286" t="str">
        <f>VLOOKUP($S286,$J$46:$N$61,4,FALSE)</f>
        <v>GALK</v>
      </c>
      <c r="AD286">
        <f>VLOOKUP($S286,$J$46:$N$61,5,FALSE)</f>
        <v>1</v>
      </c>
      <c r="AE286" t="str">
        <f t="shared" si="6"/>
        <v>GAL3.delta</v>
      </c>
      <c r="AF286" t="str">
        <f t="shared" si="7"/>
        <v>GAL80S-0</v>
      </c>
      <c r="AG286" t="str">
        <f t="shared" si="8"/>
        <v>GAL4-L868K</v>
      </c>
    </row>
    <row r="287" spans="1:33">
      <c r="A287"/>
      <c r="B287"/>
      <c r="C287"/>
      <c r="D287"/>
      <c r="E287"/>
      <c r="F287"/>
      <c r="G287"/>
      <c r="K287" t="str">
        <f>CONCATENATE(L287,".",Q287)</f>
        <v>180324-Plate_002.E1</v>
      </c>
      <c r="L287" t="str">
        <f>CONCATENATE("180324-",N287)</f>
        <v>180324-Plate_002</v>
      </c>
      <c r="M287">
        <f>M191+1</f>
        <v>2</v>
      </c>
      <c r="N287" t="str">
        <f>CONCATENATE("Plate_00",M287)</f>
        <v>Plate_002</v>
      </c>
      <c r="O287" t="s">
        <v>26</v>
      </c>
      <c r="P287">
        <v>1</v>
      </c>
      <c r="Q287" t="s">
        <v>50</v>
      </c>
      <c r="R287">
        <f>R215+1</f>
        <v>3</v>
      </c>
      <c r="S287" t="str">
        <f>CONCATENATE("Plate_00",R287)</f>
        <v>Plate_003</v>
      </c>
      <c r="T287" s="2" t="s">
        <v>103</v>
      </c>
      <c r="U287" t="s">
        <v>91</v>
      </c>
      <c r="V287">
        <v>1</v>
      </c>
      <c r="W287" t="str">
        <f>VLOOKUP(U287,$J$8:$K$13,2,FALSE)</f>
        <v>GAL4.WT</v>
      </c>
      <c r="X287" t="str">
        <f>VLOOKUP(V287,$J$16:$K$27,2,FALSE)</f>
        <v>GAL80.WT</v>
      </c>
      <c r="Y287" t="str">
        <f>VLOOKUP(V287,$J$31:$K$42,2,FALSE)</f>
        <v>GAL3.WT</v>
      </c>
      <c r="Z287" t="str">
        <f>VLOOKUP($S287,$J$46:$N$61,2,FALSE)</f>
        <v>pAMN50.2 - 3 - A6</v>
      </c>
      <c r="AA287">
        <v>1</v>
      </c>
      <c r="AB287" t="str">
        <f>VLOOKUP($S287,$J$46:$N$61,3,FALSE)</f>
        <v>GALK.Esc_col</v>
      </c>
      <c r="AC287" t="str">
        <f>VLOOKUP($S287,$J$46:$N$61,4,FALSE)</f>
        <v>GALK</v>
      </c>
      <c r="AD287">
        <f>VLOOKUP($S287,$J$46:$N$61,5,FALSE)</f>
        <v>2</v>
      </c>
      <c r="AE287" t="str">
        <f t="shared" si="6"/>
        <v>GAL3.WT</v>
      </c>
      <c r="AF287" t="str">
        <f t="shared" si="7"/>
        <v>GAL80.WT</v>
      </c>
      <c r="AG287" t="str">
        <f t="shared" si="8"/>
        <v>GAL4.WT</v>
      </c>
    </row>
    <row r="288" spans="1:33">
      <c r="A288"/>
      <c r="B288"/>
      <c r="C288"/>
      <c r="D288"/>
      <c r="E288"/>
      <c r="F288"/>
      <c r="G288"/>
      <c r="K288" t="str">
        <f>CONCATENATE(L288,".",Q288)</f>
        <v>180324-Plate_002.E2</v>
      </c>
      <c r="L288" t="str">
        <f>CONCATENATE("180324-",N288)</f>
        <v>180324-Plate_002</v>
      </c>
      <c r="M288">
        <f>M192+1</f>
        <v>2</v>
      </c>
      <c r="N288" t="str">
        <f>CONCATENATE("Plate_00",M288)</f>
        <v>Plate_002</v>
      </c>
      <c r="O288" t="s">
        <v>26</v>
      </c>
      <c r="P288">
        <v>2</v>
      </c>
      <c r="Q288" t="s">
        <v>48</v>
      </c>
      <c r="R288">
        <f>R216+1</f>
        <v>3</v>
      </c>
      <c r="S288" t="str">
        <f>CONCATENATE("Plate_00",R288)</f>
        <v>Plate_003</v>
      </c>
      <c r="T288" s="2" t="s">
        <v>102</v>
      </c>
      <c r="U288" t="s">
        <v>91</v>
      </c>
      <c r="V288">
        <v>2</v>
      </c>
      <c r="W288" t="str">
        <f>VLOOKUP(U288,$J$8:$K$13,2,FALSE)</f>
        <v>GAL4.WT</v>
      </c>
      <c r="X288" t="str">
        <f>VLOOKUP(V288,$J$16:$K$27,2,FALSE)</f>
        <v>GAL80.delta</v>
      </c>
      <c r="Y288" t="str">
        <f>VLOOKUP(V288,$J$31:$K$42,2,FALSE)</f>
        <v>GAL3.WT</v>
      </c>
      <c r="Z288" t="str">
        <f>VLOOKUP($S288,$J$46:$N$61,2,FALSE)</f>
        <v>pAMN50.2 - 3 - A6</v>
      </c>
      <c r="AA288">
        <v>1</v>
      </c>
      <c r="AB288" t="str">
        <f>VLOOKUP($S288,$J$46:$N$61,3,FALSE)</f>
        <v>GALK.Esc_col</v>
      </c>
      <c r="AC288" t="str">
        <f>VLOOKUP($S288,$J$46:$N$61,4,FALSE)</f>
        <v>GALK</v>
      </c>
      <c r="AD288">
        <f>VLOOKUP($S288,$J$46:$N$61,5,FALSE)</f>
        <v>2</v>
      </c>
      <c r="AE288" t="str">
        <f t="shared" si="6"/>
        <v>GAL3.WT</v>
      </c>
      <c r="AF288" t="str">
        <f t="shared" si="7"/>
        <v>GAL80.delta</v>
      </c>
      <c r="AG288" t="str">
        <f t="shared" si="8"/>
        <v>GAL4.WT</v>
      </c>
    </row>
    <row r="289" spans="1:33">
      <c r="A289"/>
      <c r="B289"/>
      <c r="C289"/>
      <c r="D289"/>
      <c r="E289"/>
      <c r="F289"/>
      <c r="G289"/>
      <c r="K289" t="str">
        <f>CONCATENATE(L289,".",Q289)</f>
        <v>180324-Plate_002.E3</v>
      </c>
      <c r="L289" t="str">
        <f>CONCATENATE("180324-",N289)</f>
        <v>180324-Plate_002</v>
      </c>
      <c r="M289">
        <f>M193+1</f>
        <v>2</v>
      </c>
      <c r="N289" t="str">
        <f>CONCATENATE("Plate_00",M289)</f>
        <v>Plate_002</v>
      </c>
      <c r="O289" t="s">
        <v>26</v>
      </c>
      <c r="P289">
        <v>3</v>
      </c>
      <c r="Q289" t="s">
        <v>46</v>
      </c>
      <c r="R289">
        <f>R217+1</f>
        <v>3</v>
      </c>
      <c r="S289" t="str">
        <f>CONCATENATE("Plate_00",R289)</f>
        <v>Plate_003</v>
      </c>
      <c r="T289" s="2" t="s">
        <v>101</v>
      </c>
      <c r="U289" t="s">
        <v>91</v>
      </c>
      <c r="V289">
        <v>3</v>
      </c>
      <c r="W289" t="str">
        <f>VLOOKUP(U289,$J$8:$K$13,2,FALSE)</f>
        <v>GAL4.WT</v>
      </c>
      <c r="X289" t="str">
        <f>VLOOKUP(V289,$J$16:$K$27,2,FALSE)</f>
        <v>GAL80.07</v>
      </c>
      <c r="Y289" t="str">
        <f>VLOOKUP(V289,$J$31:$K$42,2,FALSE)</f>
        <v>GAL3.WT</v>
      </c>
      <c r="Z289" t="str">
        <f>VLOOKUP($S289,$J$46:$N$61,2,FALSE)</f>
        <v>pAMN50.2 - 3 - A6</v>
      </c>
      <c r="AA289">
        <v>1</v>
      </c>
      <c r="AB289" t="str">
        <f>VLOOKUP($S289,$J$46:$N$61,3,FALSE)</f>
        <v>GALK.Esc_col</v>
      </c>
      <c r="AC289" t="str">
        <f>VLOOKUP($S289,$J$46:$N$61,4,FALSE)</f>
        <v>GALK</v>
      </c>
      <c r="AD289">
        <f>VLOOKUP($S289,$J$46:$N$61,5,FALSE)</f>
        <v>2</v>
      </c>
      <c r="AE289" t="str">
        <f t="shared" si="6"/>
        <v>GAL3.WT</v>
      </c>
      <c r="AF289" t="str">
        <f t="shared" si="7"/>
        <v>GAL80.07</v>
      </c>
      <c r="AG289" t="str">
        <f t="shared" si="8"/>
        <v>GAL4.WT</v>
      </c>
    </row>
    <row r="290" spans="1:33">
      <c r="A290"/>
      <c r="B290"/>
      <c r="C290"/>
      <c r="D290"/>
      <c r="E290"/>
      <c r="F290"/>
      <c r="G290"/>
      <c r="K290" t="str">
        <f>CONCATENATE(L290,".",Q290)</f>
        <v>180324-Plate_002.E4</v>
      </c>
      <c r="L290" t="str">
        <f>CONCATENATE("180324-",N290)</f>
        <v>180324-Plate_002</v>
      </c>
      <c r="M290">
        <f>M194+1</f>
        <v>2</v>
      </c>
      <c r="N290" t="str">
        <f>CONCATENATE("Plate_00",M290)</f>
        <v>Plate_002</v>
      </c>
      <c r="O290" t="s">
        <v>26</v>
      </c>
      <c r="P290">
        <v>4</v>
      </c>
      <c r="Q290" t="s">
        <v>44</v>
      </c>
      <c r="R290">
        <f>R218+1</f>
        <v>3</v>
      </c>
      <c r="S290" t="str">
        <f>CONCATENATE("Plate_00",R290)</f>
        <v>Plate_003</v>
      </c>
      <c r="T290" s="2" t="s">
        <v>100</v>
      </c>
      <c r="U290" t="s">
        <v>91</v>
      </c>
      <c r="V290">
        <v>4</v>
      </c>
      <c r="W290" t="str">
        <f>VLOOKUP(U290,$J$8:$K$13,2,FALSE)</f>
        <v>GAL4.WT</v>
      </c>
      <c r="X290" t="str">
        <f>VLOOKUP(V290,$J$16:$K$27,2,FALSE)</f>
        <v>GAL80.35</v>
      </c>
      <c r="Y290" t="str">
        <f>VLOOKUP(V290,$J$31:$K$42,2,FALSE)</f>
        <v>GAL3.WT</v>
      </c>
      <c r="Z290" t="str">
        <f>VLOOKUP($S290,$J$46:$N$61,2,FALSE)</f>
        <v>pAMN50.2 - 3 - A6</v>
      </c>
      <c r="AA290">
        <v>1</v>
      </c>
      <c r="AB290" t="str">
        <f>VLOOKUP($S290,$J$46:$N$61,3,FALSE)</f>
        <v>GALK.Esc_col</v>
      </c>
      <c r="AC290" t="str">
        <f>VLOOKUP($S290,$J$46:$N$61,4,FALSE)</f>
        <v>GALK</v>
      </c>
      <c r="AD290">
        <f>VLOOKUP($S290,$J$46:$N$61,5,FALSE)</f>
        <v>2</v>
      </c>
      <c r="AE290" t="str">
        <f t="shared" si="6"/>
        <v>GAL3.WT</v>
      </c>
      <c r="AF290" t="str">
        <f t="shared" si="7"/>
        <v>GAL80S-2</v>
      </c>
      <c r="AG290" t="str">
        <f t="shared" si="8"/>
        <v>GAL4.WT</v>
      </c>
    </row>
    <row r="291" spans="1:33">
      <c r="A291"/>
      <c r="B291"/>
      <c r="C291"/>
      <c r="D291"/>
      <c r="E291"/>
      <c r="F291"/>
      <c r="G291"/>
      <c r="K291" t="str">
        <f>CONCATENATE(L291,".",Q291)</f>
        <v>180324-Plate_002.E5</v>
      </c>
      <c r="L291" t="str">
        <f>CONCATENATE("180324-",N291)</f>
        <v>180324-Plate_002</v>
      </c>
      <c r="M291">
        <f>M195+1</f>
        <v>2</v>
      </c>
      <c r="N291" t="str">
        <f>CONCATENATE("Plate_00",M291)</f>
        <v>Plate_002</v>
      </c>
      <c r="O291" t="s">
        <v>26</v>
      </c>
      <c r="P291">
        <v>5</v>
      </c>
      <c r="Q291" t="s">
        <v>42</v>
      </c>
      <c r="R291">
        <f>R219+1</f>
        <v>3</v>
      </c>
      <c r="S291" t="str">
        <f>CONCATENATE("Plate_00",R291)</f>
        <v>Plate_003</v>
      </c>
      <c r="T291" s="2" t="s">
        <v>99</v>
      </c>
      <c r="U291" t="s">
        <v>91</v>
      </c>
      <c r="V291">
        <v>5</v>
      </c>
      <c r="W291" t="str">
        <f>VLOOKUP(U291,$J$8:$K$13,2,FALSE)</f>
        <v>GAL4.WT</v>
      </c>
      <c r="X291" t="str">
        <f>VLOOKUP(V291,$J$16:$K$27,2,FALSE)</f>
        <v>GAL80.37</v>
      </c>
      <c r="Y291" t="str">
        <f>VLOOKUP(V291,$J$31:$K$42,2,FALSE)</f>
        <v>GAL3.WT</v>
      </c>
      <c r="Z291" t="str">
        <f>VLOOKUP($S291,$J$46:$N$61,2,FALSE)</f>
        <v>pAMN50.2 - 3 - A6</v>
      </c>
      <c r="AA291">
        <v>1</v>
      </c>
      <c r="AB291" t="str">
        <f>VLOOKUP($S291,$J$46:$N$61,3,FALSE)</f>
        <v>GALK.Esc_col</v>
      </c>
      <c r="AC291" t="str">
        <f>VLOOKUP($S291,$J$46:$N$61,4,FALSE)</f>
        <v>GALK</v>
      </c>
      <c r="AD291">
        <f>VLOOKUP($S291,$J$46:$N$61,5,FALSE)</f>
        <v>2</v>
      </c>
      <c r="AE291" t="str">
        <f t="shared" si="6"/>
        <v>GAL3.WT</v>
      </c>
      <c r="AF291" t="str">
        <f t="shared" si="7"/>
        <v>GAL80S-1</v>
      </c>
      <c r="AG291" t="str">
        <f t="shared" si="8"/>
        <v>GAL4.WT</v>
      </c>
    </row>
    <row r="292" spans="1:33">
      <c r="A292"/>
      <c r="B292"/>
      <c r="C292"/>
      <c r="D292"/>
      <c r="E292"/>
      <c r="F292"/>
      <c r="G292"/>
      <c r="K292" t="str">
        <f>CONCATENATE(L292,".",Q292)</f>
        <v>180324-Plate_002.E6</v>
      </c>
      <c r="L292" t="str">
        <f>CONCATENATE("180324-",N292)</f>
        <v>180324-Plate_002</v>
      </c>
      <c r="M292">
        <f>M196+1</f>
        <v>2</v>
      </c>
      <c r="N292" t="str">
        <f>CONCATENATE("Plate_00",M292)</f>
        <v>Plate_002</v>
      </c>
      <c r="O292" t="s">
        <v>26</v>
      </c>
      <c r="P292">
        <v>6</v>
      </c>
      <c r="Q292" t="s">
        <v>40</v>
      </c>
      <c r="R292">
        <f>R220+1</f>
        <v>3</v>
      </c>
      <c r="S292" t="str">
        <f>CONCATENATE("Plate_00",R292)</f>
        <v>Plate_003</v>
      </c>
      <c r="T292" s="2" t="s">
        <v>98</v>
      </c>
      <c r="U292" t="s">
        <v>91</v>
      </c>
      <c r="V292">
        <v>6</v>
      </c>
      <c r="W292" t="str">
        <f>VLOOKUP(U292,$J$8:$K$13,2,FALSE)</f>
        <v>GAL4.WT</v>
      </c>
      <c r="X292" t="str">
        <f>VLOOKUP(V292,$J$16:$K$27,2,FALSE)</f>
        <v>GAL80.41</v>
      </c>
      <c r="Y292" t="str">
        <f>VLOOKUP(V292,$J$31:$K$42,2,FALSE)</f>
        <v>GAL3.WT</v>
      </c>
      <c r="Z292" t="str">
        <f>VLOOKUP($S292,$J$46:$N$61,2,FALSE)</f>
        <v>pAMN50.2 - 3 - A6</v>
      </c>
      <c r="AA292">
        <v>1</v>
      </c>
      <c r="AB292" t="str">
        <f>VLOOKUP($S292,$J$46:$N$61,3,FALSE)</f>
        <v>GALK.Esc_col</v>
      </c>
      <c r="AC292" t="str">
        <f>VLOOKUP($S292,$J$46:$N$61,4,FALSE)</f>
        <v>GALK</v>
      </c>
      <c r="AD292">
        <f>VLOOKUP($S292,$J$46:$N$61,5,FALSE)</f>
        <v>2</v>
      </c>
      <c r="AE292" t="str">
        <f t="shared" si="6"/>
        <v>GAL3.WT</v>
      </c>
      <c r="AF292" t="str">
        <f t="shared" si="7"/>
        <v>GAL80S-0</v>
      </c>
      <c r="AG292" t="str">
        <f t="shared" si="8"/>
        <v>GAL4.WT</v>
      </c>
    </row>
    <row r="293" spans="1:33">
      <c r="A293"/>
      <c r="B293"/>
      <c r="C293"/>
      <c r="D293"/>
      <c r="E293"/>
      <c r="F293"/>
      <c r="G293"/>
      <c r="K293" t="str">
        <f>CONCATENATE(L293,".",Q293)</f>
        <v>180324-Plate_002.E7</v>
      </c>
      <c r="L293" t="str">
        <f>CONCATENATE("180324-",N293)</f>
        <v>180324-Plate_002</v>
      </c>
      <c r="M293">
        <f>M197+1</f>
        <v>2</v>
      </c>
      <c r="N293" t="str">
        <f>CONCATENATE("Plate_00",M293)</f>
        <v>Plate_002</v>
      </c>
      <c r="O293" t="s">
        <v>26</v>
      </c>
      <c r="P293">
        <v>7</v>
      </c>
      <c r="Q293" t="s">
        <v>38</v>
      </c>
      <c r="R293">
        <f>R221+1</f>
        <v>3</v>
      </c>
      <c r="S293" t="str">
        <f>CONCATENATE("Plate_00",R293)</f>
        <v>Plate_003</v>
      </c>
      <c r="T293" s="2" t="s">
        <v>97</v>
      </c>
      <c r="U293" t="s">
        <v>91</v>
      </c>
      <c r="V293">
        <v>7</v>
      </c>
      <c r="W293" t="str">
        <f>VLOOKUP(U293,$J$8:$K$13,2,FALSE)</f>
        <v>GAL4.WT</v>
      </c>
      <c r="X293" t="str">
        <f>VLOOKUP(V293,$J$16:$K$27,2,FALSE)</f>
        <v>GAL80.WT</v>
      </c>
      <c r="Y293" t="str">
        <f>VLOOKUP(V293,$J$31:$K$42,2,FALSE)</f>
        <v>GAL3.delta</v>
      </c>
      <c r="Z293" t="str">
        <f>VLOOKUP($S293,$J$46:$N$61,2,FALSE)</f>
        <v>pAMN50.2 - 3 - A6</v>
      </c>
      <c r="AA293">
        <v>1</v>
      </c>
      <c r="AB293" t="str">
        <f>VLOOKUP($S293,$J$46:$N$61,3,FALSE)</f>
        <v>GALK.Esc_col</v>
      </c>
      <c r="AC293" t="str">
        <f>VLOOKUP($S293,$J$46:$N$61,4,FALSE)</f>
        <v>GALK</v>
      </c>
      <c r="AD293">
        <f>VLOOKUP($S293,$J$46:$N$61,5,FALSE)</f>
        <v>2</v>
      </c>
      <c r="AE293" t="str">
        <f t="shared" si="6"/>
        <v>GAL3.delta</v>
      </c>
      <c r="AF293" t="str">
        <f t="shared" si="7"/>
        <v>GAL80.WT</v>
      </c>
      <c r="AG293" t="str">
        <f t="shared" si="8"/>
        <v>GAL4.WT</v>
      </c>
    </row>
    <row r="294" spans="1:33">
      <c r="A294"/>
      <c r="B294"/>
      <c r="C294"/>
      <c r="D294"/>
      <c r="E294"/>
      <c r="F294"/>
      <c r="G294"/>
      <c r="K294" t="str">
        <f>CONCATENATE(L294,".",Q294)</f>
        <v>180324-Plate_002.E8</v>
      </c>
      <c r="L294" t="str">
        <f>CONCATENATE("180324-",N294)</f>
        <v>180324-Plate_002</v>
      </c>
      <c r="M294">
        <f>M198+1</f>
        <v>2</v>
      </c>
      <c r="N294" t="str">
        <f>CONCATENATE("Plate_00",M294)</f>
        <v>Plate_002</v>
      </c>
      <c r="O294" t="s">
        <v>26</v>
      </c>
      <c r="P294">
        <v>8</v>
      </c>
      <c r="Q294" t="s">
        <v>36</v>
      </c>
      <c r="R294">
        <f>R222+1</f>
        <v>3</v>
      </c>
      <c r="S294" t="str">
        <f>CONCATENATE("Plate_00",R294)</f>
        <v>Plate_003</v>
      </c>
      <c r="T294" s="2" t="s">
        <v>96</v>
      </c>
      <c r="U294" t="s">
        <v>91</v>
      </c>
      <c r="V294">
        <v>8</v>
      </c>
      <c r="W294" t="str">
        <f>VLOOKUP(U294,$J$8:$K$13,2,FALSE)</f>
        <v>GAL4.WT</v>
      </c>
      <c r="X294" t="str">
        <f>VLOOKUP(V294,$J$16:$K$27,2,FALSE)</f>
        <v>GAL80.delta</v>
      </c>
      <c r="Y294" t="str">
        <f>VLOOKUP(V294,$J$31:$K$42,2,FALSE)</f>
        <v>GAL3.delta</v>
      </c>
      <c r="Z294" t="str">
        <f>VLOOKUP($S294,$J$46:$N$61,2,FALSE)</f>
        <v>pAMN50.2 - 3 - A6</v>
      </c>
      <c r="AA294">
        <v>1</v>
      </c>
      <c r="AB294" t="str">
        <f>VLOOKUP($S294,$J$46:$N$61,3,FALSE)</f>
        <v>GALK.Esc_col</v>
      </c>
      <c r="AC294" t="str">
        <f>VLOOKUP($S294,$J$46:$N$61,4,FALSE)</f>
        <v>GALK</v>
      </c>
      <c r="AD294">
        <f>VLOOKUP($S294,$J$46:$N$61,5,FALSE)</f>
        <v>2</v>
      </c>
      <c r="AE294" t="str">
        <f t="shared" si="6"/>
        <v>GAL3.delta</v>
      </c>
      <c r="AF294" t="str">
        <f t="shared" si="7"/>
        <v>GAL80.delta</v>
      </c>
      <c r="AG294" t="str">
        <f t="shared" si="8"/>
        <v>GAL4.WT</v>
      </c>
    </row>
    <row r="295" spans="1:33">
      <c r="A295"/>
      <c r="B295"/>
      <c r="C295"/>
      <c r="D295"/>
      <c r="E295"/>
      <c r="F295"/>
      <c r="G295"/>
      <c r="K295" t="str">
        <f>CONCATENATE(L295,".",Q295)</f>
        <v>180324-Plate_002.E9</v>
      </c>
      <c r="L295" t="str">
        <f>CONCATENATE("180324-",N295)</f>
        <v>180324-Plate_002</v>
      </c>
      <c r="M295">
        <f>M199+1</f>
        <v>2</v>
      </c>
      <c r="N295" t="str">
        <f>CONCATENATE("Plate_00",M295)</f>
        <v>Plate_002</v>
      </c>
      <c r="O295" t="s">
        <v>26</v>
      </c>
      <c r="P295">
        <v>9</v>
      </c>
      <c r="Q295" t="s">
        <v>34</v>
      </c>
      <c r="R295">
        <f>R223+1</f>
        <v>3</v>
      </c>
      <c r="S295" t="str">
        <f>CONCATENATE("Plate_00",R295)</f>
        <v>Plate_003</v>
      </c>
      <c r="T295" s="2" t="s">
        <v>95</v>
      </c>
      <c r="U295" t="s">
        <v>91</v>
      </c>
      <c r="V295">
        <v>9</v>
      </c>
      <c r="W295" t="str">
        <f>VLOOKUP(U295,$J$8:$K$13,2,FALSE)</f>
        <v>GAL4.WT</v>
      </c>
      <c r="X295" t="str">
        <f>VLOOKUP(V295,$J$16:$K$27,2,FALSE)</f>
        <v>GAL80.07</v>
      </c>
      <c r="Y295" t="str">
        <f>VLOOKUP(V295,$J$31:$K$42,2,FALSE)</f>
        <v>GAL3.delta</v>
      </c>
      <c r="Z295" t="str">
        <f>VLOOKUP($S295,$J$46:$N$61,2,FALSE)</f>
        <v>pAMN50.2 - 3 - A6</v>
      </c>
      <c r="AA295">
        <v>1</v>
      </c>
      <c r="AB295" t="str">
        <f>VLOOKUP($S295,$J$46:$N$61,3,FALSE)</f>
        <v>GALK.Esc_col</v>
      </c>
      <c r="AC295" t="str">
        <f>VLOOKUP($S295,$J$46:$N$61,4,FALSE)</f>
        <v>GALK</v>
      </c>
      <c r="AD295">
        <f>VLOOKUP($S295,$J$46:$N$61,5,FALSE)</f>
        <v>2</v>
      </c>
      <c r="AE295" t="str">
        <f t="shared" si="6"/>
        <v>GAL3.delta</v>
      </c>
      <c r="AF295" t="str">
        <f t="shared" si="7"/>
        <v>GAL80.07</v>
      </c>
      <c r="AG295" t="str">
        <f t="shared" si="8"/>
        <v>GAL4.WT</v>
      </c>
    </row>
    <row r="296" spans="1:33">
      <c r="A296"/>
      <c r="B296"/>
      <c r="C296"/>
      <c r="D296"/>
      <c r="E296"/>
      <c r="F296"/>
      <c r="G296"/>
      <c r="K296" t="str">
        <f>CONCATENATE(L296,".",Q296)</f>
        <v>180324-Plate_002.E10</v>
      </c>
      <c r="L296" t="str">
        <f>CONCATENATE("180324-",N296)</f>
        <v>180324-Plate_002</v>
      </c>
      <c r="M296">
        <f>M200+1</f>
        <v>2</v>
      </c>
      <c r="N296" t="str">
        <f>CONCATENATE("Plate_00",M296)</f>
        <v>Plate_002</v>
      </c>
      <c r="O296" t="s">
        <v>26</v>
      </c>
      <c r="P296">
        <v>10</v>
      </c>
      <c r="Q296" t="s">
        <v>32</v>
      </c>
      <c r="R296">
        <f>R224+1</f>
        <v>3</v>
      </c>
      <c r="S296" t="str">
        <f>CONCATENATE("Plate_00",R296)</f>
        <v>Plate_003</v>
      </c>
      <c r="T296" s="2" t="s">
        <v>94</v>
      </c>
      <c r="U296" t="s">
        <v>91</v>
      </c>
      <c r="V296">
        <v>10</v>
      </c>
      <c r="W296" t="str">
        <f>VLOOKUP(U296,$J$8:$K$13,2,FALSE)</f>
        <v>GAL4.WT</v>
      </c>
      <c r="X296" t="str">
        <f>VLOOKUP(V296,$J$16:$K$27,2,FALSE)</f>
        <v>GAL80.35</v>
      </c>
      <c r="Y296" t="str">
        <f>VLOOKUP(V296,$J$31:$K$42,2,FALSE)</f>
        <v>GAL3.delta</v>
      </c>
      <c r="Z296" t="str">
        <f>VLOOKUP($S296,$J$46:$N$61,2,FALSE)</f>
        <v>pAMN50.2 - 3 - A6</v>
      </c>
      <c r="AA296">
        <v>1</v>
      </c>
      <c r="AB296" t="str">
        <f>VLOOKUP($S296,$J$46:$N$61,3,FALSE)</f>
        <v>GALK.Esc_col</v>
      </c>
      <c r="AC296" t="str">
        <f>VLOOKUP($S296,$J$46:$N$61,4,FALSE)</f>
        <v>GALK</v>
      </c>
      <c r="AD296">
        <f>VLOOKUP($S296,$J$46:$N$61,5,FALSE)</f>
        <v>2</v>
      </c>
      <c r="AE296" t="str">
        <f t="shared" si="6"/>
        <v>GAL3.delta</v>
      </c>
      <c r="AF296" t="str">
        <f t="shared" si="7"/>
        <v>GAL80S-2</v>
      </c>
      <c r="AG296" t="str">
        <f t="shared" si="8"/>
        <v>GAL4.WT</v>
      </c>
    </row>
    <row r="297" spans="1:33">
      <c r="A297"/>
      <c r="B297"/>
      <c r="C297"/>
      <c r="D297"/>
      <c r="E297"/>
      <c r="F297"/>
      <c r="G297"/>
      <c r="K297" t="str">
        <f>CONCATENATE(L297,".",Q297)</f>
        <v>180324-Plate_002.E11</v>
      </c>
      <c r="L297" t="str">
        <f>CONCATENATE("180324-",N297)</f>
        <v>180324-Plate_002</v>
      </c>
      <c r="M297">
        <f>M201+1</f>
        <v>2</v>
      </c>
      <c r="N297" t="str">
        <f>CONCATENATE("Plate_00",M297)</f>
        <v>Plate_002</v>
      </c>
      <c r="O297" t="s">
        <v>26</v>
      </c>
      <c r="P297">
        <v>11</v>
      </c>
      <c r="Q297" t="s">
        <v>30</v>
      </c>
      <c r="R297">
        <f>R225+1</f>
        <v>3</v>
      </c>
      <c r="S297" t="str">
        <f>CONCATENATE("Plate_00",R297)</f>
        <v>Plate_003</v>
      </c>
      <c r="T297" s="2" t="s">
        <v>93</v>
      </c>
      <c r="U297" t="s">
        <v>91</v>
      </c>
      <c r="V297">
        <v>11</v>
      </c>
      <c r="W297" t="str">
        <f>VLOOKUP(U297,$J$8:$K$13,2,FALSE)</f>
        <v>GAL4.WT</v>
      </c>
      <c r="X297" t="str">
        <f>VLOOKUP(V297,$J$16:$K$27,2,FALSE)</f>
        <v>GAL80.37</v>
      </c>
      <c r="Y297" t="str">
        <f>VLOOKUP(V297,$J$31:$K$42,2,FALSE)</f>
        <v>GAL3.delta</v>
      </c>
      <c r="Z297" t="str">
        <f>VLOOKUP($S297,$J$46:$N$61,2,FALSE)</f>
        <v>pAMN50.2 - 3 - A6</v>
      </c>
      <c r="AA297">
        <v>1</v>
      </c>
      <c r="AB297" t="str">
        <f>VLOOKUP($S297,$J$46:$N$61,3,FALSE)</f>
        <v>GALK.Esc_col</v>
      </c>
      <c r="AC297" t="str">
        <f>VLOOKUP($S297,$J$46:$N$61,4,FALSE)</f>
        <v>GALK</v>
      </c>
      <c r="AD297">
        <f>VLOOKUP($S297,$J$46:$N$61,5,FALSE)</f>
        <v>2</v>
      </c>
      <c r="AE297" t="str">
        <f t="shared" si="6"/>
        <v>GAL3.delta</v>
      </c>
      <c r="AF297" t="str">
        <f t="shared" si="7"/>
        <v>GAL80S-1</v>
      </c>
      <c r="AG297" t="str">
        <f t="shared" si="8"/>
        <v>GAL4.WT</v>
      </c>
    </row>
    <row r="298" spans="1:33">
      <c r="A298"/>
      <c r="B298"/>
      <c r="C298"/>
      <c r="D298"/>
      <c r="E298"/>
      <c r="F298"/>
      <c r="G298"/>
      <c r="K298" t="str">
        <f>CONCATENATE(L298,".",Q298)</f>
        <v>180324-Plate_002.E12</v>
      </c>
      <c r="L298" t="str">
        <f>CONCATENATE("180324-",N298)</f>
        <v>180324-Plate_002</v>
      </c>
      <c r="M298">
        <f>M202+1</f>
        <v>2</v>
      </c>
      <c r="N298" t="str">
        <f>CONCATENATE("Plate_00",M298)</f>
        <v>Plate_002</v>
      </c>
      <c r="O298" t="s">
        <v>26</v>
      </c>
      <c r="P298">
        <v>12</v>
      </c>
      <c r="Q298" t="s">
        <v>27</v>
      </c>
      <c r="R298">
        <f>R226+1</f>
        <v>3</v>
      </c>
      <c r="S298" t="str">
        <f>CONCATENATE("Plate_00",R298)</f>
        <v>Plate_003</v>
      </c>
      <c r="T298" s="2" t="s">
        <v>92</v>
      </c>
      <c r="U298" t="s">
        <v>91</v>
      </c>
      <c r="V298">
        <v>12</v>
      </c>
      <c r="W298" t="str">
        <f>VLOOKUP(U298,$J$8:$K$13,2,FALSE)</f>
        <v>GAL4.WT</v>
      </c>
      <c r="X298" t="str">
        <f>VLOOKUP(V298,$J$16:$K$27,2,FALSE)</f>
        <v>GAL80.41</v>
      </c>
      <c r="Y298" t="str">
        <f>VLOOKUP(V298,$J$31:$K$42,2,FALSE)</f>
        <v>GAL3.delta</v>
      </c>
      <c r="Z298" t="str">
        <f>VLOOKUP($S298,$J$46:$N$61,2,FALSE)</f>
        <v>pAMN50.2 - 3 - A6</v>
      </c>
      <c r="AA298">
        <v>1</v>
      </c>
      <c r="AB298" t="str">
        <f>VLOOKUP($S298,$J$46:$N$61,3,FALSE)</f>
        <v>GALK.Esc_col</v>
      </c>
      <c r="AC298" t="str">
        <f>VLOOKUP($S298,$J$46:$N$61,4,FALSE)</f>
        <v>GALK</v>
      </c>
      <c r="AD298">
        <f>VLOOKUP($S298,$J$46:$N$61,5,FALSE)</f>
        <v>2</v>
      </c>
      <c r="AE298" t="str">
        <f t="shared" si="6"/>
        <v>GAL3.delta</v>
      </c>
      <c r="AF298" t="str">
        <f t="shared" si="7"/>
        <v>GAL80S-0</v>
      </c>
      <c r="AG298" t="str">
        <f t="shared" si="8"/>
        <v>GAL4.WT</v>
      </c>
    </row>
    <row r="299" spans="1:33">
      <c r="A299"/>
      <c r="B299"/>
      <c r="C299"/>
      <c r="D299"/>
      <c r="E299"/>
      <c r="F299"/>
      <c r="G299"/>
      <c r="K299" t="str">
        <f>CONCATENATE(L299,".",Q299)</f>
        <v>180324-Plate_002.F1</v>
      </c>
      <c r="L299" t="str">
        <f>CONCATENATE("180324-",N299)</f>
        <v>180324-Plate_002</v>
      </c>
      <c r="M299">
        <f>M203+1</f>
        <v>2</v>
      </c>
      <c r="N299" t="str">
        <f>CONCATENATE("Plate_00",M299)</f>
        <v>Plate_002</v>
      </c>
      <c r="O299" t="s">
        <v>0</v>
      </c>
      <c r="P299">
        <v>1</v>
      </c>
      <c r="Q299" t="s">
        <v>24</v>
      </c>
      <c r="R299">
        <f>R227+1</f>
        <v>3</v>
      </c>
      <c r="S299" t="str">
        <f>CONCATENATE("Plate_00",R299)</f>
        <v>Plate_003</v>
      </c>
      <c r="T299" s="2" t="s">
        <v>90</v>
      </c>
      <c r="U299" t="s">
        <v>78</v>
      </c>
      <c r="V299">
        <v>1</v>
      </c>
      <c r="W299" t="str">
        <f>VLOOKUP(U299,$J$8:$K$13,2,FALSE)</f>
        <v>GAL4.delta</v>
      </c>
      <c r="X299" t="str">
        <f>VLOOKUP(V299,$J$16:$K$27,2,FALSE)</f>
        <v>GAL80.WT</v>
      </c>
      <c r="Y299" t="str">
        <f>VLOOKUP(V299,$J$31:$K$42,2,FALSE)</f>
        <v>GAL3.WT</v>
      </c>
      <c r="Z299" t="str">
        <f>VLOOKUP($S299,$J$46:$N$61,2,FALSE)</f>
        <v>pAMN50.2 - 3 - A6</v>
      </c>
      <c r="AA299">
        <v>1</v>
      </c>
      <c r="AB299" t="str">
        <f>VLOOKUP($S299,$J$46:$N$61,3,FALSE)</f>
        <v>GALK.Esc_col</v>
      </c>
      <c r="AC299" t="str">
        <f>VLOOKUP($S299,$J$46:$N$61,4,FALSE)</f>
        <v>GALK</v>
      </c>
      <c r="AD299">
        <f>VLOOKUP($S299,$J$46:$N$61,5,FALSE)</f>
        <v>2</v>
      </c>
      <c r="AE299" t="str">
        <f t="shared" si="6"/>
        <v>GAL3.WT</v>
      </c>
      <c r="AF299" t="str">
        <f t="shared" si="7"/>
        <v>GAL80.WT</v>
      </c>
      <c r="AG299" t="str">
        <f t="shared" si="8"/>
        <v>GAL4.delta</v>
      </c>
    </row>
    <row r="300" spans="1:33">
      <c r="A300"/>
      <c r="B300"/>
      <c r="C300"/>
      <c r="D300"/>
      <c r="E300"/>
      <c r="F300"/>
      <c r="G300"/>
      <c r="K300" t="str">
        <f>CONCATENATE(L300,".",Q300)</f>
        <v>180324-Plate_002.F2</v>
      </c>
      <c r="L300" t="str">
        <f>CONCATENATE("180324-",N300)</f>
        <v>180324-Plate_002</v>
      </c>
      <c r="M300">
        <f>M204+1</f>
        <v>2</v>
      </c>
      <c r="N300" t="str">
        <f>CONCATENATE("Plate_00",M300)</f>
        <v>Plate_002</v>
      </c>
      <c r="O300" t="s">
        <v>0</v>
      </c>
      <c r="P300">
        <v>2</v>
      </c>
      <c r="Q300" t="s">
        <v>22</v>
      </c>
      <c r="R300">
        <f>R228+1</f>
        <v>3</v>
      </c>
      <c r="S300" t="str">
        <f>CONCATENATE("Plate_00",R300)</f>
        <v>Plate_003</v>
      </c>
      <c r="T300" s="2" t="s">
        <v>89</v>
      </c>
      <c r="U300" t="s">
        <v>78</v>
      </c>
      <c r="V300">
        <v>2</v>
      </c>
      <c r="W300" t="str">
        <f>VLOOKUP(U300,$J$8:$K$13,2,FALSE)</f>
        <v>GAL4.delta</v>
      </c>
      <c r="X300" t="str">
        <f>VLOOKUP(V300,$J$16:$K$27,2,FALSE)</f>
        <v>GAL80.delta</v>
      </c>
      <c r="Y300" t="str">
        <f>VLOOKUP(V300,$J$31:$K$42,2,FALSE)</f>
        <v>GAL3.WT</v>
      </c>
      <c r="Z300" t="str">
        <f>VLOOKUP($S300,$J$46:$N$61,2,FALSE)</f>
        <v>pAMN50.2 - 3 - A6</v>
      </c>
      <c r="AA300">
        <v>1</v>
      </c>
      <c r="AB300" t="str">
        <f>VLOOKUP($S300,$J$46:$N$61,3,FALSE)</f>
        <v>GALK.Esc_col</v>
      </c>
      <c r="AC300" t="str">
        <f>VLOOKUP($S300,$J$46:$N$61,4,FALSE)</f>
        <v>GALK</v>
      </c>
      <c r="AD300">
        <f>VLOOKUP($S300,$J$46:$N$61,5,FALSE)</f>
        <v>2</v>
      </c>
      <c r="AE300" t="str">
        <f t="shared" si="6"/>
        <v>GAL3.WT</v>
      </c>
      <c r="AF300" t="str">
        <f t="shared" si="7"/>
        <v>GAL80.delta</v>
      </c>
      <c r="AG300" t="str">
        <f t="shared" si="8"/>
        <v>GAL4.delta</v>
      </c>
    </row>
    <row r="301" spans="1:33">
      <c r="A301"/>
      <c r="B301"/>
      <c r="C301"/>
      <c r="D301"/>
      <c r="E301"/>
      <c r="F301"/>
      <c r="G301"/>
      <c r="K301" t="str">
        <f>CONCATENATE(L301,".",Q301)</f>
        <v>180324-Plate_002.F3</v>
      </c>
      <c r="L301" t="str">
        <f>CONCATENATE("180324-",N301)</f>
        <v>180324-Plate_002</v>
      </c>
      <c r="M301">
        <f>M205+1</f>
        <v>2</v>
      </c>
      <c r="N301" t="str">
        <f>CONCATENATE("Plate_00",M301)</f>
        <v>Plate_002</v>
      </c>
      <c r="O301" t="s">
        <v>0</v>
      </c>
      <c r="P301">
        <v>3</v>
      </c>
      <c r="Q301" t="s">
        <v>20</v>
      </c>
      <c r="R301">
        <f>R229+1</f>
        <v>3</v>
      </c>
      <c r="S301" t="str">
        <f>CONCATENATE("Plate_00",R301)</f>
        <v>Plate_003</v>
      </c>
      <c r="T301" s="2" t="s">
        <v>88</v>
      </c>
      <c r="U301" t="s">
        <v>78</v>
      </c>
      <c r="V301">
        <v>3</v>
      </c>
      <c r="W301" t="str">
        <f>VLOOKUP(U301,$J$8:$K$13,2,FALSE)</f>
        <v>GAL4.delta</v>
      </c>
      <c r="X301" t="str">
        <f>VLOOKUP(V301,$J$16:$K$27,2,FALSE)</f>
        <v>GAL80.07</v>
      </c>
      <c r="Y301" t="str">
        <f>VLOOKUP(V301,$J$31:$K$42,2,FALSE)</f>
        <v>GAL3.WT</v>
      </c>
      <c r="Z301" t="str">
        <f>VLOOKUP($S301,$J$46:$N$61,2,FALSE)</f>
        <v>pAMN50.2 - 3 - A6</v>
      </c>
      <c r="AA301">
        <v>1</v>
      </c>
      <c r="AB301" t="str">
        <f>VLOOKUP($S301,$J$46:$N$61,3,FALSE)</f>
        <v>GALK.Esc_col</v>
      </c>
      <c r="AC301" t="str">
        <f>VLOOKUP($S301,$J$46:$N$61,4,FALSE)</f>
        <v>GALK</v>
      </c>
      <c r="AD301">
        <f>VLOOKUP($S301,$J$46:$N$61,5,FALSE)</f>
        <v>2</v>
      </c>
      <c r="AE301" t="str">
        <f t="shared" si="6"/>
        <v>GAL3.WT</v>
      </c>
      <c r="AF301" t="str">
        <f t="shared" si="7"/>
        <v>GAL80.07</v>
      </c>
      <c r="AG301" t="str">
        <f t="shared" si="8"/>
        <v>GAL4.delta</v>
      </c>
    </row>
    <row r="302" spans="1:33">
      <c r="A302"/>
      <c r="B302"/>
      <c r="C302"/>
      <c r="D302"/>
      <c r="E302"/>
      <c r="F302"/>
      <c r="G302"/>
      <c r="K302" t="str">
        <f>CONCATENATE(L302,".",Q302)</f>
        <v>180324-Plate_002.F4</v>
      </c>
      <c r="L302" t="str">
        <f>CONCATENATE("180324-",N302)</f>
        <v>180324-Plate_002</v>
      </c>
      <c r="M302">
        <f>M206+1</f>
        <v>2</v>
      </c>
      <c r="N302" t="str">
        <f>CONCATENATE("Plate_00",M302)</f>
        <v>Plate_002</v>
      </c>
      <c r="O302" t="s">
        <v>0</v>
      </c>
      <c r="P302">
        <v>4</v>
      </c>
      <c r="Q302" t="s">
        <v>18</v>
      </c>
      <c r="R302">
        <f>R230+1</f>
        <v>3</v>
      </c>
      <c r="S302" t="str">
        <f>CONCATENATE("Plate_00",R302)</f>
        <v>Plate_003</v>
      </c>
      <c r="T302" s="2" t="s">
        <v>87</v>
      </c>
      <c r="U302" t="s">
        <v>78</v>
      </c>
      <c r="V302">
        <v>4</v>
      </c>
      <c r="W302" t="str">
        <f>VLOOKUP(U302,$J$8:$K$13,2,FALSE)</f>
        <v>GAL4.delta</v>
      </c>
      <c r="X302" t="str">
        <f>VLOOKUP(V302,$J$16:$K$27,2,FALSE)</f>
        <v>GAL80.35</v>
      </c>
      <c r="Y302" t="str">
        <f>VLOOKUP(V302,$J$31:$K$42,2,FALSE)</f>
        <v>GAL3.WT</v>
      </c>
      <c r="Z302" t="str">
        <f>VLOOKUP($S302,$J$46:$N$61,2,FALSE)</f>
        <v>pAMN50.2 - 3 - A6</v>
      </c>
      <c r="AA302">
        <v>1</v>
      </c>
      <c r="AB302" t="str">
        <f>VLOOKUP($S302,$J$46:$N$61,3,FALSE)</f>
        <v>GALK.Esc_col</v>
      </c>
      <c r="AC302" t="str">
        <f>VLOOKUP($S302,$J$46:$N$61,4,FALSE)</f>
        <v>GALK</v>
      </c>
      <c r="AD302">
        <f>VLOOKUP($S302,$J$46:$N$61,5,FALSE)</f>
        <v>2</v>
      </c>
      <c r="AE302" t="str">
        <f t="shared" si="6"/>
        <v>GAL3.WT</v>
      </c>
      <c r="AF302" t="str">
        <f t="shared" si="7"/>
        <v>GAL80S-2</v>
      </c>
      <c r="AG302" t="str">
        <f t="shared" si="8"/>
        <v>GAL4.delta</v>
      </c>
    </row>
    <row r="303" spans="1:33">
      <c r="A303"/>
      <c r="B303"/>
      <c r="C303"/>
      <c r="D303"/>
      <c r="E303"/>
      <c r="F303"/>
      <c r="G303"/>
      <c r="K303" t="str">
        <f>CONCATENATE(L303,".",Q303)</f>
        <v>180324-Plate_002.F5</v>
      </c>
      <c r="L303" t="str">
        <f>CONCATENATE("180324-",N303)</f>
        <v>180324-Plate_002</v>
      </c>
      <c r="M303">
        <f>M207+1</f>
        <v>2</v>
      </c>
      <c r="N303" t="str">
        <f>CONCATENATE("Plate_00",M303)</f>
        <v>Plate_002</v>
      </c>
      <c r="O303" t="s">
        <v>0</v>
      </c>
      <c r="P303">
        <v>5</v>
      </c>
      <c r="Q303" t="s">
        <v>16</v>
      </c>
      <c r="R303">
        <f>R231+1</f>
        <v>3</v>
      </c>
      <c r="S303" t="str">
        <f>CONCATENATE("Plate_00",R303)</f>
        <v>Plate_003</v>
      </c>
      <c r="T303" s="2" t="s">
        <v>86</v>
      </c>
      <c r="U303" t="s">
        <v>78</v>
      </c>
      <c r="V303">
        <v>5</v>
      </c>
      <c r="W303" t="str">
        <f>VLOOKUP(U303,$J$8:$K$13,2,FALSE)</f>
        <v>GAL4.delta</v>
      </c>
      <c r="X303" t="str">
        <f>VLOOKUP(V303,$J$16:$K$27,2,FALSE)</f>
        <v>GAL80.37</v>
      </c>
      <c r="Y303" t="str">
        <f>VLOOKUP(V303,$J$31:$K$42,2,FALSE)</f>
        <v>GAL3.WT</v>
      </c>
      <c r="Z303" t="str">
        <f>VLOOKUP($S303,$J$46:$N$61,2,FALSE)</f>
        <v>pAMN50.2 - 3 - A6</v>
      </c>
      <c r="AA303">
        <v>1</v>
      </c>
      <c r="AB303" t="str">
        <f>VLOOKUP($S303,$J$46:$N$61,3,FALSE)</f>
        <v>GALK.Esc_col</v>
      </c>
      <c r="AC303" t="str">
        <f>VLOOKUP($S303,$J$46:$N$61,4,FALSE)</f>
        <v>GALK</v>
      </c>
      <c r="AD303">
        <f>VLOOKUP($S303,$J$46:$N$61,5,FALSE)</f>
        <v>2</v>
      </c>
      <c r="AE303" t="str">
        <f t="shared" si="6"/>
        <v>GAL3.WT</v>
      </c>
      <c r="AF303" t="str">
        <f t="shared" si="7"/>
        <v>GAL80S-1</v>
      </c>
      <c r="AG303" t="str">
        <f t="shared" si="8"/>
        <v>GAL4.delta</v>
      </c>
    </row>
    <row r="304" spans="1:33">
      <c r="A304"/>
      <c r="B304"/>
      <c r="C304"/>
      <c r="D304"/>
      <c r="E304"/>
      <c r="F304"/>
      <c r="G304"/>
      <c r="K304" t="str">
        <f>CONCATENATE(L304,".",Q304)</f>
        <v>180324-Plate_002.F6</v>
      </c>
      <c r="L304" t="str">
        <f>CONCATENATE("180324-",N304)</f>
        <v>180324-Plate_002</v>
      </c>
      <c r="M304">
        <f>M208+1</f>
        <v>2</v>
      </c>
      <c r="N304" t="str">
        <f>CONCATENATE("Plate_00",M304)</f>
        <v>Plate_002</v>
      </c>
      <c r="O304" t="s">
        <v>0</v>
      </c>
      <c r="P304">
        <v>6</v>
      </c>
      <c r="Q304" t="s">
        <v>14</v>
      </c>
      <c r="R304">
        <f>R232+1</f>
        <v>3</v>
      </c>
      <c r="S304" t="str">
        <f>CONCATENATE("Plate_00",R304)</f>
        <v>Plate_003</v>
      </c>
      <c r="T304" s="2" t="s">
        <v>85</v>
      </c>
      <c r="U304" t="s">
        <v>78</v>
      </c>
      <c r="V304">
        <v>6</v>
      </c>
      <c r="W304" t="str">
        <f>VLOOKUP(U304,$J$8:$K$13,2,FALSE)</f>
        <v>GAL4.delta</v>
      </c>
      <c r="X304" t="str">
        <f>VLOOKUP(V304,$J$16:$K$27,2,FALSE)</f>
        <v>GAL80.41</v>
      </c>
      <c r="Y304" t="str">
        <f>VLOOKUP(V304,$J$31:$K$42,2,FALSE)</f>
        <v>GAL3.WT</v>
      </c>
      <c r="Z304" t="str">
        <f>VLOOKUP($S304,$J$46:$N$61,2,FALSE)</f>
        <v>pAMN50.2 - 3 - A6</v>
      </c>
      <c r="AA304">
        <v>1</v>
      </c>
      <c r="AB304" t="str">
        <f>VLOOKUP($S304,$J$46:$N$61,3,FALSE)</f>
        <v>GALK.Esc_col</v>
      </c>
      <c r="AC304" t="str">
        <f>VLOOKUP($S304,$J$46:$N$61,4,FALSE)</f>
        <v>GALK</v>
      </c>
      <c r="AD304">
        <f>VLOOKUP($S304,$J$46:$N$61,5,FALSE)</f>
        <v>2</v>
      </c>
      <c r="AE304" t="str">
        <f t="shared" si="6"/>
        <v>GAL3.WT</v>
      </c>
      <c r="AF304" t="str">
        <f t="shared" si="7"/>
        <v>GAL80S-0</v>
      </c>
      <c r="AG304" t="str">
        <f t="shared" si="8"/>
        <v>GAL4.delta</v>
      </c>
    </row>
    <row r="305" spans="1:33">
      <c r="A305"/>
      <c r="B305"/>
      <c r="C305"/>
      <c r="D305"/>
      <c r="E305"/>
      <c r="F305"/>
      <c r="G305"/>
      <c r="K305" t="str">
        <f>CONCATENATE(L305,".",Q305)</f>
        <v>180324-Plate_002.F7</v>
      </c>
      <c r="L305" t="str">
        <f>CONCATENATE("180324-",N305)</f>
        <v>180324-Plate_002</v>
      </c>
      <c r="M305">
        <f>M209+1</f>
        <v>2</v>
      </c>
      <c r="N305" t="str">
        <f>CONCATENATE("Plate_00",M305)</f>
        <v>Plate_002</v>
      </c>
      <c r="O305" t="s">
        <v>0</v>
      </c>
      <c r="P305">
        <v>7</v>
      </c>
      <c r="Q305" t="s">
        <v>12</v>
      </c>
      <c r="R305">
        <f>R233+1</f>
        <v>3</v>
      </c>
      <c r="S305" t="str">
        <f>CONCATENATE("Plate_00",R305)</f>
        <v>Plate_003</v>
      </c>
      <c r="T305" s="2" t="s">
        <v>84</v>
      </c>
      <c r="U305" t="s">
        <v>78</v>
      </c>
      <c r="V305">
        <v>7</v>
      </c>
      <c r="W305" t="str">
        <f>VLOOKUP(U305,$J$8:$K$13,2,FALSE)</f>
        <v>GAL4.delta</v>
      </c>
      <c r="X305" t="str">
        <f>VLOOKUP(V305,$J$16:$K$27,2,FALSE)</f>
        <v>GAL80.WT</v>
      </c>
      <c r="Y305" t="str">
        <f>VLOOKUP(V305,$J$31:$K$42,2,FALSE)</f>
        <v>GAL3.delta</v>
      </c>
      <c r="Z305" t="str">
        <f>VLOOKUP($S305,$J$46:$N$61,2,FALSE)</f>
        <v>pAMN50.2 - 3 - A6</v>
      </c>
      <c r="AA305">
        <v>1</v>
      </c>
      <c r="AB305" t="str">
        <f>VLOOKUP($S305,$J$46:$N$61,3,FALSE)</f>
        <v>GALK.Esc_col</v>
      </c>
      <c r="AC305" t="str">
        <f>VLOOKUP($S305,$J$46:$N$61,4,FALSE)</f>
        <v>GALK</v>
      </c>
      <c r="AD305">
        <f>VLOOKUP($S305,$J$46:$N$61,5,FALSE)</f>
        <v>2</v>
      </c>
      <c r="AE305" t="str">
        <f t="shared" si="6"/>
        <v>GAL3.delta</v>
      </c>
      <c r="AF305" t="str">
        <f t="shared" si="7"/>
        <v>GAL80.WT</v>
      </c>
      <c r="AG305" t="str">
        <f t="shared" si="8"/>
        <v>GAL4.delta</v>
      </c>
    </row>
    <row r="306" spans="1:33">
      <c r="A306"/>
      <c r="B306"/>
      <c r="C306"/>
      <c r="D306"/>
      <c r="E306"/>
      <c r="F306"/>
      <c r="G306"/>
      <c r="K306" t="str">
        <f>CONCATENATE(L306,".",Q306)</f>
        <v>180324-Plate_002.F8</v>
      </c>
      <c r="L306" t="str">
        <f>CONCATENATE("180324-",N306)</f>
        <v>180324-Plate_002</v>
      </c>
      <c r="M306">
        <f>M210+1</f>
        <v>2</v>
      </c>
      <c r="N306" t="str">
        <f>CONCATENATE("Plate_00",M306)</f>
        <v>Plate_002</v>
      </c>
      <c r="O306" t="s">
        <v>0</v>
      </c>
      <c r="P306">
        <v>8</v>
      </c>
      <c r="Q306" t="s">
        <v>10</v>
      </c>
      <c r="R306">
        <f>R234+1</f>
        <v>3</v>
      </c>
      <c r="S306" t="str">
        <f>CONCATENATE("Plate_00",R306)</f>
        <v>Plate_003</v>
      </c>
      <c r="T306" s="2" t="s">
        <v>83</v>
      </c>
      <c r="U306" t="s">
        <v>78</v>
      </c>
      <c r="V306">
        <v>8</v>
      </c>
      <c r="W306" t="str">
        <f>VLOOKUP(U306,$J$8:$K$13,2,FALSE)</f>
        <v>GAL4.delta</v>
      </c>
      <c r="X306" t="str">
        <f>VLOOKUP(V306,$J$16:$K$27,2,FALSE)</f>
        <v>GAL80.delta</v>
      </c>
      <c r="Y306" t="str">
        <f>VLOOKUP(V306,$J$31:$K$42,2,FALSE)</f>
        <v>GAL3.delta</v>
      </c>
      <c r="Z306" t="str">
        <f>VLOOKUP($S306,$J$46:$N$61,2,FALSE)</f>
        <v>pAMN50.2 - 3 - A6</v>
      </c>
      <c r="AA306">
        <v>1</v>
      </c>
      <c r="AB306" t="str">
        <f>VLOOKUP($S306,$J$46:$N$61,3,FALSE)</f>
        <v>GALK.Esc_col</v>
      </c>
      <c r="AC306" t="str">
        <f>VLOOKUP($S306,$J$46:$N$61,4,FALSE)</f>
        <v>GALK</v>
      </c>
      <c r="AD306">
        <f>VLOOKUP($S306,$J$46:$N$61,5,FALSE)</f>
        <v>2</v>
      </c>
      <c r="AE306" t="str">
        <f t="shared" si="6"/>
        <v>GAL3.delta</v>
      </c>
      <c r="AF306" t="str">
        <f t="shared" si="7"/>
        <v>GAL80.delta</v>
      </c>
      <c r="AG306" t="str">
        <f t="shared" si="8"/>
        <v>GAL4.delta</v>
      </c>
    </row>
    <row r="307" spans="1:33">
      <c r="A307"/>
      <c r="B307"/>
      <c r="C307"/>
      <c r="D307"/>
      <c r="E307"/>
      <c r="F307"/>
      <c r="G307"/>
      <c r="K307" t="str">
        <f>CONCATENATE(L307,".",Q307)</f>
        <v>180324-Plate_002.F9</v>
      </c>
      <c r="L307" t="str">
        <f>CONCATENATE("180324-",N307)</f>
        <v>180324-Plate_002</v>
      </c>
      <c r="M307">
        <f>M211+1</f>
        <v>2</v>
      </c>
      <c r="N307" t="str">
        <f>CONCATENATE("Plate_00",M307)</f>
        <v>Plate_002</v>
      </c>
      <c r="O307" t="s">
        <v>0</v>
      </c>
      <c r="P307">
        <v>9</v>
      </c>
      <c r="Q307" t="s">
        <v>8</v>
      </c>
      <c r="R307">
        <f>R235+1</f>
        <v>3</v>
      </c>
      <c r="S307" t="str">
        <f>CONCATENATE("Plate_00",R307)</f>
        <v>Plate_003</v>
      </c>
      <c r="T307" s="2" t="s">
        <v>82</v>
      </c>
      <c r="U307" t="s">
        <v>78</v>
      </c>
      <c r="V307">
        <v>9</v>
      </c>
      <c r="W307" t="str">
        <f>VLOOKUP(U307,$J$8:$K$13,2,FALSE)</f>
        <v>GAL4.delta</v>
      </c>
      <c r="X307" t="str">
        <f>VLOOKUP(V307,$J$16:$K$27,2,FALSE)</f>
        <v>GAL80.07</v>
      </c>
      <c r="Y307" t="str">
        <f>VLOOKUP(V307,$J$31:$K$42,2,FALSE)</f>
        <v>GAL3.delta</v>
      </c>
      <c r="Z307" t="str">
        <f>VLOOKUP($S307,$J$46:$N$61,2,FALSE)</f>
        <v>pAMN50.2 - 3 - A6</v>
      </c>
      <c r="AA307">
        <v>1</v>
      </c>
      <c r="AB307" t="str">
        <f>VLOOKUP($S307,$J$46:$N$61,3,FALSE)</f>
        <v>GALK.Esc_col</v>
      </c>
      <c r="AC307" t="str">
        <f>VLOOKUP($S307,$J$46:$N$61,4,FALSE)</f>
        <v>GALK</v>
      </c>
      <c r="AD307">
        <f>VLOOKUP($S307,$J$46:$N$61,5,FALSE)</f>
        <v>2</v>
      </c>
      <c r="AE307" t="str">
        <f t="shared" si="6"/>
        <v>GAL3.delta</v>
      </c>
      <c r="AF307" t="str">
        <f t="shared" si="7"/>
        <v>GAL80.07</v>
      </c>
      <c r="AG307" t="str">
        <f t="shared" si="8"/>
        <v>GAL4.delta</v>
      </c>
    </row>
    <row r="308" spans="1:33">
      <c r="A308"/>
      <c r="B308"/>
      <c r="C308"/>
      <c r="D308"/>
      <c r="E308"/>
      <c r="F308"/>
      <c r="G308"/>
      <c r="K308" t="str">
        <f>CONCATENATE(L308,".",Q308)</f>
        <v>180324-Plate_002.F10</v>
      </c>
      <c r="L308" t="str">
        <f>CONCATENATE("180324-",N308)</f>
        <v>180324-Plate_002</v>
      </c>
      <c r="M308">
        <f>M212+1</f>
        <v>2</v>
      </c>
      <c r="N308" t="str">
        <f>CONCATENATE("Plate_00",M308)</f>
        <v>Plate_002</v>
      </c>
      <c r="O308" t="s">
        <v>0</v>
      </c>
      <c r="P308">
        <v>10</v>
      </c>
      <c r="Q308" t="s">
        <v>6</v>
      </c>
      <c r="R308">
        <f>R236+1</f>
        <v>3</v>
      </c>
      <c r="S308" t="str">
        <f>CONCATENATE("Plate_00",R308)</f>
        <v>Plate_003</v>
      </c>
      <c r="T308" s="2" t="s">
        <v>81</v>
      </c>
      <c r="U308" t="s">
        <v>78</v>
      </c>
      <c r="V308">
        <v>10</v>
      </c>
      <c r="W308" t="str">
        <f>VLOOKUP(U308,$J$8:$K$13,2,FALSE)</f>
        <v>GAL4.delta</v>
      </c>
      <c r="X308" t="str">
        <f>VLOOKUP(V308,$J$16:$K$27,2,FALSE)</f>
        <v>GAL80.35</v>
      </c>
      <c r="Y308" t="str">
        <f>VLOOKUP(V308,$J$31:$K$42,2,FALSE)</f>
        <v>GAL3.delta</v>
      </c>
      <c r="Z308" t="str">
        <f>VLOOKUP($S308,$J$46:$N$61,2,FALSE)</f>
        <v>pAMN50.2 - 3 - A6</v>
      </c>
      <c r="AA308">
        <v>1</v>
      </c>
      <c r="AB308" t="str">
        <f>VLOOKUP($S308,$J$46:$N$61,3,FALSE)</f>
        <v>GALK.Esc_col</v>
      </c>
      <c r="AC308" t="str">
        <f>VLOOKUP($S308,$J$46:$N$61,4,FALSE)</f>
        <v>GALK</v>
      </c>
      <c r="AD308">
        <f>VLOOKUP($S308,$J$46:$N$61,5,FALSE)</f>
        <v>2</v>
      </c>
      <c r="AE308" t="str">
        <f t="shared" si="6"/>
        <v>GAL3.delta</v>
      </c>
      <c r="AF308" t="str">
        <f t="shared" si="7"/>
        <v>GAL80S-2</v>
      </c>
      <c r="AG308" t="str">
        <f t="shared" si="8"/>
        <v>GAL4.delta</v>
      </c>
    </row>
    <row r="309" spans="1:33">
      <c r="A309"/>
      <c r="B309"/>
      <c r="C309"/>
      <c r="D309"/>
      <c r="E309"/>
      <c r="F309"/>
      <c r="G309"/>
      <c r="K309" t="str">
        <f>CONCATENATE(L309,".",Q309)</f>
        <v>180324-Plate_002.F11</v>
      </c>
      <c r="L309" t="str">
        <f>CONCATENATE("180324-",N309)</f>
        <v>180324-Plate_002</v>
      </c>
      <c r="M309">
        <f>M213+1</f>
        <v>2</v>
      </c>
      <c r="N309" t="str">
        <f>CONCATENATE("Plate_00",M309)</f>
        <v>Plate_002</v>
      </c>
      <c r="O309" t="s">
        <v>0</v>
      </c>
      <c r="P309">
        <v>11</v>
      </c>
      <c r="Q309" t="s">
        <v>4</v>
      </c>
      <c r="R309">
        <f>R237+1</f>
        <v>3</v>
      </c>
      <c r="S309" t="str">
        <f>CONCATENATE("Plate_00",R309)</f>
        <v>Plate_003</v>
      </c>
      <c r="T309" s="2" t="s">
        <v>80</v>
      </c>
      <c r="U309" t="s">
        <v>78</v>
      </c>
      <c r="V309">
        <v>11</v>
      </c>
      <c r="W309" t="str">
        <f>VLOOKUP(U309,$J$8:$K$13,2,FALSE)</f>
        <v>GAL4.delta</v>
      </c>
      <c r="X309" t="str">
        <f>VLOOKUP(V309,$J$16:$K$27,2,FALSE)</f>
        <v>GAL80.37</v>
      </c>
      <c r="Y309" t="str">
        <f>VLOOKUP(V309,$J$31:$K$42,2,FALSE)</f>
        <v>GAL3.delta</v>
      </c>
      <c r="Z309" t="str">
        <f>VLOOKUP($S309,$J$46:$N$61,2,FALSE)</f>
        <v>pAMN50.2 - 3 - A6</v>
      </c>
      <c r="AA309">
        <v>1</v>
      </c>
      <c r="AB309" t="str">
        <f>VLOOKUP($S309,$J$46:$N$61,3,FALSE)</f>
        <v>GALK.Esc_col</v>
      </c>
      <c r="AC309" t="str">
        <f>VLOOKUP($S309,$J$46:$N$61,4,FALSE)</f>
        <v>GALK</v>
      </c>
      <c r="AD309">
        <f>VLOOKUP($S309,$J$46:$N$61,5,FALSE)</f>
        <v>2</v>
      </c>
      <c r="AE309" t="str">
        <f t="shared" si="6"/>
        <v>GAL3.delta</v>
      </c>
      <c r="AF309" t="str">
        <f t="shared" si="7"/>
        <v>GAL80S-1</v>
      </c>
      <c r="AG309" t="str">
        <f t="shared" si="8"/>
        <v>GAL4.delta</v>
      </c>
    </row>
    <row r="310" spans="1:33">
      <c r="K310" t="str">
        <f>CONCATENATE(L310,".",Q310)</f>
        <v>180324-Plate_002.F12</v>
      </c>
      <c r="L310" t="str">
        <f>CONCATENATE("180324-",N310)</f>
        <v>180324-Plate_002</v>
      </c>
      <c r="M310">
        <f>M214+1</f>
        <v>2</v>
      </c>
      <c r="N310" t="str">
        <f>CONCATENATE("Plate_00",M310)</f>
        <v>Plate_002</v>
      </c>
      <c r="O310" t="s">
        <v>0</v>
      </c>
      <c r="P310">
        <v>12</v>
      </c>
      <c r="Q310" t="s">
        <v>1</v>
      </c>
      <c r="R310">
        <f>R238+1</f>
        <v>3</v>
      </c>
      <c r="S310" t="str">
        <f>CONCATENATE("Plate_00",R310)</f>
        <v>Plate_003</v>
      </c>
      <c r="T310" s="2" t="s">
        <v>79</v>
      </c>
      <c r="U310" t="s">
        <v>78</v>
      </c>
      <c r="V310">
        <v>12</v>
      </c>
      <c r="W310" t="str">
        <f>VLOOKUP(U310,$J$8:$K$13,2,FALSE)</f>
        <v>GAL4.delta</v>
      </c>
      <c r="X310" t="str">
        <f>VLOOKUP(V310,$J$16:$K$27,2,FALSE)</f>
        <v>GAL80.41</v>
      </c>
      <c r="Y310" t="str">
        <f>VLOOKUP(V310,$J$31:$K$42,2,FALSE)</f>
        <v>GAL3.delta</v>
      </c>
      <c r="Z310" t="str">
        <f>VLOOKUP($S310,$J$46:$N$61,2,FALSE)</f>
        <v>pAMN50.2 - 3 - A6</v>
      </c>
      <c r="AA310">
        <v>1</v>
      </c>
      <c r="AB310" t="str">
        <f>VLOOKUP($S310,$J$46:$N$61,3,FALSE)</f>
        <v>GALK.Esc_col</v>
      </c>
      <c r="AC310" t="str">
        <f>VLOOKUP($S310,$J$46:$N$61,4,FALSE)</f>
        <v>GALK</v>
      </c>
      <c r="AD310">
        <f>VLOOKUP($S310,$J$46:$N$61,5,FALSE)</f>
        <v>2</v>
      </c>
      <c r="AE310" t="str">
        <f t="shared" si="6"/>
        <v>GAL3.delta</v>
      </c>
      <c r="AF310" t="str">
        <f t="shared" si="7"/>
        <v>GAL80S-0</v>
      </c>
      <c r="AG310" t="str">
        <f t="shared" si="8"/>
        <v>GAL4.delta</v>
      </c>
    </row>
    <row r="311" spans="1:33">
      <c r="K311" t="str">
        <f>CONCATENATE(L311,".",Q311)</f>
        <v>180324-Plate_002.G1</v>
      </c>
      <c r="L311" t="str">
        <f>CONCATENATE("180324-",N311)</f>
        <v>180324-Plate_002</v>
      </c>
      <c r="M311">
        <f>M215+1</f>
        <v>2</v>
      </c>
      <c r="N311" t="str">
        <f>CONCATENATE("Plate_00",M311)</f>
        <v>Plate_002</v>
      </c>
      <c r="O311" t="s">
        <v>29</v>
      </c>
      <c r="P311">
        <v>1</v>
      </c>
      <c r="Q311" t="s">
        <v>51</v>
      </c>
      <c r="R311">
        <f>R239+1</f>
        <v>3</v>
      </c>
      <c r="S311" t="str">
        <f>CONCATENATE("Plate_00",R311)</f>
        <v>Plate_003</v>
      </c>
      <c r="T311" s="2" t="s">
        <v>77</v>
      </c>
      <c r="U311" t="s">
        <v>65</v>
      </c>
      <c r="V311">
        <v>1</v>
      </c>
      <c r="W311" t="str">
        <f>VLOOKUP(U311,$J$8:$K$13,2,FALSE)</f>
        <v>GAL4.35</v>
      </c>
      <c r="X311" t="str">
        <f>VLOOKUP(V311,$J$16:$K$27,2,FALSE)</f>
        <v>GAL80.WT</v>
      </c>
      <c r="Y311" t="str">
        <f>VLOOKUP(V311,$J$31:$K$42,2,FALSE)</f>
        <v>GAL3.WT</v>
      </c>
      <c r="Z311" t="str">
        <f>VLOOKUP($S311,$J$46:$N$61,2,FALSE)</f>
        <v>pAMN50.2 - 3 - A6</v>
      </c>
      <c r="AA311">
        <v>1</v>
      </c>
      <c r="AB311" t="str">
        <f>VLOOKUP($S311,$J$46:$N$61,3,FALSE)</f>
        <v>GALK.Esc_col</v>
      </c>
      <c r="AC311" t="str">
        <f>VLOOKUP($S311,$J$46:$N$61,4,FALSE)</f>
        <v>GALK</v>
      </c>
      <c r="AD311">
        <f>VLOOKUP($S311,$J$46:$N$61,5,FALSE)</f>
        <v>2</v>
      </c>
      <c r="AE311" t="str">
        <f t="shared" si="6"/>
        <v>GAL3.WT</v>
      </c>
      <c r="AF311" t="str">
        <f t="shared" si="7"/>
        <v>GAL80.WT</v>
      </c>
      <c r="AG311" t="str">
        <f t="shared" si="8"/>
        <v>GAL4-L868P</v>
      </c>
    </row>
    <row r="312" spans="1:33">
      <c r="K312" t="str">
        <f>CONCATENATE(L312,".",Q312)</f>
        <v>180324-Plate_002.G2</v>
      </c>
      <c r="L312" t="str">
        <f>CONCATENATE("180324-",N312)</f>
        <v>180324-Plate_002</v>
      </c>
      <c r="M312">
        <f>M216+1</f>
        <v>2</v>
      </c>
      <c r="N312" t="str">
        <f>CONCATENATE("Plate_00",M312)</f>
        <v>Plate_002</v>
      </c>
      <c r="O312" t="s">
        <v>29</v>
      </c>
      <c r="P312">
        <v>2</v>
      </c>
      <c r="Q312" t="s">
        <v>49</v>
      </c>
      <c r="R312">
        <f>R240+1</f>
        <v>3</v>
      </c>
      <c r="S312" t="str">
        <f>CONCATENATE("Plate_00",R312)</f>
        <v>Plate_003</v>
      </c>
      <c r="T312" s="2" t="s">
        <v>76</v>
      </c>
      <c r="U312" t="s">
        <v>65</v>
      </c>
      <c r="V312">
        <v>2</v>
      </c>
      <c r="W312" t="str">
        <f>VLOOKUP(U312,$J$8:$K$13,2,FALSE)</f>
        <v>GAL4.35</v>
      </c>
      <c r="X312" t="str">
        <f>VLOOKUP(V312,$J$16:$K$27,2,FALSE)</f>
        <v>GAL80.delta</v>
      </c>
      <c r="Y312" t="str">
        <f>VLOOKUP(V312,$J$31:$K$42,2,FALSE)</f>
        <v>GAL3.WT</v>
      </c>
      <c r="Z312" t="str">
        <f>VLOOKUP($S312,$J$46:$N$61,2,FALSE)</f>
        <v>pAMN50.2 - 3 - A6</v>
      </c>
      <c r="AA312">
        <v>1</v>
      </c>
      <c r="AB312" t="str">
        <f>VLOOKUP($S312,$J$46:$N$61,3,FALSE)</f>
        <v>GALK.Esc_col</v>
      </c>
      <c r="AC312" t="str">
        <f>VLOOKUP($S312,$J$46:$N$61,4,FALSE)</f>
        <v>GALK</v>
      </c>
      <c r="AD312">
        <f>VLOOKUP($S312,$J$46:$N$61,5,FALSE)</f>
        <v>2</v>
      </c>
      <c r="AE312" t="str">
        <f t="shared" si="6"/>
        <v>GAL3.WT</v>
      </c>
      <c r="AF312" t="str">
        <f t="shared" si="7"/>
        <v>GAL80.delta</v>
      </c>
      <c r="AG312" t="str">
        <f t="shared" si="8"/>
        <v>GAL4-L868P</v>
      </c>
    </row>
    <row r="313" spans="1:33">
      <c r="K313" t="str">
        <f>CONCATENATE(L313,".",Q313)</f>
        <v>180324-Plate_002.G3</v>
      </c>
      <c r="L313" t="str">
        <f>CONCATENATE("180324-",N313)</f>
        <v>180324-Plate_002</v>
      </c>
      <c r="M313">
        <f>M217+1</f>
        <v>2</v>
      </c>
      <c r="N313" t="str">
        <f>CONCATENATE("Plate_00",M313)</f>
        <v>Plate_002</v>
      </c>
      <c r="O313" t="s">
        <v>29</v>
      </c>
      <c r="P313">
        <v>3</v>
      </c>
      <c r="Q313" t="s">
        <v>47</v>
      </c>
      <c r="R313">
        <f>R241+1</f>
        <v>3</v>
      </c>
      <c r="S313" t="str">
        <f>CONCATENATE("Plate_00",R313)</f>
        <v>Plate_003</v>
      </c>
      <c r="T313" s="2" t="s">
        <v>75</v>
      </c>
      <c r="U313" t="s">
        <v>65</v>
      </c>
      <c r="V313">
        <v>3</v>
      </c>
      <c r="W313" t="str">
        <f>VLOOKUP(U313,$J$8:$K$13,2,FALSE)</f>
        <v>GAL4.35</v>
      </c>
      <c r="X313" t="str">
        <f>VLOOKUP(V313,$J$16:$K$27,2,FALSE)</f>
        <v>GAL80.07</v>
      </c>
      <c r="Y313" t="str">
        <f>VLOOKUP(V313,$J$31:$K$42,2,FALSE)</f>
        <v>GAL3.WT</v>
      </c>
      <c r="Z313" t="str">
        <f>VLOOKUP($S313,$J$46:$N$61,2,FALSE)</f>
        <v>pAMN50.2 - 3 - A6</v>
      </c>
      <c r="AA313">
        <v>1</v>
      </c>
      <c r="AB313" t="str">
        <f>VLOOKUP($S313,$J$46:$N$61,3,FALSE)</f>
        <v>GALK.Esc_col</v>
      </c>
      <c r="AC313" t="str">
        <f>VLOOKUP($S313,$J$46:$N$61,4,FALSE)</f>
        <v>GALK</v>
      </c>
      <c r="AD313">
        <f>VLOOKUP($S313,$J$46:$N$61,5,FALSE)</f>
        <v>2</v>
      </c>
      <c r="AE313" t="str">
        <f t="shared" si="6"/>
        <v>GAL3.WT</v>
      </c>
      <c r="AF313" t="str">
        <f t="shared" si="7"/>
        <v>GAL80.07</v>
      </c>
      <c r="AG313" t="str">
        <f t="shared" si="8"/>
        <v>GAL4-L868P</v>
      </c>
    </row>
    <row r="314" spans="1:33">
      <c r="K314" t="str">
        <f>CONCATENATE(L314,".",Q314)</f>
        <v>180324-Plate_002.G4</v>
      </c>
      <c r="L314" t="str">
        <f>CONCATENATE("180324-",N314)</f>
        <v>180324-Plate_002</v>
      </c>
      <c r="M314">
        <f>M218+1</f>
        <v>2</v>
      </c>
      <c r="N314" t="str">
        <f>CONCATENATE("Plate_00",M314)</f>
        <v>Plate_002</v>
      </c>
      <c r="O314" t="s">
        <v>29</v>
      </c>
      <c r="P314">
        <v>4</v>
      </c>
      <c r="Q314" t="s">
        <v>45</v>
      </c>
      <c r="R314">
        <f>R242+1</f>
        <v>3</v>
      </c>
      <c r="S314" t="str">
        <f>CONCATENATE("Plate_00",R314)</f>
        <v>Plate_003</v>
      </c>
      <c r="T314" s="2" t="s">
        <v>74</v>
      </c>
      <c r="U314" t="s">
        <v>65</v>
      </c>
      <c r="V314">
        <v>4</v>
      </c>
      <c r="W314" t="str">
        <f>VLOOKUP(U314,$J$8:$K$13,2,FALSE)</f>
        <v>GAL4.35</v>
      </c>
      <c r="X314" t="str">
        <f>VLOOKUP(V314,$J$16:$K$27,2,FALSE)</f>
        <v>GAL80.35</v>
      </c>
      <c r="Y314" t="str">
        <f>VLOOKUP(V314,$J$31:$K$42,2,FALSE)</f>
        <v>GAL3.WT</v>
      </c>
      <c r="Z314" t="str">
        <f>VLOOKUP($S314,$J$46:$N$61,2,FALSE)</f>
        <v>pAMN50.2 - 3 - A6</v>
      </c>
      <c r="AA314">
        <v>1</v>
      </c>
      <c r="AB314" t="str">
        <f>VLOOKUP($S314,$J$46:$N$61,3,FALSE)</f>
        <v>GALK.Esc_col</v>
      </c>
      <c r="AC314" t="str">
        <f>VLOOKUP($S314,$J$46:$N$61,4,FALSE)</f>
        <v>GALK</v>
      </c>
      <c r="AD314">
        <f>VLOOKUP($S314,$J$46:$N$61,5,FALSE)</f>
        <v>2</v>
      </c>
      <c r="AE314" t="str">
        <f t="shared" si="6"/>
        <v>GAL3.WT</v>
      </c>
      <c r="AF314" t="str">
        <f t="shared" si="7"/>
        <v>GAL80S-2</v>
      </c>
      <c r="AG314" t="str">
        <f t="shared" si="8"/>
        <v>GAL4-L868P</v>
      </c>
    </row>
    <row r="315" spans="1:33">
      <c r="K315" t="str">
        <f>CONCATENATE(L315,".",Q315)</f>
        <v>180324-Plate_002.G5</v>
      </c>
      <c r="L315" t="str">
        <f>CONCATENATE("180324-",N315)</f>
        <v>180324-Plate_002</v>
      </c>
      <c r="M315">
        <f>M219+1</f>
        <v>2</v>
      </c>
      <c r="N315" t="str">
        <f>CONCATENATE("Plate_00",M315)</f>
        <v>Plate_002</v>
      </c>
      <c r="O315" t="s">
        <v>29</v>
      </c>
      <c r="P315">
        <v>5</v>
      </c>
      <c r="Q315" t="s">
        <v>43</v>
      </c>
      <c r="R315">
        <f>R243+1</f>
        <v>3</v>
      </c>
      <c r="S315" t="str">
        <f>CONCATENATE("Plate_00",R315)</f>
        <v>Plate_003</v>
      </c>
      <c r="T315" s="2" t="s">
        <v>73</v>
      </c>
      <c r="U315" t="s">
        <v>65</v>
      </c>
      <c r="V315">
        <v>5</v>
      </c>
      <c r="W315" t="str">
        <f>VLOOKUP(U315,$J$8:$K$13,2,FALSE)</f>
        <v>GAL4.35</v>
      </c>
      <c r="X315" t="str">
        <f>VLOOKUP(V315,$J$16:$K$27,2,FALSE)</f>
        <v>GAL80.37</v>
      </c>
      <c r="Y315" t="str">
        <f>VLOOKUP(V315,$J$31:$K$42,2,FALSE)</f>
        <v>GAL3.WT</v>
      </c>
      <c r="Z315" t="str">
        <f>VLOOKUP($S315,$J$46:$N$61,2,FALSE)</f>
        <v>pAMN50.2 - 3 - A6</v>
      </c>
      <c r="AA315">
        <v>1</v>
      </c>
      <c r="AB315" t="str">
        <f>VLOOKUP($S315,$J$46:$N$61,3,FALSE)</f>
        <v>GALK.Esc_col</v>
      </c>
      <c r="AC315" t="str">
        <f>VLOOKUP($S315,$J$46:$N$61,4,FALSE)</f>
        <v>GALK</v>
      </c>
      <c r="AD315">
        <f>VLOOKUP($S315,$J$46:$N$61,5,FALSE)</f>
        <v>2</v>
      </c>
      <c r="AE315" t="str">
        <f t="shared" si="6"/>
        <v>GAL3.WT</v>
      </c>
      <c r="AF315" t="str">
        <f t="shared" si="7"/>
        <v>GAL80S-1</v>
      </c>
      <c r="AG315" t="str">
        <f t="shared" si="8"/>
        <v>GAL4-L868P</v>
      </c>
    </row>
    <row r="316" spans="1:33">
      <c r="K316" t="str">
        <f>CONCATENATE(L316,".",Q316)</f>
        <v>180324-Plate_002.G6</v>
      </c>
      <c r="L316" t="str">
        <f>CONCATENATE("180324-",N316)</f>
        <v>180324-Plate_002</v>
      </c>
      <c r="M316">
        <f>M220+1</f>
        <v>2</v>
      </c>
      <c r="N316" t="str">
        <f>CONCATENATE("Plate_00",M316)</f>
        <v>Plate_002</v>
      </c>
      <c r="O316" t="s">
        <v>29</v>
      </c>
      <c r="P316">
        <v>6</v>
      </c>
      <c r="Q316" t="s">
        <v>41</v>
      </c>
      <c r="R316">
        <f>R244+1</f>
        <v>3</v>
      </c>
      <c r="S316" t="str">
        <f>CONCATENATE("Plate_00",R316)</f>
        <v>Plate_003</v>
      </c>
      <c r="T316" s="2" t="s">
        <v>72</v>
      </c>
      <c r="U316" t="s">
        <v>65</v>
      </c>
      <c r="V316">
        <v>6</v>
      </c>
      <c r="W316" t="str">
        <f>VLOOKUP(U316,$J$8:$K$13,2,FALSE)</f>
        <v>GAL4.35</v>
      </c>
      <c r="X316" t="str">
        <f>VLOOKUP(V316,$J$16:$K$27,2,FALSE)</f>
        <v>GAL80.41</v>
      </c>
      <c r="Y316" t="str">
        <f>VLOOKUP(V316,$J$31:$K$42,2,FALSE)</f>
        <v>GAL3.WT</v>
      </c>
      <c r="Z316" t="str">
        <f>VLOOKUP($S316,$J$46:$N$61,2,FALSE)</f>
        <v>pAMN50.2 - 3 - A6</v>
      </c>
      <c r="AA316">
        <v>1</v>
      </c>
      <c r="AB316" t="str">
        <f>VLOOKUP($S316,$J$46:$N$61,3,FALSE)</f>
        <v>GALK.Esc_col</v>
      </c>
      <c r="AC316" t="str">
        <f>VLOOKUP($S316,$J$46:$N$61,4,FALSE)</f>
        <v>GALK</v>
      </c>
      <c r="AD316">
        <f>VLOOKUP($S316,$J$46:$N$61,5,FALSE)</f>
        <v>2</v>
      </c>
      <c r="AE316" t="str">
        <f t="shared" si="6"/>
        <v>GAL3.WT</v>
      </c>
      <c r="AF316" t="str">
        <f t="shared" si="7"/>
        <v>GAL80S-0</v>
      </c>
      <c r="AG316" t="str">
        <f t="shared" si="8"/>
        <v>GAL4-L868P</v>
      </c>
    </row>
    <row r="317" spans="1:33">
      <c r="K317" t="str">
        <f>CONCATENATE(L317,".",Q317)</f>
        <v>180324-Plate_002.G7</v>
      </c>
      <c r="L317" t="str">
        <f>CONCATENATE("180324-",N317)</f>
        <v>180324-Plate_002</v>
      </c>
      <c r="M317">
        <f>M221+1</f>
        <v>2</v>
      </c>
      <c r="N317" t="str">
        <f>CONCATENATE("Plate_00",M317)</f>
        <v>Plate_002</v>
      </c>
      <c r="O317" t="s">
        <v>29</v>
      </c>
      <c r="P317">
        <v>7</v>
      </c>
      <c r="Q317" t="s">
        <v>39</v>
      </c>
      <c r="R317">
        <f>R245+1</f>
        <v>3</v>
      </c>
      <c r="S317" t="str">
        <f>CONCATENATE("Plate_00",R317)</f>
        <v>Plate_003</v>
      </c>
      <c r="T317" s="2" t="s">
        <v>71</v>
      </c>
      <c r="U317" t="s">
        <v>65</v>
      </c>
      <c r="V317">
        <v>7</v>
      </c>
      <c r="W317" t="str">
        <f>VLOOKUP(U317,$J$8:$K$13,2,FALSE)</f>
        <v>GAL4.35</v>
      </c>
      <c r="X317" t="str">
        <f>VLOOKUP(V317,$J$16:$K$27,2,FALSE)</f>
        <v>GAL80.WT</v>
      </c>
      <c r="Y317" t="str">
        <f>VLOOKUP(V317,$J$31:$K$42,2,FALSE)</f>
        <v>GAL3.delta</v>
      </c>
      <c r="Z317" t="str">
        <f>VLOOKUP($S317,$J$46:$N$61,2,FALSE)</f>
        <v>pAMN50.2 - 3 - A6</v>
      </c>
      <c r="AA317">
        <v>1</v>
      </c>
      <c r="AB317" t="str">
        <f>VLOOKUP($S317,$J$46:$N$61,3,FALSE)</f>
        <v>GALK.Esc_col</v>
      </c>
      <c r="AC317" t="str">
        <f>VLOOKUP($S317,$J$46:$N$61,4,FALSE)</f>
        <v>GALK</v>
      </c>
      <c r="AD317">
        <f>VLOOKUP($S317,$J$46:$N$61,5,FALSE)</f>
        <v>2</v>
      </c>
      <c r="AE317" t="str">
        <f t="shared" si="6"/>
        <v>GAL3.delta</v>
      </c>
      <c r="AF317" t="str">
        <f t="shared" si="7"/>
        <v>GAL80.WT</v>
      </c>
      <c r="AG317" t="str">
        <f t="shared" si="8"/>
        <v>GAL4-L868P</v>
      </c>
    </row>
    <row r="318" spans="1:33">
      <c r="K318" t="str">
        <f>CONCATENATE(L318,".",Q318)</f>
        <v>180324-Plate_002.G8</v>
      </c>
      <c r="L318" t="str">
        <f>CONCATENATE("180324-",N318)</f>
        <v>180324-Plate_002</v>
      </c>
      <c r="M318">
        <f>M222+1</f>
        <v>2</v>
      </c>
      <c r="N318" t="str">
        <f>CONCATENATE("Plate_00",M318)</f>
        <v>Plate_002</v>
      </c>
      <c r="O318" t="s">
        <v>29</v>
      </c>
      <c r="P318">
        <v>8</v>
      </c>
      <c r="Q318" t="s">
        <v>37</v>
      </c>
      <c r="R318">
        <f>R246+1</f>
        <v>3</v>
      </c>
      <c r="S318" t="str">
        <f>CONCATENATE("Plate_00",R318)</f>
        <v>Plate_003</v>
      </c>
      <c r="T318" s="2" t="s">
        <v>70</v>
      </c>
      <c r="U318" t="s">
        <v>65</v>
      </c>
      <c r="V318">
        <v>8</v>
      </c>
      <c r="W318" t="str">
        <f>VLOOKUP(U318,$J$8:$K$13,2,FALSE)</f>
        <v>GAL4.35</v>
      </c>
      <c r="X318" t="str">
        <f>VLOOKUP(V318,$J$16:$K$27,2,FALSE)</f>
        <v>GAL80.delta</v>
      </c>
      <c r="Y318" t="str">
        <f>VLOOKUP(V318,$J$31:$K$42,2,FALSE)</f>
        <v>GAL3.delta</v>
      </c>
      <c r="Z318" t="str">
        <f>VLOOKUP($S318,$J$46:$N$61,2,FALSE)</f>
        <v>pAMN50.2 - 3 - A6</v>
      </c>
      <c r="AA318">
        <v>1</v>
      </c>
      <c r="AB318" t="str">
        <f>VLOOKUP($S318,$J$46:$N$61,3,FALSE)</f>
        <v>GALK.Esc_col</v>
      </c>
      <c r="AC318" t="str">
        <f>VLOOKUP($S318,$J$46:$N$61,4,FALSE)</f>
        <v>GALK</v>
      </c>
      <c r="AD318">
        <f>VLOOKUP($S318,$J$46:$N$61,5,FALSE)</f>
        <v>2</v>
      </c>
      <c r="AE318" t="str">
        <f t="shared" si="6"/>
        <v>GAL3.delta</v>
      </c>
      <c r="AF318" t="str">
        <f t="shared" si="7"/>
        <v>GAL80.delta</v>
      </c>
      <c r="AG318" t="str">
        <f t="shared" si="8"/>
        <v>GAL4-L868P</v>
      </c>
    </row>
    <row r="319" spans="1:33">
      <c r="K319" t="str">
        <f>CONCATENATE(L319,".",Q319)</f>
        <v>180324-Plate_002.G9</v>
      </c>
      <c r="L319" t="str">
        <f>CONCATENATE("180324-",N319)</f>
        <v>180324-Plate_002</v>
      </c>
      <c r="M319">
        <f>M223+1</f>
        <v>2</v>
      </c>
      <c r="N319" t="str">
        <f>CONCATENATE("Plate_00",M319)</f>
        <v>Plate_002</v>
      </c>
      <c r="O319" t="s">
        <v>29</v>
      </c>
      <c r="P319">
        <v>9</v>
      </c>
      <c r="Q319" t="s">
        <v>35</v>
      </c>
      <c r="R319">
        <f>R247+1</f>
        <v>3</v>
      </c>
      <c r="S319" t="str">
        <f>CONCATENATE("Plate_00",R319)</f>
        <v>Plate_003</v>
      </c>
      <c r="T319" s="2" t="s">
        <v>69</v>
      </c>
      <c r="U319" t="s">
        <v>65</v>
      </c>
      <c r="V319">
        <v>9</v>
      </c>
      <c r="W319" t="str">
        <f>VLOOKUP(U319,$J$8:$K$13,2,FALSE)</f>
        <v>GAL4.35</v>
      </c>
      <c r="X319" t="str">
        <f>VLOOKUP(V319,$J$16:$K$27,2,FALSE)</f>
        <v>GAL80.07</v>
      </c>
      <c r="Y319" t="str">
        <f>VLOOKUP(V319,$J$31:$K$42,2,FALSE)</f>
        <v>GAL3.delta</v>
      </c>
      <c r="Z319" t="str">
        <f>VLOOKUP($S319,$J$46:$N$61,2,FALSE)</f>
        <v>pAMN50.2 - 3 - A6</v>
      </c>
      <c r="AA319">
        <v>1</v>
      </c>
      <c r="AB319" t="str">
        <f>VLOOKUP($S319,$J$46:$N$61,3,FALSE)</f>
        <v>GALK.Esc_col</v>
      </c>
      <c r="AC319" t="str">
        <f>VLOOKUP($S319,$J$46:$N$61,4,FALSE)</f>
        <v>GALK</v>
      </c>
      <c r="AD319">
        <f>VLOOKUP($S319,$J$46:$N$61,5,FALSE)</f>
        <v>2</v>
      </c>
      <c r="AE319" t="str">
        <f t="shared" si="6"/>
        <v>GAL3.delta</v>
      </c>
      <c r="AF319" t="str">
        <f t="shared" si="7"/>
        <v>GAL80.07</v>
      </c>
      <c r="AG319" t="str">
        <f t="shared" si="8"/>
        <v>GAL4-L868P</v>
      </c>
    </row>
    <row r="320" spans="1:33">
      <c r="K320" t="str">
        <f>CONCATENATE(L320,".",Q320)</f>
        <v>180324-Plate_002.G10</v>
      </c>
      <c r="L320" t="str">
        <f>CONCATENATE("180324-",N320)</f>
        <v>180324-Plate_002</v>
      </c>
      <c r="M320">
        <f>M224+1</f>
        <v>2</v>
      </c>
      <c r="N320" t="str">
        <f>CONCATENATE("Plate_00",M320)</f>
        <v>Plate_002</v>
      </c>
      <c r="O320" t="s">
        <v>29</v>
      </c>
      <c r="P320">
        <v>10</v>
      </c>
      <c r="Q320" t="s">
        <v>33</v>
      </c>
      <c r="R320">
        <f>R248+1</f>
        <v>3</v>
      </c>
      <c r="S320" t="str">
        <f>CONCATENATE("Plate_00",R320)</f>
        <v>Plate_003</v>
      </c>
      <c r="T320" s="2" t="s">
        <v>68</v>
      </c>
      <c r="U320" t="s">
        <v>65</v>
      </c>
      <c r="V320">
        <v>10</v>
      </c>
      <c r="W320" t="str">
        <f>VLOOKUP(U320,$J$8:$K$13,2,FALSE)</f>
        <v>GAL4.35</v>
      </c>
      <c r="X320" t="str">
        <f>VLOOKUP(V320,$J$16:$K$27,2,FALSE)</f>
        <v>GAL80.35</v>
      </c>
      <c r="Y320" t="str">
        <f>VLOOKUP(V320,$J$31:$K$42,2,FALSE)</f>
        <v>GAL3.delta</v>
      </c>
      <c r="Z320" t="str">
        <f>VLOOKUP($S320,$J$46:$N$61,2,FALSE)</f>
        <v>pAMN50.2 - 3 - A6</v>
      </c>
      <c r="AA320">
        <v>1</v>
      </c>
      <c r="AB320" t="str">
        <f>VLOOKUP($S320,$J$46:$N$61,3,FALSE)</f>
        <v>GALK.Esc_col</v>
      </c>
      <c r="AC320" t="str">
        <f>VLOOKUP($S320,$J$46:$N$61,4,FALSE)</f>
        <v>GALK</v>
      </c>
      <c r="AD320">
        <f>VLOOKUP($S320,$J$46:$N$61,5,FALSE)</f>
        <v>2</v>
      </c>
      <c r="AE320" t="str">
        <f t="shared" si="6"/>
        <v>GAL3.delta</v>
      </c>
      <c r="AF320" t="str">
        <f t="shared" si="7"/>
        <v>GAL80S-2</v>
      </c>
      <c r="AG320" t="str">
        <f t="shared" si="8"/>
        <v>GAL4-L868P</v>
      </c>
    </row>
    <row r="321" spans="11:33">
      <c r="K321" t="str">
        <f>CONCATENATE(L321,".",Q321)</f>
        <v>180324-Plate_002.G11</v>
      </c>
      <c r="L321" t="str">
        <f>CONCATENATE("180324-",N321)</f>
        <v>180324-Plate_002</v>
      </c>
      <c r="M321">
        <f>M225+1</f>
        <v>2</v>
      </c>
      <c r="N321" t="str">
        <f>CONCATENATE("Plate_00",M321)</f>
        <v>Plate_002</v>
      </c>
      <c r="O321" t="s">
        <v>29</v>
      </c>
      <c r="P321">
        <v>11</v>
      </c>
      <c r="Q321" t="s">
        <v>31</v>
      </c>
      <c r="R321">
        <f>R249+1</f>
        <v>3</v>
      </c>
      <c r="S321" t="str">
        <f>CONCATENATE("Plate_00",R321)</f>
        <v>Plate_003</v>
      </c>
      <c r="T321" s="2" t="s">
        <v>67</v>
      </c>
      <c r="U321" t="s">
        <v>65</v>
      </c>
      <c r="V321">
        <v>11</v>
      </c>
      <c r="W321" t="str">
        <f>VLOOKUP(U321,$J$8:$K$13,2,FALSE)</f>
        <v>GAL4.35</v>
      </c>
      <c r="X321" t="str">
        <f>VLOOKUP(V321,$J$16:$K$27,2,FALSE)</f>
        <v>GAL80.37</v>
      </c>
      <c r="Y321" t="str">
        <f>VLOOKUP(V321,$J$31:$K$42,2,FALSE)</f>
        <v>GAL3.delta</v>
      </c>
      <c r="Z321" t="str">
        <f>VLOOKUP($S321,$J$46:$N$61,2,FALSE)</f>
        <v>pAMN50.2 - 3 - A6</v>
      </c>
      <c r="AA321">
        <v>1</v>
      </c>
      <c r="AB321" t="str">
        <f>VLOOKUP($S321,$J$46:$N$61,3,FALSE)</f>
        <v>GALK.Esc_col</v>
      </c>
      <c r="AC321" t="str">
        <f>VLOOKUP($S321,$J$46:$N$61,4,FALSE)</f>
        <v>GALK</v>
      </c>
      <c r="AD321">
        <f>VLOOKUP($S321,$J$46:$N$61,5,FALSE)</f>
        <v>2</v>
      </c>
      <c r="AE321" t="str">
        <f t="shared" si="6"/>
        <v>GAL3.delta</v>
      </c>
      <c r="AF321" t="str">
        <f t="shared" si="7"/>
        <v>GAL80S-1</v>
      </c>
      <c r="AG321" t="str">
        <f t="shared" si="8"/>
        <v>GAL4-L868P</v>
      </c>
    </row>
    <row r="322" spans="11:33">
      <c r="K322" t="str">
        <f>CONCATENATE(L322,".",Q322)</f>
        <v>180324-Plate_002.G12</v>
      </c>
      <c r="L322" t="str">
        <f>CONCATENATE("180324-",N322)</f>
        <v>180324-Plate_002</v>
      </c>
      <c r="M322">
        <f>M226+1</f>
        <v>2</v>
      </c>
      <c r="N322" t="str">
        <f>CONCATENATE("Plate_00",M322)</f>
        <v>Plate_002</v>
      </c>
      <c r="O322" t="s">
        <v>29</v>
      </c>
      <c r="P322">
        <v>12</v>
      </c>
      <c r="Q322" t="s">
        <v>28</v>
      </c>
      <c r="R322">
        <f>R250+1</f>
        <v>3</v>
      </c>
      <c r="S322" t="str">
        <f>CONCATENATE("Plate_00",R322)</f>
        <v>Plate_003</v>
      </c>
      <c r="T322" s="2" t="s">
        <v>66</v>
      </c>
      <c r="U322" t="s">
        <v>65</v>
      </c>
      <c r="V322">
        <v>12</v>
      </c>
      <c r="W322" t="str">
        <f>VLOOKUP(U322,$J$8:$K$13,2,FALSE)</f>
        <v>GAL4.35</v>
      </c>
      <c r="X322" t="str">
        <f>VLOOKUP(V322,$J$16:$K$27,2,FALSE)</f>
        <v>GAL80.41</v>
      </c>
      <c r="Y322" t="str">
        <f>VLOOKUP(V322,$J$31:$K$42,2,FALSE)</f>
        <v>GAL3.delta</v>
      </c>
      <c r="Z322" t="str">
        <f>VLOOKUP($S322,$J$46:$N$61,2,FALSE)</f>
        <v>pAMN50.2 - 3 - A6</v>
      </c>
      <c r="AA322">
        <v>1</v>
      </c>
      <c r="AB322" t="str">
        <f>VLOOKUP($S322,$J$46:$N$61,3,FALSE)</f>
        <v>GALK.Esc_col</v>
      </c>
      <c r="AC322" t="str">
        <f>VLOOKUP($S322,$J$46:$N$61,4,FALSE)</f>
        <v>GALK</v>
      </c>
      <c r="AD322">
        <f>VLOOKUP($S322,$J$46:$N$61,5,FALSE)</f>
        <v>2</v>
      </c>
      <c r="AE322" t="str">
        <f t="shared" si="6"/>
        <v>GAL3.delta</v>
      </c>
      <c r="AF322" t="str">
        <f t="shared" si="7"/>
        <v>GAL80S-0</v>
      </c>
      <c r="AG322" t="str">
        <f t="shared" si="8"/>
        <v>GAL4-L868P</v>
      </c>
    </row>
    <row r="323" spans="11:33">
      <c r="K323" t="str">
        <f>CONCATENATE(L323,".",Q323)</f>
        <v>180324-Plate_002.H1</v>
      </c>
      <c r="L323" t="str">
        <f>CONCATENATE("180324-",N323)</f>
        <v>180324-Plate_002</v>
      </c>
      <c r="M323">
        <f>M227+1</f>
        <v>2</v>
      </c>
      <c r="N323" t="str">
        <f>CONCATENATE("Plate_00",M323)</f>
        <v>Plate_002</v>
      </c>
      <c r="O323" t="s">
        <v>3</v>
      </c>
      <c r="P323">
        <v>1</v>
      </c>
      <c r="Q323" t="s">
        <v>25</v>
      </c>
      <c r="R323">
        <f>R251+1</f>
        <v>3</v>
      </c>
      <c r="S323" t="str">
        <f>CONCATENATE("Plate_00",R323)</f>
        <v>Plate_003</v>
      </c>
      <c r="T323" s="2" t="s">
        <v>64</v>
      </c>
      <c r="U323" t="s">
        <v>52</v>
      </c>
      <c r="V323">
        <v>1</v>
      </c>
      <c r="W323" t="str">
        <f>VLOOKUP(U323,$J$8:$K$13,2,FALSE)</f>
        <v>GAL4.36</v>
      </c>
      <c r="X323" t="str">
        <f>VLOOKUP(V323,$J$16:$K$27,2,FALSE)</f>
        <v>GAL80.WT</v>
      </c>
      <c r="Y323" t="str">
        <f>VLOOKUP(V323,$J$31:$K$42,2,FALSE)</f>
        <v>GAL3.WT</v>
      </c>
      <c r="Z323" t="str">
        <f>VLOOKUP($S323,$J$46:$N$61,2,FALSE)</f>
        <v>pAMN50.2 - 3 - A6</v>
      </c>
      <c r="AA323">
        <v>1</v>
      </c>
      <c r="AB323" t="str">
        <f>VLOOKUP($S323,$J$46:$N$61,3,FALSE)</f>
        <v>GALK.Esc_col</v>
      </c>
      <c r="AC323" t="str">
        <f>VLOOKUP($S323,$J$46:$N$61,4,FALSE)</f>
        <v>GALK</v>
      </c>
      <c r="AD323">
        <f>VLOOKUP($S323,$J$46:$N$61,5,FALSE)</f>
        <v>2</v>
      </c>
      <c r="AE323" t="str">
        <f t="shared" si="6"/>
        <v>GAL3.WT</v>
      </c>
      <c r="AF323" t="str">
        <f t="shared" si="7"/>
        <v>GAL80.WT</v>
      </c>
      <c r="AG323" t="str">
        <f t="shared" si="8"/>
        <v>GAL4-L868C</v>
      </c>
    </row>
    <row r="324" spans="11:33">
      <c r="K324" t="str">
        <f>CONCATENATE(L324,".",Q324)</f>
        <v>180324-Plate_002.H2</v>
      </c>
      <c r="L324" t="str">
        <f>CONCATENATE("180324-",N324)</f>
        <v>180324-Plate_002</v>
      </c>
      <c r="M324">
        <f>M228+1</f>
        <v>2</v>
      </c>
      <c r="N324" t="str">
        <f>CONCATENATE("Plate_00",M324)</f>
        <v>Plate_002</v>
      </c>
      <c r="O324" t="s">
        <v>3</v>
      </c>
      <c r="P324">
        <v>2</v>
      </c>
      <c r="Q324" t="s">
        <v>23</v>
      </c>
      <c r="R324">
        <f>R252+1</f>
        <v>3</v>
      </c>
      <c r="S324" t="str">
        <f>CONCATENATE("Plate_00",R324)</f>
        <v>Plate_003</v>
      </c>
      <c r="T324" s="2" t="s">
        <v>63</v>
      </c>
      <c r="U324" t="s">
        <v>52</v>
      </c>
      <c r="V324">
        <v>2</v>
      </c>
      <c r="W324" t="str">
        <f>VLOOKUP(U324,$J$8:$K$13,2,FALSE)</f>
        <v>GAL4.36</v>
      </c>
      <c r="X324" t="str">
        <f>VLOOKUP(V324,$J$16:$K$27,2,FALSE)</f>
        <v>GAL80.delta</v>
      </c>
      <c r="Y324" t="str">
        <f>VLOOKUP(V324,$J$31:$K$42,2,FALSE)</f>
        <v>GAL3.WT</v>
      </c>
      <c r="Z324" t="str">
        <f>VLOOKUP($S324,$J$46:$N$61,2,FALSE)</f>
        <v>pAMN50.2 - 3 - A6</v>
      </c>
      <c r="AA324">
        <v>1</v>
      </c>
      <c r="AB324" t="str">
        <f>VLOOKUP($S324,$J$46:$N$61,3,FALSE)</f>
        <v>GALK.Esc_col</v>
      </c>
      <c r="AC324" t="str">
        <f>VLOOKUP($S324,$J$46:$N$61,4,FALSE)</f>
        <v>GALK</v>
      </c>
      <c r="AD324">
        <f>VLOOKUP($S324,$J$46:$N$61,5,FALSE)</f>
        <v>2</v>
      </c>
      <c r="AE324" t="str">
        <f t="shared" si="6"/>
        <v>GAL3.WT</v>
      </c>
      <c r="AF324" t="str">
        <f t="shared" si="7"/>
        <v>GAL80.delta</v>
      </c>
      <c r="AG324" t="str">
        <f t="shared" si="8"/>
        <v>GAL4-L868C</v>
      </c>
    </row>
    <row r="325" spans="11:33">
      <c r="K325" t="str">
        <f>CONCATENATE(L325,".",Q325)</f>
        <v>180324-Plate_002.H3</v>
      </c>
      <c r="L325" t="str">
        <f>CONCATENATE("180324-",N325)</f>
        <v>180324-Plate_002</v>
      </c>
      <c r="M325">
        <f>M229+1</f>
        <v>2</v>
      </c>
      <c r="N325" t="str">
        <f>CONCATENATE("Plate_00",M325)</f>
        <v>Plate_002</v>
      </c>
      <c r="O325" t="s">
        <v>3</v>
      </c>
      <c r="P325">
        <v>3</v>
      </c>
      <c r="Q325" t="s">
        <v>21</v>
      </c>
      <c r="R325">
        <f>R253+1</f>
        <v>3</v>
      </c>
      <c r="S325" t="str">
        <f>CONCATENATE("Plate_00",R325)</f>
        <v>Plate_003</v>
      </c>
      <c r="T325" s="2" t="s">
        <v>62</v>
      </c>
      <c r="U325" t="s">
        <v>52</v>
      </c>
      <c r="V325">
        <v>3</v>
      </c>
      <c r="W325" t="str">
        <f>VLOOKUP(U325,$J$8:$K$13,2,FALSE)</f>
        <v>GAL4.36</v>
      </c>
      <c r="X325" t="str">
        <f>VLOOKUP(V325,$J$16:$K$27,2,FALSE)</f>
        <v>GAL80.07</v>
      </c>
      <c r="Y325" t="str">
        <f>VLOOKUP(V325,$J$31:$K$42,2,FALSE)</f>
        <v>GAL3.WT</v>
      </c>
      <c r="Z325" t="str">
        <f>VLOOKUP($S325,$J$46:$N$61,2,FALSE)</f>
        <v>pAMN50.2 - 3 - A6</v>
      </c>
      <c r="AA325">
        <v>1</v>
      </c>
      <c r="AB325" t="str">
        <f>VLOOKUP($S325,$J$46:$N$61,3,FALSE)</f>
        <v>GALK.Esc_col</v>
      </c>
      <c r="AC325" t="str">
        <f>VLOOKUP($S325,$J$46:$N$61,4,FALSE)</f>
        <v>GALK</v>
      </c>
      <c r="AD325">
        <f>VLOOKUP($S325,$J$46:$N$61,5,FALSE)</f>
        <v>2</v>
      </c>
      <c r="AE325" t="str">
        <f t="shared" si="6"/>
        <v>GAL3.WT</v>
      </c>
      <c r="AF325" t="str">
        <f t="shared" si="7"/>
        <v>GAL80.07</v>
      </c>
      <c r="AG325" t="str">
        <f t="shared" si="8"/>
        <v>GAL4-L868C</v>
      </c>
    </row>
    <row r="326" spans="11:33">
      <c r="K326" t="str">
        <f>CONCATENATE(L326,".",Q326)</f>
        <v>180324-Plate_002.H4</v>
      </c>
      <c r="L326" t="str">
        <f>CONCATENATE("180324-",N326)</f>
        <v>180324-Plate_002</v>
      </c>
      <c r="M326">
        <f>M230+1</f>
        <v>2</v>
      </c>
      <c r="N326" t="str">
        <f>CONCATENATE("Plate_00",M326)</f>
        <v>Plate_002</v>
      </c>
      <c r="O326" t="s">
        <v>3</v>
      </c>
      <c r="P326">
        <v>4</v>
      </c>
      <c r="Q326" t="s">
        <v>19</v>
      </c>
      <c r="R326">
        <f>R254+1</f>
        <v>3</v>
      </c>
      <c r="S326" t="str">
        <f>CONCATENATE("Plate_00",R326)</f>
        <v>Plate_003</v>
      </c>
      <c r="T326" s="2" t="s">
        <v>61</v>
      </c>
      <c r="U326" t="s">
        <v>52</v>
      </c>
      <c r="V326">
        <v>4</v>
      </c>
      <c r="W326" t="str">
        <f>VLOOKUP(U326,$J$8:$K$13,2,FALSE)</f>
        <v>GAL4.36</v>
      </c>
      <c r="X326" t="str">
        <f>VLOOKUP(V326,$J$16:$K$27,2,FALSE)</f>
        <v>GAL80.35</v>
      </c>
      <c r="Y326" t="str">
        <f>VLOOKUP(V326,$J$31:$K$42,2,FALSE)</f>
        <v>GAL3.WT</v>
      </c>
      <c r="Z326" t="str">
        <f>VLOOKUP($S326,$J$46:$N$61,2,FALSE)</f>
        <v>pAMN50.2 - 3 - A6</v>
      </c>
      <c r="AA326">
        <v>1</v>
      </c>
      <c r="AB326" t="str">
        <f>VLOOKUP($S326,$J$46:$N$61,3,FALSE)</f>
        <v>GALK.Esc_col</v>
      </c>
      <c r="AC326" t="str">
        <f>VLOOKUP($S326,$J$46:$N$61,4,FALSE)</f>
        <v>GALK</v>
      </c>
      <c r="AD326">
        <f>VLOOKUP($S326,$J$46:$N$61,5,FALSE)</f>
        <v>2</v>
      </c>
      <c r="AE326" t="str">
        <f t="shared" si="6"/>
        <v>GAL3.WT</v>
      </c>
      <c r="AF326" t="str">
        <f t="shared" si="7"/>
        <v>GAL80S-2</v>
      </c>
      <c r="AG326" t="str">
        <f t="shared" si="8"/>
        <v>GAL4-L868C</v>
      </c>
    </row>
    <row r="327" spans="11:33">
      <c r="K327" t="str">
        <f>CONCATENATE(L327,".",Q327)</f>
        <v>180324-Plate_002.H5</v>
      </c>
      <c r="L327" t="str">
        <f>CONCATENATE("180324-",N327)</f>
        <v>180324-Plate_002</v>
      </c>
      <c r="M327">
        <f>M231+1</f>
        <v>2</v>
      </c>
      <c r="N327" t="str">
        <f>CONCATENATE("Plate_00",M327)</f>
        <v>Plate_002</v>
      </c>
      <c r="O327" t="s">
        <v>3</v>
      </c>
      <c r="P327">
        <v>5</v>
      </c>
      <c r="Q327" t="s">
        <v>17</v>
      </c>
      <c r="R327">
        <f>R255+1</f>
        <v>3</v>
      </c>
      <c r="S327" t="str">
        <f>CONCATENATE("Plate_00",R327)</f>
        <v>Plate_003</v>
      </c>
      <c r="T327" s="2" t="s">
        <v>60</v>
      </c>
      <c r="U327" t="s">
        <v>52</v>
      </c>
      <c r="V327">
        <v>5</v>
      </c>
      <c r="W327" t="str">
        <f>VLOOKUP(U327,$J$8:$K$13,2,FALSE)</f>
        <v>GAL4.36</v>
      </c>
      <c r="X327" t="str">
        <f>VLOOKUP(V327,$J$16:$K$27,2,FALSE)</f>
        <v>GAL80.37</v>
      </c>
      <c r="Y327" t="str">
        <f>VLOOKUP(V327,$J$31:$K$42,2,FALSE)</f>
        <v>GAL3.WT</v>
      </c>
      <c r="Z327" t="str">
        <f>VLOOKUP($S327,$J$46:$N$61,2,FALSE)</f>
        <v>pAMN50.2 - 3 - A6</v>
      </c>
      <c r="AA327">
        <v>1</v>
      </c>
      <c r="AB327" t="str">
        <f>VLOOKUP($S327,$J$46:$N$61,3,FALSE)</f>
        <v>GALK.Esc_col</v>
      </c>
      <c r="AC327" t="str">
        <f>VLOOKUP($S327,$J$46:$N$61,4,FALSE)</f>
        <v>GALK</v>
      </c>
      <c r="AD327">
        <f>VLOOKUP($S327,$J$46:$N$61,5,FALSE)</f>
        <v>2</v>
      </c>
      <c r="AE327" t="str">
        <f t="shared" si="6"/>
        <v>GAL3.WT</v>
      </c>
      <c r="AF327" t="str">
        <f t="shared" si="7"/>
        <v>GAL80S-1</v>
      </c>
      <c r="AG327" t="str">
        <f t="shared" si="8"/>
        <v>GAL4-L868C</v>
      </c>
    </row>
    <row r="328" spans="11:33">
      <c r="K328" t="str">
        <f>CONCATENATE(L328,".",Q328)</f>
        <v>180324-Plate_002.H6</v>
      </c>
      <c r="L328" t="str">
        <f>CONCATENATE("180324-",N328)</f>
        <v>180324-Plate_002</v>
      </c>
      <c r="M328">
        <f>M232+1</f>
        <v>2</v>
      </c>
      <c r="N328" t="str">
        <f>CONCATENATE("Plate_00",M328)</f>
        <v>Plate_002</v>
      </c>
      <c r="O328" t="s">
        <v>3</v>
      </c>
      <c r="P328">
        <v>6</v>
      </c>
      <c r="Q328" t="s">
        <v>15</v>
      </c>
      <c r="R328">
        <f>R256+1</f>
        <v>3</v>
      </c>
      <c r="S328" t="str">
        <f>CONCATENATE("Plate_00",R328)</f>
        <v>Plate_003</v>
      </c>
      <c r="T328" s="2" t="s">
        <v>59</v>
      </c>
      <c r="U328" t="s">
        <v>52</v>
      </c>
      <c r="V328">
        <v>6</v>
      </c>
      <c r="W328" t="str">
        <f>VLOOKUP(U328,$J$8:$K$13,2,FALSE)</f>
        <v>GAL4.36</v>
      </c>
      <c r="X328" t="str">
        <f>VLOOKUP(V328,$J$16:$K$27,2,FALSE)</f>
        <v>GAL80.41</v>
      </c>
      <c r="Y328" t="str">
        <f>VLOOKUP(V328,$J$31:$K$42,2,FALSE)</f>
        <v>GAL3.WT</v>
      </c>
      <c r="Z328" t="str">
        <f>VLOOKUP($S328,$J$46:$N$61,2,FALSE)</f>
        <v>pAMN50.2 - 3 - A6</v>
      </c>
      <c r="AA328">
        <v>1</v>
      </c>
      <c r="AB328" t="str">
        <f>VLOOKUP($S328,$J$46:$N$61,3,FALSE)</f>
        <v>GALK.Esc_col</v>
      </c>
      <c r="AC328" t="str">
        <f>VLOOKUP($S328,$J$46:$N$61,4,FALSE)</f>
        <v>GALK</v>
      </c>
      <c r="AD328">
        <f>VLOOKUP($S328,$J$46:$N$61,5,FALSE)</f>
        <v>2</v>
      </c>
      <c r="AE328" t="str">
        <f t="shared" si="6"/>
        <v>GAL3.WT</v>
      </c>
      <c r="AF328" t="str">
        <f t="shared" si="7"/>
        <v>GAL80S-0</v>
      </c>
      <c r="AG328" t="str">
        <f t="shared" si="8"/>
        <v>GAL4-L868C</v>
      </c>
    </row>
    <row r="329" spans="11:33">
      <c r="K329" t="str">
        <f>CONCATENATE(L329,".",Q329)</f>
        <v>180324-Plate_002.H7</v>
      </c>
      <c r="L329" t="str">
        <f>CONCATENATE("180324-",N329)</f>
        <v>180324-Plate_002</v>
      </c>
      <c r="M329">
        <f>M233+1</f>
        <v>2</v>
      </c>
      <c r="N329" t="str">
        <f>CONCATENATE("Plate_00",M329)</f>
        <v>Plate_002</v>
      </c>
      <c r="O329" t="s">
        <v>3</v>
      </c>
      <c r="P329">
        <v>7</v>
      </c>
      <c r="Q329" t="s">
        <v>13</v>
      </c>
      <c r="R329">
        <f>R257+1</f>
        <v>3</v>
      </c>
      <c r="S329" t="str">
        <f>CONCATENATE("Plate_00",R329)</f>
        <v>Plate_003</v>
      </c>
      <c r="T329" s="2" t="s">
        <v>58</v>
      </c>
      <c r="U329" t="s">
        <v>52</v>
      </c>
      <c r="V329">
        <v>7</v>
      </c>
      <c r="W329" t="str">
        <f>VLOOKUP(U329,$J$8:$K$13,2,FALSE)</f>
        <v>GAL4.36</v>
      </c>
      <c r="X329" t="str">
        <f>VLOOKUP(V329,$J$16:$K$27,2,FALSE)</f>
        <v>GAL80.WT</v>
      </c>
      <c r="Y329" t="str">
        <f>VLOOKUP(V329,$J$31:$K$42,2,FALSE)</f>
        <v>GAL3.delta</v>
      </c>
      <c r="Z329" t="str">
        <f>VLOOKUP($S329,$J$46:$N$61,2,FALSE)</f>
        <v>pAMN50.2 - 3 - A6</v>
      </c>
      <c r="AA329">
        <v>1</v>
      </c>
      <c r="AB329" t="str">
        <f>VLOOKUP($S329,$J$46:$N$61,3,FALSE)</f>
        <v>GALK.Esc_col</v>
      </c>
      <c r="AC329" t="str">
        <f>VLOOKUP($S329,$J$46:$N$61,4,FALSE)</f>
        <v>GALK</v>
      </c>
      <c r="AD329">
        <f>VLOOKUP($S329,$J$46:$N$61,5,FALSE)</f>
        <v>2</v>
      </c>
      <c r="AE329" t="str">
        <f t="shared" si="6"/>
        <v>GAL3.delta</v>
      </c>
      <c r="AF329" t="str">
        <f t="shared" si="7"/>
        <v>GAL80.WT</v>
      </c>
      <c r="AG329" t="str">
        <f t="shared" si="8"/>
        <v>GAL4-L868C</v>
      </c>
    </row>
    <row r="330" spans="11:33">
      <c r="K330" t="str">
        <f>CONCATENATE(L330,".",Q330)</f>
        <v>180324-Plate_002.H8</v>
      </c>
      <c r="L330" t="str">
        <f>CONCATENATE("180324-",N330)</f>
        <v>180324-Plate_002</v>
      </c>
      <c r="M330">
        <f>M234+1</f>
        <v>2</v>
      </c>
      <c r="N330" t="str">
        <f>CONCATENATE("Plate_00",M330)</f>
        <v>Plate_002</v>
      </c>
      <c r="O330" t="s">
        <v>3</v>
      </c>
      <c r="P330">
        <v>8</v>
      </c>
      <c r="Q330" t="s">
        <v>11</v>
      </c>
      <c r="R330">
        <f>R258+1</f>
        <v>3</v>
      </c>
      <c r="S330" t="str">
        <f>CONCATENATE("Plate_00",R330)</f>
        <v>Plate_003</v>
      </c>
      <c r="T330" s="2" t="s">
        <v>57</v>
      </c>
      <c r="U330" t="s">
        <v>52</v>
      </c>
      <c r="V330">
        <v>8</v>
      </c>
      <c r="W330" t="str">
        <f>VLOOKUP(U330,$J$8:$K$13,2,FALSE)</f>
        <v>GAL4.36</v>
      </c>
      <c r="X330" t="str">
        <f>VLOOKUP(V330,$J$16:$K$27,2,FALSE)</f>
        <v>GAL80.delta</v>
      </c>
      <c r="Y330" t="str">
        <f>VLOOKUP(V330,$J$31:$K$42,2,FALSE)</f>
        <v>GAL3.delta</v>
      </c>
      <c r="Z330" t="str">
        <f>VLOOKUP($S330,$J$46:$N$61,2,FALSE)</f>
        <v>pAMN50.2 - 3 - A6</v>
      </c>
      <c r="AA330">
        <v>1</v>
      </c>
      <c r="AB330" t="str">
        <f>VLOOKUP($S330,$J$46:$N$61,3,FALSE)</f>
        <v>GALK.Esc_col</v>
      </c>
      <c r="AC330" t="str">
        <f>VLOOKUP($S330,$J$46:$N$61,4,FALSE)</f>
        <v>GALK</v>
      </c>
      <c r="AD330">
        <f>VLOOKUP($S330,$J$46:$N$61,5,FALSE)</f>
        <v>2</v>
      </c>
      <c r="AE330" t="str">
        <f t="shared" si="6"/>
        <v>GAL3.delta</v>
      </c>
      <c r="AF330" t="str">
        <f t="shared" si="7"/>
        <v>GAL80.delta</v>
      </c>
      <c r="AG330" t="str">
        <f t="shared" si="8"/>
        <v>GAL4-L868C</v>
      </c>
    </row>
    <row r="331" spans="11:33">
      <c r="K331" t="str">
        <f>CONCATENATE(L331,".",Q331)</f>
        <v>180324-Plate_002.H9</v>
      </c>
      <c r="L331" t="str">
        <f>CONCATENATE("180324-",N331)</f>
        <v>180324-Plate_002</v>
      </c>
      <c r="M331">
        <f>M235+1</f>
        <v>2</v>
      </c>
      <c r="N331" t="str">
        <f>CONCATENATE("Plate_00",M331)</f>
        <v>Plate_002</v>
      </c>
      <c r="O331" t="s">
        <v>3</v>
      </c>
      <c r="P331">
        <v>9</v>
      </c>
      <c r="Q331" t="s">
        <v>9</v>
      </c>
      <c r="R331">
        <f>R259+1</f>
        <v>3</v>
      </c>
      <c r="S331" t="str">
        <f>CONCATENATE("Plate_00",R331)</f>
        <v>Plate_003</v>
      </c>
      <c r="T331" s="2" t="s">
        <v>56</v>
      </c>
      <c r="U331" t="s">
        <v>52</v>
      </c>
      <c r="V331">
        <v>9</v>
      </c>
      <c r="W331" t="str">
        <f>VLOOKUP(U331,$J$8:$K$13,2,FALSE)</f>
        <v>GAL4.36</v>
      </c>
      <c r="X331" t="str">
        <f>VLOOKUP(V331,$J$16:$K$27,2,FALSE)</f>
        <v>GAL80.07</v>
      </c>
      <c r="Y331" t="str">
        <f>VLOOKUP(V331,$J$31:$K$42,2,FALSE)</f>
        <v>GAL3.delta</v>
      </c>
      <c r="Z331" t="str">
        <f>VLOOKUP($S331,$J$46:$N$61,2,FALSE)</f>
        <v>pAMN50.2 - 3 - A6</v>
      </c>
      <c r="AA331">
        <v>1</v>
      </c>
      <c r="AB331" t="str">
        <f>VLOOKUP($S331,$J$46:$N$61,3,FALSE)</f>
        <v>GALK.Esc_col</v>
      </c>
      <c r="AC331" t="str">
        <f>VLOOKUP($S331,$J$46:$N$61,4,FALSE)</f>
        <v>GALK</v>
      </c>
      <c r="AD331">
        <f>VLOOKUP($S331,$J$46:$N$61,5,FALSE)</f>
        <v>2</v>
      </c>
      <c r="AE331" t="str">
        <f t="shared" si="6"/>
        <v>GAL3.delta</v>
      </c>
      <c r="AF331" t="str">
        <f t="shared" si="7"/>
        <v>GAL80.07</v>
      </c>
      <c r="AG331" t="str">
        <f t="shared" si="8"/>
        <v>GAL4-L868C</v>
      </c>
    </row>
    <row r="332" spans="11:33">
      <c r="K332" t="str">
        <f>CONCATENATE(L332,".",Q332)</f>
        <v>180324-Plate_002.H10</v>
      </c>
      <c r="L332" t="str">
        <f>CONCATENATE("180324-",N332)</f>
        <v>180324-Plate_002</v>
      </c>
      <c r="M332">
        <f>M236+1</f>
        <v>2</v>
      </c>
      <c r="N332" t="str">
        <f>CONCATENATE("Plate_00",M332)</f>
        <v>Plate_002</v>
      </c>
      <c r="O332" t="s">
        <v>3</v>
      </c>
      <c r="P332">
        <v>10</v>
      </c>
      <c r="Q332" t="s">
        <v>7</v>
      </c>
      <c r="R332">
        <f>R260+1</f>
        <v>3</v>
      </c>
      <c r="S332" t="str">
        <f>CONCATENATE("Plate_00",R332)</f>
        <v>Plate_003</v>
      </c>
      <c r="T332" s="2" t="s">
        <v>55</v>
      </c>
      <c r="U332" t="s">
        <v>52</v>
      </c>
      <c r="V332">
        <v>10</v>
      </c>
      <c r="W332" t="str">
        <f>VLOOKUP(U332,$J$8:$K$13,2,FALSE)</f>
        <v>GAL4.36</v>
      </c>
      <c r="X332" t="str">
        <f>VLOOKUP(V332,$J$16:$K$27,2,FALSE)</f>
        <v>GAL80.35</v>
      </c>
      <c r="Y332" t="str">
        <f>VLOOKUP(V332,$J$31:$K$42,2,FALSE)</f>
        <v>GAL3.delta</v>
      </c>
      <c r="Z332" t="str">
        <f>VLOOKUP($S332,$J$46:$N$61,2,FALSE)</f>
        <v>pAMN50.2 - 3 - A6</v>
      </c>
      <c r="AA332">
        <v>1</v>
      </c>
      <c r="AB332" t="str">
        <f>VLOOKUP($S332,$J$46:$N$61,3,FALSE)</f>
        <v>GALK.Esc_col</v>
      </c>
      <c r="AC332" t="str">
        <f>VLOOKUP($S332,$J$46:$N$61,4,FALSE)</f>
        <v>GALK</v>
      </c>
      <c r="AD332">
        <f>VLOOKUP($S332,$J$46:$N$61,5,FALSE)</f>
        <v>2</v>
      </c>
      <c r="AE332" t="str">
        <f t="shared" si="6"/>
        <v>GAL3.delta</v>
      </c>
      <c r="AF332" t="str">
        <f t="shared" si="7"/>
        <v>GAL80S-2</v>
      </c>
      <c r="AG332" t="str">
        <f t="shared" si="8"/>
        <v>GAL4-L868C</v>
      </c>
    </row>
    <row r="333" spans="11:33">
      <c r="K333" t="str">
        <f>CONCATENATE(L333,".",Q333)</f>
        <v>180324-Plate_002.H11</v>
      </c>
      <c r="L333" t="str">
        <f>CONCATENATE("180324-",N333)</f>
        <v>180324-Plate_002</v>
      </c>
      <c r="M333">
        <f>M237+1</f>
        <v>2</v>
      </c>
      <c r="N333" t="str">
        <f>CONCATENATE("Plate_00",M333)</f>
        <v>Plate_002</v>
      </c>
      <c r="O333" t="s">
        <v>3</v>
      </c>
      <c r="P333">
        <v>11</v>
      </c>
      <c r="Q333" t="s">
        <v>5</v>
      </c>
      <c r="R333">
        <f>R261+1</f>
        <v>3</v>
      </c>
      <c r="S333" t="str">
        <f>CONCATENATE("Plate_00",R333)</f>
        <v>Plate_003</v>
      </c>
      <c r="T333" s="2" t="s">
        <v>54</v>
      </c>
      <c r="U333" t="s">
        <v>52</v>
      </c>
      <c r="V333">
        <v>11</v>
      </c>
      <c r="W333" t="str">
        <f>VLOOKUP(U333,$J$8:$K$13,2,FALSE)</f>
        <v>GAL4.36</v>
      </c>
      <c r="X333" t="str">
        <f>VLOOKUP(V333,$J$16:$K$27,2,FALSE)</f>
        <v>GAL80.37</v>
      </c>
      <c r="Y333" t="str">
        <f>VLOOKUP(V333,$J$31:$K$42,2,FALSE)</f>
        <v>GAL3.delta</v>
      </c>
      <c r="Z333" t="str">
        <f>VLOOKUP($S333,$J$46:$N$61,2,FALSE)</f>
        <v>pAMN50.2 - 3 - A6</v>
      </c>
      <c r="AA333">
        <v>1</v>
      </c>
      <c r="AB333" t="str">
        <f>VLOOKUP($S333,$J$46:$N$61,3,FALSE)</f>
        <v>GALK.Esc_col</v>
      </c>
      <c r="AC333" t="str">
        <f>VLOOKUP($S333,$J$46:$N$61,4,FALSE)</f>
        <v>GALK</v>
      </c>
      <c r="AD333">
        <f>VLOOKUP($S333,$J$46:$N$61,5,FALSE)</f>
        <v>2</v>
      </c>
      <c r="AE333" t="str">
        <f t="shared" si="6"/>
        <v>GAL3.delta</v>
      </c>
      <c r="AF333" t="str">
        <f t="shared" si="7"/>
        <v>GAL80S-1</v>
      </c>
      <c r="AG333" t="str">
        <f t="shared" si="8"/>
        <v>GAL4-L868C</v>
      </c>
    </row>
    <row r="334" spans="11:33">
      <c r="K334" t="str">
        <f>CONCATENATE(L334,".",Q334)</f>
        <v>180324-Plate_002.H12</v>
      </c>
      <c r="L334" t="str">
        <f>CONCATENATE("180324-",N334)</f>
        <v>180324-Plate_002</v>
      </c>
      <c r="M334">
        <f>M238+1</f>
        <v>2</v>
      </c>
      <c r="N334" t="str">
        <f>CONCATENATE("Plate_00",M334)</f>
        <v>Plate_002</v>
      </c>
      <c r="O334" t="s">
        <v>3</v>
      </c>
      <c r="P334">
        <v>12</v>
      </c>
      <c r="Q334" t="s">
        <v>2</v>
      </c>
      <c r="R334">
        <f>R262+1</f>
        <v>3</v>
      </c>
      <c r="S334" t="str">
        <f>CONCATENATE("Plate_00",R334)</f>
        <v>Plate_003</v>
      </c>
      <c r="T334" s="2" t="s">
        <v>53</v>
      </c>
      <c r="U334" t="s">
        <v>52</v>
      </c>
      <c r="V334">
        <v>12</v>
      </c>
      <c r="W334" t="str">
        <f>VLOOKUP(U334,$J$8:$K$13,2,FALSE)</f>
        <v>GAL4.36</v>
      </c>
      <c r="X334" t="str">
        <f>VLOOKUP(V334,$J$16:$K$27,2,FALSE)</f>
        <v>GAL80.41</v>
      </c>
      <c r="Y334" t="str">
        <f>VLOOKUP(V334,$J$31:$K$42,2,FALSE)</f>
        <v>GAL3.delta</v>
      </c>
      <c r="Z334" t="str">
        <f>VLOOKUP($S334,$J$46:$N$61,2,FALSE)</f>
        <v>pAMN50.2 - 3 - A6</v>
      </c>
      <c r="AA334">
        <v>1</v>
      </c>
      <c r="AB334" t="str">
        <f>VLOOKUP($S334,$J$46:$N$61,3,FALSE)</f>
        <v>GALK.Esc_col</v>
      </c>
      <c r="AC334" t="str">
        <f>VLOOKUP($S334,$J$46:$N$61,4,FALSE)</f>
        <v>GALK</v>
      </c>
      <c r="AD334">
        <f>VLOOKUP($S334,$J$46:$N$61,5,FALSE)</f>
        <v>2</v>
      </c>
      <c r="AE334" t="str">
        <f t="shared" si="6"/>
        <v>GAL3.delta</v>
      </c>
      <c r="AF334" t="str">
        <f t="shared" si="7"/>
        <v>GAL80S-0</v>
      </c>
      <c r="AG334" t="str">
        <f t="shared" si="8"/>
        <v>GAL4-L868C</v>
      </c>
    </row>
    <row r="335" spans="11:33">
      <c r="K335" t="str">
        <f>CONCATENATE(L335,".",Q335)</f>
        <v>180324-Plate_003.A1</v>
      </c>
      <c r="L335" t="str">
        <f>CONCATENATE("180324-",N335)</f>
        <v>180324-Plate_003</v>
      </c>
      <c r="M335">
        <f>M239+1</f>
        <v>3</v>
      </c>
      <c r="N335" t="str">
        <f>CONCATENATE("Plate_00",M335)</f>
        <v>Plate_003</v>
      </c>
      <c r="O335" t="s">
        <v>91</v>
      </c>
      <c r="P335">
        <v>1</v>
      </c>
      <c r="Q335" t="s">
        <v>103</v>
      </c>
      <c r="R335">
        <f>R263+1</f>
        <v>3</v>
      </c>
      <c r="S335" t="str">
        <f>CONCATENATE("Plate_00",R335)</f>
        <v>Plate_003</v>
      </c>
      <c r="T335" s="2" t="s">
        <v>50</v>
      </c>
      <c r="U335" t="s">
        <v>26</v>
      </c>
      <c r="V335">
        <v>1</v>
      </c>
      <c r="W335" t="str">
        <f>VLOOKUP(U335,$J$8:$K$13,2,FALSE)</f>
        <v>GAL4.38</v>
      </c>
      <c r="X335" t="str">
        <f>VLOOKUP(V335,$J$16:$K$27,2,FALSE)</f>
        <v>GAL80.WT</v>
      </c>
      <c r="Y335" t="str">
        <f>VLOOKUP(V335,$J$31:$K$42,2,FALSE)</f>
        <v>GAL3.WT</v>
      </c>
      <c r="Z335" t="str">
        <f>VLOOKUP($S335,$J$46:$N$61,2,FALSE)</f>
        <v>pAMN50.2 - 3 - A6</v>
      </c>
      <c r="AA335">
        <v>1</v>
      </c>
      <c r="AB335" t="str">
        <f>VLOOKUP($S335,$J$46:$N$61,3,FALSE)</f>
        <v>GALK.Esc_col</v>
      </c>
      <c r="AC335" t="str">
        <f>VLOOKUP($S335,$J$46:$N$61,4,FALSE)</f>
        <v>GALK</v>
      </c>
      <c r="AD335">
        <f>VLOOKUP($S335,$J$46:$N$61,5,FALSE)</f>
        <v>2</v>
      </c>
      <c r="AE335" t="str">
        <f t="shared" si="6"/>
        <v>GAL3.WT</v>
      </c>
      <c r="AF335" t="str">
        <f t="shared" si="7"/>
        <v>GAL80.WT</v>
      </c>
      <c r="AG335" t="str">
        <f t="shared" si="8"/>
        <v>GAL4-L868G</v>
      </c>
    </row>
    <row r="336" spans="11:33">
      <c r="K336" t="str">
        <f>CONCATENATE(L336,".",Q336)</f>
        <v>180324-Plate_003.A2</v>
      </c>
      <c r="L336" t="str">
        <f>CONCATENATE("180324-",N336)</f>
        <v>180324-Plate_003</v>
      </c>
      <c r="M336">
        <f>M240+1</f>
        <v>3</v>
      </c>
      <c r="N336" t="str">
        <f>CONCATENATE("Plate_00",M336)</f>
        <v>Plate_003</v>
      </c>
      <c r="O336" t="s">
        <v>91</v>
      </c>
      <c r="P336">
        <v>2</v>
      </c>
      <c r="Q336" t="s">
        <v>102</v>
      </c>
      <c r="R336">
        <f>R264+1</f>
        <v>3</v>
      </c>
      <c r="S336" t="str">
        <f>CONCATENATE("Plate_00",R336)</f>
        <v>Plate_003</v>
      </c>
      <c r="T336" s="2" t="s">
        <v>48</v>
      </c>
      <c r="U336" t="s">
        <v>26</v>
      </c>
      <c r="V336">
        <v>2</v>
      </c>
      <c r="W336" t="str">
        <f>VLOOKUP(U336,$J$8:$K$13,2,FALSE)</f>
        <v>GAL4.38</v>
      </c>
      <c r="X336" t="str">
        <f>VLOOKUP(V336,$J$16:$K$27,2,FALSE)</f>
        <v>GAL80.delta</v>
      </c>
      <c r="Y336" t="str">
        <f>VLOOKUP(V336,$J$31:$K$42,2,FALSE)</f>
        <v>GAL3.WT</v>
      </c>
      <c r="Z336" t="str">
        <f>VLOOKUP($S336,$J$46:$N$61,2,FALSE)</f>
        <v>pAMN50.2 - 3 - A6</v>
      </c>
      <c r="AA336">
        <v>1</v>
      </c>
      <c r="AB336" t="str">
        <f>VLOOKUP($S336,$J$46:$N$61,3,FALSE)</f>
        <v>GALK.Esc_col</v>
      </c>
      <c r="AC336" t="str">
        <f>VLOOKUP($S336,$J$46:$N$61,4,FALSE)</f>
        <v>GALK</v>
      </c>
      <c r="AD336">
        <f>VLOOKUP($S336,$J$46:$N$61,5,FALSE)</f>
        <v>2</v>
      </c>
      <c r="AE336" t="str">
        <f t="shared" ref="AE336:AF399" si="9">VLOOKUP(Y336,$J$122:$K$124,2,FALSE)</f>
        <v>GAL3.WT</v>
      </c>
      <c r="AF336" t="str">
        <f t="shared" ref="AF336:AG399" si="10">VLOOKUP(X336,$J$125:$K$130,2,FALSE)</f>
        <v>GAL80.delta</v>
      </c>
      <c r="AG336" t="str">
        <f t="shared" ref="AG336:AG399" si="11">VLOOKUP(W336,$J$131:$K$136,2,FALSE)</f>
        <v>GAL4-L868G</v>
      </c>
    </row>
    <row r="337" spans="11:33">
      <c r="K337" t="str">
        <f>CONCATENATE(L337,".",Q337)</f>
        <v>180324-Plate_003.A3</v>
      </c>
      <c r="L337" t="str">
        <f>CONCATENATE("180324-",N337)</f>
        <v>180324-Plate_003</v>
      </c>
      <c r="M337">
        <f>M241+1</f>
        <v>3</v>
      </c>
      <c r="N337" t="str">
        <f>CONCATENATE("Plate_00",M337)</f>
        <v>Plate_003</v>
      </c>
      <c r="O337" t="s">
        <v>91</v>
      </c>
      <c r="P337">
        <v>3</v>
      </c>
      <c r="Q337" t="s">
        <v>101</v>
      </c>
      <c r="R337">
        <f>R265+1</f>
        <v>3</v>
      </c>
      <c r="S337" t="str">
        <f>CONCATENATE("Plate_00",R337)</f>
        <v>Plate_003</v>
      </c>
      <c r="T337" s="2" t="s">
        <v>46</v>
      </c>
      <c r="U337" t="s">
        <v>26</v>
      </c>
      <c r="V337">
        <v>3</v>
      </c>
      <c r="W337" t="str">
        <f>VLOOKUP(U337,$J$8:$K$13,2,FALSE)</f>
        <v>GAL4.38</v>
      </c>
      <c r="X337" t="str">
        <f>VLOOKUP(V337,$J$16:$K$27,2,FALSE)</f>
        <v>GAL80.07</v>
      </c>
      <c r="Y337" t="str">
        <f>VLOOKUP(V337,$J$31:$K$42,2,FALSE)</f>
        <v>GAL3.WT</v>
      </c>
      <c r="Z337" t="str">
        <f>VLOOKUP($S337,$J$46:$N$61,2,FALSE)</f>
        <v>pAMN50.2 - 3 - A6</v>
      </c>
      <c r="AA337">
        <v>1</v>
      </c>
      <c r="AB337" t="str">
        <f>VLOOKUP($S337,$J$46:$N$61,3,FALSE)</f>
        <v>GALK.Esc_col</v>
      </c>
      <c r="AC337" t="str">
        <f>VLOOKUP($S337,$J$46:$N$61,4,FALSE)</f>
        <v>GALK</v>
      </c>
      <c r="AD337">
        <f>VLOOKUP($S337,$J$46:$N$61,5,FALSE)</f>
        <v>2</v>
      </c>
      <c r="AE337" t="str">
        <f t="shared" si="9"/>
        <v>GAL3.WT</v>
      </c>
      <c r="AF337" t="str">
        <f t="shared" si="10"/>
        <v>GAL80.07</v>
      </c>
      <c r="AG337" t="str">
        <f t="shared" si="11"/>
        <v>GAL4-L868G</v>
      </c>
    </row>
    <row r="338" spans="11:33">
      <c r="K338" t="str">
        <f>CONCATENATE(L338,".",Q338)</f>
        <v>180324-Plate_003.A4</v>
      </c>
      <c r="L338" t="str">
        <f>CONCATENATE("180324-",N338)</f>
        <v>180324-Plate_003</v>
      </c>
      <c r="M338">
        <f>M242+1</f>
        <v>3</v>
      </c>
      <c r="N338" t="str">
        <f>CONCATENATE("Plate_00",M338)</f>
        <v>Plate_003</v>
      </c>
      <c r="O338" t="s">
        <v>91</v>
      </c>
      <c r="P338">
        <v>4</v>
      </c>
      <c r="Q338" t="s">
        <v>100</v>
      </c>
      <c r="R338">
        <f>R266+1</f>
        <v>3</v>
      </c>
      <c r="S338" t="str">
        <f>CONCATENATE("Plate_00",R338)</f>
        <v>Plate_003</v>
      </c>
      <c r="T338" s="2" t="s">
        <v>44</v>
      </c>
      <c r="U338" t="s">
        <v>26</v>
      </c>
      <c r="V338">
        <v>4</v>
      </c>
      <c r="W338" t="str">
        <f>VLOOKUP(U338,$J$8:$K$13,2,FALSE)</f>
        <v>GAL4.38</v>
      </c>
      <c r="X338" t="str">
        <f>VLOOKUP(V338,$J$16:$K$27,2,FALSE)</f>
        <v>GAL80.35</v>
      </c>
      <c r="Y338" t="str">
        <f>VLOOKUP(V338,$J$31:$K$42,2,FALSE)</f>
        <v>GAL3.WT</v>
      </c>
      <c r="Z338" t="str">
        <f>VLOOKUP($S338,$J$46:$N$61,2,FALSE)</f>
        <v>pAMN50.2 - 3 - A6</v>
      </c>
      <c r="AA338">
        <v>1</v>
      </c>
      <c r="AB338" t="str">
        <f>VLOOKUP($S338,$J$46:$N$61,3,FALSE)</f>
        <v>GALK.Esc_col</v>
      </c>
      <c r="AC338" t="str">
        <f>VLOOKUP($S338,$J$46:$N$61,4,FALSE)</f>
        <v>GALK</v>
      </c>
      <c r="AD338">
        <f>VLOOKUP($S338,$J$46:$N$61,5,FALSE)</f>
        <v>2</v>
      </c>
      <c r="AE338" t="str">
        <f t="shared" si="9"/>
        <v>GAL3.WT</v>
      </c>
      <c r="AF338" t="str">
        <f t="shared" si="10"/>
        <v>GAL80S-2</v>
      </c>
      <c r="AG338" t="str">
        <f t="shared" si="11"/>
        <v>GAL4-L868G</v>
      </c>
    </row>
    <row r="339" spans="11:33">
      <c r="K339" t="str">
        <f>CONCATENATE(L339,".",Q339)</f>
        <v>180324-Plate_003.A5</v>
      </c>
      <c r="L339" t="str">
        <f>CONCATENATE("180324-",N339)</f>
        <v>180324-Plate_003</v>
      </c>
      <c r="M339">
        <f>M243+1</f>
        <v>3</v>
      </c>
      <c r="N339" t="str">
        <f>CONCATENATE("Plate_00",M339)</f>
        <v>Plate_003</v>
      </c>
      <c r="O339" t="s">
        <v>91</v>
      </c>
      <c r="P339">
        <v>5</v>
      </c>
      <c r="Q339" t="s">
        <v>99</v>
      </c>
      <c r="R339">
        <f>R267+1</f>
        <v>3</v>
      </c>
      <c r="S339" t="str">
        <f>CONCATENATE("Plate_00",R339)</f>
        <v>Plate_003</v>
      </c>
      <c r="T339" s="2" t="s">
        <v>42</v>
      </c>
      <c r="U339" t="s">
        <v>26</v>
      </c>
      <c r="V339">
        <v>5</v>
      </c>
      <c r="W339" t="str">
        <f>VLOOKUP(U339,$J$8:$K$13,2,FALSE)</f>
        <v>GAL4.38</v>
      </c>
      <c r="X339" t="str">
        <f>VLOOKUP(V339,$J$16:$K$27,2,FALSE)</f>
        <v>GAL80.37</v>
      </c>
      <c r="Y339" t="str">
        <f>VLOOKUP(V339,$J$31:$K$42,2,FALSE)</f>
        <v>GAL3.WT</v>
      </c>
      <c r="Z339" t="str">
        <f>VLOOKUP($S339,$J$46:$N$61,2,FALSE)</f>
        <v>pAMN50.2 - 3 - A6</v>
      </c>
      <c r="AA339">
        <v>1</v>
      </c>
      <c r="AB339" t="str">
        <f>VLOOKUP($S339,$J$46:$N$61,3,FALSE)</f>
        <v>GALK.Esc_col</v>
      </c>
      <c r="AC339" t="str">
        <f>VLOOKUP($S339,$J$46:$N$61,4,FALSE)</f>
        <v>GALK</v>
      </c>
      <c r="AD339">
        <f>VLOOKUP($S339,$J$46:$N$61,5,FALSE)</f>
        <v>2</v>
      </c>
      <c r="AE339" t="str">
        <f t="shared" si="9"/>
        <v>GAL3.WT</v>
      </c>
      <c r="AF339" t="str">
        <f t="shared" si="10"/>
        <v>GAL80S-1</v>
      </c>
      <c r="AG339" t="str">
        <f t="shared" si="11"/>
        <v>GAL4-L868G</v>
      </c>
    </row>
    <row r="340" spans="11:33">
      <c r="K340" t="str">
        <f>CONCATENATE(L340,".",Q340)</f>
        <v>180324-Plate_003.A6</v>
      </c>
      <c r="L340" t="str">
        <f>CONCATENATE("180324-",N340)</f>
        <v>180324-Plate_003</v>
      </c>
      <c r="M340">
        <f>M244+1</f>
        <v>3</v>
      </c>
      <c r="N340" t="str">
        <f>CONCATENATE("Plate_00",M340)</f>
        <v>Plate_003</v>
      </c>
      <c r="O340" t="s">
        <v>91</v>
      </c>
      <c r="P340">
        <v>6</v>
      </c>
      <c r="Q340" t="s">
        <v>98</v>
      </c>
      <c r="R340">
        <f>R268+1</f>
        <v>3</v>
      </c>
      <c r="S340" t="str">
        <f>CONCATENATE("Plate_00",R340)</f>
        <v>Plate_003</v>
      </c>
      <c r="T340" s="2" t="s">
        <v>40</v>
      </c>
      <c r="U340" t="s">
        <v>26</v>
      </c>
      <c r="V340">
        <v>6</v>
      </c>
      <c r="W340" t="str">
        <f>VLOOKUP(U340,$J$8:$K$13,2,FALSE)</f>
        <v>GAL4.38</v>
      </c>
      <c r="X340" t="str">
        <f>VLOOKUP(V340,$J$16:$K$27,2,FALSE)</f>
        <v>GAL80.41</v>
      </c>
      <c r="Y340" t="str">
        <f>VLOOKUP(V340,$J$31:$K$42,2,FALSE)</f>
        <v>GAL3.WT</v>
      </c>
      <c r="Z340" t="str">
        <f>VLOOKUP($S340,$J$46:$N$61,2,FALSE)</f>
        <v>pAMN50.2 - 3 - A6</v>
      </c>
      <c r="AA340">
        <v>1</v>
      </c>
      <c r="AB340" t="str">
        <f>VLOOKUP($S340,$J$46:$N$61,3,FALSE)</f>
        <v>GALK.Esc_col</v>
      </c>
      <c r="AC340" t="str">
        <f>VLOOKUP($S340,$J$46:$N$61,4,FALSE)</f>
        <v>GALK</v>
      </c>
      <c r="AD340">
        <f>VLOOKUP($S340,$J$46:$N$61,5,FALSE)</f>
        <v>2</v>
      </c>
      <c r="AE340" t="str">
        <f t="shared" si="9"/>
        <v>GAL3.WT</v>
      </c>
      <c r="AF340" t="str">
        <f t="shared" si="10"/>
        <v>GAL80S-0</v>
      </c>
      <c r="AG340" t="str">
        <f t="shared" si="11"/>
        <v>GAL4-L868G</v>
      </c>
    </row>
    <row r="341" spans="11:33">
      <c r="K341" t="str">
        <f>CONCATENATE(L341,".",Q341)</f>
        <v>180324-Plate_003.A7</v>
      </c>
      <c r="L341" t="str">
        <f>CONCATENATE("180324-",N341)</f>
        <v>180324-Plate_003</v>
      </c>
      <c r="M341">
        <f>M245+1</f>
        <v>3</v>
      </c>
      <c r="N341" t="str">
        <f>CONCATENATE("Plate_00",M341)</f>
        <v>Plate_003</v>
      </c>
      <c r="O341" t="s">
        <v>91</v>
      </c>
      <c r="P341">
        <v>7</v>
      </c>
      <c r="Q341" t="s">
        <v>97</v>
      </c>
      <c r="R341">
        <f>R269+1</f>
        <v>3</v>
      </c>
      <c r="S341" t="str">
        <f>CONCATENATE("Plate_00",R341)</f>
        <v>Plate_003</v>
      </c>
      <c r="T341" s="2" t="s">
        <v>38</v>
      </c>
      <c r="U341" t="s">
        <v>26</v>
      </c>
      <c r="V341">
        <v>7</v>
      </c>
      <c r="W341" t="str">
        <f>VLOOKUP(U341,$J$8:$K$13,2,FALSE)</f>
        <v>GAL4.38</v>
      </c>
      <c r="X341" t="str">
        <f>VLOOKUP(V341,$J$16:$K$27,2,FALSE)</f>
        <v>GAL80.WT</v>
      </c>
      <c r="Y341" t="str">
        <f>VLOOKUP(V341,$J$31:$K$42,2,FALSE)</f>
        <v>GAL3.delta</v>
      </c>
      <c r="Z341" t="str">
        <f>VLOOKUP($S341,$J$46:$N$61,2,FALSE)</f>
        <v>pAMN50.2 - 3 - A6</v>
      </c>
      <c r="AA341">
        <v>1</v>
      </c>
      <c r="AB341" t="str">
        <f>VLOOKUP($S341,$J$46:$N$61,3,FALSE)</f>
        <v>GALK.Esc_col</v>
      </c>
      <c r="AC341" t="str">
        <f>VLOOKUP($S341,$J$46:$N$61,4,FALSE)</f>
        <v>GALK</v>
      </c>
      <c r="AD341">
        <f>VLOOKUP($S341,$J$46:$N$61,5,FALSE)</f>
        <v>2</v>
      </c>
      <c r="AE341" t="str">
        <f t="shared" si="9"/>
        <v>GAL3.delta</v>
      </c>
      <c r="AF341" t="str">
        <f t="shared" si="10"/>
        <v>GAL80.WT</v>
      </c>
      <c r="AG341" t="str">
        <f t="shared" si="11"/>
        <v>GAL4-L868G</v>
      </c>
    </row>
    <row r="342" spans="11:33">
      <c r="K342" t="str">
        <f>CONCATENATE(L342,".",Q342)</f>
        <v>180324-Plate_003.A8</v>
      </c>
      <c r="L342" t="str">
        <f>CONCATENATE("180324-",N342)</f>
        <v>180324-Plate_003</v>
      </c>
      <c r="M342">
        <f>M246+1</f>
        <v>3</v>
      </c>
      <c r="N342" t="str">
        <f>CONCATENATE("Plate_00",M342)</f>
        <v>Plate_003</v>
      </c>
      <c r="O342" t="s">
        <v>91</v>
      </c>
      <c r="P342">
        <v>8</v>
      </c>
      <c r="Q342" t="s">
        <v>96</v>
      </c>
      <c r="R342">
        <f>R270+1</f>
        <v>3</v>
      </c>
      <c r="S342" t="str">
        <f>CONCATENATE("Plate_00",R342)</f>
        <v>Plate_003</v>
      </c>
      <c r="T342" s="2" t="s">
        <v>36</v>
      </c>
      <c r="U342" t="s">
        <v>26</v>
      </c>
      <c r="V342">
        <v>8</v>
      </c>
      <c r="W342" t="str">
        <f>VLOOKUP(U342,$J$8:$K$13,2,FALSE)</f>
        <v>GAL4.38</v>
      </c>
      <c r="X342" t="str">
        <f>VLOOKUP(V342,$J$16:$K$27,2,FALSE)</f>
        <v>GAL80.delta</v>
      </c>
      <c r="Y342" t="str">
        <f>VLOOKUP(V342,$J$31:$K$42,2,FALSE)</f>
        <v>GAL3.delta</v>
      </c>
      <c r="Z342" t="str">
        <f>VLOOKUP($S342,$J$46:$N$61,2,FALSE)</f>
        <v>pAMN50.2 - 3 - A6</v>
      </c>
      <c r="AA342">
        <v>1</v>
      </c>
      <c r="AB342" t="str">
        <f>VLOOKUP($S342,$J$46:$N$61,3,FALSE)</f>
        <v>GALK.Esc_col</v>
      </c>
      <c r="AC342" t="str">
        <f>VLOOKUP($S342,$J$46:$N$61,4,FALSE)</f>
        <v>GALK</v>
      </c>
      <c r="AD342">
        <f>VLOOKUP($S342,$J$46:$N$61,5,FALSE)</f>
        <v>2</v>
      </c>
      <c r="AE342" t="str">
        <f t="shared" si="9"/>
        <v>GAL3.delta</v>
      </c>
      <c r="AF342" t="str">
        <f t="shared" si="10"/>
        <v>GAL80.delta</v>
      </c>
      <c r="AG342" t="str">
        <f t="shared" si="11"/>
        <v>GAL4-L868G</v>
      </c>
    </row>
    <row r="343" spans="11:33">
      <c r="K343" t="str">
        <f>CONCATENATE(L343,".",Q343)</f>
        <v>180324-Plate_003.A9</v>
      </c>
      <c r="L343" t="str">
        <f>CONCATENATE("180324-",N343)</f>
        <v>180324-Plate_003</v>
      </c>
      <c r="M343">
        <f>M247+1</f>
        <v>3</v>
      </c>
      <c r="N343" t="str">
        <f>CONCATENATE("Plate_00",M343)</f>
        <v>Plate_003</v>
      </c>
      <c r="O343" t="s">
        <v>91</v>
      </c>
      <c r="P343">
        <v>9</v>
      </c>
      <c r="Q343" t="s">
        <v>95</v>
      </c>
      <c r="R343">
        <f>R271+1</f>
        <v>3</v>
      </c>
      <c r="S343" t="str">
        <f>CONCATENATE("Plate_00",R343)</f>
        <v>Plate_003</v>
      </c>
      <c r="T343" s="2" t="s">
        <v>34</v>
      </c>
      <c r="U343" t="s">
        <v>26</v>
      </c>
      <c r="V343">
        <v>9</v>
      </c>
      <c r="W343" t="str">
        <f>VLOOKUP(U343,$J$8:$K$13,2,FALSE)</f>
        <v>GAL4.38</v>
      </c>
      <c r="X343" t="str">
        <f>VLOOKUP(V343,$J$16:$K$27,2,FALSE)</f>
        <v>GAL80.07</v>
      </c>
      <c r="Y343" t="str">
        <f>VLOOKUP(V343,$J$31:$K$42,2,FALSE)</f>
        <v>GAL3.delta</v>
      </c>
      <c r="Z343" t="str">
        <f>VLOOKUP($S343,$J$46:$N$61,2,FALSE)</f>
        <v>pAMN50.2 - 3 - A6</v>
      </c>
      <c r="AA343">
        <v>1</v>
      </c>
      <c r="AB343" t="str">
        <f>VLOOKUP($S343,$J$46:$N$61,3,FALSE)</f>
        <v>GALK.Esc_col</v>
      </c>
      <c r="AC343" t="str">
        <f>VLOOKUP($S343,$J$46:$N$61,4,FALSE)</f>
        <v>GALK</v>
      </c>
      <c r="AD343">
        <f>VLOOKUP($S343,$J$46:$N$61,5,FALSE)</f>
        <v>2</v>
      </c>
      <c r="AE343" t="str">
        <f t="shared" si="9"/>
        <v>GAL3.delta</v>
      </c>
      <c r="AF343" t="str">
        <f t="shared" si="10"/>
        <v>GAL80.07</v>
      </c>
      <c r="AG343" t="str">
        <f t="shared" si="11"/>
        <v>GAL4-L868G</v>
      </c>
    </row>
    <row r="344" spans="11:33">
      <c r="K344" t="str">
        <f>CONCATENATE(L344,".",Q344)</f>
        <v>180324-Plate_003.A10</v>
      </c>
      <c r="L344" t="str">
        <f>CONCATENATE("180324-",N344)</f>
        <v>180324-Plate_003</v>
      </c>
      <c r="M344">
        <f>M248+1</f>
        <v>3</v>
      </c>
      <c r="N344" t="str">
        <f>CONCATENATE("Plate_00",M344)</f>
        <v>Plate_003</v>
      </c>
      <c r="O344" t="s">
        <v>91</v>
      </c>
      <c r="P344">
        <v>10</v>
      </c>
      <c r="Q344" t="s">
        <v>94</v>
      </c>
      <c r="R344">
        <f>R272+1</f>
        <v>3</v>
      </c>
      <c r="S344" t="str">
        <f>CONCATENATE("Plate_00",R344)</f>
        <v>Plate_003</v>
      </c>
      <c r="T344" s="2" t="s">
        <v>32</v>
      </c>
      <c r="U344" t="s">
        <v>26</v>
      </c>
      <c r="V344">
        <v>10</v>
      </c>
      <c r="W344" t="str">
        <f>VLOOKUP(U344,$J$8:$K$13,2,FALSE)</f>
        <v>GAL4.38</v>
      </c>
      <c r="X344" t="str">
        <f>VLOOKUP(V344,$J$16:$K$27,2,FALSE)</f>
        <v>GAL80.35</v>
      </c>
      <c r="Y344" t="str">
        <f>VLOOKUP(V344,$J$31:$K$42,2,FALSE)</f>
        <v>GAL3.delta</v>
      </c>
      <c r="Z344" t="str">
        <f>VLOOKUP($S344,$J$46:$N$61,2,FALSE)</f>
        <v>pAMN50.2 - 3 - A6</v>
      </c>
      <c r="AA344">
        <v>1</v>
      </c>
      <c r="AB344" t="str">
        <f>VLOOKUP($S344,$J$46:$N$61,3,FALSE)</f>
        <v>GALK.Esc_col</v>
      </c>
      <c r="AC344" t="str">
        <f>VLOOKUP($S344,$J$46:$N$61,4,FALSE)</f>
        <v>GALK</v>
      </c>
      <c r="AD344">
        <f>VLOOKUP($S344,$J$46:$N$61,5,FALSE)</f>
        <v>2</v>
      </c>
      <c r="AE344" t="str">
        <f t="shared" si="9"/>
        <v>GAL3.delta</v>
      </c>
      <c r="AF344" t="str">
        <f t="shared" si="10"/>
        <v>GAL80S-2</v>
      </c>
      <c r="AG344" t="str">
        <f t="shared" si="11"/>
        <v>GAL4-L868G</v>
      </c>
    </row>
    <row r="345" spans="11:33">
      <c r="K345" t="str">
        <f>CONCATENATE(L345,".",Q345)</f>
        <v>180324-Plate_003.A11</v>
      </c>
      <c r="L345" t="str">
        <f>CONCATENATE("180324-",N345)</f>
        <v>180324-Plate_003</v>
      </c>
      <c r="M345">
        <f>M249+1</f>
        <v>3</v>
      </c>
      <c r="N345" t="str">
        <f>CONCATENATE("Plate_00",M345)</f>
        <v>Plate_003</v>
      </c>
      <c r="O345" t="s">
        <v>91</v>
      </c>
      <c r="P345">
        <v>11</v>
      </c>
      <c r="Q345" t="s">
        <v>93</v>
      </c>
      <c r="R345">
        <f>R273+1</f>
        <v>3</v>
      </c>
      <c r="S345" t="str">
        <f>CONCATENATE("Plate_00",R345)</f>
        <v>Plate_003</v>
      </c>
      <c r="T345" s="2" t="s">
        <v>30</v>
      </c>
      <c r="U345" t="s">
        <v>26</v>
      </c>
      <c r="V345">
        <v>11</v>
      </c>
      <c r="W345" t="str">
        <f>VLOOKUP(U345,$J$8:$K$13,2,FALSE)</f>
        <v>GAL4.38</v>
      </c>
      <c r="X345" t="str">
        <f>VLOOKUP(V345,$J$16:$K$27,2,FALSE)</f>
        <v>GAL80.37</v>
      </c>
      <c r="Y345" t="str">
        <f>VLOOKUP(V345,$J$31:$K$42,2,FALSE)</f>
        <v>GAL3.delta</v>
      </c>
      <c r="Z345" t="str">
        <f>VLOOKUP($S345,$J$46:$N$61,2,FALSE)</f>
        <v>pAMN50.2 - 3 - A6</v>
      </c>
      <c r="AA345">
        <v>1</v>
      </c>
      <c r="AB345" t="str">
        <f>VLOOKUP($S345,$J$46:$N$61,3,FALSE)</f>
        <v>GALK.Esc_col</v>
      </c>
      <c r="AC345" t="str">
        <f>VLOOKUP($S345,$J$46:$N$61,4,FALSE)</f>
        <v>GALK</v>
      </c>
      <c r="AD345">
        <f>VLOOKUP($S345,$J$46:$N$61,5,FALSE)</f>
        <v>2</v>
      </c>
      <c r="AE345" t="str">
        <f t="shared" si="9"/>
        <v>GAL3.delta</v>
      </c>
      <c r="AF345" t="str">
        <f t="shared" si="10"/>
        <v>GAL80S-1</v>
      </c>
      <c r="AG345" t="str">
        <f t="shared" si="11"/>
        <v>GAL4-L868G</v>
      </c>
    </row>
    <row r="346" spans="11:33">
      <c r="K346" t="str">
        <f>CONCATENATE(L346,".",Q346)</f>
        <v>180324-Plate_003.A12</v>
      </c>
      <c r="L346" t="str">
        <f>CONCATENATE("180324-",N346)</f>
        <v>180324-Plate_003</v>
      </c>
      <c r="M346">
        <f>M250+1</f>
        <v>3</v>
      </c>
      <c r="N346" t="str">
        <f>CONCATENATE("Plate_00",M346)</f>
        <v>Plate_003</v>
      </c>
      <c r="O346" t="s">
        <v>91</v>
      </c>
      <c r="P346">
        <v>12</v>
      </c>
      <c r="Q346" t="s">
        <v>92</v>
      </c>
      <c r="R346">
        <f>R274+1</f>
        <v>3</v>
      </c>
      <c r="S346" t="str">
        <f>CONCATENATE("Plate_00",R346)</f>
        <v>Plate_003</v>
      </c>
      <c r="T346" s="2" t="s">
        <v>27</v>
      </c>
      <c r="U346" t="s">
        <v>26</v>
      </c>
      <c r="V346">
        <v>12</v>
      </c>
      <c r="W346" t="str">
        <f>VLOOKUP(U346,$J$8:$K$13,2,FALSE)</f>
        <v>GAL4.38</v>
      </c>
      <c r="X346" t="str">
        <f>VLOOKUP(V346,$J$16:$K$27,2,FALSE)</f>
        <v>GAL80.41</v>
      </c>
      <c r="Y346" t="str">
        <f>VLOOKUP(V346,$J$31:$K$42,2,FALSE)</f>
        <v>GAL3.delta</v>
      </c>
      <c r="Z346" t="str">
        <f>VLOOKUP($S346,$J$46:$N$61,2,FALSE)</f>
        <v>pAMN50.2 - 3 - A6</v>
      </c>
      <c r="AA346">
        <v>1</v>
      </c>
      <c r="AB346" t="str">
        <f>VLOOKUP($S346,$J$46:$N$61,3,FALSE)</f>
        <v>GALK.Esc_col</v>
      </c>
      <c r="AC346" t="str">
        <f>VLOOKUP($S346,$J$46:$N$61,4,FALSE)</f>
        <v>GALK</v>
      </c>
      <c r="AD346">
        <f>VLOOKUP($S346,$J$46:$N$61,5,FALSE)</f>
        <v>2</v>
      </c>
      <c r="AE346" t="str">
        <f t="shared" si="9"/>
        <v>GAL3.delta</v>
      </c>
      <c r="AF346" t="str">
        <f t="shared" si="10"/>
        <v>GAL80S-0</v>
      </c>
      <c r="AG346" t="str">
        <f t="shared" si="11"/>
        <v>GAL4-L868G</v>
      </c>
    </row>
    <row r="347" spans="11:33">
      <c r="K347" t="str">
        <f>CONCATENATE(L347,".",Q347)</f>
        <v>180324-Plate_003.B1</v>
      </c>
      <c r="L347" t="str">
        <f>CONCATENATE("180324-",N347)</f>
        <v>180324-Plate_003</v>
      </c>
      <c r="M347">
        <f>M251+1</f>
        <v>3</v>
      </c>
      <c r="N347" t="str">
        <f>CONCATENATE("Plate_00",M347)</f>
        <v>Plate_003</v>
      </c>
      <c r="O347" t="s">
        <v>78</v>
      </c>
      <c r="P347">
        <v>1</v>
      </c>
      <c r="Q347" t="s">
        <v>90</v>
      </c>
      <c r="R347">
        <f>R275+1</f>
        <v>3</v>
      </c>
      <c r="S347" t="str">
        <f>CONCATENATE("Plate_00",R347)</f>
        <v>Plate_003</v>
      </c>
      <c r="T347" s="2" t="s">
        <v>24</v>
      </c>
      <c r="U347" t="s">
        <v>0</v>
      </c>
      <c r="V347">
        <v>1</v>
      </c>
      <c r="W347" t="str">
        <f>VLOOKUP(U347,$J$8:$K$13,2,FALSE)</f>
        <v>GAL4.40</v>
      </c>
      <c r="X347" t="str">
        <f>VLOOKUP(V347,$J$16:$K$27,2,FALSE)</f>
        <v>GAL80.WT</v>
      </c>
      <c r="Y347" t="str">
        <f>VLOOKUP(V347,$J$31:$K$42,2,FALSE)</f>
        <v>GAL3.WT</v>
      </c>
      <c r="Z347" t="str">
        <f>VLOOKUP($S347,$J$46:$N$61,2,FALSE)</f>
        <v>pAMN50.2 - 3 - A6</v>
      </c>
      <c r="AA347">
        <v>1</v>
      </c>
      <c r="AB347" t="str">
        <f>VLOOKUP($S347,$J$46:$N$61,3,FALSE)</f>
        <v>GALK.Esc_col</v>
      </c>
      <c r="AC347" t="str">
        <f>VLOOKUP($S347,$J$46:$N$61,4,FALSE)</f>
        <v>GALK</v>
      </c>
      <c r="AD347">
        <f>VLOOKUP($S347,$J$46:$N$61,5,FALSE)</f>
        <v>2</v>
      </c>
      <c r="AE347" t="str">
        <f t="shared" si="9"/>
        <v>GAL3.WT</v>
      </c>
      <c r="AF347" t="str">
        <f t="shared" si="10"/>
        <v>GAL80.WT</v>
      </c>
      <c r="AG347" t="str">
        <f t="shared" si="11"/>
        <v>GAL4-L868K</v>
      </c>
    </row>
    <row r="348" spans="11:33">
      <c r="K348" t="str">
        <f>CONCATENATE(L348,".",Q348)</f>
        <v>180324-Plate_003.B2</v>
      </c>
      <c r="L348" t="str">
        <f>CONCATENATE("180324-",N348)</f>
        <v>180324-Plate_003</v>
      </c>
      <c r="M348">
        <f>M252+1</f>
        <v>3</v>
      </c>
      <c r="N348" t="str">
        <f>CONCATENATE("Plate_00",M348)</f>
        <v>Plate_003</v>
      </c>
      <c r="O348" t="s">
        <v>78</v>
      </c>
      <c r="P348">
        <v>2</v>
      </c>
      <c r="Q348" t="s">
        <v>89</v>
      </c>
      <c r="R348">
        <f>R276+1</f>
        <v>3</v>
      </c>
      <c r="S348" t="str">
        <f>CONCATENATE("Plate_00",R348)</f>
        <v>Plate_003</v>
      </c>
      <c r="T348" s="2" t="s">
        <v>22</v>
      </c>
      <c r="U348" t="s">
        <v>0</v>
      </c>
      <c r="V348">
        <v>2</v>
      </c>
      <c r="W348" t="str">
        <f>VLOOKUP(U348,$J$8:$K$13,2,FALSE)</f>
        <v>GAL4.40</v>
      </c>
      <c r="X348" t="str">
        <f>VLOOKUP(V348,$J$16:$K$27,2,FALSE)</f>
        <v>GAL80.delta</v>
      </c>
      <c r="Y348" t="str">
        <f>VLOOKUP(V348,$J$31:$K$42,2,FALSE)</f>
        <v>GAL3.WT</v>
      </c>
      <c r="Z348" t="str">
        <f>VLOOKUP($S348,$J$46:$N$61,2,FALSE)</f>
        <v>pAMN50.2 - 3 - A6</v>
      </c>
      <c r="AA348">
        <v>1</v>
      </c>
      <c r="AB348" t="str">
        <f>VLOOKUP($S348,$J$46:$N$61,3,FALSE)</f>
        <v>GALK.Esc_col</v>
      </c>
      <c r="AC348" t="str">
        <f>VLOOKUP($S348,$J$46:$N$61,4,FALSE)</f>
        <v>GALK</v>
      </c>
      <c r="AD348">
        <f>VLOOKUP($S348,$J$46:$N$61,5,FALSE)</f>
        <v>2</v>
      </c>
      <c r="AE348" t="str">
        <f t="shared" si="9"/>
        <v>GAL3.WT</v>
      </c>
      <c r="AF348" t="str">
        <f t="shared" si="10"/>
        <v>GAL80.delta</v>
      </c>
      <c r="AG348" t="str">
        <f t="shared" si="11"/>
        <v>GAL4-L868K</v>
      </c>
    </row>
    <row r="349" spans="11:33">
      <c r="K349" t="str">
        <f>CONCATENATE(L349,".",Q349)</f>
        <v>180324-Plate_003.B3</v>
      </c>
      <c r="L349" t="str">
        <f>CONCATENATE("180324-",N349)</f>
        <v>180324-Plate_003</v>
      </c>
      <c r="M349">
        <f>M253+1</f>
        <v>3</v>
      </c>
      <c r="N349" t="str">
        <f>CONCATENATE("Plate_00",M349)</f>
        <v>Plate_003</v>
      </c>
      <c r="O349" t="s">
        <v>78</v>
      </c>
      <c r="P349">
        <v>3</v>
      </c>
      <c r="Q349" t="s">
        <v>88</v>
      </c>
      <c r="R349">
        <f>R277+1</f>
        <v>3</v>
      </c>
      <c r="S349" t="str">
        <f>CONCATENATE("Plate_00",R349)</f>
        <v>Plate_003</v>
      </c>
      <c r="T349" s="2" t="s">
        <v>20</v>
      </c>
      <c r="U349" t="s">
        <v>0</v>
      </c>
      <c r="V349">
        <v>3</v>
      </c>
      <c r="W349" t="str">
        <f>VLOOKUP(U349,$J$8:$K$13,2,FALSE)</f>
        <v>GAL4.40</v>
      </c>
      <c r="X349" t="str">
        <f>VLOOKUP(V349,$J$16:$K$27,2,FALSE)</f>
        <v>GAL80.07</v>
      </c>
      <c r="Y349" t="str">
        <f>VLOOKUP(V349,$J$31:$K$42,2,FALSE)</f>
        <v>GAL3.WT</v>
      </c>
      <c r="Z349" t="str">
        <f>VLOOKUP($S349,$J$46:$N$61,2,FALSE)</f>
        <v>pAMN50.2 - 3 - A6</v>
      </c>
      <c r="AA349">
        <v>1</v>
      </c>
      <c r="AB349" t="str">
        <f>VLOOKUP($S349,$J$46:$N$61,3,FALSE)</f>
        <v>GALK.Esc_col</v>
      </c>
      <c r="AC349" t="str">
        <f>VLOOKUP($S349,$J$46:$N$61,4,FALSE)</f>
        <v>GALK</v>
      </c>
      <c r="AD349">
        <f>VLOOKUP($S349,$J$46:$N$61,5,FALSE)</f>
        <v>2</v>
      </c>
      <c r="AE349" t="str">
        <f t="shared" si="9"/>
        <v>GAL3.WT</v>
      </c>
      <c r="AF349" t="str">
        <f t="shared" si="10"/>
        <v>GAL80.07</v>
      </c>
      <c r="AG349" t="str">
        <f t="shared" si="11"/>
        <v>GAL4-L868K</v>
      </c>
    </row>
    <row r="350" spans="11:33">
      <c r="K350" t="str">
        <f>CONCATENATE(L350,".",Q350)</f>
        <v>180324-Plate_003.B4</v>
      </c>
      <c r="L350" t="str">
        <f>CONCATENATE("180324-",N350)</f>
        <v>180324-Plate_003</v>
      </c>
      <c r="M350">
        <f>M254+1</f>
        <v>3</v>
      </c>
      <c r="N350" t="str">
        <f>CONCATENATE("Plate_00",M350)</f>
        <v>Plate_003</v>
      </c>
      <c r="O350" t="s">
        <v>78</v>
      </c>
      <c r="P350">
        <v>4</v>
      </c>
      <c r="Q350" t="s">
        <v>87</v>
      </c>
      <c r="R350">
        <f>R278+1</f>
        <v>3</v>
      </c>
      <c r="S350" t="str">
        <f>CONCATENATE("Plate_00",R350)</f>
        <v>Plate_003</v>
      </c>
      <c r="T350" s="2" t="s">
        <v>18</v>
      </c>
      <c r="U350" t="s">
        <v>0</v>
      </c>
      <c r="V350">
        <v>4</v>
      </c>
      <c r="W350" t="str">
        <f>VLOOKUP(U350,$J$8:$K$13,2,FALSE)</f>
        <v>GAL4.40</v>
      </c>
      <c r="X350" t="str">
        <f>VLOOKUP(V350,$J$16:$K$27,2,FALSE)</f>
        <v>GAL80.35</v>
      </c>
      <c r="Y350" t="str">
        <f>VLOOKUP(V350,$J$31:$K$42,2,FALSE)</f>
        <v>GAL3.WT</v>
      </c>
      <c r="Z350" t="str">
        <f>VLOOKUP($S350,$J$46:$N$61,2,FALSE)</f>
        <v>pAMN50.2 - 3 - A6</v>
      </c>
      <c r="AA350">
        <v>1</v>
      </c>
      <c r="AB350" t="str">
        <f>VLOOKUP($S350,$J$46:$N$61,3,FALSE)</f>
        <v>GALK.Esc_col</v>
      </c>
      <c r="AC350" t="str">
        <f>VLOOKUP($S350,$J$46:$N$61,4,FALSE)</f>
        <v>GALK</v>
      </c>
      <c r="AD350">
        <f>VLOOKUP($S350,$J$46:$N$61,5,FALSE)</f>
        <v>2</v>
      </c>
      <c r="AE350" t="str">
        <f t="shared" si="9"/>
        <v>GAL3.WT</v>
      </c>
      <c r="AF350" t="str">
        <f t="shared" si="10"/>
        <v>GAL80S-2</v>
      </c>
      <c r="AG350" t="str">
        <f t="shared" si="11"/>
        <v>GAL4-L868K</v>
      </c>
    </row>
    <row r="351" spans="11:33">
      <c r="K351" t="str">
        <f>CONCATENATE(L351,".",Q351)</f>
        <v>180324-Plate_003.B5</v>
      </c>
      <c r="L351" t="str">
        <f>CONCATENATE("180324-",N351)</f>
        <v>180324-Plate_003</v>
      </c>
      <c r="M351">
        <f>M255+1</f>
        <v>3</v>
      </c>
      <c r="N351" t="str">
        <f>CONCATENATE("Plate_00",M351)</f>
        <v>Plate_003</v>
      </c>
      <c r="O351" t="s">
        <v>78</v>
      </c>
      <c r="P351">
        <v>5</v>
      </c>
      <c r="Q351" t="s">
        <v>86</v>
      </c>
      <c r="R351">
        <f>R279+1</f>
        <v>3</v>
      </c>
      <c r="S351" t="str">
        <f>CONCATENATE("Plate_00",R351)</f>
        <v>Plate_003</v>
      </c>
      <c r="T351" s="2" t="s">
        <v>16</v>
      </c>
      <c r="U351" t="s">
        <v>0</v>
      </c>
      <c r="V351">
        <v>5</v>
      </c>
      <c r="W351" t="str">
        <f>VLOOKUP(U351,$J$8:$K$13,2,FALSE)</f>
        <v>GAL4.40</v>
      </c>
      <c r="X351" t="str">
        <f>VLOOKUP(V351,$J$16:$K$27,2,FALSE)</f>
        <v>GAL80.37</v>
      </c>
      <c r="Y351" t="str">
        <f>VLOOKUP(V351,$J$31:$K$42,2,FALSE)</f>
        <v>GAL3.WT</v>
      </c>
      <c r="Z351" t="str">
        <f>VLOOKUP($S351,$J$46:$N$61,2,FALSE)</f>
        <v>pAMN50.2 - 3 - A6</v>
      </c>
      <c r="AA351">
        <v>1</v>
      </c>
      <c r="AB351" t="str">
        <f>VLOOKUP($S351,$J$46:$N$61,3,FALSE)</f>
        <v>GALK.Esc_col</v>
      </c>
      <c r="AC351" t="str">
        <f>VLOOKUP($S351,$J$46:$N$61,4,FALSE)</f>
        <v>GALK</v>
      </c>
      <c r="AD351">
        <f>VLOOKUP($S351,$J$46:$N$61,5,FALSE)</f>
        <v>2</v>
      </c>
      <c r="AE351" t="str">
        <f t="shared" si="9"/>
        <v>GAL3.WT</v>
      </c>
      <c r="AF351" t="str">
        <f t="shared" si="10"/>
        <v>GAL80S-1</v>
      </c>
      <c r="AG351" t="str">
        <f t="shared" si="11"/>
        <v>GAL4-L868K</v>
      </c>
    </row>
    <row r="352" spans="11:33">
      <c r="K352" t="str">
        <f>CONCATENATE(L352,".",Q352)</f>
        <v>180324-Plate_003.B6</v>
      </c>
      <c r="L352" t="str">
        <f>CONCATENATE("180324-",N352)</f>
        <v>180324-Plate_003</v>
      </c>
      <c r="M352">
        <f>M256+1</f>
        <v>3</v>
      </c>
      <c r="N352" t="str">
        <f>CONCATENATE("Plate_00",M352)</f>
        <v>Plate_003</v>
      </c>
      <c r="O352" t="s">
        <v>78</v>
      </c>
      <c r="P352">
        <v>6</v>
      </c>
      <c r="Q352" t="s">
        <v>85</v>
      </c>
      <c r="R352">
        <f>R280+1</f>
        <v>3</v>
      </c>
      <c r="S352" t="str">
        <f>CONCATENATE("Plate_00",R352)</f>
        <v>Plate_003</v>
      </c>
      <c r="T352" s="2" t="s">
        <v>14</v>
      </c>
      <c r="U352" t="s">
        <v>0</v>
      </c>
      <c r="V352">
        <v>6</v>
      </c>
      <c r="W352" t="str">
        <f>VLOOKUP(U352,$J$8:$K$13,2,FALSE)</f>
        <v>GAL4.40</v>
      </c>
      <c r="X352" t="str">
        <f>VLOOKUP(V352,$J$16:$K$27,2,FALSE)</f>
        <v>GAL80.41</v>
      </c>
      <c r="Y352" t="str">
        <f>VLOOKUP(V352,$J$31:$K$42,2,FALSE)</f>
        <v>GAL3.WT</v>
      </c>
      <c r="Z352" t="str">
        <f>VLOOKUP($S352,$J$46:$N$61,2,FALSE)</f>
        <v>pAMN50.2 - 3 - A6</v>
      </c>
      <c r="AA352">
        <v>1</v>
      </c>
      <c r="AB352" t="str">
        <f>VLOOKUP($S352,$J$46:$N$61,3,FALSE)</f>
        <v>GALK.Esc_col</v>
      </c>
      <c r="AC352" t="str">
        <f>VLOOKUP($S352,$J$46:$N$61,4,FALSE)</f>
        <v>GALK</v>
      </c>
      <c r="AD352">
        <f>VLOOKUP($S352,$J$46:$N$61,5,FALSE)</f>
        <v>2</v>
      </c>
      <c r="AE352" t="str">
        <f t="shared" si="9"/>
        <v>GAL3.WT</v>
      </c>
      <c r="AF352" t="str">
        <f t="shared" si="10"/>
        <v>GAL80S-0</v>
      </c>
      <c r="AG352" t="str">
        <f t="shared" si="11"/>
        <v>GAL4-L868K</v>
      </c>
    </row>
    <row r="353" spans="11:33">
      <c r="K353" t="str">
        <f>CONCATENATE(L353,".",Q353)</f>
        <v>180324-Plate_003.B7</v>
      </c>
      <c r="L353" t="str">
        <f>CONCATENATE("180324-",N353)</f>
        <v>180324-Plate_003</v>
      </c>
      <c r="M353">
        <f>M257+1</f>
        <v>3</v>
      </c>
      <c r="N353" t="str">
        <f>CONCATENATE("Plate_00",M353)</f>
        <v>Plate_003</v>
      </c>
      <c r="O353" t="s">
        <v>78</v>
      </c>
      <c r="P353">
        <v>7</v>
      </c>
      <c r="Q353" t="s">
        <v>84</v>
      </c>
      <c r="R353">
        <f>R281+1</f>
        <v>3</v>
      </c>
      <c r="S353" t="str">
        <f>CONCATENATE("Plate_00",R353)</f>
        <v>Plate_003</v>
      </c>
      <c r="T353" s="2" t="s">
        <v>12</v>
      </c>
      <c r="U353" t="s">
        <v>0</v>
      </c>
      <c r="V353">
        <v>7</v>
      </c>
      <c r="W353" t="str">
        <f>VLOOKUP(U353,$J$8:$K$13,2,FALSE)</f>
        <v>GAL4.40</v>
      </c>
      <c r="X353" t="str">
        <f>VLOOKUP(V353,$J$16:$K$27,2,FALSE)</f>
        <v>GAL80.WT</v>
      </c>
      <c r="Y353" t="str">
        <f>VLOOKUP(V353,$J$31:$K$42,2,FALSE)</f>
        <v>GAL3.delta</v>
      </c>
      <c r="Z353" t="str">
        <f>VLOOKUP($S353,$J$46:$N$61,2,FALSE)</f>
        <v>pAMN50.2 - 3 - A6</v>
      </c>
      <c r="AA353">
        <v>1</v>
      </c>
      <c r="AB353" t="str">
        <f>VLOOKUP($S353,$J$46:$N$61,3,FALSE)</f>
        <v>GALK.Esc_col</v>
      </c>
      <c r="AC353" t="str">
        <f>VLOOKUP($S353,$J$46:$N$61,4,FALSE)</f>
        <v>GALK</v>
      </c>
      <c r="AD353">
        <f>VLOOKUP($S353,$J$46:$N$61,5,FALSE)</f>
        <v>2</v>
      </c>
      <c r="AE353" t="str">
        <f t="shared" si="9"/>
        <v>GAL3.delta</v>
      </c>
      <c r="AF353" t="str">
        <f t="shared" si="10"/>
        <v>GAL80.WT</v>
      </c>
      <c r="AG353" t="str">
        <f t="shared" si="11"/>
        <v>GAL4-L868K</v>
      </c>
    </row>
    <row r="354" spans="11:33">
      <c r="K354" t="str">
        <f>CONCATENATE(L354,".",Q354)</f>
        <v>180324-Plate_003.B8</v>
      </c>
      <c r="L354" t="str">
        <f>CONCATENATE("180324-",N354)</f>
        <v>180324-Plate_003</v>
      </c>
      <c r="M354">
        <f>M258+1</f>
        <v>3</v>
      </c>
      <c r="N354" t="str">
        <f>CONCATENATE("Plate_00",M354)</f>
        <v>Plate_003</v>
      </c>
      <c r="O354" t="s">
        <v>78</v>
      </c>
      <c r="P354">
        <v>8</v>
      </c>
      <c r="Q354" t="s">
        <v>83</v>
      </c>
      <c r="R354">
        <f>R282+1</f>
        <v>3</v>
      </c>
      <c r="S354" t="str">
        <f>CONCATENATE("Plate_00",R354)</f>
        <v>Plate_003</v>
      </c>
      <c r="T354" s="2" t="s">
        <v>10</v>
      </c>
      <c r="U354" t="s">
        <v>0</v>
      </c>
      <c r="V354">
        <v>8</v>
      </c>
      <c r="W354" t="str">
        <f>VLOOKUP(U354,$J$8:$K$13,2,FALSE)</f>
        <v>GAL4.40</v>
      </c>
      <c r="X354" t="str">
        <f>VLOOKUP(V354,$J$16:$K$27,2,FALSE)</f>
        <v>GAL80.delta</v>
      </c>
      <c r="Y354" t="str">
        <f>VLOOKUP(V354,$J$31:$K$42,2,FALSE)</f>
        <v>GAL3.delta</v>
      </c>
      <c r="Z354" t="str">
        <f>VLOOKUP($S354,$J$46:$N$61,2,FALSE)</f>
        <v>pAMN50.2 - 3 - A6</v>
      </c>
      <c r="AA354">
        <v>1</v>
      </c>
      <c r="AB354" t="str">
        <f>VLOOKUP($S354,$J$46:$N$61,3,FALSE)</f>
        <v>GALK.Esc_col</v>
      </c>
      <c r="AC354" t="str">
        <f>VLOOKUP($S354,$J$46:$N$61,4,FALSE)</f>
        <v>GALK</v>
      </c>
      <c r="AD354">
        <f>VLOOKUP($S354,$J$46:$N$61,5,FALSE)</f>
        <v>2</v>
      </c>
      <c r="AE354" t="str">
        <f t="shared" si="9"/>
        <v>GAL3.delta</v>
      </c>
      <c r="AF354" t="str">
        <f t="shared" si="10"/>
        <v>GAL80.delta</v>
      </c>
      <c r="AG354" t="str">
        <f t="shared" si="11"/>
        <v>GAL4-L868K</v>
      </c>
    </row>
    <row r="355" spans="11:33">
      <c r="K355" t="str">
        <f>CONCATENATE(L355,".",Q355)</f>
        <v>180324-Plate_003.B9</v>
      </c>
      <c r="L355" t="str">
        <f>CONCATENATE("180324-",N355)</f>
        <v>180324-Plate_003</v>
      </c>
      <c r="M355">
        <f>M259+1</f>
        <v>3</v>
      </c>
      <c r="N355" t="str">
        <f>CONCATENATE("Plate_00",M355)</f>
        <v>Plate_003</v>
      </c>
      <c r="O355" t="s">
        <v>78</v>
      </c>
      <c r="P355">
        <v>9</v>
      </c>
      <c r="Q355" t="s">
        <v>82</v>
      </c>
      <c r="R355">
        <f>R283+1</f>
        <v>3</v>
      </c>
      <c r="S355" t="str">
        <f>CONCATENATE("Plate_00",R355)</f>
        <v>Plate_003</v>
      </c>
      <c r="T355" s="2" t="s">
        <v>8</v>
      </c>
      <c r="U355" t="s">
        <v>0</v>
      </c>
      <c r="V355">
        <v>9</v>
      </c>
      <c r="W355" t="str">
        <f>VLOOKUP(U355,$J$8:$K$13,2,FALSE)</f>
        <v>GAL4.40</v>
      </c>
      <c r="X355" t="str">
        <f>VLOOKUP(V355,$J$16:$K$27,2,FALSE)</f>
        <v>GAL80.07</v>
      </c>
      <c r="Y355" t="str">
        <f>VLOOKUP(V355,$J$31:$K$42,2,FALSE)</f>
        <v>GAL3.delta</v>
      </c>
      <c r="Z355" t="str">
        <f>VLOOKUP($S355,$J$46:$N$61,2,FALSE)</f>
        <v>pAMN50.2 - 3 - A6</v>
      </c>
      <c r="AA355">
        <v>1</v>
      </c>
      <c r="AB355" t="str">
        <f>VLOOKUP($S355,$J$46:$N$61,3,FALSE)</f>
        <v>GALK.Esc_col</v>
      </c>
      <c r="AC355" t="str">
        <f>VLOOKUP($S355,$J$46:$N$61,4,FALSE)</f>
        <v>GALK</v>
      </c>
      <c r="AD355">
        <f>VLOOKUP($S355,$J$46:$N$61,5,FALSE)</f>
        <v>2</v>
      </c>
      <c r="AE355" t="str">
        <f t="shared" si="9"/>
        <v>GAL3.delta</v>
      </c>
      <c r="AF355" t="str">
        <f t="shared" si="10"/>
        <v>GAL80.07</v>
      </c>
      <c r="AG355" t="str">
        <f t="shared" si="11"/>
        <v>GAL4-L868K</v>
      </c>
    </row>
    <row r="356" spans="11:33">
      <c r="K356" t="str">
        <f>CONCATENATE(L356,".",Q356)</f>
        <v>180324-Plate_003.B10</v>
      </c>
      <c r="L356" t="str">
        <f>CONCATENATE("180324-",N356)</f>
        <v>180324-Plate_003</v>
      </c>
      <c r="M356">
        <f>M260+1</f>
        <v>3</v>
      </c>
      <c r="N356" t="str">
        <f>CONCATENATE("Plate_00",M356)</f>
        <v>Plate_003</v>
      </c>
      <c r="O356" t="s">
        <v>78</v>
      </c>
      <c r="P356">
        <v>10</v>
      </c>
      <c r="Q356" t="s">
        <v>81</v>
      </c>
      <c r="R356">
        <f>R284+1</f>
        <v>3</v>
      </c>
      <c r="S356" t="str">
        <f>CONCATENATE("Plate_00",R356)</f>
        <v>Plate_003</v>
      </c>
      <c r="T356" s="2" t="s">
        <v>6</v>
      </c>
      <c r="U356" t="s">
        <v>0</v>
      </c>
      <c r="V356">
        <v>10</v>
      </c>
      <c r="W356" t="str">
        <f>VLOOKUP(U356,$J$8:$K$13,2,FALSE)</f>
        <v>GAL4.40</v>
      </c>
      <c r="X356" t="str">
        <f>VLOOKUP(V356,$J$16:$K$27,2,FALSE)</f>
        <v>GAL80.35</v>
      </c>
      <c r="Y356" t="str">
        <f>VLOOKUP(V356,$J$31:$K$42,2,FALSE)</f>
        <v>GAL3.delta</v>
      </c>
      <c r="Z356" t="str">
        <f>VLOOKUP($S356,$J$46:$N$61,2,FALSE)</f>
        <v>pAMN50.2 - 3 - A6</v>
      </c>
      <c r="AA356">
        <v>1</v>
      </c>
      <c r="AB356" t="str">
        <f>VLOOKUP($S356,$J$46:$N$61,3,FALSE)</f>
        <v>GALK.Esc_col</v>
      </c>
      <c r="AC356" t="str">
        <f>VLOOKUP($S356,$J$46:$N$61,4,FALSE)</f>
        <v>GALK</v>
      </c>
      <c r="AD356">
        <f>VLOOKUP($S356,$J$46:$N$61,5,FALSE)</f>
        <v>2</v>
      </c>
      <c r="AE356" t="str">
        <f t="shared" si="9"/>
        <v>GAL3.delta</v>
      </c>
      <c r="AF356" t="str">
        <f t="shared" si="10"/>
        <v>GAL80S-2</v>
      </c>
      <c r="AG356" t="str">
        <f t="shared" si="11"/>
        <v>GAL4-L868K</v>
      </c>
    </row>
    <row r="357" spans="11:33">
      <c r="K357" t="str">
        <f>CONCATENATE(L357,".",Q357)</f>
        <v>180324-Plate_003.B11</v>
      </c>
      <c r="L357" t="str">
        <f>CONCATENATE("180324-",N357)</f>
        <v>180324-Plate_003</v>
      </c>
      <c r="M357">
        <f>M261+1</f>
        <v>3</v>
      </c>
      <c r="N357" t="str">
        <f>CONCATENATE("Plate_00",M357)</f>
        <v>Plate_003</v>
      </c>
      <c r="O357" t="s">
        <v>78</v>
      </c>
      <c r="P357">
        <v>11</v>
      </c>
      <c r="Q357" t="s">
        <v>80</v>
      </c>
      <c r="R357">
        <f>R285+1</f>
        <v>3</v>
      </c>
      <c r="S357" t="str">
        <f>CONCATENATE("Plate_00",R357)</f>
        <v>Plate_003</v>
      </c>
      <c r="T357" s="2" t="s">
        <v>4</v>
      </c>
      <c r="U357" t="s">
        <v>0</v>
      </c>
      <c r="V357">
        <v>11</v>
      </c>
      <c r="W357" t="str">
        <f>VLOOKUP(U357,$J$8:$K$13,2,FALSE)</f>
        <v>GAL4.40</v>
      </c>
      <c r="X357" t="str">
        <f>VLOOKUP(V357,$J$16:$K$27,2,FALSE)</f>
        <v>GAL80.37</v>
      </c>
      <c r="Y357" t="str">
        <f>VLOOKUP(V357,$J$31:$K$42,2,FALSE)</f>
        <v>GAL3.delta</v>
      </c>
      <c r="Z357" t="str">
        <f>VLOOKUP($S357,$J$46:$N$61,2,FALSE)</f>
        <v>pAMN50.2 - 3 - A6</v>
      </c>
      <c r="AA357">
        <v>1</v>
      </c>
      <c r="AB357" t="str">
        <f>VLOOKUP($S357,$J$46:$N$61,3,FALSE)</f>
        <v>GALK.Esc_col</v>
      </c>
      <c r="AC357" t="str">
        <f>VLOOKUP($S357,$J$46:$N$61,4,FALSE)</f>
        <v>GALK</v>
      </c>
      <c r="AD357">
        <f>VLOOKUP($S357,$J$46:$N$61,5,FALSE)</f>
        <v>2</v>
      </c>
      <c r="AE357" t="str">
        <f t="shared" si="9"/>
        <v>GAL3.delta</v>
      </c>
      <c r="AF357" t="str">
        <f t="shared" si="10"/>
        <v>GAL80S-1</v>
      </c>
      <c r="AG357" t="str">
        <f t="shared" si="11"/>
        <v>GAL4-L868K</v>
      </c>
    </row>
    <row r="358" spans="11:33">
      <c r="K358" t="str">
        <f>CONCATENATE(L358,".",Q358)</f>
        <v>180324-Plate_003.B12</v>
      </c>
      <c r="L358" t="str">
        <f>CONCATENATE("180324-",N358)</f>
        <v>180324-Plate_003</v>
      </c>
      <c r="M358">
        <f>M262+1</f>
        <v>3</v>
      </c>
      <c r="N358" t="str">
        <f>CONCATENATE("Plate_00",M358)</f>
        <v>Plate_003</v>
      </c>
      <c r="O358" t="s">
        <v>78</v>
      </c>
      <c r="P358">
        <v>12</v>
      </c>
      <c r="Q358" t="s">
        <v>79</v>
      </c>
      <c r="R358">
        <f>R286+1</f>
        <v>3</v>
      </c>
      <c r="S358" t="str">
        <f>CONCATENATE("Plate_00",R358)</f>
        <v>Plate_003</v>
      </c>
      <c r="T358" s="2" t="s">
        <v>1</v>
      </c>
      <c r="U358" t="s">
        <v>0</v>
      </c>
      <c r="V358">
        <v>12</v>
      </c>
      <c r="W358" t="str">
        <f>VLOOKUP(U358,$J$8:$K$13,2,FALSE)</f>
        <v>GAL4.40</v>
      </c>
      <c r="X358" t="str">
        <f>VLOOKUP(V358,$J$16:$K$27,2,FALSE)</f>
        <v>GAL80.41</v>
      </c>
      <c r="Y358" t="str">
        <f>VLOOKUP(V358,$J$31:$K$42,2,FALSE)</f>
        <v>GAL3.delta</v>
      </c>
      <c r="Z358" t="str">
        <f>VLOOKUP($S358,$J$46:$N$61,2,FALSE)</f>
        <v>pAMN50.2 - 3 - A6</v>
      </c>
      <c r="AA358">
        <v>1</v>
      </c>
      <c r="AB358" t="str">
        <f>VLOOKUP($S358,$J$46:$N$61,3,FALSE)</f>
        <v>GALK.Esc_col</v>
      </c>
      <c r="AC358" t="str">
        <f>VLOOKUP($S358,$J$46:$N$61,4,FALSE)</f>
        <v>GALK</v>
      </c>
      <c r="AD358">
        <f>VLOOKUP($S358,$J$46:$N$61,5,FALSE)</f>
        <v>2</v>
      </c>
      <c r="AE358" t="str">
        <f t="shared" si="9"/>
        <v>GAL3.delta</v>
      </c>
      <c r="AF358" t="str">
        <f t="shared" si="10"/>
        <v>GAL80S-0</v>
      </c>
      <c r="AG358" t="str">
        <f t="shared" si="11"/>
        <v>GAL4-L868K</v>
      </c>
    </row>
    <row r="359" spans="11:33">
      <c r="K359" t="str">
        <f>CONCATENATE(L359,".",Q359)</f>
        <v>180324-Plate_003.C1</v>
      </c>
      <c r="L359" t="str">
        <f>CONCATENATE("180324-",N359)</f>
        <v>180324-Plate_003</v>
      </c>
      <c r="M359">
        <f>M263+1</f>
        <v>3</v>
      </c>
      <c r="N359" t="str">
        <f>CONCATENATE("Plate_00",M359)</f>
        <v>Plate_003</v>
      </c>
      <c r="O359" t="s">
        <v>65</v>
      </c>
      <c r="P359">
        <v>1</v>
      </c>
      <c r="Q359" t="s">
        <v>77</v>
      </c>
      <c r="R359">
        <f>R287+1</f>
        <v>4</v>
      </c>
      <c r="S359" t="str">
        <f>CONCATENATE("Plate_00",R359)</f>
        <v>Plate_004</v>
      </c>
      <c r="T359" s="2" t="s">
        <v>103</v>
      </c>
      <c r="U359" t="s">
        <v>91</v>
      </c>
      <c r="V359">
        <v>1</v>
      </c>
      <c r="W359" t="str">
        <f>VLOOKUP(U359,$J$8:$K$13,2,FALSE)</f>
        <v>GAL4.WT</v>
      </c>
      <c r="X359" t="str">
        <f>VLOOKUP(V359,$J$16:$K$27,2,FALSE)</f>
        <v>GAL80.WT</v>
      </c>
      <c r="Y359" t="str">
        <f>VLOOKUP(V359,$J$31:$K$42,2,FALSE)</f>
        <v>GAL3.WT</v>
      </c>
      <c r="Z359" t="str">
        <f>VLOOKUP($S359,$J$46:$N$61,2,FALSE)</f>
        <v>pAMN50.2 - 3 - A6</v>
      </c>
      <c r="AA359">
        <v>2</v>
      </c>
      <c r="AB359" t="str">
        <f>VLOOKUP($S359,$J$46:$N$61,3,FALSE)</f>
        <v>GALK.Esc_col</v>
      </c>
      <c r="AC359" t="str">
        <f>VLOOKUP($S359,$J$46:$N$61,4,FALSE)</f>
        <v>GALK</v>
      </c>
      <c r="AD359">
        <f>VLOOKUP($S359,$J$46:$N$61,5,FALSE)</f>
        <v>2</v>
      </c>
      <c r="AE359" t="str">
        <f t="shared" si="9"/>
        <v>GAL3.WT</v>
      </c>
      <c r="AF359" t="str">
        <f t="shared" si="10"/>
        <v>GAL80.WT</v>
      </c>
      <c r="AG359" t="str">
        <f t="shared" si="11"/>
        <v>GAL4.WT</v>
      </c>
    </row>
    <row r="360" spans="11:33">
      <c r="K360" t="str">
        <f>CONCATENATE(L360,".",Q360)</f>
        <v>180324-Plate_003.C2</v>
      </c>
      <c r="L360" t="str">
        <f>CONCATENATE("180324-",N360)</f>
        <v>180324-Plate_003</v>
      </c>
      <c r="M360">
        <f>M264+1</f>
        <v>3</v>
      </c>
      <c r="N360" t="str">
        <f>CONCATENATE("Plate_00",M360)</f>
        <v>Plate_003</v>
      </c>
      <c r="O360" t="s">
        <v>65</v>
      </c>
      <c r="P360">
        <v>2</v>
      </c>
      <c r="Q360" t="s">
        <v>76</v>
      </c>
      <c r="R360">
        <f>R288+1</f>
        <v>4</v>
      </c>
      <c r="S360" t="str">
        <f>CONCATENATE("Plate_00",R360)</f>
        <v>Plate_004</v>
      </c>
      <c r="T360" s="2" t="s">
        <v>102</v>
      </c>
      <c r="U360" t="s">
        <v>91</v>
      </c>
      <c r="V360">
        <v>2</v>
      </c>
      <c r="W360" t="str">
        <f>VLOOKUP(U360,$J$8:$K$13,2,FALSE)</f>
        <v>GAL4.WT</v>
      </c>
      <c r="X360" t="str">
        <f>VLOOKUP(V360,$J$16:$K$27,2,FALSE)</f>
        <v>GAL80.delta</v>
      </c>
      <c r="Y360" t="str">
        <f>VLOOKUP(V360,$J$31:$K$42,2,FALSE)</f>
        <v>GAL3.WT</v>
      </c>
      <c r="Z360" t="str">
        <f>VLOOKUP($S360,$J$46:$N$61,2,FALSE)</f>
        <v>pAMN50.2 - 3 - A6</v>
      </c>
      <c r="AA360">
        <v>2</v>
      </c>
      <c r="AB360" t="str">
        <f>VLOOKUP($S360,$J$46:$N$61,3,FALSE)</f>
        <v>GALK.Esc_col</v>
      </c>
      <c r="AC360" t="str">
        <f>VLOOKUP($S360,$J$46:$N$61,4,FALSE)</f>
        <v>GALK</v>
      </c>
      <c r="AD360">
        <f>VLOOKUP($S360,$J$46:$N$61,5,FALSE)</f>
        <v>2</v>
      </c>
      <c r="AE360" t="str">
        <f t="shared" si="9"/>
        <v>GAL3.WT</v>
      </c>
      <c r="AF360" t="str">
        <f t="shared" si="10"/>
        <v>GAL80.delta</v>
      </c>
      <c r="AG360" t="str">
        <f t="shared" si="11"/>
        <v>GAL4.WT</v>
      </c>
    </row>
    <row r="361" spans="11:33">
      <c r="K361" t="str">
        <f>CONCATENATE(L361,".",Q361)</f>
        <v>180324-Plate_003.C3</v>
      </c>
      <c r="L361" t="str">
        <f>CONCATENATE("180324-",N361)</f>
        <v>180324-Plate_003</v>
      </c>
      <c r="M361">
        <f>M265+1</f>
        <v>3</v>
      </c>
      <c r="N361" t="str">
        <f>CONCATENATE("Plate_00",M361)</f>
        <v>Plate_003</v>
      </c>
      <c r="O361" t="s">
        <v>65</v>
      </c>
      <c r="P361">
        <v>3</v>
      </c>
      <c r="Q361" t="s">
        <v>75</v>
      </c>
      <c r="R361">
        <f>R289+1</f>
        <v>4</v>
      </c>
      <c r="S361" t="str">
        <f>CONCATENATE("Plate_00",R361)</f>
        <v>Plate_004</v>
      </c>
      <c r="T361" s="2" t="s">
        <v>101</v>
      </c>
      <c r="U361" t="s">
        <v>91</v>
      </c>
      <c r="V361">
        <v>3</v>
      </c>
      <c r="W361" t="str">
        <f>VLOOKUP(U361,$J$8:$K$13,2,FALSE)</f>
        <v>GAL4.WT</v>
      </c>
      <c r="X361" t="str">
        <f>VLOOKUP(V361,$J$16:$K$27,2,FALSE)</f>
        <v>GAL80.07</v>
      </c>
      <c r="Y361" t="str">
        <f>VLOOKUP(V361,$J$31:$K$42,2,FALSE)</f>
        <v>GAL3.WT</v>
      </c>
      <c r="Z361" t="str">
        <f>VLOOKUP($S361,$J$46:$N$61,2,FALSE)</f>
        <v>pAMN50.2 - 3 - A6</v>
      </c>
      <c r="AA361">
        <v>2</v>
      </c>
      <c r="AB361" t="str">
        <f>VLOOKUP($S361,$J$46:$N$61,3,FALSE)</f>
        <v>GALK.Esc_col</v>
      </c>
      <c r="AC361" t="str">
        <f>VLOOKUP($S361,$J$46:$N$61,4,FALSE)</f>
        <v>GALK</v>
      </c>
      <c r="AD361">
        <f>VLOOKUP($S361,$J$46:$N$61,5,FALSE)</f>
        <v>2</v>
      </c>
      <c r="AE361" t="str">
        <f t="shared" si="9"/>
        <v>GAL3.WT</v>
      </c>
      <c r="AF361" t="str">
        <f t="shared" si="10"/>
        <v>GAL80.07</v>
      </c>
      <c r="AG361" t="str">
        <f t="shared" si="11"/>
        <v>GAL4.WT</v>
      </c>
    </row>
    <row r="362" spans="11:33">
      <c r="K362" t="str">
        <f>CONCATENATE(L362,".",Q362)</f>
        <v>180324-Plate_003.C4</v>
      </c>
      <c r="L362" t="str">
        <f>CONCATENATE("180324-",N362)</f>
        <v>180324-Plate_003</v>
      </c>
      <c r="M362">
        <f>M266+1</f>
        <v>3</v>
      </c>
      <c r="N362" t="str">
        <f>CONCATENATE("Plate_00",M362)</f>
        <v>Plate_003</v>
      </c>
      <c r="O362" t="s">
        <v>65</v>
      </c>
      <c r="P362">
        <v>4</v>
      </c>
      <c r="Q362" t="s">
        <v>74</v>
      </c>
      <c r="R362">
        <f>R290+1</f>
        <v>4</v>
      </c>
      <c r="S362" t="str">
        <f>CONCATENATE("Plate_00",R362)</f>
        <v>Plate_004</v>
      </c>
      <c r="T362" s="2" t="s">
        <v>100</v>
      </c>
      <c r="U362" t="s">
        <v>91</v>
      </c>
      <c r="V362">
        <v>4</v>
      </c>
      <c r="W362" t="str">
        <f>VLOOKUP(U362,$J$8:$K$13,2,FALSE)</f>
        <v>GAL4.WT</v>
      </c>
      <c r="X362" t="str">
        <f>VLOOKUP(V362,$J$16:$K$27,2,FALSE)</f>
        <v>GAL80.35</v>
      </c>
      <c r="Y362" t="str">
        <f>VLOOKUP(V362,$J$31:$K$42,2,FALSE)</f>
        <v>GAL3.WT</v>
      </c>
      <c r="Z362" t="str">
        <f>VLOOKUP($S362,$J$46:$N$61,2,FALSE)</f>
        <v>pAMN50.2 - 3 - A6</v>
      </c>
      <c r="AA362">
        <v>2</v>
      </c>
      <c r="AB362" t="str">
        <f>VLOOKUP($S362,$J$46:$N$61,3,FALSE)</f>
        <v>GALK.Esc_col</v>
      </c>
      <c r="AC362" t="str">
        <f>VLOOKUP($S362,$J$46:$N$61,4,FALSE)</f>
        <v>GALK</v>
      </c>
      <c r="AD362">
        <f>VLOOKUP($S362,$J$46:$N$61,5,FALSE)</f>
        <v>2</v>
      </c>
      <c r="AE362" t="str">
        <f t="shared" si="9"/>
        <v>GAL3.WT</v>
      </c>
      <c r="AF362" t="str">
        <f t="shared" si="10"/>
        <v>GAL80S-2</v>
      </c>
      <c r="AG362" t="str">
        <f t="shared" si="11"/>
        <v>GAL4.WT</v>
      </c>
    </row>
    <row r="363" spans="11:33">
      <c r="K363" t="str">
        <f>CONCATENATE(L363,".",Q363)</f>
        <v>180324-Plate_003.C5</v>
      </c>
      <c r="L363" t="str">
        <f>CONCATENATE("180324-",N363)</f>
        <v>180324-Plate_003</v>
      </c>
      <c r="M363">
        <f>M267+1</f>
        <v>3</v>
      </c>
      <c r="N363" t="str">
        <f>CONCATENATE("Plate_00",M363)</f>
        <v>Plate_003</v>
      </c>
      <c r="O363" t="s">
        <v>65</v>
      </c>
      <c r="P363">
        <v>5</v>
      </c>
      <c r="Q363" t="s">
        <v>73</v>
      </c>
      <c r="R363">
        <f>R291+1</f>
        <v>4</v>
      </c>
      <c r="S363" t="str">
        <f>CONCATENATE("Plate_00",R363)</f>
        <v>Plate_004</v>
      </c>
      <c r="T363" s="2" t="s">
        <v>99</v>
      </c>
      <c r="U363" t="s">
        <v>91</v>
      </c>
      <c r="V363">
        <v>5</v>
      </c>
      <c r="W363" t="str">
        <f>VLOOKUP(U363,$J$8:$K$13,2,FALSE)</f>
        <v>GAL4.WT</v>
      </c>
      <c r="X363" t="str">
        <f>VLOOKUP(V363,$J$16:$K$27,2,FALSE)</f>
        <v>GAL80.37</v>
      </c>
      <c r="Y363" t="str">
        <f>VLOOKUP(V363,$J$31:$K$42,2,FALSE)</f>
        <v>GAL3.WT</v>
      </c>
      <c r="Z363" t="str">
        <f>VLOOKUP($S363,$J$46:$N$61,2,FALSE)</f>
        <v>pAMN50.2 - 3 - A6</v>
      </c>
      <c r="AA363">
        <v>2</v>
      </c>
      <c r="AB363" t="str">
        <f>VLOOKUP($S363,$J$46:$N$61,3,FALSE)</f>
        <v>GALK.Esc_col</v>
      </c>
      <c r="AC363" t="str">
        <f>VLOOKUP($S363,$J$46:$N$61,4,FALSE)</f>
        <v>GALK</v>
      </c>
      <c r="AD363">
        <f>VLOOKUP($S363,$J$46:$N$61,5,FALSE)</f>
        <v>2</v>
      </c>
      <c r="AE363" t="str">
        <f t="shared" si="9"/>
        <v>GAL3.WT</v>
      </c>
      <c r="AF363" t="str">
        <f t="shared" si="10"/>
        <v>GAL80S-1</v>
      </c>
      <c r="AG363" t="str">
        <f t="shared" si="11"/>
        <v>GAL4.WT</v>
      </c>
    </row>
    <row r="364" spans="11:33">
      <c r="K364" t="str">
        <f>CONCATENATE(L364,".",Q364)</f>
        <v>180324-Plate_003.C6</v>
      </c>
      <c r="L364" t="str">
        <f>CONCATENATE("180324-",N364)</f>
        <v>180324-Plate_003</v>
      </c>
      <c r="M364">
        <f>M268+1</f>
        <v>3</v>
      </c>
      <c r="N364" t="str">
        <f>CONCATENATE("Plate_00",M364)</f>
        <v>Plate_003</v>
      </c>
      <c r="O364" t="s">
        <v>65</v>
      </c>
      <c r="P364">
        <v>6</v>
      </c>
      <c r="Q364" t="s">
        <v>72</v>
      </c>
      <c r="R364">
        <f>R292+1</f>
        <v>4</v>
      </c>
      <c r="S364" t="str">
        <f>CONCATENATE("Plate_00",R364)</f>
        <v>Plate_004</v>
      </c>
      <c r="T364" s="2" t="s">
        <v>98</v>
      </c>
      <c r="U364" t="s">
        <v>91</v>
      </c>
      <c r="V364">
        <v>6</v>
      </c>
      <c r="W364" t="str">
        <f>VLOOKUP(U364,$J$8:$K$13,2,FALSE)</f>
        <v>GAL4.WT</v>
      </c>
      <c r="X364" t="str">
        <f>VLOOKUP(V364,$J$16:$K$27,2,FALSE)</f>
        <v>GAL80.41</v>
      </c>
      <c r="Y364" t="str">
        <f>VLOOKUP(V364,$J$31:$K$42,2,FALSE)</f>
        <v>GAL3.WT</v>
      </c>
      <c r="Z364" t="str">
        <f>VLOOKUP($S364,$J$46:$N$61,2,FALSE)</f>
        <v>pAMN50.2 - 3 - A6</v>
      </c>
      <c r="AA364">
        <v>2</v>
      </c>
      <c r="AB364" t="str">
        <f>VLOOKUP($S364,$J$46:$N$61,3,FALSE)</f>
        <v>GALK.Esc_col</v>
      </c>
      <c r="AC364" t="str">
        <f>VLOOKUP($S364,$J$46:$N$61,4,FALSE)</f>
        <v>GALK</v>
      </c>
      <c r="AD364">
        <f>VLOOKUP($S364,$J$46:$N$61,5,FALSE)</f>
        <v>2</v>
      </c>
      <c r="AE364" t="str">
        <f t="shared" si="9"/>
        <v>GAL3.WT</v>
      </c>
      <c r="AF364" t="str">
        <f t="shared" si="10"/>
        <v>GAL80S-0</v>
      </c>
      <c r="AG364" t="str">
        <f t="shared" si="11"/>
        <v>GAL4.WT</v>
      </c>
    </row>
    <row r="365" spans="11:33">
      <c r="K365" t="str">
        <f>CONCATENATE(L365,".",Q365)</f>
        <v>180324-Plate_003.C7</v>
      </c>
      <c r="L365" t="str">
        <f>CONCATENATE("180324-",N365)</f>
        <v>180324-Plate_003</v>
      </c>
      <c r="M365">
        <f>M269+1</f>
        <v>3</v>
      </c>
      <c r="N365" t="str">
        <f>CONCATENATE("Plate_00",M365)</f>
        <v>Plate_003</v>
      </c>
      <c r="O365" t="s">
        <v>65</v>
      </c>
      <c r="P365">
        <v>7</v>
      </c>
      <c r="Q365" t="s">
        <v>71</v>
      </c>
      <c r="R365">
        <f>R293+1</f>
        <v>4</v>
      </c>
      <c r="S365" t="str">
        <f>CONCATENATE("Plate_00",R365)</f>
        <v>Plate_004</v>
      </c>
      <c r="T365" s="2" t="s">
        <v>97</v>
      </c>
      <c r="U365" t="s">
        <v>91</v>
      </c>
      <c r="V365">
        <v>7</v>
      </c>
      <c r="W365" t="str">
        <f>VLOOKUP(U365,$J$8:$K$13,2,FALSE)</f>
        <v>GAL4.WT</v>
      </c>
      <c r="X365" t="str">
        <f>VLOOKUP(V365,$J$16:$K$27,2,FALSE)</f>
        <v>GAL80.WT</v>
      </c>
      <c r="Y365" t="str">
        <f>VLOOKUP(V365,$J$31:$K$42,2,FALSE)</f>
        <v>GAL3.delta</v>
      </c>
      <c r="Z365" t="str">
        <f>VLOOKUP($S365,$J$46:$N$61,2,FALSE)</f>
        <v>pAMN50.2 - 3 - A6</v>
      </c>
      <c r="AA365">
        <v>2</v>
      </c>
      <c r="AB365" t="str">
        <f>VLOOKUP($S365,$J$46:$N$61,3,FALSE)</f>
        <v>GALK.Esc_col</v>
      </c>
      <c r="AC365" t="str">
        <f>VLOOKUP($S365,$J$46:$N$61,4,FALSE)</f>
        <v>GALK</v>
      </c>
      <c r="AD365">
        <f>VLOOKUP($S365,$J$46:$N$61,5,FALSE)</f>
        <v>2</v>
      </c>
      <c r="AE365" t="str">
        <f t="shared" si="9"/>
        <v>GAL3.delta</v>
      </c>
      <c r="AF365" t="str">
        <f t="shared" si="10"/>
        <v>GAL80.WT</v>
      </c>
      <c r="AG365" t="str">
        <f t="shared" si="11"/>
        <v>GAL4.WT</v>
      </c>
    </row>
    <row r="366" spans="11:33">
      <c r="K366" t="str">
        <f>CONCATENATE(L366,".",Q366)</f>
        <v>180324-Plate_003.C8</v>
      </c>
      <c r="L366" t="str">
        <f>CONCATENATE("180324-",N366)</f>
        <v>180324-Plate_003</v>
      </c>
      <c r="M366">
        <f>M270+1</f>
        <v>3</v>
      </c>
      <c r="N366" t="str">
        <f>CONCATENATE("Plate_00",M366)</f>
        <v>Plate_003</v>
      </c>
      <c r="O366" t="s">
        <v>65</v>
      </c>
      <c r="P366">
        <v>8</v>
      </c>
      <c r="Q366" t="s">
        <v>70</v>
      </c>
      <c r="R366">
        <f>R294+1</f>
        <v>4</v>
      </c>
      <c r="S366" t="str">
        <f>CONCATENATE("Plate_00",R366)</f>
        <v>Plate_004</v>
      </c>
      <c r="T366" s="2" t="s">
        <v>96</v>
      </c>
      <c r="U366" t="s">
        <v>91</v>
      </c>
      <c r="V366">
        <v>8</v>
      </c>
      <c r="W366" t="str">
        <f>VLOOKUP(U366,$J$8:$K$13,2,FALSE)</f>
        <v>GAL4.WT</v>
      </c>
      <c r="X366" t="str">
        <f>VLOOKUP(V366,$J$16:$K$27,2,FALSE)</f>
        <v>GAL80.delta</v>
      </c>
      <c r="Y366" t="str">
        <f>VLOOKUP(V366,$J$31:$K$42,2,FALSE)</f>
        <v>GAL3.delta</v>
      </c>
      <c r="Z366" t="str">
        <f>VLOOKUP($S366,$J$46:$N$61,2,FALSE)</f>
        <v>pAMN50.2 - 3 - A6</v>
      </c>
      <c r="AA366">
        <v>2</v>
      </c>
      <c r="AB366" t="str">
        <f>VLOOKUP($S366,$J$46:$N$61,3,FALSE)</f>
        <v>GALK.Esc_col</v>
      </c>
      <c r="AC366" t="str">
        <f>VLOOKUP($S366,$J$46:$N$61,4,FALSE)</f>
        <v>GALK</v>
      </c>
      <c r="AD366">
        <f>VLOOKUP($S366,$J$46:$N$61,5,FALSE)</f>
        <v>2</v>
      </c>
      <c r="AE366" t="str">
        <f t="shared" si="9"/>
        <v>GAL3.delta</v>
      </c>
      <c r="AF366" t="str">
        <f t="shared" si="10"/>
        <v>GAL80.delta</v>
      </c>
      <c r="AG366" t="str">
        <f t="shared" si="11"/>
        <v>GAL4.WT</v>
      </c>
    </row>
    <row r="367" spans="11:33">
      <c r="K367" t="str">
        <f>CONCATENATE(L367,".",Q367)</f>
        <v>180324-Plate_003.C9</v>
      </c>
      <c r="L367" t="str">
        <f>CONCATENATE("180324-",N367)</f>
        <v>180324-Plate_003</v>
      </c>
      <c r="M367">
        <f>M271+1</f>
        <v>3</v>
      </c>
      <c r="N367" t="str">
        <f>CONCATENATE("Plate_00",M367)</f>
        <v>Plate_003</v>
      </c>
      <c r="O367" t="s">
        <v>65</v>
      </c>
      <c r="P367">
        <v>9</v>
      </c>
      <c r="Q367" t="s">
        <v>69</v>
      </c>
      <c r="R367">
        <f>R295+1</f>
        <v>4</v>
      </c>
      <c r="S367" t="str">
        <f>CONCATENATE("Plate_00",R367)</f>
        <v>Plate_004</v>
      </c>
      <c r="T367" s="2" t="s">
        <v>95</v>
      </c>
      <c r="U367" t="s">
        <v>91</v>
      </c>
      <c r="V367">
        <v>9</v>
      </c>
      <c r="W367" t="str">
        <f>VLOOKUP(U367,$J$8:$K$13,2,FALSE)</f>
        <v>GAL4.WT</v>
      </c>
      <c r="X367" t="str">
        <f>VLOOKUP(V367,$J$16:$K$27,2,FALSE)</f>
        <v>GAL80.07</v>
      </c>
      <c r="Y367" t="str">
        <f>VLOOKUP(V367,$J$31:$K$42,2,FALSE)</f>
        <v>GAL3.delta</v>
      </c>
      <c r="Z367" t="str">
        <f>VLOOKUP($S367,$J$46:$N$61,2,FALSE)</f>
        <v>pAMN50.2 - 3 - A6</v>
      </c>
      <c r="AA367">
        <v>2</v>
      </c>
      <c r="AB367" t="str">
        <f>VLOOKUP($S367,$J$46:$N$61,3,FALSE)</f>
        <v>GALK.Esc_col</v>
      </c>
      <c r="AC367" t="str">
        <f>VLOOKUP($S367,$J$46:$N$61,4,FALSE)</f>
        <v>GALK</v>
      </c>
      <c r="AD367">
        <f>VLOOKUP($S367,$J$46:$N$61,5,FALSE)</f>
        <v>2</v>
      </c>
      <c r="AE367" t="str">
        <f t="shared" si="9"/>
        <v>GAL3.delta</v>
      </c>
      <c r="AF367" t="str">
        <f t="shared" si="10"/>
        <v>GAL80.07</v>
      </c>
      <c r="AG367" t="str">
        <f t="shared" si="11"/>
        <v>GAL4.WT</v>
      </c>
    </row>
    <row r="368" spans="11:33">
      <c r="K368" t="str">
        <f>CONCATENATE(L368,".",Q368)</f>
        <v>180324-Plate_003.C10</v>
      </c>
      <c r="L368" t="str">
        <f>CONCATENATE("180324-",N368)</f>
        <v>180324-Plate_003</v>
      </c>
      <c r="M368">
        <f>M272+1</f>
        <v>3</v>
      </c>
      <c r="N368" t="str">
        <f>CONCATENATE("Plate_00",M368)</f>
        <v>Plate_003</v>
      </c>
      <c r="O368" t="s">
        <v>65</v>
      </c>
      <c r="P368">
        <v>10</v>
      </c>
      <c r="Q368" t="s">
        <v>68</v>
      </c>
      <c r="R368">
        <f>R296+1</f>
        <v>4</v>
      </c>
      <c r="S368" t="str">
        <f>CONCATENATE("Plate_00",R368)</f>
        <v>Plate_004</v>
      </c>
      <c r="T368" s="2" t="s">
        <v>94</v>
      </c>
      <c r="U368" t="s">
        <v>91</v>
      </c>
      <c r="V368">
        <v>10</v>
      </c>
      <c r="W368" t="str">
        <f>VLOOKUP(U368,$J$8:$K$13,2,FALSE)</f>
        <v>GAL4.WT</v>
      </c>
      <c r="X368" t="str">
        <f>VLOOKUP(V368,$J$16:$K$27,2,FALSE)</f>
        <v>GAL80.35</v>
      </c>
      <c r="Y368" t="str">
        <f>VLOOKUP(V368,$J$31:$K$42,2,FALSE)</f>
        <v>GAL3.delta</v>
      </c>
      <c r="Z368" t="str">
        <f>VLOOKUP($S368,$J$46:$N$61,2,FALSE)</f>
        <v>pAMN50.2 - 3 - A6</v>
      </c>
      <c r="AA368">
        <v>2</v>
      </c>
      <c r="AB368" t="str">
        <f>VLOOKUP($S368,$J$46:$N$61,3,FALSE)</f>
        <v>GALK.Esc_col</v>
      </c>
      <c r="AC368" t="str">
        <f>VLOOKUP($S368,$J$46:$N$61,4,FALSE)</f>
        <v>GALK</v>
      </c>
      <c r="AD368">
        <f>VLOOKUP($S368,$J$46:$N$61,5,FALSE)</f>
        <v>2</v>
      </c>
      <c r="AE368" t="str">
        <f t="shared" si="9"/>
        <v>GAL3.delta</v>
      </c>
      <c r="AF368" t="str">
        <f t="shared" si="10"/>
        <v>GAL80S-2</v>
      </c>
      <c r="AG368" t="str">
        <f t="shared" si="11"/>
        <v>GAL4.WT</v>
      </c>
    </row>
    <row r="369" spans="11:33">
      <c r="K369" t="str">
        <f>CONCATENATE(L369,".",Q369)</f>
        <v>180324-Plate_003.C11</v>
      </c>
      <c r="L369" t="str">
        <f>CONCATENATE("180324-",N369)</f>
        <v>180324-Plate_003</v>
      </c>
      <c r="M369">
        <f>M273+1</f>
        <v>3</v>
      </c>
      <c r="N369" t="str">
        <f>CONCATENATE("Plate_00",M369)</f>
        <v>Plate_003</v>
      </c>
      <c r="O369" t="s">
        <v>65</v>
      </c>
      <c r="P369">
        <v>11</v>
      </c>
      <c r="Q369" t="s">
        <v>67</v>
      </c>
      <c r="R369">
        <f>R297+1</f>
        <v>4</v>
      </c>
      <c r="S369" t="str">
        <f>CONCATENATE("Plate_00",R369)</f>
        <v>Plate_004</v>
      </c>
      <c r="T369" s="2" t="s">
        <v>93</v>
      </c>
      <c r="U369" t="s">
        <v>91</v>
      </c>
      <c r="V369">
        <v>11</v>
      </c>
      <c r="W369" t="str">
        <f>VLOOKUP(U369,$J$8:$K$13,2,FALSE)</f>
        <v>GAL4.WT</v>
      </c>
      <c r="X369" t="str">
        <f>VLOOKUP(V369,$J$16:$K$27,2,FALSE)</f>
        <v>GAL80.37</v>
      </c>
      <c r="Y369" t="str">
        <f>VLOOKUP(V369,$J$31:$K$42,2,FALSE)</f>
        <v>GAL3.delta</v>
      </c>
      <c r="Z369" t="str">
        <f>VLOOKUP($S369,$J$46:$N$61,2,FALSE)</f>
        <v>pAMN50.2 - 3 - A6</v>
      </c>
      <c r="AA369">
        <v>2</v>
      </c>
      <c r="AB369" t="str">
        <f>VLOOKUP($S369,$J$46:$N$61,3,FALSE)</f>
        <v>GALK.Esc_col</v>
      </c>
      <c r="AC369" t="str">
        <f>VLOOKUP($S369,$J$46:$N$61,4,FALSE)</f>
        <v>GALK</v>
      </c>
      <c r="AD369">
        <f>VLOOKUP($S369,$J$46:$N$61,5,FALSE)</f>
        <v>2</v>
      </c>
      <c r="AE369" t="str">
        <f t="shared" si="9"/>
        <v>GAL3.delta</v>
      </c>
      <c r="AF369" t="str">
        <f t="shared" si="10"/>
        <v>GAL80S-1</v>
      </c>
      <c r="AG369" t="str">
        <f t="shared" si="11"/>
        <v>GAL4.WT</v>
      </c>
    </row>
    <row r="370" spans="11:33">
      <c r="K370" t="str">
        <f>CONCATENATE(L370,".",Q370)</f>
        <v>180324-Plate_003.C12</v>
      </c>
      <c r="L370" t="str">
        <f>CONCATENATE("180324-",N370)</f>
        <v>180324-Plate_003</v>
      </c>
      <c r="M370">
        <f>M274+1</f>
        <v>3</v>
      </c>
      <c r="N370" t="str">
        <f>CONCATENATE("Plate_00",M370)</f>
        <v>Plate_003</v>
      </c>
      <c r="O370" t="s">
        <v>65</v>
      </c>
      <c r="P370">
        <v>12</v>
      </c>
      <c r="Q370" t="s">
        <v>66</v>
      </c>
      <c r="R370">
        <f>R298+1</f>
        <v>4</v>
      </c>
      <c r="S370" t="str">
        <f>CONCATENATE("Plate_00",R370)</f>
        <v>Plate_004</v>
      </c>
      <c r="T370" s="2" t="s">
        <v>92</v>
      </c>
      <c r="U370" t="s">
        <v>91</v>
      </c>
      <c r="V370">
        <v>12</v>
      </c>
      <c r="W370" t="str">
        <f>VLOOKUP(U370,$J$8:$K$13,2,FALSE)</f>
        <v>GAL4.WT</v>
      </c>
      <c r="X370" t="str">
        <f>VLOOKUP(V370,$J$16:$K$27,2,FALSE)</f>
        <v>GAL80.41</v>
      </c>
      <c r="Y370" t="str">
        <f>VLOOKUP(V370,$J$31:$K$42,2,FALSE)</f>
        <v>GAL3.delta</v>
      </c>
      <c r="Z370" t="str">
        <f>VLOOKUP($S370,$J$46:$N$61,2,FALSE)</f>
        <v>pAMN50.2 - 3 - A6</v>
      </c>
      <c r="AA370">
        <v>2</v>
      </c>
      <c r="AB370" t="str">
        <f>VLOOKUP($S370,$J$46:$N$61,3,FALSE)</f>
        <v>GALK.Esc_col</v>
      </c>
      <c r="AC370" t="str">
        <f>VLOOKUP($S370,$J$46:$N$61,4,FALSE)</f>
        <v>GALK</v>
      </c>
      <c r="AD370">
        <f>VLOOKUP($S370,$J$46:$N$61,5,FALSE)</f>
        <v>2</v>
      </c>
      <c r="AE370" t="str">
        <f t="shared" si="9"/>
        <v>GAL3.delta</v>
      </c>
      <c r="AF370" t="str">
        <f t="shared" si="10"/>
        <v>GAL80S-0</v>
      </c>
      <c r="AG370" t="str">
        <f t="shared" si="11"/>
        <v>GAL4.WT</v>
      </c>
    </row>
    <row r="371" spans="11:33">
      <c r="K371" t="str">
        <f>CONCATENATE(L371,".",Q371)</f>
        <v>180324-Plate_003.D1</v>
      </c>
      <c r="L371" t="str">
        <f>CONCATENATE("180324-",N371)</f>
        <v>180324-Plate_003</v>
      </c>
      <c r="M371">
        <f>M275+1</f>
        <v>3</v>
      </c>
      <c r="N371" t="str">
        <f>CONCATENATE("Plate_00",M371)</f>
        <v>Plate_003</v>
      </c>
      <c r="O371" t="s">
        <v>52</v>
      </c>
      <c r="P371">
        <v>1</v>
      </c>
      <c r="Q371" t="s">
        <v>64</v>
      </c>
      <c r="R371">
        <f>R299+1</f>
        <v>4</v>
      </c>
      <c r="S371" t="str">
        <f>CONCATENATE("Plate_00",R371)</f>
        <v>Plate_004</v>
      </c>
      <c r="T371" s="2" t="s">
        <v>90</v>
      </c>
      <c r="U371" t="s">
        <v>78</v>
      </c>
      <c r="V371">
        <v>1</v>
      </c>
      <c r="W371" t="str">
        <f>VLOOKUP(U371,$J$8:$K$13,2,FALSE)</f>
        <v>GAL4.delta</v>
      </c>
      <c r="X371" t="str">
        <f>VLOOKUP(V371,$J$16:$K$27,2,FALSE)</f>
        <v>GAL80.WT</v>
      </c>
      <c r="Y371" t="str">
        <f>VLOOKUP(V371,$J$31:$K$42,2,FALSE)</f>
        <v>GAL3.WT</v>
      </c>
      <c r="Z371" t="str">
        <f>VLOOKUP($S371,$J$46:$N$61,2,FALSE)</f>
        <v>pAMN50.2 - 3 - A6</v>
      </c>
      <c r="AA371">
        <v>2</v>
      </c>
      <c r="AB371" t="str">
        <f>VLOOKUP($S371,$J$46:$N$61,3,FALSE)</f>
        <v>GALK.Esc_col</v>
      </c>
      <c r="AC371" t="str">
        <f>VLOOKUP($S371,$J$46:$N$61,4,FALSE)</f>
        <v>GALK</v>
      </c>
      <c r="AD371">
        <f>VLOOKUP($S371,$J$46:$N$61,5,FALSE)</f>
        <v>2</v>
      </c>
      <c r="AE371" t="str">
        <f t="shared" si="9"/>
        <v>GAL3.WT</v>
      </c>
      <c r="AF371" t="str">
        <f t="shared" si="10"/>
        <v>GAL80.WT</v>
      </c>
      <c r="AG371" t="str">
        <f t="shared" si="11"/>
        <v>GAL4.delta</v>
      </c>
    </row>
    <row r="372" spans="11:33">
      <c r="K372" t="str">
        <f>CONCATENATE(L372,".",Q372)</f>
        <v>180324-Plate_003.D2</v>
      </c>
      <c r="L372" t="str">
        <f>CONCATENATE("180324-",N372)</f>
        <v>180324-Plate_003</v>
      </c>
      <c r="M372">
        <f>M276+1</f>
        <v>3</v>
      </c>
      <c r="N372" t="str">
        <f>CONCATENATE("Plate_00",M372)</f>
        <v>Plate_003</v>
      </c>
      <c r="O372" t="s">
        <v>52</v>
      </c>
      <c r="P372">
        <v>2</v>
      </c>
      <c r="Q372" t="s">
        <v>63</v>
      </c>
      <c r="R372">
        <f>R300+1</f>
        <v>4</v>
      </c>
      <c r="S372" t="str">
        <f>CONCATENATE("Plate_00",R372)</f>
        <v>Plate_004</v>
      </c>
      <c r="T372" s="2" t="s">
        <v>89</v>
      </c>
      <c r="U372" t="s">
        <v>78</v>
      </c>
      <c r="V372">
        <v>2</v>
      </c>
      <c r="W372" t="str">
        <f>VLOOKUP(U372,$J$8:$K$13,2,FALSE)</f>
        <v>GAL4.delta</v>
      </c>
      <c r="X372" t="str">
        <f>VLOOKUP(V372,$J$16:$K$27,2,FALSE)</f>
        <v>GAL80.delta</v>
      </c>
      <c r="Y372" t="str">
        <f>VLOOKUP(V372,$J$31:$K$42,2,FALSE)</f>
        <v>GAL3.WT</v>
      </c>
      <c r="Z372" t="str">
        <f>VLOOKUP($S372,$J$46:$N$61,2,FALSE)</f>
        <v>pAMN50.2 - 3 - A6</v>
      </c>
      <c r="AA372">
        <v>2</v>
      </c>
      <c r="AB372" t="str">
        <f>VLOOKUP($S372,$J$46:$N$61,3,FALSE)</f>
        <v>GALK.Esc_col</v>
      </c>
      <c r="AC372" t="str">
        <f>VLOOKUP($S372,$J$46:$N$61,4,FALSE)</f>
        <v>GALK</v>
      </c>
      <c r="AD372">
        <f>VLOOKUP($S372,$J$46:$N$61,5,FALSE)</f>
        <v>2</v>
      </c>
      <c r="AE372" t="str">
        <f t="shared" si="9"/>
        <v>GAL3.WT</v>
      </c>
      <c r="AF372" t="str">
        <f t="shared" si="10"/>
        <v>GAL80.delta</v>
      </c>
      <c r="AG372" t="str">
        <f t="shared" si="11"/>
        <v>GAL4.delta</v>
      </c>
    </row>
    <row r="373" spans="11:33">
      <c r="K373" t="str">
        <f>CONCATENATE(L373,".",Q373)</f>
        <v>180324-Plate_003.D3</v>
      </c>
      <c r="L373" t="str">
        <f>CONCATENATE("180324-",N373)</f>
        <v>180324-Plate_003</v>
      </c>
      <c r="M373">
        <f>M277+1</f>
        <v>3</v>
      </c>
      <c r="N373" t="str">
        <f>CONCATENATE("Plate_00",M373)</f>
        <v>Plate_003</v>
      </c>
      <c r="O373" t="s">
        <v>52</v>
      </c>
      <c r="P373">
        <v>3</v>
      </c>
      <c r="Q373" t="s">
        <v>62</v>
      </c>
      <c r="R373">
        <f>R301+1</f>
        <v>4</v>
      </c>
      <c r="S373" t="str">
        <f>CONCATENATE("Plate_00",R373)</f>
        <v>Plate_004</v>
      </c>
      <c r="T373" s="2" t="s">
        <v>88</v>
      </c>
      <c r="U373" t="s">
        <v>78</v>
      </c>
      <c r="V373">
        <v>3</v>
      </c>
      <c r="W373" t="str">
        <f>VLOOKUP(U373,$J$8:$K$13,2,FALSE)</f>
        <v>GAL4.delta</v>
      </c>
      <c r="X373" t="str">
        <f>VLOOKUP(V373,$J$16:$K$27,2,FALSE)</f>
        <v>GAL80.07</v>
      </c>
      <c r="Y373" t="str">
        <f>VLOOKUP(V373,$J$31:$K$42,2,FALSE)</f>
        <v>GAL3.WT</v>
      </c>
      <c r="Z373" t="str">
        <f>VLOOKUP($S373,$J$46:$N$61,2,FALSE)</f>
        <v>pAMN50.2 - 3 - A6</v>
      </c>
      <c r="AA373">
        <v>2</v>
      </c>
      <c r="AB373" t="str">
        <f>VLOOKUP($S373,$J$46:$N$61,3,FALSE)</f>
        <v>GALK.Esc_col</v>
      </c>
      <c r="AC373" t="str">
        <f>VLOOKUP($S373,$J$46:$N$61,4,FALSE)</f>
        <v>GALK</v>
      </c>
      <c r="AD373">
        <f>VLOOKUP($S373,$J$46:$N$61,5,FALSE)</f>
        <v>2</v>
      </c>
      <c r="AE373" t="str">
        <f t="shared" si="9"/>
        <v>GAL3.WT</v>
      </c>
      <c r="AF373" t="str">
        <f t="shared" si="10"/>
        <v>GAL80.07</v>
      </c>
      <c r="AG373" t="str">
        <f t="shared" si="11"/>
        <v>GAL4.delta</v>
      </c>
    </row>
    <row r="374" spans="11:33">
      <c r="K374" t="str">
        <f>CONCATENATE(L374,".",Q374)</f>
        <v>180324-Plate_003.D4</v>
      </c>
      <c r="L374" t="str">
        <f>CONCATENATE("180324-",N374)</f>
        <v>180324-Plate_003</v>
      </c>
      <c r="M374">
        <f>M278+1</f>
        <v>3</v>
      </c>
      <c r="N374" t="str">
        <f>CONCATENATE("Plate_00",M374)</f>
        <v>Plate_003</v>
      </c>
      <c r="O374" t="s">
        <v>52</v>
      </c>
      <c r="P374">
        <v>4</v>
      </c>
      <c r="Q374" t="s">
        <v>61</v>
      </c>
      <c r="R374">
        <f>R302+1</f>
        <v>4</v>
      </c>
      <c r="S374" t="str">
        <f>CONCATENATE("Plate_00",R374)</f>
        <v>Plate_004</v>
      </c>
      <c r="T374" s="2" t="s">
        <v>87</v>
      </c>
      <c r="U374" t="s">
        <v>78</v>
      </c>
      <c r="V374">
        <v>4</v>
      </c>
      <c r="W374" t="str">
        <f>VLOOKUP(U374,$J$8:$K$13,2,FALSE)</f>
        <v>GAL4.delta</v>
      </c>
      <c r="X374" t="str">
        <f>VLOOKUP(V374,$J$16:$K$27,2,FALSE)</f>
        <v>GAL80.35</v>
      </c>
      <c r="Y374" t="str">
        <f>VLOOKUP(V374,$J$31:$K$42,2,FALSE)</f>
        <v>GAL3.WT</v>
      </c>
      <c r="Z374" t="str">
        <f>VLOOKUP($S374,$J$46:$N$61,2,FALSE)</f>
        <v>pAMN50.2 - 3 - A6</v>
      </c>
      <c r="AA374">
        <v>2</v>
      </c>
      <c r="AB374" t="str">
        <f>VLOOKUP($S374,$J$46:$N$61,3,FALSE)</f>
        <v>GALK.Esc_col</v>
      </c>
      <c r="AC374" t="str">
        <f>VLOOKUP($S374,$J$46:$N$61,4,FALSE)</f>
        <v>GALK</v>
      </c>
      <c r="AD374">
        <f>VLOOKUP($S374,$J$46:$N$61,5,FALSE)</f>
        <v>2</v>
      </c>
      <c r="AE374" t="str">
        <f t="shared" si="9"/>
        <v>GAL3.WT</v>
      </c>
      <c r="AF374" t="str">
        <f t="shared" si="10"/>
        <v>GAL80S-2</v>
      </c>
      <c r="AG374" t="str">
        <f t="shared" si="11"/>
        <v>GAL4.delta</v>
      </c>
    </row>
    <row r="375" spans="11:33">
      <c r="K375" t="str">
        <f>CONCATENATE(L375,".",Q375)</f>
        <v>180324-Plate_003.D5</v>
      </c>
      <c r="L375" t="str">
        <f>CONCATENATE("180324-",N375)</f>
        <v>180324-Plate_003</v>
      </c>
      <c r="M375">
        <f>M279+1</f>
        <v>3</v>
      </c>
      <c r="N375" t="str">
        <f>CONCATENATE("Plate_00",M375)</f>
        <v>Plate_003</v>
      </c>
      <c r="O375" t="s">
        <v>52</v>
      </c>
      <c r="P375">
        <v>5</v>
      </c>
      <c r="Q375" t="s">
        <v>60</v>
      </c>
      <c r="R375">
        <f>R303+1</f>
        <v>4</v>
      </c>
      <c r="S375" t="str">
        <f>CONCATENATE("Plate_00",R375)</f>
        <v>Plate_004</v>
      </c>
      <c r="T375" s="2" t="s">
        <v>86</v>
      </c>
      <c r="U375" t="s">
        <v>78</v>
      </c>
      <c r="V375">
        <v>5</v>
      </c>
      <c r="W375" t="str">
        <f>VLOOKUP(U375,$J$8:$K$13,2,FALSE)</f>
        <v>GAL4.delta</v>
      </c>
      <c r="X375" t="str">
        <f>VLOOKUP(V375,$J$16:$K$27,2,FALSE)</f>
        <v>GAL80.37</v>
      </c>
      <c r="Y375" t="str">
        <f>VLOOKUP(V375,$J$31:$K$42,2,FALSE)</f>
        <v>GAL3.WT</v>
      </c>
      <c r="Z375" t="str">
        <f>VLOOKUP($S375,$J$46:$N$61,2,FALSE)</f>
        <v>pAMN50.2 - 3 - A6</v>
      </c>
      <c r="AA375">
        <v>2</v>
      </c>
      <c r="AB375" t="str">
        <f>VLOOKUP($S375,$J$46:$N$61,3,FALSE)</f>
        <v>GALK.Esc_col</v>
      </c>
      <c r="AC375" t="str">
        <f>VLOOKUP($S375,$J$46:$N$61,4,FALSE)</f>
        <v>GALK</v>
      </c>
      <c r="AD375">
        <f>VLOOKUP($S375,$J$46:$N$61,5,FALSE)</f>
        <v>2</v>
      </c>
      <c r="AE375" t="str">
        <f t="shared" si="9"/>
        <v>GAL3.WT</v>
      </c>
      <c r="AF375" t="str">
        <f t="shared" si="10"/>
        <v>GAL80S-1</v>
      </c>
      <c r="AG375" t="str">
        <f t="shared" si="11"/>
        <v>GAL4.delta</v>
      </c>
    </row>
    <row r="376" spans="11:33">
      <c r="K376" t="str">
        <f>CONCATENATE(L376,".",Q376)</f>
        <v>180324-Plate_003.D6</v>
      </c>
      <c r="L376" t="str">
        <f>CONCATENATE("180324-",N376)</f>
        <v>180324-Plate_003</v>
      </c>
      <c r="M376">
        <f>M280+1</f>
        <v>3</v>
      </c>
      <c r="N376" t="str">
        <f>CONCATENATE("Plate_00",M376)</f>
        <v>Plate_003</v>
      </c>
      <c r="O376" t="s">
        <v>52</v>
      </c>
      <c r="P376">
        <v>6</v>
      </c>
      <c r="Q376" t="s">
        <v>59</v>
      </c>
      <c r="R376">
        <f>R304+1</f>
        <v>4</v>
      </c>
      <c r="S376" t="str">
        <f>CONCATENATE("Plate_00",R376)</f>
        <v>Plate_004</v>
      </c>
      <c r="T376" s="2" t="s">
        <v>85</v>
      </c>
      <c r="U376" t="s">
        <v>78</v>
      </c>
      <c r="V376">
        <v>6</v>
      </c>
      <c r="W376" t="str">
        <f>VLOOKUP(U376,$J$8:$K$13,2,FALSE)</f>
        <v>GAL4.delta</v>
      </c>
      <c r="X376" t="str">
        <f>VLOOKUP(V376,$J$16:$K$27,2,FALSE)</f>
        <v>GAL80.41</v>
      </c>
      <c r="Y376" t="str">
        <f>VLOOKUP(V376,$J$31:$K$42,2,FALSE)</f>
        <v>GAL3.WT</v>
      </c>
      <c r="Z376" t="str">
        <f>VLOOKUP($S376,$J$46:$N$61,2,FALSE)</f>
        <v>pAMN50.2 - 3 - A6</v>
      </c>
      <c r="AA376">
        <v>2</v>
      </c>
      <c r="AB376" t="str">
        <f>VLOOKUP($S376,$J$46:$N$61,3,FALSE)</f>
        <v>GALK.Esc_col</v>
      </c>
      <c r="AC376" t="str">
        <f>VLOOKUP($S376,$J$46:$N$61,4,FALSE)</f>
        <v>GALK</v>
      </c>
      <c r="AD376">
        <f>VLOOKUP($S376,$J$46:$N$61,5,FALSE)</f>
        <v>2</v>
      </c>
      <c r="AE376" t="str">
        <f t="shared" si="9"/>
        <v>GAL3.WT</v>
      </c>
      <c r="AF376" t="str">
        <f t="shared" si="10"/>
        <v>GAL80S-0</v>
      </c>
      <c r="AG376" t="str">
        <f t="shared" si="11"/>
        <v>GAL4.delta</v>
      </c>
    </row>
    <row r="377" spans="11:33">
      <c r="K377" t="str">
        <f>CONCATENATE(L377,".",Q377)</f>
        <v>180324-Plate_003.D7</v>
      </c>
      <c r="L377" t="str">
        <f>CONCATENATE("180324-",N377)</f>
        <v>180324-Plate_003</v>
      </c>
      <c r="M377">
        <f>M281+1</f>
        <v>3</v>
      </c>
      <c r="N377" t="str">
        <f>CONCATENATE("Plate_00",M377)</f>
        <v>Plate_003</v>
      </c>
      <c r="O377" t="s">
        <v>52</v>
      </c>
      <c r="P377">
        <v>7</v>
      </c>
      <c r="Q377" t="s">
        <v>58</v>
      </c>
      <c r="R377">
        <f>R305+1</f>
        <v>4</v>
      </c>
      <c r="S377" t="str">
        <f>CONCATENATE("Plate_00",R377)</f>
        <v>Plate_004</v>
      </c>
      <c r="T377" s="2" t="s">
        <v>84</v>
      </c>
      <c r="U377" t="s">
        <v>78</v>
      </c>
      <c r="V377">
        <v>7</v>
      </c>
      <c r="W377" t="str">
        <f>VLOOKUP(U377,$J$8:$K$13,2,FALSE)</f>
        <v>GAL4.delta</v>
      </c>
      <c r="X377" t="str">
        <f>VLOOKUP(V377,$J$16:$K$27,2,FALSE)</f>
        <v>GAL80.WT</v>
      </c>
      <c r="Y377" t="str">
        <f>VLOOKUP(V377,$J$31:$K$42,2,FALSE)</f>
        <v>GAL3.delta</v>
      </c>
      <c r="Z377" t="str">
        <f>VLOOKUP($S377,$J$46:$N$61,2,FALSE)</f>
        <v>pAMN50.2 - 3 - A6</v>
      </c>
      <c r="AA377">
        <v>2</v>
      </c>
      <c r="AB377" t="str">
        <f>VLOOKUP($S377,$J$46:$N$61,3,FALSE)</f>
        <v>GALK.Esc_col</v>
      </c>
      <c r="AC377" t="str">
        <f>VLOOKUP($S377,$J$46:$N$61,4,FALSE)</f>
        <v>GALK</v>
      </c>
      <c r="AD377">
        <f>VLOOKUP($S377,$J$46:$N$61,5,FALSE)</f>
        <v>2</v>
      </c>
      <c r="AE377" t="str">
        <f t="shared" si="9"/>
        <v>GAL3.delta</v>
      </c>
      <c r="AF377" t="str">
        <f t="shared" si="10"/>
        <v>GAL80.WT</v>
      </c>
      <c r="AG377" t="str">
        <f t="shared" si="11"/>
        <v>GAL4.delta</v>
      </c>
    </row>
    <row r="378" spans="11:33">
      <c r="K378" t="str">
        <f>CONCATENATE(L378,".",Q378)</f>
        <v>180324-Plate_003.D8</v>
      </c>
      <c r="L378" t="str">
        <f>CONCATENATE("180324-",N378)</f>
        <v>180324-Plate_003</v>
      </c>
      <c r="M378">
        <f>M282+1</f>
        <v>3</v>
      </c>
      <c r="N378" t="str">
        <f>CONCATENATE("Plate_00",M378)</f>
        <v>Plate_003</v>
      </c>
      <c r="O378" t="s">
        <v>52</v>
      </c>
      <c r="P378">
        <v>8</v>
      </c>
      <c r="Q378" t="s">
        <v>57</v>
      </c>
      <c r="R378">
        <f>R306+1</f>
        <v>4</v>
      </c>
      <c r="S378" t="str">
        <f>CONCATENATE("Plate_00",R378)</f>
        <v>Plate_004</v>
      </c>
      <c r="T378" s="2" t="s">
        <v>83</v>
      </c>
      <c r="U378" t="s">
        <v>78</v>
      </c>
      <c r="V378">
        <v>8</v>
      </c>
      <c r="W378" t="str">
        <f>VLOOKUP(U378,$J$8:$K$13,2,FALSE)</f>
        <v>GAL4.delta</v>
      </c>
      <c r="X378" t="str">
        <f>VLOOKUP(V378,$J$16:$K$27,2,FALSE)</f>
        <v>GAL80.delta</v>
      </c>
      <c r="Y378" t="str">
        <f>VLOOKUP(V378,$J$31:$K$42,2,FALSE)</f>
        <v>GAL3.delta</v>
      </c>
      <c r="Z378" t="str">
        <f>VLOOKUP($S378,$J$46:$N$61,2,FALSE)</f>
        <v>pAMN50.2 - 3 - A6</v>
      </c>
      <c r="AA378">
        <v>2</v>
      </c>
      <c r="AB378" t="str">
        <f>VLOOKUP($S378,$J$46:$N$61,3,FALSE)</f>
        <v>GALK.Esc_col</v>
      </c>
      <c r="AC378" t="str">
        <f>VLOOKUP($S378,$J$46:$N$61,4,FALSE)</f>
        <v>GALK</v>
      </c>
      <c r="AD378">
        <f>VLOOKUP($S378,$J$46:$N$61,5,FALSE)</f>
        <v>2</v>
      </c>
      <c r="AE378" t="str">
        <f t="shared" si="9"/>
        <v>GAL3.delta</v>
      </c>
      <c r="AF378" t="str">
        <f t="shared" si="10"/>
        <v>GAL80.delta</v>
      </c>
      <c r="AG378" t="str">
        <f t="shared" si="11"/>
        <v>GAL4.delta</v>
      </c>
    </row>
    <row r="379" spans="11:33">
      <c r="K379" t="str">
        <f>CONCATENATE(L379,".",Q379)</f>
        <v>180324-Plate_003.D9</v>
      </c>
      <c r="L379" t="str">
        <f>CONCATENATE("180324-",N379)</f>
        <v>180324-Plate_003</v>
      </c>
      <c r="M379">
        <f>M283+1</f>
        <v>3</v>
      </c>
      <c r="N379" t="str">
        <f>CONCATENATE("Plate_00",M379)</f>
        <v>Plate_003</v>
      </c>
      <c r="O379" t="s">
        <v>52</v>
      </c>
      <c r="P379">
        <v>9</v>
      </c>
      <c r="Q379" t="s">
        <v>56</v>
      </c>
      <c r="R379">
        <f>R307+1</f>
        <v>4</v>
      </c>
      <c r="S379" t="str">
        <f>CONCATENATE("Plate_00",R379)</f>
        <v>Plate_004</v>
      </c>
      <c r="T379" s="2" t="s">
        <v>82</v>
      </c>
      <c r="U379" t="s">
        <v>78</v>
      </c>
      <c r="V379">
        <v>9</v>
      </c>
      <c r="W379" t="str">
        <f>VLOOKUP(U379,$J$8:$K$13,2,FALSE)</f>
        <v>GAL4.delta</v>
      </c>
      <c r="X379" t="str">
        <f>VLOOKUP(V379,$J$16:$K$27,2,FALSE)</f>
        <v>GAL80.07</v>
      </c>
      <c r="Y379" t="str">
        <f>VLOOKUP(V379,$J$31:$K$42,2,FALSE)</f>
        <v>GAL3.delta</v>
      </c>
      <c r="Z379" t="str">
        <f>VLOOKUP($S379,$J$46:$N$61,2,FALSE)</f>
        <v>pAMN50.2 - 3 - A6</v>
      </c>
      <c r="AA379">
        <v>2</v>
      </c>
      <c r="AB379" t="str">
        <f>VLOOKUP($S379,$J$46:$N$61,3,FALSE)</f>
        <v>GALK.Esc_col</v>
      </c>
      <c r="AC379" t="str">
        <f>VLOOKUP($S379,$J$46:$N$61,4,FALSE)</f>
        <v>GALK</v>
      </c>
      <c r="AD379">
        <f>VLOOKUP($S379,$J$46:$N$61,5,FALSE)</f>
        <v>2</v>
      </c>
      <c r="AE379" t="str">
        <f t="shared" si="9"/>
        <v>GAL3.delta</v>
      </c>
      <c r="AF379" t="str">
        <f t="shared" si="10"/>
        <v>GAL80.07</v>
      </c>
      <c r="AG379" t="str">
        <f t="shared" si="11"/>
        <v>GAL4.delta</v>
      </c>
    </row>
    <row r="380" spans="11:33">
      <c r="K380" t="str">
        <f>CONCATENATE(L380,".",Q380)</f>
        <v>180324-Plate_003.D10</v>
      </c>
      <c r="L380" t="str">
        <f>CONCATENATE("180324-",N380)</f>
        <v>180324-Plate_003</v>
      </c>
      <c r="M380">
        <f>M284+1</f>
        <v>3</v>
      </c>
      <c r="N380" t="str">
        <f>CONCATENATE("Plate_00",M380)</f>
        <v>Plate_003</v>
      </c>
      <c r="O380" t="s">
        <v>52</v>
      </c>
      <c r="P380">
        <v>10</v>
      </c>
      <c r="Q380" t="s">
        <v>55</v>
      </c>
      <c r="R380">
        <f>R308+1</f>
        <v>4</v>
      </c>
      <c r="S380" t="str">
        <f>CONCATENATE("Plate_00",R380)</f>
        <v>Plate_004</v>
      </c>
      <c r="T380" s="2" t="s">
        <v>81</v>
      </c>
      <c r="U380" t="s">
        <v>78</v>
      </c>
      <c r="V380">
        <v>10</v>
      </c>
      <c r="W380" t="str">
        <f>VLOOKUP(U380,$J$8:$K$13,2,FALSE)</f>
        <v>GAL4.delta</v>
      </c>
      <c r="X380" t="str">
        <f>VLOOKUP(V380,$J$16:$K$27,2,FALSE)</f>
        <v>GAL80.35</v>
      </c>
      <c r="Y380" t="str">
        <f>VLOOKUP(V380,$J$31:$K$42,2,FALSE)</f>
        <v>GAL3.delta</v>
      </c>
      <c r="Z380" t="str">
        <f>VLOOKUP($S380,$J$46:$N$61,2,FALSE)</f>
        <v>pAMN50.2 - 3 - A6</v>
      </c>
      <c r="AA380">
        <v>2</v>
      </c>
      <c r="AB380" t="str">
        <f>VLOOKUP($S380,$J$46:$N$61,3,FALSE)</f>
        <v>GALK.Esc_col</v>
      </c>
      <c r="AC380" t="str">
        <f>VLOOKUP($S380,$J$46:$N$61,4,FALSE)</f>
        <v>GALK</v>
      </c>
      <c r="AD380">
        <f>VLOOKUP($S380,$J$46:$N$61,5,FALSE)</f>
        <v>2</v>
      </c>
      <c r="AE380" t="str">
        <f t="shared" si="9"/>
        <v>GAL3.delta</v>
      </c>
      <c r="AF380" t="str">
        <f t="shared" si="10"/>
        <v>GAL80S-2</v>
      </c>
      <c r="AG380" t="str">
        <f t="shared" si="11"/>
        <v>GAL4.delta</v>
      </c>
    </row>
    <row r="381" spans="11:33">
      <c r="K381" t="str">
        <f>CONCATENATE(L381,".",Q381)</f>
        <v>180324-Plate_003.D11</v>
      </c>
      <c r="L381" t="str">
        <f>CONCATENATE("180324-",N381)</f>
        <v>180324-Plate_003</v>
      </c>
      <c r="M381">
        <f>M285+1</f>
        <v>3</v>
      </c>
      <c r="N381" t="str">
        <f>CONCATENATE("Plate_00",M381)</f>
        <v>Plate_003</v>
      </c>
      <c r="O381" t="s">
        <v>52</v>
      </c>
      <c r="P381">
        <v>11</v>
      </c>
      <c r="Q381" t="s">
        <v>54</v>
      </c>
      <c r="R381">
        <f>R309+1</f>
        <v>4</v>
      </c>
      <c r="S381" t="str">
        <f>CONCATENATE("Plate_00",R381)</f>
        <v>Plate_004</v>
      </c>
      <c r="T381" s="2" t="s">
        <v>80</v>
      </c>
      <c r="U381" t="s">
        <v>78</v>
      </c>
      <c r="V381">
        <v>11</v>
      </c>
      <c r="W381" t="str">
        <f>VLOOKUP(U381,$J$8:$K$13,2,FALSE)</f>
        <v>GAL4.delta</v>
      </c>
      <c r="X381" t="str">
        <f>VLOOKUP(V381,$J$16:$K$27,2,FALSE)</f>
        <v>GAL80.37</v>
      </c>
      <c r="Y381" t="str">
        <f>VLOOKUP(V381,$J$31:$K$42,2,FALSE)</f>
        <v>GAL3.delta</v>
      </c>
      <c r="Z381" t="str">
        <f>VLOOKUP($S381,$J$46:$N$61,2,FALSE)</f>
        <v>pAMN50.2 - 3 - A6</v>
      </c>
      <c r="AA381">
        <v>2</v>
      </c>
      <c r="AB381" t="str">
        <f>VLOOKUP($S381,$J$46:$N$61,3,FALSE)</f>
        <v>GALK.Esc_col</v>
      </c>
      <c r="AC381" t="str">
        <f>VLOOKUP($S381,$J$46:$N$61,4,FALSE)</f>
        <v>GALK</v>
      </c>
      <c r="AD381">
        <f>VLOOKUP($S381,$J$46:$N$61,5,FALSE)</f>
        <v>2</v>
      </c>
      <c r="AE381" t="str">
        <f t="shared" si="9"/>
        <v>GAL3.delta</v>
      </c>
      <c r="AF381" t="str">
        <f t="shared" si="10"/>
        <v>GAL80S-1</v>
      </c>
      <c r="AG381" t="str">
        <f t="shared" si="11"/>
        <v>GAL4.delta</v>
      </c>
    </row>
    <row r="382" spans="11:33">
      <c r="K382" t="str">
        <f>CONCATENATE(L382,".",Q382)</f>
        <v>180324-Plate_003.D12</v>
      </c>
      <c r="L382" t="str">
        <f>CONCATENATE("180324-",N382)</f>
        <v>180324-Plate_003</v>
      </c>
      <c r="M382">
        <f>M286+1</f>
        <v>3</v>
      </c>
      <c r="N382" t="str">
        <f>CONCATENATE("Plate_00",M382)</f>
        <v>Plate_003</v>
      </c>
      <c r="O382" t="s">
        <v>52</v>
      </c>
      <c r="P382">
        <v>12</v>
      </c>
      <c r="Q382" t="s">
        <v>53</v>
      </c>
      <c r="R382">
        <f>R310+1</f>
        <v>4</v>
      </c>
      <c r="S382" t="str">
        <f>CONCATENATE("Plate_00",R382)</f>
        <v>Plate_004</v>
      </c>
      <c r="T382" s="2" t="s">
        <v>79</v>
      </c>
      <c r="U382" t="s">
        <v>78</v>
      </c>
      <c r="V382">
        <v>12</v>
      </c>
      <c r="W382" t="str">
        <f>VLOOKUP(U382,$J$8:$K$13,2,FALSE)</f>
        <v>GAL4.delta</v>
      </c>
      <c r="X382" t="str">
        <f>VLOOKUP(V382,$J$16:$K$27,2,FALSE)</f>
        <v>GAL80.41</v>
      </c>
      <c r="Y382" t="str">
        <f>VLOOKUP(V382,$J$31:$K$42,2,FALSE)</f>
        <v>GAL3.delta</v>
      </c>
      <c r="Z382" t="str">
        <f>VLOOKUP($S382,$J$46:$N$61,2,FALSE)</f>
        <v>pAMN50.2 - 3 - A6</v>
      </c>
      <c r="AA382">
        <v>2</v>
      </c>
      <c r="AB382" t="str">
        <f>VLOOKUP($S382,$J$46:$N$61,3,FALSE)</f>
        <v>GALK.Esc_col</v>
      </c>
      <c r="AC382" t="str">
        <f>VLOOKUP($S382,$J$46:$N$61,4,FALSE)</f>
        <v>GALK</v>
      </c>
      <c r="AD382">
        <f>VLOOKUP($S382,$J$46:$N$61,5,FALSE)</f>
        <v>2</v>
      </c>
      <c r="AE382" t="str">
        <f t="shared" si="9"/>
        <v>GAL3.delta</v>
      </c>
      <c r="AF382" t="str">
        <f t="shared" si="10"/>
        <v>GAL80S-0</v>
      </c>
      <c r="AG382" t="str">
        <f t="shared" si="11"/>
        <v>GAL4.delta</v>
      </c>
    </row>
    <row r="383" spans="11:33">
      <c r="K383" t="str">
        <f>CONCATENATE(L383,".",Q383)</f>
        <v>180324-Plate_003.E1</v>
      </c>
      <c r="L383" t="str">
        <f>CONCATENATE("180324-",N383)</f>
        <v>180324-Plate_003</v>
      </c>
      <c r="M383">
        <f>M287+1</f>
        <v>3</v>
      </c>
      <c r="N383" t="str">
        <f>CONCATENATE("Plate_00",M383)</f>
        <v>Plate_003</v>
      </c>
      <c r="O383" t="s">
        <v>26</v>
      </c>
      <c r="P383">
        <v>1</v>
      </c>
      <c r="Q383" t="s">
        <v>50</v>
      </c>
      <c r="R383">
        <f>R311+1</f>
        <v>4</v>
      </c>
      <c r="S383" t="str">
        <f>CONCATENATE("Plate_00",R383)</f>
        <v>Plate_004</v>
      </c>
      <c r="T383" s="2" t="s">
        <v>77</v>
      </c>
      <c r="U383" t="s">
        <v>65</v>
      </c>
      <c r="V383">
        <v>1</v>
      </c>
      <c r="W383" t="str">
        <f>VLOOKUP(U383,$J$8:$K$13,2,FALSE)</f>
        <v>GAL4.35</v>
      </c>
      <c r="X383" t="str">
        <f>VLOOKUP(V383,$J$16:$K$27,2,FALSE)</f>
        <v>GAL80.WT</v>
      </c>
      <c r="Y383" t="str">
        <f>VLOOKUP(V383,$J$31:$K$42,2,FALSE)</f>
        <v>GAL3.WT</v>
      </c>
      <c r="Z383" t="str">
        <f>VLOOKUP($S383,$J$46:$N$61,2,FALSE)</f>
        <v>pAMN50.2 - 3 - A6</v>
      </c>
      <c r="AA383">
        <v>2</v>
      </c>
      <c r="AB383" t="str">
        <f>VLOOKUP($S383,$J$46:$N$61,3,FALSE)</f>
        <v>GALK.Esc_col</v>
      </c>
      <c r="AC383" t="str">
        <f>VLOOKUP($S383,$J$46:$N$61,4,FALSE)</f>
        <v>GALK</v>
      </c>
      <c r="AD383">
        <f>VLOOKUP($S383,$J$46:$N$61,5,FALSE)</f>
        <v>2</v>
      </c>
      <c r="AE383" t="str">
        <f t="shared" si="9"/>
        <v>GAL3.WT</v>
      </c>
      <c r="AF383" t="str">
        <f t="shared" si="10"/>
        <v>GAL80.WT</v>
      </c>
      <c r="AG383" t="str">
        <f t="shared" si="11"/>
        <v>GAL4-L868P</v>
      </c>
    </row>
    <row r="384" spans="11:33">
      <c r="K384" t="str">
        <f>CONCATENATE(L384,".",Q384)</f>
        <v>180324-Plate_003.E2</v>
      </c>
      <c r="L384" t="str">
        <f>CONCATENATE("180324-",N384)</f>
        <v>180324-Plate_003</v>
      </c>
      <c r="M384">
        <f>M288+1</f>
        <v>3</v>
      </c>
      <c r="N384" t="str">
        <f>CONCATENATE("Plate_00",M384)</f>
        <v>Plate_003</v>
      </c>
      <c r="O384" t="s">
        <v>26</v>
      </c>
      <c r="P384">
        <v>2</v>
      </c>
      <c r="Q384" t="s">
        <v>48</v>
      </c>
      <c r="R384">
        <f>R312+1</f>
        <v>4</v>
      </c>
      <c r="S384" t="str">
        <f>CONCATENATE("Plate_00",R384)</f>
        <v>Plate_004</v>
      </c>
      <c r="T384" s="2" t="s">
        <v>76</v>
      </c>
      <c r="U384" t="s">
        <v>65</v>
      </c>
      <c r="V384">
        <v>2</v>
      </c>
      <c r="W384" t="str">
        <f>VLOOKUP(U384,$J$8:$K$13,2,FALSE)</f>
        <v>GAL4.35</v>
      </c>
      <c r="X384" t="str">
        <f>VLOOKUP(V384,$J$16:$K$27,2,FALSE)</f>
        <v>GAL80.delta</v>
      </c>
      <c r="Y384" t="str">
        <f>VLOOKUP(V384,$J$31:$K$42,2,FALSE)</f>
        <v>GAL3.WT</v>
      </c>
      <c r="Z384" t="str">
        <f>VLOOKUP($S384,$J$46:$N$61,2,FALSE)</f>
        <v>pAMN50.2 - 3 - A6</v>
      </c>
      <c r="AA384">
        <v>2</v>
      </c>
      <c r="AB384" t="str">
        <f>VLOOKUP($S384,$J$46:$N$61,3,FALSE)</f>
        <v>GALK.Esc_col</v>
      </c>
      <c r="AC384" t="str">
        <f>VLOOKUP($S384,$J$46:$N$61,4,FALSE)</f>
        <v>GALK</v>
      </c>
      <c r="AD384">
        <f>VLOOKUP($S384,$J$46:$N$61,5,FALSE)</f>
        <v>2</v>
      </c>
      <c r="AE384" t="str">
        <f t="shared" si="9"/>
        <v>GAL3.WT</v>
      </c>
      <c r="AF384" t="str">
        <f t="shared" si="10"/>
        <v>GAL80.delta</v>
      </c>
      <c r="AG384" t="str">
        <f t="shared" si="11"/>
        <v>GAL4-L868P</v>
      </c>
    </row>
    <row r="385" spans="11:33">
      <c r="K385" t="str">
        <f>CONCATENATE(L385,".",Q385)</f>
        <v>180324-Plate_003.E3</v>
      </c>
      <c r="L385" t="str">
        <f>CONCATENATE("180324-",N385)</f>
        <v>180324-Plate_003</v>
      </c>
      <c r="M385">
        <f>M289+1</f>
        <v>3</v>
      </c>
      <c r="N385" t="str">
        <f>CONCATENATE("Plate_00",M385)</f>
        <v>Plate_003</v>
      </c>
      <c r="O385" t="s">
        <v>26</v>
      </c>
      <c r="P385">
        <v>3</v>
      </c>
      <c r="Q385" t="s">
        <v>46</v>
      </c>
      <c r="R385">
        <f>R313+1</f>
        <v>4</v>
      </c>
      <c r="S385" t="str">
        <f>CONCATENATE("Plate_00",R385)</f>
        <v>Plate_004</v>
      </c>
      <c r="T385" s="2" t="s">
        <v>75</v>
      </c>
      <c r="U385" t="s">
        <v>65</v>
      </c>
      <c r="V385">
        <v>3</v>
      </c>
      <c r="W385" t="str">
        <f>VLOOKUP(U385,$J$8:$K$13,2,FALSE)</f>
        <v>GAL4.35</v>
      </c>
      <c r="X385" t="str">
        <f>VLOOKUP(V385,$J$16:$K$27,2,FALSE)</f>
        <v>GAL80.07</v>
      </c>
      <c r="Y385" t="str">
        <f>VLOOKUP(V385,$J$31:$K$42,2,FALSE)</f>
        <v>GAL3.WT</v>
      </c>
      <c r="Z385" t="str">
        <f>VLOOKUP($S385,$J$46:$N$61,2,FALSE)</f>
        <v>pAMN50.2 - 3 - A6</v>
      </c>
      <c r="AA385">
        <v>2</v>
      </c>
      <c r="AB385" t="str">
        <f>VLOOKUP($S385,$J$46:$N$61,3,FALSE)</f>
        <v>GALK.Esc_col</v>
      </c>
      <c r="AC385" t="str">
        <f>VLOOKUP($S385,$J$46:$N$61,4,FALSE)</f>
        <v>GALK</v>
      </c>
      <c r="AD385">
        <f>VLOOKUP($S385,$J$46:$N$61,5,FALSE)</f>
        <v>2</v>
      </c>
      <c r="AE385" t="str">
        <f t="shared" si="9"/>
        <v>GAL3.WT</v>
      </c>
      <c r="AF385" t="str">
        <f t="shared" si="10"/>
        <v>GAL80.07</v>
      </c>
      <c r="AG385" t="str">
        <f t="shared" si="11"/>
        <v>GAL4-L868P</v>
      </c>
    </row>
    <row r="386" spans="11:33">
      <c r="K386" t="str">
        <f>CONCATENATE(L386,".",Q386)</f>
        <v>180324-Plate_003.E4</v>
      </c>
      <c r="L386" t="str">
        <f>CONCATENATE("180324-",N386)</f>
        <v>180324-Plate_003</v>
      </c>
      <c r="M386">
        <f>M290+1</f>
        <v>3</v>
      </c>
      <c r="N386" t="str">
        <f>CONCATENATE("Plate_00",M386)</f>
        <v>Plate_003</v>
      </c>
      <c r="O386" t="s">
        <v>26</v>
      </c>
      <c r="P386">
        <v>4</v>
      </c>
      <c r="Q386" t="s">
        <v>44</v>
      </c>
      <c r="R386">
        <f>R314+1</f>
        <v>4</v>
      </c>
      <c r="S386" t="str">
        <f>CONCATENATE("Plate_00",R386)</f>
        <v>Plate_004</v>
      </c>
      <c r="T386" s="2" t="s">
        <v>74</v>
      </c>
      <c r="U386" t="s">
        <v>65</v>
      </c>
      <c r="V386">
        <v>4</v>
      </c>
      <c r="W386" t="str">
        <f>VLOOKUP(U386,$J$8:$K$13,2,FALSE)</f>
        <v>GAL4.35</v>
      </c>
      <c r="X386" t="str">
        <f>VLOOKUP(V386,$J$16:$K$27,2,FALSE)</f>
        <v>GAL80.35</v>
      </c>
      <c r="Y386" t="str">
        <f>VLOOKUP(V386,$J$31:$K$42,2,FALSE)</f>
        <v>GAL3.WT</v>
      </c>
      <c r="Z386" t="str">
        <f>VLOOKUP($S386,$J$46:$N$61,2,FALSE)</f>
        <v>pAMN50.2 - 3 - A6</v>
      </c>
      <c r="AA386">
        <v>2</v>
      </c>
      <c r="AB386" t="str">
        <f>VLOOKUP($S386,$J$46:$N$61,3,FALSE)</f>
        <v>GALK.Esc_col</v>
      </c>
      <c r="AC386" t="str">
        <f>VLOOKUP($S386,$J$46:$N$61,4,FALSE)</f>
        <v>GALK</v>
      </c>
      <c r="AD386">
        <f>VLOOKUP($S386,$J$46:$N$61,5,FALSE)</f>
        <v>2</v>
      </c>
      <c r="AE386" t="str">
        <f t="shared" si="9"/>
        <v>GAL3.WT</v>
      </c>
      <c r="AF386" t="str">
        <f t="shared" si="10"/>
        <v>GAL80S-2</v>
      </c>
      <c r="AG386" t="str">
        <f t="shared" si="11"/>
        <v>GAL4-L868P</v>
      </c>
    </row>
    <row r="387" spans="11:33">
      <c r="K387" t="str">
        <f>CONCATENATE(L387,".",Q387)</f>
        <v>180324-Plate_003.E5</v>
      </c>
      <c r="L387" t="str">
        <f>CONCATENATE("180324-",N387)</f>
        <v>180324-Plate_003</v>
      </c>
      <c r="M387">
        <f>M291+1</f>
        <v>3</v>
      </c>
      <c r="N387" t="str">
        <f>CONCATENATE("Plate_00",M387)</f>
        <v>Plate_003</v>
      </c>
      <c r="O387" t="s">
        <v>26</v>
      </c>
      <c r="P387">
        <v>5</v>
      </c>
      <c r="Q387" t="s">
        <v>42</v>
      </c>
      <c r="R387">
        <f>R315+1</f>
        <v>4</v>
      </c>
      <c r="S387" t="str">
        <f>CONCATENATE("Plate_00",R387)</f>
        <v>Plate_004</v>
      </c>
      <c r="T387" s="2" t="s">
        <v>73</v>
      </c>
      <c r="U387" t="s">
        <v>65</v>
      </c>
      <c r="V387">
        <v>5</v>
      </c>
      <c r="W387" t="str">
        <f>VLOOKUP(U387,$J$8:$K$13,2,FALSE)</f>
        <v>GAL4.35</v>
      </c>
      <c r="X387" t="str">
        <f>VLOOKUP(V387,$J$16:$K$27,2,FALSE)</f>
        <v>GAL80.37</v>
      </c>
      <c r="Y387" t="str">
        <f>VLOOKUP(V387,$J$31:$K$42,2,FALSE)</f>
        <v>GAL3.WT</v>
      </c>
      <c r="Z387" t="str">
        <f>VLOOKUP($S387,$J$46:$N$61,2,FALSE)</f>
        <v>pAMN50.2 - 3 - A6</v>
      </c>
      <c r="AA387">
        <v>2</v>
      </c>
      <c r="AB387" t="str">
        <f>VLOOKUP($S387,$J$46:$N$61,3,FALSE)</f>
        <v>GALK.Esc_col</v>
      </c>
      <c r="AC387" t="str">
        <f>VLOOKUP($S387,$J$46:$N$61,4,FALSE)</f>
        <v>GALK</v>
      </c>
      <c r="AD387">
        <f>VLOOKUP($S387,$J$46:$N$61,5,FALSE)</f>
        <v>2</v>
      </c>
      <c r="AE387" t="str">
        <f t="shared" si="9"/>
        <v>GAL3.WT</v>
      </c>
      <c r="AF387" t="str">
        <f t="shared" si="10"/>
        <v>GAL80S-1</v>
      </c>
      <c r="AG387" t="str">
        <f t="shared" si="11"/>
        <v>GAL4-L868P</v>
      </c>
    </row>
    <row r="388" spans="11:33">
      <c r="K388" t="str">
        <f>CONCATENATE(L388,".",Q388)</f>
        <v>180324-Plate_003.E6</v>
      </c>
      <c r="L388" t="str">
        <f>CONCATENATE("180324-",N388)</f>
        <v>180324-Plate_003</v>
      </c>
      <c r="M388">
        <f>M292+1</f>
        <v>3</v>
      </c>
      <c r="N388" t="str">
        <f>CONCATENATE("Plate_00",M388)</f>
        <v>Plate_003</v>
      </c>
      <c r="O388" t="s">
        <v>26</v>
      </c>
      <c r="P388">
        <v>6</v>
      </c>
      <c r="Q388" t="s">
        <v>40</v>
      </c>
      <c r="R388">
        <f>R316+1</f>
        <v>4</v>
      </c>
      <c r="S388" t="str">
        <f>CONCATENATE("Plate_00",R388)</f>
        <v>Plate_004</v>
      </c>
      <c r="T388" s="2" t="s">
        <v>72</v>
      </c>
      <c r="U388" t="s">
        <v>65</v>
      </c>
      <c r="V388">
        <v>6</v>
      </c>
      <c r="W388" t="str">
        <f>VLOOKUP(U388,$J$8:$K$13,2,FALSE)</f>
        <v>GAL4.35</v>
      </c>
      <c r="X388" t="str">
        <f>VLOOKUP(V388,$J$16:$K$27,2,FALSE)</f>
        <v>GAL80.41</v>
      </c>
      <c r="Y388" t="str">
        <f>VLOOKUP(V388,$J$31:$K$42,2,FALSE)</f>
        <v>GAL3.WT</v>
      </c>
      <c r="Z388" t="str">
        <f>VLOOKUP($S388,$J$46:$N$61,2,FALSE)</f>
        <v>pAMN50.2 - 3 - A6</v>
      </c>
      <c r="AA388">
        <v>2</v>
      </c>
      <c r="AB388" t="str">
        <f>VLOOKUP($S388,$J$46:$N$61,3,FALSE)</f>
        <v>GALK.Esc_col</v>
      </c>
      <c r="AC388" t="str">
        <f>VLOOKUP($S388,$J$46:$N$61,4,FALSE)</f>
        <v>GALK</v>
      </c>
      <c r="AD388">
        <f>VLOOKUP($S388,$J$46:$N$61,5,FALSE)</f>
        <v>2</v>
      </c>
      <c r="AE388" t="str">
        <f t="shared" si="9"/>
        <v>GAL3.WT</v>
      </c>
      <c r="AF388" t="str">
        <f t="shared" si="10"/>
        <v>GAL80S-0</v>
      </c>
      <c r="AG388" t="str">
        <f t="shared" si="11"/>
        <v>GAL4-L868P</v>
      </c>
    </row>
    <row r="389" spans="11:33">
      <c r="K389" t="str">
        <f>CONCATENATE(L389,".",Q389)</f>
        <v>180324-Plate_003.E7</v>
      </c>
      <c r="L389" t="str">
        <f>CONCATENATE("180324-",N389)</f>
        <v>180324-Plate_003</v>
      </c>
      <c r="M389">
        <f>M293+1</f>
        <v>3</v>
      </c>
      <c r="N389" t="str">
        <f>CONCATENATE("Plate_00",M389)</f>
        <v>Plate_003</v>
      </c>
      <c r="O389" t="s">
        <v>26</v>
      </c>
      <c r="P389">
        <v>7</v>
      </c>
      <c r="Q389" t="s">
        <v>38</v>
      </c>
      <c r="R389">
        <f>R317+1</f>
        <v>4</v>
      </c>
      <c r="S389" t="str">
        <f>CONCATENATE("Plate_00",R389)</f>
        <v>Plate_004</v>
      </c>
      <c r="T389" s="2" t="s">
        <v>71</v>
      </c>
      <c r="U389" t="s">
        <v>65</v>
      </c>
      <c r="V389">
        <v>7</v>
      </c>
      <c r="W389" t="str">
        <f>VLOOKUP(U389,$J$8:$K$13,2,FALSE)</f>
        <v>GAL4.35</v>
      </c>
      <c r="X389" t="str">
        <f>VLOOKUP(V389,$J$16:$K$27,2,FALSE)</f>
        <v>GAL80.WT</v>
      </c>
      <c r="Y389" t="str">
        <f>VLOOKUP(V389,$J$31:$K$42,2,FALSE)</f>
        <v>GAL3.delta</v>
      </c>
      <c r="Z389" t="str">
        <f>VLOOKUP($S389,$J$46:$N$61,2,FALSE)</f>
        <v>pAMN50.2 - 3 - A6</v>
      </c>
      <c r="AA389">
        <v>2</v>
      </c>
      <c r="AB389" t="str">
        <f>VLOOKUP($S389,$J$46:$N$61,3,FALSE)</f>
        <v>GALK.Esc_col</v>
      </c>
      <c r="AC389" t="str">
        <f>VLOOKUP($S389,$J$46:$N$61,4,FALSE)</f>
        <v>GALK</v>
      </c>
      <c r="AD389">
        <f>VLOOKUP($S389,$J$46:$N$61,5,FALSE)</f>
        <v>2</v>
      </c>
      <c r="AE389" t="str">
        <f t="shared" si="9"/>
        <v>GAL3.delta</v>
      </c>
      <c r="AF389" t="str">
        <f t="shared" si="10"/>
        <v>GAL80.WT</v>
      </c>
      <c r="AG389" t="str">
        <f t="shared" si="11"/>
        <v>GAL4-L868P</v>
      </c>
    </row>
    <row r="390" spans="11:33">
      <c r="K390" t="str">
        <f>CONCATENATE(L390,".",Q390)</f>
        <v>180324-Plate_003.E8</v>
      </c>
      <c r="L390" t="str">
        <f>CONCATENATE("180324-",N390)</f>
        <v>180324-Plate_003</v>
      </c>
      <c r="M390">
        <f>M294+1</f>
        <v>3</v>
      </c>
      <c r="N390" t="str">
        <f>CONCATENATE("Plate_00",M390)</f>
        <v>Plate_003</v>
      </c>
      <c r="O390" t="s">
        <v>26</v>
      </c>
      <c r="P390">
        <v>8</v>
      </c>
      <c r="Q390" t="s">
        <v>36</v>
      </c>
      <c r="R390">
        <f>R318+1</f>
        <v>4</v>
      </c>
      <c r="S390" t="str">
        <f>CONCATENATE("Plate_00",R390)</f>
        <v>Plate_004</v>
      </c>
      <c r="T390" s="2" t="s">
        <v>70</v>
      </c>
      <c r="U390" t="s">
        <v>65</v>
      </c>
      <c r="V390">
        <v>8</v>
      </c>
      <c r="W390" t="str">
        <f>VLOOKUP(U390,$J$8:$K$13,2,FALSE)</f>
        <v>GAL4.35</v>
      </c>
      <c r="X390" t="str">
        <f>VLOOKUP(V390,$J$16:$K$27,2,FALSE)</f>
        <v>GAL80.delta</v>
      </c>
      <c r="Y390" t="str">
        <f>VLOOKUP(V390,$J$31:$K$42,2,FALSE)</f>
        <v>GAL3.delta</v>
      </c>
      <c r="Z390" t="str">
        <f>VLOOKUP($S390,$J$46:$N$61,2,FALSE)</f>
        <v>pAMN50.2 - 3 - A6</v>
      </c>
      <c r="AA390">
        <v>2</v>
      </c>
      <c r="AB390" t="str">
        <f>VLOOKUP($S390,$J$46:$N$61,3,FALSE)</f>
        <v>GALK.Esc_col</v>
      </c>
      <c r="AC390" t="str">
        <f>VLOOKUP($S390,$J$46:$N$61,4,FALSE)</f>
        <v>GALK</v>
      </c>
      <c r="AD390">
        <f>VLOOKUP($S390,$J$46:$N$61,5,FALSE)</f>
        <v>2</v>
      </c>
      <c r="AE390" t="str">
        <f t="shared" si="9"/>
        <v>GAL3.delta</v>
      </c>
      <c r="AF390" t="str">
        <f t="shared" si="10"/>
        <v>GAL80.delta</v>
      </c>
      <c r="AG390" t="str">
        <f t="shared" si="11"/>
        <v>GAL4-L868P</v>
      </c>
    </row>
    <row r="391" spans="11:33">
      <c r="K391" t="str">
        <f>CONCATENATE(L391,".",Q391)</f>
        <v>180324-Plate_003.E9</v>
      </c>
      <c r="L391" t="str">
        <f>CONCATENATE("180324-",N391)</f>
        <v>180324-Plate_003</v>
      </c>
      <c r="M391">
        <f>M295+1</f>
        <v>3</v>
      </c>
      <c r="N391" t="str">
        <f>CONCATENATE("Plate_00",M391)</f>
        <v>Plate_003</v>
      </c>
      <c r="O391" t="s">
        <v>26</v>
      </c>
      <c r="P391">
        <v>9</v>
      </c>
      <c r="Q391" t="s">
        <v>34</v>
      </c>
      <c r="R391">
        <f>R319+1</f>
        <v>4</v>
      </c>
      <c r="S391" t="str">
        <f>CONCATENATE("Plate_00",R391)</f>
        <v>Plate_004</v>
      </c>
      <c r="T391" s="2" t="s">
        <v>69</v>
      </c>
      <c r="U391" t="s">
        <v>65</v>
      </c>
      <c r="V391">
        <v>9</v>
      </c>
      <c r="W391" t="str">
        <f>VLOOKUP(U391,$J$8:$K$13,2,FALSE)</f>
        <v>GAL4.35</v>
      </c>
      <c r="X391" t="str">
        <f>VLOOKUP(V391,$J$16:$K$27,2,FALSE)</f>
        <v>GAL80.07</v>
      </c>
      <c r="Y391" t="str">
        <f>VLOOKUP(V391,$J$31:$K$42,2,FALSE)</f>
        <v>GAL3.delta</v>
      </c>
      <c r="Z391" t="str">
        <f>VLOOKUP($S391,$J$46:$N$61,2,FALSE)</f>
        <v>pAMN50.2 - 3 - A6</v>
      </c>
      <c r="AA391">
        <v>2</v>
      </c>
      <c r="AB391" t="str">
        <f>VLOOKUP($S391,$J$46:$N$61,3,FALSE)</f>
        <v>GALK.Esc_col</v>
      </c>
      <c r="AC391" t="str">
        <f>VLOOKUP($S391,$J$46:$N$61,4,FALSE)</f>
        <v>GALK</v>
      </c>
      <c r="AD391">
        <f>VLOOKUP($S391,$J$46:$N$61,5,FALSE)</f>
        <v>2</v>
      </c>
      <c r="AE391" t="str">
        <f t="shared" si="9"/>
        <v>GAL3.delta</v>
      </c>
      <c r="AF391" t="str">
        <f t="shared" si="10"/>
        <v>GAL80.07</v>
      </c>
      <c r="AG391" t="str">
        <f t="shared" si="11"/>
        <v>GAL4-L868P</v>
      </c>
    </row>
    <row r="392" spans="11:33">
      <c r="K392" t="str">
        <f>CONCATENATE(L392,".",Q392)</f>
        <v>180324-Plate_003.E10</v>
      </c>
      <c r="L392" t="str">
        <f>CONCATENATE("180324-",N392)</f>
        <v>180324-Plate_003</v>
      </c>
      <c r="M392">
        <f>M296+1</f>
        <v>3</v>
      </c>
      <c r="N392" t="str">
        <f>CONCATENATE("Plate_00",M392)</f>
        <v>Plate_003</v>
      </c>
      <c r="O392" t="s">
        <v>26</v>
      </c>
      <c r="P392">
        <v>10</v>
      </c>
      <c r="Q392" t="s">
        <v>32</v>
      </c>
      <c r="R392">
        <f>R320+1</f>
        <v>4</v>
      </c>
      <c r="S392" t="str">
        <f>CONCATENATE("Plate_00",R392)</f>
        <v>Plate_004</v>
      </c>
      <c r="T392" s="2" t="s">
        <v>68</v>
      </c>
      <c r="U392" t="s">
        <v>65</v>
      </c>
      <c r="V392">
        <v>10</v>
      </c>
      <c r="W392" t="str">
        <f>VLOOKUP(U392,$J$8:$K$13,2,FALSE)</f>
        <v>GAL4.35</v>
      </c>
      <c r="X392" t="str">
        <f>VLOOKUP(V392,$J$16:$K$27,2,FALSE)</f>
        <v>GAL80.35</v>
      </c>
      <c r="Y392" t="str">
        <f>VLOOKUP(V392,$J$31:$K$42,2,FALSE)</f>
        <v>GAL3.delta</v>
      </c>
      <c r="Z392" t="str">
        <f>VLOOKUP($S392,$J$46:$N$61,2,FALSE)</f>
        <v>pAMN50.2 - 3 - A6</v>
      </c>
      <c r="AA392">
        <v>2</v>
      </c>
      <c r="AB392" t="str">
        <f>VLOOKUP($S392,$J$46:$N$61,3,FALSE)</f>
        <v>GALK.Esc_col</v>
      </c>
      <c r="AC392" t="str">
        <f>VLOOKUP($S392,$J$46:$N$61,4,FALSE)</f>
        <v>GALK</v>
      </c>
      <c r="AD392">
        <f>VLOOKUP($S392,$J$46:$N$61,5,FALSE)</f>
        <v>2</v>
      </c>
      <c r="AE392" t="str">
        <f t="shared" si="9"/>
        <v>GAL3.delta</v>
      </c>
      <c r="AF392" t="str">
        <f t="shared" si="10"/>
        <v>GAL80S-2</v>
      </c>
      <c r="AG392" t="str">
        <f t="shared" si="11"/>
        <v>GAL4-L868P</v>
      </c>
    </row>
    <row r="393" spans="11:33">
      <c r="K393" t="str">
        <f>CONCATENATE(L393,".",Q393)</f>
        <v>180324-Plate_003.E11</v>
      </c>
      <c r="L393" t="str">
        <f>CONCATENATE("180324-",N393)</f>
        <v>180324-Plate_003</v>
      </c>
      <c r="M393">
        <f>M297+1</f>
        <v>3</v>
      </c>
      <c r="N393" t="str">
        <f>CONCATENATE("Plate_00",M393)</f>
        <v>Plate_003</v>
      </c>
      <c r="O393" t="s">
        <v>26</v>
      </c>
      <c r="P393">
        <v>11</v>
      </c>
      <c r="Q393" t="s">
        <v>30</v>
      </c>
      <c r="R393">
        <f>R321+1</f>
        <v>4</v>
      </c>
      <c r="S393" t="str">
        <f>CONCATENATE("Plate_00",R393)</f>
        <v>Plate_004</v>
      </c>
      <c r="T393" s="2" t="s">
        <v>67</v>
      </c>
      <c r="U393" t="s">
        <v>65</v>
      </c>
      <c r="V393">
        <v>11</v>
      </c>
      <c r="W393" t="str">
        <f>VLOOKUP(U393,$J$8:$K$13,2,FALSE)</f>
        <v>GAL4.35</v>
      </c>
      <c r="X393" t="str">
        <f>VLOOKUP(V393,$J$16:$K$27,2,FALSE)</f>
        <v>GAL80.37</v>
      </c>
      <c r="Y393" t="str">
        <f>VLOOKUP(V393,$J$31:$K$42,2,FALSE)</f>
        <v>GAL3.delta</v>
      </c>
      <c r="Z393" t="str">
        <f>VLOOKUP($S393,$J$46:$N$61,2,FALSE)</f>
        <v>pAMN50.2 - 3 - A6</v>
      </c>
      <c r="AA393">
        <v>2</v>
      </c>
      <c r="AB393" t="str">
        <f>VLOOKUP($S393,$J$46:$N$61,3,FALSE)</f>
        <v>GALK.Esc_col</v>
      </c>
      <c r="AC393" t="str">
        <f>VLOOKUP($S393,$J$46:$N$61,4,FALSE)</f>
        <v>GALK</v>
      </c>
      <c r="AD393">
        <f>VLOOKUP($S393,$J$46:$N$61,5,FALSE)</f>
        <v>2</v>
      </c>
      <c r="AE393" t="str">
        <f t="shared" si="9"/>
        <v>GAL3.delta</v>
      </c>
      <c r="AF393" t="str">
        <f t="shared" si="10"/>
        <v>GAL80S-1</v>
      </c>
      <c r="AG393" t="str">
        <f t="shared" si="11"/>
        <v>GAL4-L868P</v>
      </c>
    </row>
    <row r="394" spans="11:33">
      <c r="K394" t="str">
        <f>CONCATENATE(L394,".",Q394)</f>
        <v>180324-Plate_003.E12</v>
      </c>
      <c r="L394" t="str">
        <f>CONCATENATE("180324-",N394)</f>
        <v>180324-Plate_003</v>
      </c>
      <c r="M394">
        <f>M298+1</f>
        <v>3</v>
      </c>
      <c r="N394" t="str">
        <f>CONCATENATE("Plate_00",M394)</f>
        <v>Plate_003</v>
      </c>
      <c r="O394" t="s">
        <v>26</v>
      </c>
      <c r="P394">
        <v>12</v>
      </c>
      <c r="Q394" t="s">
        <v>27</v>
      </c>
      <c r="R394">
        <f>R322+1</f>
        <v>4</v>
      </c>
      <c r="S394" t="str">
        <f>CONCATENATE("Plate_00",R394)</f>
        <v>Plate_004</v>
      </c>
      <c r="T394" s="2" t="s">
        <v>66</v>
      </c>
      <c r="U394" t="s">
        <v>65</v>
      </c>
      <c r="V394">
        <v>12</v>
      </c>
      <c r="W394" t="str">
        <f>VLOOKUP(U394,$J$8:$K$13,2,FALSE)</f>
        <v>GAL4.35</v>
      </c>
      <c r="X394" t="str">
        <f>VLOOKUP(V394,$J$16:$K$27,2,FALSE)</f>
        <v>GAL80.41</v>
      </c>
      <c r="Y394" t="str">
        <f>VLOOKUP(V394,$J$31:$K$42,2,FALSE)</f>
        <v>GAL3.delta</v>
      </c>
      <c r="Z394" t="str">
        <f>VLOOKUP($S394,$J$46:$N$61,2,FALSE)</f>
        <v>pAMN50.2 - 3 - A6</v>
      </c>
      <c r="AA394">
        <v>2</v>
      </c>
      <c r="AB394" t="str">
        <f>VLOOKUP($S394,$J$46:$N$61,3,FALSE)</f>
        <v>GALK.Esc_col</v>
      </c>
      <c r="AC394" t="str">
        <f>VLOOKUP($S394,$J$46:$N$61,4,FALSE)</f>
        <v>GALK</v>
      </c>
      <c r="AD394">
        <f>VLOOKUP($S394,$J$46:$N$61,5,FALSE)</f>
        <v>2</v>
      </c>
      <c r="AE394" t="str">
        <f t="shared" si="9"/>
        <v>GAL3.delta</v>
      </c>
      <c r="AF394" t="str">
        <f t="shared" si="10"/>
        <v>GAL80S-0</v>
      </c>
      <c r="AG394" t="str">
        <f t="shared" si="11"/>
        <v>GAL4-L868P</v>
      </c>
    </row>
    <row r="395" spans="11:33">
      <c r="K395" t="str">
        <f>CONCATENATE(L395,".",Q395)</f>
        <v>180324-Plate_003.F1</v>
      </c>
      <c r="L395" t="str">
        <f>CONCATENATE("180324-",N395)</f>
        <v>180324-Plate_003</v>
      </c>
      <c r="M395">
        <f>M299+1</f>
        <v>3</v>
      </c>
      <c r="N395" t="str">
        <f>CONCATENATE("Plate_00",M395)</f>
        <v>Plate_003</v>
      </c>
      <c r="O395" t="s">
        <v>0</v>
      </c>
      <c r="P395">
        <v>1</v>
      </c>
      <c r="Q395" t="s">
        <v>24</v>
      </c>
      <c r="R395">
        <f>R323+1</f>
        <v>4</v>
      </c>
      <c r="S395" t="str">
        <f>CONCATENATE("Plate_00",R395)</f>
        <v>Plate_004</v>
      </c>
      <c r="T395" s="2" t="s">
        <v>64</v>
      </c>
      <c r="U395" t="s">
        <v>52</v>
      </c>
      <c r="V395">
        <v>1</v>
      </c>
      <c r="W395" t="str">
        <f>VLOOKUP(U395,$J$8:$K$13,2,FALSE)</f>
        <v>GAL4.36</v>
      </c>
      <c r="X395" t="str">
        <f>VLOOKUP(V395,$J$16:$K$27,2,FALSE)</f>
        <v>GAL80.WT</v>
      </c>
      <c r="Y395" t="str">
        <f>VLOOKUP(V395,$J$31:$K$42,2,FALSE)</f>
        <v>GAL3.WT</v>
      </c>
      <c r="Z395" t="str">
        <f>VLOOKUP($S395,$J$46:$N$61,2,FALSE)</f>
        <v>pAMN50.2 - 3 - A6</v>
      </c>
      <c r="AA395">
        <v>2</v>
      </c>
      <c r="AB395" t="str">
        <f>VLOOKUP($S395,$J$46:$N$61,3,FALSE)</f>
        <v>GALK.Esc_col</v>
      </c>
      <c r="AC395" t="str">
        <f>VLOOKUP($S395,$J$46:$N$61,4,FALSE)</f>
        <v>GALK</v>
      </c>
      <c r="AD395">
        <f>VLOOKUP($S395,$J$46:$N$61,5,FALSE)</f>
        <v>2</v>
      </c>
      <c r="AE395" t="str">
        <f t="shared" si="9"/>
        <v>GAL3.WT</v>
      </c>
      <c r="AF395" t="str">
        <f t="shared" si="10"/>
        <v>GAL80.WT</v>
      </c>
      <c r="AG395" t="str">
        <f t="shared" si="11"/>
        <v>GAL4-L868C</v>
      </c>
    </row>
    <row r="396" spans="11:33">
      <c r="K396" t="str">
        <f>CONCATENATE(L396,".",Q396)</f>
        <v>180324-Plate_003.F2</v>
      </c>
      <c r="L396" t="str">
        <f>CONCATENATE("180324-",N396)</f>
        <v>180324-Plate_003</v>
      </c>
      <c r="M396">
        <f>M300+1</f>
        <v>3</v>
      </c>
      <c r="N396" t="str">
        <f>CONCATENATE("Plate_00",M396)</f>
        <v>Plate_003</v>
      </c>
      <c r="O396" t="s">
        <v>0</v>
      </c>
      <c r="P396">
        <v>2</v>
      </c>
      <c r="Q396" t="s">
        <v>22</v>
      </c>
      <c r="R396">
        <f>R324+1</f>
        <v>4</v>
      </c>
      <c r="S396" t="str">
        <f>CONCATENATE("Plate_00",R396)</f>
        <v>Plate_004</v>
      </c>
      <c r="T396" s="2" t="s">
        <v>63</v>
      </c>
      <c r="U396" t="s">
        <v>52</v>
      </c>
      <c r="V396">
        <v>2</v>
      </c>
      <c r="W396" t="str">
        <f>VLOOKUP(U396,$J$8:$K$13,2,FALSE)</f>
        <v>GAL4.36</v>
      </c>
      <c r="X396" t="str">
        <f>VLOOKUP(V396,$J$16:$K$27,2,FALSE)</f>
        <v>GAL80.delta</v>
      </c>
      <c r="Y396" t="str">
        <f>VLOOKUP(V396,$J$31:$K$42,2,FALSE)</f>
        <v>GAL3.WT</v>
      </c>
      <c r="Z396" t="str">
        <f>VLOOKUP($S396,$J$46:$N$61,2,FALSE)</f>
        <v>pAMN50.2 - 3 - A6</v>
      </c>
      <c r="AA396">
        <v>2</v>
      </c>
      <c r="AB396" t="str">
        <f>VLOOKUP($S396,$J$46:$N$61,3,FALSE)</f>
        <v>GALK.Esc_col</v>
      </c>
      <c r="AC396" t="str">
        <f>VLOOKUP($S396,$J$46:$N$61,4,FALSE)</f>
        <v>GALK</v>
      </c>
      <c r="AD396">
        <f>VLOOKUP($S396,$J$46:$N$61,5,FALSE)</f>
        <v>2</v>
      </c>
      <c r="AE396" t="str">
        <f t="shared" si="9"/>
        <v>GAL3.WT</v>
      </c>
      <c r="AF396" t="str">
        <f t="shared" si="10"/>
        <v>GAL80.delta</v>
      </c>
      <c r="AG396" t="str">
        <f t="shared" si="11"/>
        <v>GAL4-L868C</v>
      </c>
    </row>
    <row r="397" spans="11:33">
      <c r="K397" t="str">
        <f>CONCATENATE(L397,".",Q397)</f>
        <v>180324-Plate_003.F3</v>
      </c>
      <c r="L397" t="str">
        <f>CONCATENATE("180324-",N397)</f>
        <v>180324-Plate_003</v>
      </c>
      <c r="M397">
        <f>M301+1</f>
        <v>3</v>
      </c>
      <c r="N397" t="str">
        <f>CONCATENATE("Plate_00",M397)</f>
        <v>Plate_003</v>
      </c>
      <c r="O397" t="s">
        <v>0</v>
      </c>
      <c r="P397">
        <v>3</v>
      </c>
      <c r="Q397" t="s">
        <v>20</v>
      </c>
      <c r="R397">
        <f>R325+1</f>
        <v>4</v>
      </c>
      <c r="S397" t="str">
        <f>CONCATENATE("Plate_00",R397)</f>
        <v>Plate_004</v>
      </c>
      <c r="T397" s="2" t="s">
        <v>62</v>
      </c>
      <c r="U397" t="s">
        <v>52</v>
      </c>
      <c r="V397">
        <v>3</v>
      </c>
      <c r="W397" t="str">
        <f>VLOOKUP(U397,$J$8:$K$13,2,FALSE)</f>
        <v>GAL4.36</v>
      </c>
      <c r="X397" t="str">
        <f>VLOOKUP(V397,$J$16:$K$27,2,FALSE)</f>
        <v>GAL80.07</v>
      </c>
      <c r="Y397" t="str">
        <f>VLOOKUP(V397,$J$31:$K$42,2,FALSE)</f>
        <v>GAL3.WT</v>
      </c>
      <c r="Z397" t="str">
        <f>VLOOKUP($S397,$J$46:$N$61,2,FALSE)</f>
        <v>pAMN50.2 - 3 - A6</v>
      </c>
      <c r="AA397">
        <v>2</v>
      </c>
      <c r="AB397" t="str">
        <f>VLOOKUP($S397,$J$46:$N$61,3,FALSE)</f>
        <v>GALK.Esc_col</v>
      </c>
      <c r="AC397" t="str">
        <f>VLOOKUP($S397,$J$46:$N$61,4,FALSE)</f>
        <v>GALK</v>
      </c>
      <c r="AD397">
        <f>VLOOKUP($S397,$J$46:$N$61,5,FALSE)</f>
        <v>2</v>
      </c>
      <c r="AE397" t="str">
        <f t="shared" si="9"/>
        <v>GAL3.WT</v>
      </c>
      <c r="AF397" t="str">
        <f t="shared" si="10"/>
        <v>GAL80.07</v>
      </c>
      <c r="AG397" t="str">
        <f t="shared" si="11"/>
        <v>GAL4-L868C</v>
      </c>
    </row>
    <row r="398" spans="11:33">
      <c r="K398" t="str">
        <f>CONCATENATE(L398,".",Q398)</f>
        <v>180324-Plate_003.F4</v>
      </c>
      <c r="L398" t="str">
        <f>CONCATENATE("180324-",N398)</f>
        <v>180324-Plate_003</v>
      </c>
      <c r="M398">
        <f>M302+1</f>
        <v>3</v>
      </c>
      <c r="N398" t="str">
        <f>CONCATENATE("Plate_00",M398)</f>
        <v>Plate_003</v>
      </c>
      <c r="O398" t="s">
        <v>0</v>
      </c>
      <c r="P398">
        <v>4</v>
      </c>
      <c r="Q398" t="s">
        <v>18</v>
      </c>
      <c r="R398">
        <f>R326+1</f>
        <v>4</v>
      </c>
      <c r="S398" t="str">
        <f>CONCATENATE("Plate_00",R398)</f>
        <v>Plate_004</v>
      </c>
      <c r="T398" s="2" t="s">
        <v>61</v>
      </c>
      <c r="U398" t="s">
        <v>52</v>
      </c>
      <c r="V398">
        <v>4</v>
      </c>
      <c r="W398" t="str">
        <f>VLOOKUP(U398,$J$8:$K$13,2,FALSE)</f>
        <v>GAL4.36</v>
      </c>
      <c r="X398" t="str">
        <f>VLOOKUP(V398,$J$16:$K$27,2,FALSE)</f>
        <v>GAL80.35</v>
      </c>
      <c r="Y398" t="str">
        <f>VLOOKUP(V398,$J$31:$K$42,2,FALSE)</f>
        <v>GAL3.WT</v>
      </c>
      <c r="Z398" t="str">
        <f>VLOOKUP($S398,$J$46:$N$61,2,FALSE)</f>
        <v>pAMN50.2 - 3 - A6</v>
      </c>
      <c r="AA398">
        <v>2</v>
      </c>
      <c r="AB398" t="str">
        <f>VLOOKUP($S398,$J$46:$N$61,3,FALSE)</f>
        <v>GALK.Esc_col</v>
      </c>
      <c r="AC398" t="str">
        <f>VLOOKUP($S398,$J$46:$N$61,4,FALSE)</f>
        <v>GALK</v>
      </c>
      <c r="AD398">
        <f>VLOOKUP($S398,$J$46:$N$61,5,FALSE)</f>
        <v>2</v>
      </c>
      <c r="AE398" t="str">
        <f t="shared" si="9"/>
        <v>GAL3.WT</v>
      </c>
      <c r="AF398" t="str">
        <f t="shared" si="10"/>
        <v>GAL80S-2</v>
      </c>
      <c r="AG398" t="str">
        <f t="shared" si="11"/>
        <v>GAL4-L868C</v>
      </c>
    </row>
    <row r="399" spans="11:33">
      <c r="K399" t="str">
        <f>CONCATENATE(L399,".",Q399)</f>
        <v>180324-Plate_003.F5</v>
      </c>
      <c r="L399" t="str">
        <f>CONCATENATE("180324-",N399)</f>
        <v>180324-Plate_003</v>
      </c>
      <c r="M399">
        <f>M303+1</f>
        <v>3</v>
      </c>
      <c r="N399" t="str">
        <f>CONCATENATE("Plate_00",M399)</f>
        <v>Plate_003</v>
      </c>
      <c r="O399" t="s">
        <v>0</v>
      </c>
      <c r="P399">
        <v>5</v>
      </c>
      <c r="Q399" t="s">
        <v>16</v>
      </c>
      <c r="R399">
        <f>R327+1</f>
        <v>4</v>
      </c>
      <c r="S399" t="str">
        <f>CONCATENATE("Plate_00",R399)</f>
        <v>Plate_004</v>
      </c>
      <c r="T399" s="2" t="s">
        <v>60</v>
      </c>
      <c r="U399" t="s">
        <v>52</v>
      </c>
      <c r="V399">
        <v>5</v>
      </c>
      <c r="W399" t="str">
        <f>VLOOKUP(U399,$J$8:$K$13,2,FALSE)</f>
        <v>GAL4.36</v>
      </c>
      <c r="X399" t="str">
        <f>VLOOKUP(V399,$J$16:$K$27,2,FALSE)</f>
        <v>GAL80.37</v>
      </c>
      <c r="Y399" t="str">
        <f>VLOOKUP(V399,$J$31:$K$42,2,FALSE)</f>
        <v>GAL3.WT</v>
      </c>
      <c r="Z399" t="str">
        <f>VLOOKUP($S399,$J$46:$N$61,2,FALSE)</f>
        <v>pAMN50.2 - 3 - A6</v>
      </c>
      <c r="AA399">
        <v>2</v>
      </c>
      <c r="AB399" t="str">
        <f>VLOOKUP($S399,$J$46:$N$61,3,FALSE)</f>
        <v>GALK.Esc_col</v>
      </c>
      <c r="AC399" t="str">
        <f>VLOOKUP($S399,$J$46:$N$61,4,FALSE)</f>
        <v>GALK</v>
      </c>
      <c r="AD399">
        <f>VLOOKUP($S399,$J$46:$N$61,5,FALSE)</f>
        <v>2</v>
      </c>
      <c r="AE399" t="str">
        <f t="shared" si="9"/>
        <v>GAL3.WT</v>
      </c>
      <c r="AF399" t="str">
        <f t="shared" si="10"/>
        <v>GAL80S-1</v>
      </c>
      <c r="AG399" t="str">
        <f t="shared" si="11"/>
        <v>GAL4-L868C</v>
      </c>
    </row>
    <row r="400" spans="11:33">
      <c r="K400" t="str">
        <f>CONCATENATE(L400,".",Q400)</f>
        <v>180324-Plate_003.F6</v>
      </c>
      <c r="L400" t="str">
        <f>CONCATENATE("180324-",N400)</f>
        <v>180324-Plate_003</v>
      </c>
      <c r="M400">
        <f>M304+1</f>
        <v>3</v>
      </c>
      <c r="N400" t="str">
        <f>CONCATENATE("Plate_00",M400)</f>
        <v>Plate_003</v>
      </c>
      <c r="O400" t="s">
        <v>0</v>
      </c>
      <c r="P400">
        <v>6</v>
      </c>
      <c r="Q400" t="s">
        <v>14</v>
      </c>
      <c r="R400">
        <f>R328+1</f>
        <v>4</v>
      </c>
      <c r="S400" t="str">
        <f>CONCATENATE("Plate_00",R400)</f>
        <v>Plate_004</v>
      </c>
      <c r="T400" s="2" t="s">
        <v>59</v>
      </c>
      <c r="U400" t="s">
        <v>52</v>
      </c>
      <c r="V400">
        <v>6</v>
      </c>
      <c r="W400" t="str">
        <f>VLOOKUP(U400,$J$8:$K$13,2,FALSE)</f>
        <v>GAL4.36</v>
      </c>
      <c r="X400" t="str">
        <f>VLOOKUP(V400,$J$16:$K$27,2,FALSE)</f>
        <v>GAL80.41</v>
      </c>
      <c r="Y400" t="str">
        <f>VLOOKUP(V400,$J$31:$K$42,2,FALSE)</f>
        <v>GAL3.WT</v>
      </c>
      <c r="Z400" t="str">
        <f>VLOOKUP($S400,$J$46:$N$61,2,FALSE)</f>
        <v>pAMN50.2 - 3 - A6</v>
      </c>
      <c r="AA400">
        <v>2</v>
      </c>
      <c r="AB400" t="str">
        <f>VLOOKUP($S400,$J$46:$N$61,3,FALSE)</f>
        <v>GALK.Esc_col</v>
      </c>
      <c r="AC400" t="str">
        <f>VLOOKUP($S400,$J$46:$N$61,4,FALSE)</f>
        <v>GALK</v>
      </c>
      <c r="AD400">
        <f>VLOOKUP($S400,$J$46:$N$61,5,FALSE)</f>
        <v>2</v>
      </c>
      <c r="AE400" t="str">
        <f t="shared" ref="AE400:AF463" si="12">VLOOKUP(Y400,$J$122:$K$124,2,FALSE)</f>
        <v>GAL3.WT</v>
      </c>
      <c r="AF400" t="str">
        <f t="shared" ref="AF400:AG463" si="13">VLOOKUP(X400,$J$125:$K$130,2,FALSE)</f>
        <v>GAL80S-0</v>
      </c>
      <c r="AG400" t="str">
        <f t="shared" ref="AG400:AG463" si="14">VLOOKUP(W400,$J$131:$K$136,2,FALSE)</f>
        <v>GAL4-L868C</v>
      </c>
    </row>
    <row r="401" spans="11:33">
      <c r="K401" t="str">
        <f>CONCATENATE(L401,".",Q401)</f>
        <v>180324-Plate_003.F7</v>
      </c>
      <c r="L401" t="str">
        <f>CONCATENATE("180324-",N401)</f>
        <v>180324-Plate_003</v>
      </c>
      <c r="M401">
        <f>M305+1</f>
        <v>3</v>
      </c>
      <c r="N401" t="str">
        <f>CONCATENATE("Plate_00",M401)</f>
        <v>Plate_003</v>
      </c>
      <c r="O401" t="s">
        <v>0</v>
      </c>
      <c r="P401">
        <v>7</v>
      </c>
      <c r="Q401" t="s">
        <v>12</v>
      </c>
      <c r="R401">
        <f>R329+1</f>
        <v>4</v>
      </c>
      <c r="S401" t="str">
        <f>CONCATENATE("Plate_00",R401)</f>
        <v>Plate_004</v>
      </c>
      <c r="T401" s="2" t="s">
        <v>58</v>
      </c>
      <c r="U401" t="s">
        <v>52</v>
      </c>
      <c r="V401">
        <v>7</v>
      </c>
      <c r="W401" t="str">
        <f>VLOOKUP(U401,$J$8:$K$13,2,FALSE)</f>
        <v>GAL4.36</v>
      </c>
      <c r="X401" t="str">
        <f>VLOOKUP(V401,$J$16:$K$27,2,FALSE)</f>
        <v>GAL80.WT</v>
      </c>
      <c r="Y401" t="str">
        <f>VLOOKUP(V401,$J$31:$K$42,2,FALSE)</f>
        <v>GAL3.delta</v>
      </c>
      <c r="Z401" t="str">
        <f>VLOOKUP($S401,$J$46:$N$61,2,FALSE)</f>
        <v>pAMN50.2 - 3 - A6</v>
      </c>
      <c r="AA401">
        <v>2</v>
      </c>
      <c r="AB401" t="str">
        <f>VLOOKUP($S401,$J$46:$N$61,3,FALSE)</f>
        <v>GALK.Esc_col</v>
      </c>
      <c r="AC401" t="str">
        <f>VLOOKUP($S401,$J$46:$N$61,4,FALSE)</f>
        <v>GALK</v>
      </c>
      <c r="AD401">
        <f>VLOOKUP($S401,$J$46:$N$61,5,FALSE)</f>
        <v>2</v>
      </c>
      <c r="AE401" t="str">
        <f t="shared" si="12"/>
        <v>GAL3.delta</v>
      </c>
      <c r="AF401" t="str">
        <f t="shared" si="13"/>
        <v>GAL80.WT</v>
      </c>
      <c r="AG401" t="str">
        <f t="shared" si="14"/>
        <v>GAL4-L868C</v>
      </c>
    </row>
    <row r="402" spans="11:33">
      <c r="K402" t="str">
        <f>CONCATENATE(L402,".",Q402)</f>
        <v>180324-Plate_003.F8</v>
      </c>
      <c r="L402" t="str">
        <f>CONCATENATE("180324-",N402)</f>
        <v>180324-Plate_003</v>
      </c>
      <c r="M402">
        <f>M306+1</f>
        <v>3</v>
      </c>
      <c r="N402" t="str">
        <f>CONCATENATE("Plate_00",M402)</f>
        <v>Plate_003</v>
      </c>
      <c r="O402" t="s">
        <v>0</v>
      </c>
      <c r="P402">
        <v>8</v>
      </c>
      <c r="Q402" t="s">
        <v>10</v>
      </c>
      <c r="R402">
        <f>R330+1</f>
        <v>4</v>
      </c>
      <c r="S402" t="str">
        <f>CONCATENATE("Plate_00",R402)</f>
        <v>Plate_004</v>
      </c>
      <c r="T402" s="2" t="s">
        <v>57</v>
      </c>
      <c r="U402" t="s">
        <v>52</v>
      </c>
      <c r="V402">
        <v>8</v>
      </c>
      <c r="W402" t="str">
        <f>VLOOKUP(U402,$J$8:$K$13,2,FALSE)</f>
        <v>GAL4.36</v>
      </c>
      <c r="X402" t="str">
        <f>VLOOKUP(V402,$J$16:$K$27,2,FALSE)</f>
        <v>GAL80.delta</v>
      </c>
      <c r="Y402" t="str">
        <f>VLOOKUP(V402,$J$31:$K$42,2,FALSE)</f>
        <v>GAL3.delta</v>
      </c>
      <c r="Z402" t="str">
        <f>VLOOKUP($S402,$J$46:$N$61,2,FALSE)</f>
        <v>pAMN50.2 - 3 - A6</v>
      </c>
      <c r="AA402">
        <v>2</v>
      </c>
      <c r="AB402" t="str">
        <f>VLOOKUP($S402,$J$46:$N$61,3,FALSE)</f>
        <v>GALK.Esc_col</v>
      </c>
      <c r="AC402" t="str">
        <f>VLOOKUP($S402,$J$46:$N$61,4,FALSE)</f>
        <v>GALK</v>
      </c>
      <c r="AD402">
        <f>VLOOKUP($S402,$J$46:$N$61,5,FALSE)</f>
        <v>2</v>
      </c>
      <c r="AE402" t="str">
        <f t="shared" si="12"/>
        <v>GAL3.delta</v>
      </c>
      <c r="AF402" t="str">
        <f t="shared" si="13"/>
        <v>GAL80.delta</v>
      </c>
      <c r="AG402" t="str">
        <f t="shared" si="14"/>
        <v>GAL4-L868C</v>
      </c>
    </row>
    <row r="403" spans="11:33">
      <c r="K403" t="str">
        <f>CONCATENATE(L403,".",Q403)</f>
        <v>180324-Plate_003.F9</v>
      </c>
      <c r="L403" t="str">
        <f>CONCATENATE("180324-",N403)</f>
        <v>180324-Plate_003</v>
      </c>
      <c r="M403">
        <f>M307+1</f>
        <v>3</v>
      </c>
      <c r="N403" t="str">
        <f>CONCATENATE("Plate_00",M403)</f>
        <v>Plate_003</v>
      </c>
      <c r="O403" t="s">
        <v>0</v>
      </c>
      <c r="P403">
        <v>9</v>
      </c>
      <c r="Q403" t="s">
        <v>8</v>
      </c>
      <c r="R403">
        <f>R331+1</f>
        <v>4</v>
      </c>
      <c r="S403" t="str">
        <f>CONCATENATE("Plate_00",R403)</f>
        <v>Plate_004</v>
      </c>
      <c r="T403" s="2" t="s">
        <v>56</v>
      </c>
      <c r="U403" t="s">
        <v>52</v>
      </c>
      <c r="V403">
        <v>9</v>
      </c>
      <c r="W403" t="str">
        <f>VLOOKUP(U403,$J$8:$K$13,2,FALSE)</f>
        <v>GAL4.36</v>
      </c>
      <c r="X403" t="str">
        <f>VLOOKUP(V403,$J$16:$K$27,2,FALSE)</f>
        <v>GAL80.07</v>
      </c>
      <c r="Y403" t="str">
        <f>VLOOKUP(V403,$J$31:$K$42,2,FALSE)</f>
        <v>GAL3.delta</v>
      </c>
      <c r="Z403" t="str">
        <f>VLOOKUP($S403,$J$46:$N$61,2,FALSE)</f>
        <v>pAMN50.2 - 3 - A6</v>
      </c>
      <c r="AA403">
        <v>2</v>
      </c>
      <c r="AB403" t="str">
        <f>VLOOKUP($S403,$J$46:$N$61,3,FALSE)</f>
        <v>GALK.Esc_col</v>
      </c>
      <c r="AC403" t="str">
        <f>VLOOKUP($S403,$J$46:$N$61,4,FALSE)</f>
        <v>GALK</v>
      </c>
      <c r="AD403">
        <f>VLOOKUP($S403,$J$46:$N$61,5,FALSE)</f>
        <v>2</v>
      </c>
      <c r="AE403" t="str">
        <f t="shared" si="12"/>
        <v>GAL3.delta</v>
      </c>
      <c r="AF403" t="str">
        <f t="shared" si="13"/>
        <v>GAL80.07</v>
      </c>
      <c r="AG403" t="str">
        <f t="shared" si="14"/>
        <v>GAL4-L868C</v>
      </c>
    </row>
    <row r="404" spans="11:33">
      <c r="K404" t="str">
        <f>CONCATENATE(L404,".",Q404)</f>
        <v>180324-Plate_003.F10</v>
      </c>
      <c r="L404" t="str">
        <f>CONCATENATE("180324-",N404)</f>
        <v>180324-Plate_003</v>
      </c>
      <c r="M404">
        <f>M308+1</f>
        <v>3</v>
      </c>
      <c r="N404" t="str">
        <f>CONCATENATE("Plate_00",M404)</f>
        <v>Plate_003</v>
      </c>
      <c r="O404" t="s">
        <v>0</v>
      </c>
      <c r="P404">
        <v>10</v>
      </c>
      <c r="Q404" t="s">
        <v>6</v>
      </c>
      <c r="R404">
        <f>R332+1</f>
        <v>4</v>
      </c>
      <c r="S404" t="str">
        <f>CONCATENATE("Plate_00",R404)</f>
        <v>Plate_004</v>
      </c>
      <c r="T404" s="2" t="s">
        <v>55</v>
      </c>
      <c r="U404" t="s">
        <v>52</v>
      </c>
      <c r="V404">
        <v>10</v>
      </c>
      <c r="W404" t="str">
        <f>VLOOKUP(U404,$J$8:$K$13,2,FALSE)</f>
        <v>GAL4.36</v>
      </c>
      <c r="X404" t="str">
        <f>VLOOKUP(V404,$J$16:$K$27,2,FALSE)</f>
        <v>GAL80.35</v>
      </c>
      <c r="Y404" t="str">
        <f>VLOOKUP(V404,$J$31:$K$42,2,FALSE)</f>
        <v>GAL3.delta</v>
      </c>
      <c r="Z404" t="str">
        <f>VLOOKUP($S404,$J$46:$N$61,2,FALSE)</f>
        <v>pAMN50.2 - 3 - A6</v>
      </c>
      <c r="AA404">
        <v>2</v>
      </c>
      <c r="AB404" t="str">
        <f>VLOOKUP($S404,$J$46:$N$61,3,FALSE)</f>
        <v>GALK.Esc_col</v>
      </c>
      <c r="AC404" t="str">
        <f>VLOOKUP($S404,$J$46:$N$61,4,FALSE)</f>
        <v>GALK</v>
      </c>
      <c r="AD404">
        <f>VLOOKUP($S404,$J$46:$N$61,5,FALSE)</f>
        <v>2</v>
      </c>
      <c r="AE404" t="str">
        <f t="shared" si="12"/>
        <v>GAL3.delta</v>
      </c>
      <c r="AF404" t="str">
        <f t="shared" si="13"/>
        <v>GAL80S-2</v>
      </c>
      <c r="AG404" t="str">
        <f t="shared" si="14"/>
        <v>GAL4-L868C</v>
      </c>
    </row>
    <row r="405" spans="11:33">
      <c r="K405" t="str">
        <f>CONCATENATE(L405,".",Q405)</f>
        <v>180324-Plate_003.F11</v>
      </c>
      <c r="L405" t="str">
        <f>CONCATENATE("180324-",N405)</f>
        <v>180324-Plate_003</v>
      </c>
      <c r="M405">
        <f>M309+1</f>
        <v>3</v>
      </c>
      <c r="N405" t="str">
        <f>CONCATENATE("Plate_00",M405)</f>
        <v>Plate_003</v>
      </c>
      <c r="O405" t="s">
        <v>0</v>
      </c>
      <c r="P405">
        <v>11</v>
      </c>
      <c r="Q405" t="s">
        <v>4</v>
      </c>
      <c r="R405">
        <f>R333+1</f>
        <v>4</v>
      </c>
      <c r="S405" t="str">
        <f>CONCATENATE("Plate_00",R405)</f>
        <v>Plate_004</v>
      </c>
      <c r="T405" s="2" t="s">
        <v>54</v>
      </c>
      <c r="U405" t="s">
        <v>52</v>
      </c>
      <c r="V405">
        <v>11</v>
      </c>
      <c r="W405" t="str">
        <f>VLOOKUP(U405,$J$8:$K$13,2,FALSE)</f>
        <v>GAL4.36</v>
      </c>
      <c r="X405" t="str">
        <f>VLOOKUP(V405,$J$16:$K$27,2,FALSE)</f>
        <v>GAL80.37</v>
      </c>
      <c r="Y405" t="str">
        <f>VLOOKUP(V405,$J$31:$K$42,2,FALSE)</f>
        <v>GAL3.delta</v>
      </c>
      <c r="Z405" t="str">
        <f>VLOOKUP($S405,$J$46:$N$61,2,FALSE)</f>
        <v>pAMN50.2 - 3 - A6</v>
      </c>
      <c r="AA405">
        <v>2</v>
      </c>
      <c r="AB405" t="str">
        <f>VLOOKUP($S405,$J$46:$N$61,3,FALSE)</f>
        <v>GALK.Esc_col</v>
      </c>
      <c r="AC405" t="str">
        <f>VLOOKUP($S405,$J$46:$N$61,4,FALSE)</f>
        <v>GALK</v>
      </c>
      <c r="AD405">
        <f>VLOOKUP($S405,$J$46:$N$61,5,FALSE)</f>
        <v>2</v>
      </c>
      <c r="AE405" t="str">
        <f t="shared" si="12"/>
        <v>GAL3.delta</v>
      </c>
      <c r="AF405" t="str">
        <f t="shared" si="13"/>
        <v>GAL80S-1</v>
      </c>
      <c r="AG405" t="str">
        <f t="shared" si="14"/>
        <v>GAL4-L868C</v>
      </c>
    </row>
    <row r="406" spans="11:33">
      <c r="K406" t="str">
        <f>CONCATENATE(L406,".",Q406)</f>
        <v>180324-Plate_003.F12</v>
      </c>
      <c r="L406" t="str">
        <f>CONCATENATE("180324-",N406)</f>
        <v>180324-Plate_003</v>
      </c>
      <c r="M406">
        <f>M310+1</f>
        <v>3</v>
      </c>
      <c r="N406" t="str">
        <f>CONCATENATE("Plate_00",M406)</f>
        <v>Plate_003</v>
      </c>
      <c r="O406" t="s">
        <v>0</v>
      </c>
      <c r="P406">
        <v>12</v>
      </c>
      <c r="Q406" t="s">
        <v>1</v>
      </c>
      <c r="R406">
        <f>R334+1</f>
        <v>4</v>
      </c>
      <c r="S406" t="str">
        <f>CONCATENATE("Plate_00",R406)</f>
        <v>Plate_004</v>
      </c>
      <c r="T406" s="2" t="s">
        <v>53</v>
      </c>
      <c r="U406" t="s">
        <v>52</v>
      </c>
      <c r="V406">
        <v>12</v>
      </c>
      <c r="W406" t="str">
        <f>VLOOKUP(U406,$J$8:$K$13,2,FALSE)</f>
        <v>GAL4.36</v>
      </c>
      <c r="X406" t="str">
        <f>VLOOKUP(V406,$J$16:$K$27,2,FALSE)</f>
        <v>GAL80.41</v>
      </c>
      <c r="Y406" t="str">
        <f>VLOOKUP(V406,$J$31:$K$42,2,FALSE)</f>
        <v>GAL3.delta</v>
      </c>
      <c r="Z406" t="str">
        <f>VLOOKUP($S406,$J$46:$N$61,2,FALSE)</f>
        <v>pAMN50.2 - 3 - A6</v>
      </c>
      <c r="AA406">
        <v>2</v>
      </c>
      <c r="AB406" t="str">
        <f>VLOOKUP($S406,$J$46:$N$61,3,FALSE)</f>
        <v>GALK.Esc_col</v>
      </c>
      <c r="AC406" t="str">
        <f>VLOOKUP($S406,$J$46:$N$61,4,FALSE)</f>
        <v>GALK</v>
      </c>
      <c r="AD406">
        <f>VLOOKUP($S406,$J$46:$N$61,5,FALSE)</f>
        <v>2</v>
      </c>
      <c r="AE406" t="str">
        <f t="shared" si="12"/>
        <v>GAL3.delta</v>
      </c>
      <c r="AF406" t="str">
        <f t="shared" si="13"/>
        <v>GAL80S-0</v>
      </c>
      <c r="AG406" t="str">
        <f t="shared" si="14"/>
        <v>GAL4-L868C</v>
      </c>
    </row>
    <row r="407" spans="11:33">
      <c r="K407" t="str">
        <f>CONCATENATE(L407,".",Q407)</f>
        <v>180324-Plate_003.G1</v>
      </c>
      <c r="L407" t="str">
        <f>CONCATENATE("180324-",N407)</f>
        <v>180324-Plate_003</v>
      </c>
      <c r="M407">
        <f>M311+1</f>
        <v>3</v>
      </c>
      <c r="N407" t="str">
        <f>CONCATENATE("Plate_00",M407)</f>
        <v>Plate_003</v>
      </c>
      <c r="O407" t="s">
        <v>29</v>
      </c>
      <c r="P407">
        <v>1</v>
      </c>
      <c r="Q407" t="s">
        <v>51</v>
      </c>
      <c r="R407">
        <f>R335+1</f>
        <v>4</v>
      </c>
      <c r="S407" t="str">
        <f>CONCATENATE("Plate_00",R407)</f>
        <v>Plate_004</v>
      </c>
      <c r="T407" s="2" t="s">
        <v>50</v>
      </c>
      <c r="U407" t="s">
        <v>26</v>
      </c>
      <c r="V407">
        <v>1</v>
      </c>
      <c r="W407" t="str">
        <f>VLOOKUP(U407,$J$8:$K$13,2,FALSE)</f>
        <v>GAL4.38</v>
      </c>
      <c r="X407" t="str">
        <f>VLOOKUP(V407,$J$16:$K$27,2,FALSE)</f>
        <v>GAL80.WT</v>
      </c>
      <c r="Y407" t="str">
        <f>VLOOKUP(V407,$J$31:$K$42,2,FALSE)</f>
        <v>GAL3.WT</v>
      </c>
      <c r="Z407" t="str">
        <f>VLOOKUP($S407,$J$46:$N$61,2,FALSE)</f>
        <v>pAMN50.2 - 3 - A6</v>
      </c>
      <c r="AA407">
        <v>2</v>
      </c>
      <c r="AB407" t="str">
        <f>VLOOKUP($S407,$J$46:$N$61,3,FALSE)</f>
        <v>GALK.Esc_col</v>
      </c>
      <c r="AC407" t="str">
        <f>VLOOKUP($S407,$J$46:$N$61,4,FALSE)</f>
        <v>GALK</v>
      </c>
      <c r="AD407">
        <f>VLOOKUP($S407,$J$46:$N$61,5,FALSE)</f>
        <v>2</v>
      </c>
      <c r="AE407" t="str">
        <f t="shared" si="12"/>
        <v>GAL3.WT</v>
      </c>
      <c r="AF407" t="str">
        <f t="shared" si="13"/>
        <v>GAL80.WT</v>
      </c>
      <c r="AG407" t="str">
        <f t="shared" si="14"/>
        <v>GAL4-L868G</v>
      </c>
    </row>
    <row r="408" spans="11:33">
      <c r="K408" t="str">
        <f>CONCATENATE(L408,".",Q408)</f>
        <v>180324-Plate_003.G2</v>
      </c>
      <c r="L408" t="str">
        <f>CONCATENATE("180324-",N408)</f>
        <v>180324-Plate_003</v>
      </c>
      <c r="M408">
        <f>M312+1</f>
        <v>3</v>
      </c>
      <c r="N408" t="str">
        <f>CONCATENATE("Plate_00",M408)</f>
        <v>Plate_003</v>
      </c>
      <c r="O408" t="s">
        <v>29</v>
      </c>
      <c r="P408">
        <v>2</v>
      </c>
      <c r="Q408" t="s">
        <v>49</v>
      </c>
      <c r="R408">
        <f>R336+1</f>
        <v>4</v>
      </c>
      <c r="S408" t="str">
        <f>CONCATENATE("Plate_00",R408)</f>
        <v>Plate_004</v>
      </c>
      <c r="T408" s="2" t="s">
        <v>48</v>
      </c>
      <c r="U408" t="s">
        <v>26</v>
      </c>
      <c r="V408">
        <v>2</v>
      </c>
      <c r="W408" t="str">
        <f>VLOOKUP(U408,$J$8:$K$13,2,FALSE)</f>
        <v>GAL4.38</v>
      </c>
      <c r="X408" t="str">
        <f>VLOOKUP(V408,$J$16:$K$27,2,FALSE)</f>
        <v>GAL80.delta</v>
      </c>
      <c r="Y408" t="str">
        <f>VLOOKUP(V408,$J$31:$K$42,2,FALSE)</f>
        <v>GAL3.WT</v>
      </c>
      <c r="Z408" t="str">
        <f>VLOOKUP($S408,$J$46:$N$61,2,FALSE)</f>
        <v>pAMN50.2 - 3 - A6</v>
      </c>
      <c r="AA408">
        <v>2</v>
      </c>
      <c r="AB408" t="str">
        <f>VLOOKUP($S408,$J$46:$N$61,3,FALSE)</f>
        <v>GALK.Esc_col</v>
      </c>
      <c r="AC408" t="str">
        <f>VLOOKUP($S408,$J$46:$N$61,4,FALSE)</f>
        <v>GALK</v>
      </c>
      <c r="AD408">
        <f>VLOOKUP($S408,$J$46:$N$61,5,FALSE)</f>
        <v>2</v>
      </c>
      <c r="AE408" t="str">
        <f t="shared" si="12"/>
        <v>GAL3.WT</v>
      </c>
      <c r="AF408" t="str">
        <f t="shared" si="13"/>
        <v>GAL80.delta</v>
      </c>
      <c r="AG408" t="str">
        <f t="shared" si="14"/>
        <v>GAL4-L868G</v>
      </c>
    </row>
    <row r="409" spans="11:33">
      <c r="K409" t="str">
        <f>CONCATENATE(L409,".",Q409)</f>
        <v>180324-Plate_003.G3</v>
      </c>
      <c r="L409" t="str">
        <f>CONCATENATE("180324-",N409)</f>
        <v>180324-Plate_003</v>
      </c>
      <c r="M409">
        <f>M313+1</f>
        <v>3</v>
      </c>
      <c r="N409" t="str">
        <f>CONCATENATE("Plate_00",M409)</f>
        <v>Plate_003</v>
      </c>
      <c r="O409" t="s">
        <v>29</v>
      </c>
      <c r="P409">
        <v>3</v>
      </c>
      <c r="Q409" t="s">
        <v>47</v>
      </c>
      <c r="R409">
        <f>R337+1</f>
        <v>4</v>
      </c>
      <c r="S409" t="str">
        <f>CONCATENATE("Plate_00",R409)</f>
        <v>Plate_004</v>
      </c>
      <c r="T409" s="2" t="s">
        <v>46</v>
      </c>
      <c r="U409" t="s">
        <v>26</v>
      </c>
      <c r="V409">
        <v>3</v>
      </c>
      <c r="W409" t="str">
        <f>VLOOKUP(U409,$J$8:$K$13,2,FALSE)</f>
        <v>GAL4.38</v>
      </c>
      <c r="X409" t="str">
        <f>VLOOKUP(V409,$J$16:$K$27,2,FALSE)</f>
        <v>GAL80.07</v>
      </c>
      <c r="Y409" t="str">
        <f>VLOOKUP(V409,$J$31:$K$42,2,FALSE)</f>
        <v>GAL3.WT</v>
      </c>
      <c r="Z409" t="str">
        <f>VLOOKUP($S409,$J$46:$N$61,2,FALSE)</f>
        <v>pAMN50.2 - 3 - A6</v>
      </c>
      <c r="AA409">
        <v>2</v>
      </c>
      <c r="AB409" t="str">
        <f>VLOOKUP($S409,$J$46:$N$61,3,FALSE)</f>
        <v>GALK.Esc_col</v>
      </c>
      <c r="AC409" t="str">
        <f>VLOOKUP($S409,$J$46:$N$61,4,FALSE)</f>
        <v>GALK</v>
      </c>
      <c r="AD409">
        <f>VLOOKUP($S409,$J$46:$N$61,5,FALSE)</f>
        <v>2</v>
      </c>
      <c r="AE409" t="str">
        <f t="shared" si="12"/>
        <v>GAL3.WT</v>
      </c>
      <c r="AF409" t="str">
        <f t="shared" si="13"/>
        <v>GAL80.07</v>
      </c>
      <c r="AG409" t="str">
        <f t="shared" si="14"/>
        <v>GAL4-L868G</v>
      </c>
    </row>
    <row r="410" spans="11:33">
      <c r="K410" t="str">
        <f>CONCATENATE(L410,".",Q410)</f>
        <v>180324-Plate_003.G4</v>
      </c>
      <c r="L410" t="str">
        <f>CONCATENATE("180324-",N410)</f>
        <v>180324-Plate_003</v>
      </c>
      <c r="M410">
        <f>M314+1</f>
        <v>3</v>
      </c>
      <c r="N410" t="str">
        <f>CONCATENATE("Plate_00",M410)</f>
        <v>Plate_003</v>
      </c>
      <c r="O410" t="s">
        <v>29</v>
      </c>
      <c r="P410">
        <v>4</v>
      </c>
      <c r="Q410" t="s">
        <v>45</v>
      </c>
      <c r="R410">
        <f>R338+1</f>
        <v>4</v>
      </c>
      <c r="S410" t="str">
        <f>CONCATENATE("Plate_00",R410)</f>
        <v>Plate_004</v>
      </c>
      <c r="T410" s="2" t="s">
        <v>44</v>
      </c>
      <c r="U410" t="s">
        <v>26</v>
      </c>
      <c r="V410">
        <v>4</v>
      </c>
      <c r="W410" t="str">
        <f>VLOOKUP(U410,$J$8:$K$13,2,FALSE)</f>
        <v>GAL4.38</v>
      </c>
      <c r="X410" t="str">
        <f>VLOOKUP(V410,$J$16:$K$27,2,FALSE)</f>
        <v>GAL80.35</v>
      </c>
      <c r="Y410" t="str">
        <f>VLOOKUP(V410,$J$31:$K$42,2,FALSE)</f>
        <v>GAL3.WT</v>
      </c>
      <c r="Z410" t="str">
        <f>VLOOKUP($S410,$J$46:$N$61,2,FALSE)</f>
        <v>pAMN50.2 - 3 - A6</v>
      </c>
      <c r="AA410">
        <v>2</v>
      </c>
      <c r="AB410" t="str">
        <f>VLOOKUP($S410,$J$46:$N$61,3,FALSE)</f>
        <v>GALK.Esc_col</v>
      </c>
      <c r="AC410" t="str">
        <f>VLOOKUP($S410,$J$46:$N$61,4,FALSE)</f>
        <v>GALK</v>
      </c>
      <c r="AD410">
        <f>VLOOKUP($S410,$J$46:$N$61,5,FALSE)</f>
        <v>2</v>
      </c>
      <c r="AE410" t="str">
        <f t="shared" si="12"/>
        <v>GAL3.WT</v>
      </c>
      <c r="AF410" t="str">
        <f t="shared" si="13"/>
        <v>GAL80S-2</v>
      </c>
      <c r="AG410" t="str">
        <f t="shared" si="14"/>
        <v>GAL4-L868G</v>
      </c>
    </row>
    <row r="411" spans="11:33">
      <c r="K411" t="str">
        <f>CONCATENATE(L411,".",Q411)</f>
        <v>180324-Plate_003.G5</v>
      </c>
      <c r="L411" t="str">
        <f>CONCATENATE("180324-",N411)</f>
        <v>180324-Plate_003</v>
      </c>
      <c r="M411">
        <f>M315+1</f>
        <v>3</v>
      </c>
      <c r="N411" t="str">
        <f>CONCATENATE("Plate_00",M411)</f>
        <v>Plate_003</v>
      </c>
      <c r="O411" t="s">
        <v>29</v>
      </c>
      <c r="P411">
        <v>5</v>
      </c>
      <c r="Q411" t="s">
        <v>43</v>
      </c>
      <c r="R411">
        <f>R339+1</f>
        <v>4</v>
      </c>
      <c r="S411" t="str">
        <f>CONCATENATE("Plate_00",R411)</f>
        <v>Plate_004</v>
      </c>
      <c r="T411" s="2" t="s">
        <v>42</v>
      </c>
      <c r="U411" t="s">
        <v>26</v>
      </c>
      <c r="V411">
        <v>5</v>
      </c>
      <c r="W411" t="str">
        <f>VLOOKUP(U411,$J$8:$K$13,2,FALSE)</f>
        <v>GAL4.38</v>
      </c>
      <c r="X411" t="str">
        <f>VLOOKUP(V411,$J$16:$K$27,2,FALSE)</f>
        <v>GAL80.37</v>
      </c>
      <c r="Y411" t="str">
        <f>VLOOKUP(V411,$J$31:$K$42,2,FALSE)</f>
        <v>GAL3.WT</v>
      </c>
      <c r="Z411" t="str">
        <f>VLOOKUP($S411,$J$46:$N$61,2,FALSE)</f>
        <v>pAMN50.2 - 3 - A6</v>
      </c>
      <c r="AA411">
        <v>2</v>
      </c>
      <c r="AB411" t="str">
        <f>VLOOKUP($S411,$J$46:$N$61,3,FALSE)</f>
        <v>GALK.Esc_col</v>
      </c>
      <c r="AC411" t="str">
        <f>VLOOKUP($S411,$J$46:$N$61,4,FALSE)</f>
        <v>GALK</v>
      </c>
      <c r="AD411">
        <f>VLOOKUP($S411,$J$46:$N$61,5,FALSE)</f>
        <v>2</v>
      </c>
      <c r="AE411" t="str">
        <f t="shared" si="12"/>
        <v>GAL3.WT</v>
      </c>
      <c r="AF411" t="str">
        <f t="shared" si="13"/>
        <v>GAL80S-1</v>
      </c>
      <c r="AG411" t="str">
        <f t="shared" si="14"/>
        <v>GAL4-L868G</v>
      </c>
    </row>
    <row r="412" spans="11:33">
      <c r="K412" t="str">
        <f>CONCATENATE(L412,".",Q412)</f>
        <v>180324-Plate_003.G6</v>
      </c>
      <c r="L412" t="str">
        <f>CONCATENATE("180324-",N412)</f>
        <v>180324-Plate_003</v>
      </c>
      <c r="M412">
        <f>M316+1</f>
        <v>3</v>
      </c>
      <c r="N412" t="str">
        <f>CONCATENATE("Plate_00",M412)</f>
        <v>Plate_003</v>
      </c>
      <c r="O412" t="s">
        <v>29</v>
      </c>
      <c r="P412">
        <v>6</v>
      </c>
      <c r="Q412" t="s">
        <v>41</v>
      </c>
      <c r="R412">
        <f>R340+1</f>
        <v>4</v>
      </c>
      <c r="S412" t="str">
        <f>CONCATENATE("Plate_00",R412)</f>
        <v>Plate_004</v>
      </c>
      <c r="T412" s="2" t="s">
        <v>40</v>
      </c>
      <c r="U412" t="s">
        <v>26</v>
      </c>
      <c r="V412">
        <v>6</v>
      </c>
      <c r="W412" t="str">
        <f>VLOOKUP(U412,$J$8:$K$13,2,FALSE)</f>
        <v>GAL4.38</v>
      </c>
      <c r="X412" t="str">
        <f>VLOOKUP(V412,$J$16:$K$27,2,FALSE)</f>
        <v>GAL80.41</v>
      </c>
      <c r="Y412" t="str">
        <f>VLOOKUP(V412,$J$31:$K$42,2,FALSE)</f>
        <v>GAL3.WT</v>
      </c>
      <c r="Z412" t="str">
        <f>VLOOKUP($S412,$J$46:$N$61,2,FALSE)</f>
        <v>pAMN50.2 - 3 - A6</v>
      </c>
      <c r="AA412">
        <v>2</v>
      </c>
      <c r="AB412" t="str">
        <f>VLOOKUP($S412,$J$46:$N$61,3,FALSE)</f>
        <v>GALK.Esc_col</v>
      </c>
      <c r="AC412" t="str">
        <f>VLOOKUP($S412,$J$46:$N$61,4,FALSE)</f>
        <v>GALK</v>
      </c>
      <c r="AD412">
        <f>VLOOKUP($S412,$J$46:$N$61,5,FALSE)</f>
        <v>2</v>
      </c>
      <c r="AE412" t="str">
        <f t="shared" si="12"/>
        <v>GAL3.WT</v>
      </c>
      <c r="AF412" t="str">
        <f t="shared" si="13"/>
        <v>GAL80S-0</v>
      </c>
      <c r="AG412" t="str">
        <f t="shared" si="14"/>
        <v>GAL4-L868G</v>
      </c>
    </row>
    <row r="413" spans="11:33">
      <c r="K413" t="str">
        <f>CONCATENATE(L413,".",Q413)</f>
        <v>180324-Plate_003.G7</v>
      </c>
      <c r="L413" t="str">
        <f>CONCATENATE("180324-",N413)</f>
        <v>180324-Plate_003</v>
      </c>
      <c r="M413">
        <f>M317+1</f>
        <v>3</v>
      </c>
      <c r="N413" t="str">
        <f>CONCATENATE("Plate_00",M413)</f>
        <v>Plate_003</v>
      </c>
      <c r="O413" t="s">
        <v>29</v>
      </c>
      <c r="P413">
        <v>7</v>
      </c>
      <c r="Q413" t="s">
        <v>39</v>
      </c>
      <c r="R413">
        <f>R341+1</f>
        <v>4</v>
      </c>
      <c r="S413" t="str">
        <f>CONCATENATE("Plate_00",R413)</f>
        <v>Plate_004</v>
      </c>
      <c r="T413" s="2" t="s">
        <v>38</v>
      </c>
      <c r="U413" t="s">
        <v>26</v>
      </c>
      <c r="V413">
        <v>7</v>
      </c>
      <c r="W413" t="str">
        <f>VLOOKUP(U413,$J$8:$K$13,2,FALSE)</f>
        <v>GAL4.38</v>
      </c>
      <c r="X413" t="str">
        <f>VLOOKUP(V413,$J$16:$K$27,2,FALSE)</f>
        <v>GAL80.WT</v>
      </c>
      <c r="Y413" t="str">
        <f>VLOOKUP(V413,$J$31:$K$42,2,FALSE)</f>
        <v>GAL3.delta</v>
      </c>
      <c r="Z413" t="str">
        <f>VLOOKUP($S413,$J$46:$N$61,2,FALSE)</f>
        <v>pAMN50.2 - 3 - A6</v>
      </c>
      <c r="AA413">
        <v>2</v>
      </c>
      <c r="AB413" t="str">
        <f>VLOOKUP($S413,$J$46:$N$61,3,FALSE)</f>
        <v>GALK.Esc_col</v>
      </c>
      <c r="AC413" t="str">
        <f>VLOOKUP($S413,$J$46:$N$61,4,FALSE)</f>
        <v>GALK</v>
      </c>
      <c r="AD413">
        <f>VLOOKUP($S413,$J$46:$N$61,5,FALSE)</f>
        <v>2</v>
      </c>
      <c r="AE413" t="str">
        <f t="shared" si="12"/>
        <v>GAL3.delta</v>
      </c>
      <c r="AF413" t="str">
        <f t="shared" si="13"/>
        <v>GAL80.WT</v>
      </c>
      <c r="AG413" t="str">
        <f t="shared" si="14"/>
        <v>GAL4-L868G</v>
      </c>
    </row>
    <row r="414" spans="11:33">
      <c r="K414" t="str">
        <f>CONCATENATE(L414,".",Q414)</f>
        <v>180324-Plate_003.G8</v>
      </c>
      <c r="L414" t="str">
        <f>CONCATENATE("180324-",N414)</f>
        <v>180324-Plate_003</v>
      </c>
      <c r="M414">
        <f>M318+1</f>
        <v>3</v>
      </c>
      <c r="N414" t="str">
        <f>CONCATENATE("Plate_00",M414)</f>
        <v>Plate_003</v>
      </c>
      <c r="O414" t="s">
        <v>29</v>
      </c>
      <c r="P414">
        <v>8</v>
      </c>
      <c r="Q414" t="s">
        <v>37</v>
      </c>
      <c r="R414">
        <f>R342+1</f>
        <v>4</v>
      </c>
      <c r="S414" t="str">
        <f>CONCATENATE("Plate_00",R414)</f>
        <v>Plate_004</v>
      </c>
      <c r="T414" s="2" t="s">
        <v>36</v>
      </c>
      <c r="U414" t="s">
        <v>26</v>
      </c>
      <c r="V414">
        <v>8</v>
      </c>
      <c r="W414" t="str">
        <f>VLOOKUP(U414,$J$8:$K$13,2,FALSE)</f>
        <v>GAL4.38</v>
      </c>
      <c r="X414" t="str">
        <f>VLOOKUP(V414,$J$16:$K$27,2,FALSE)</f>
        <v>GAL80.delta</v>
      </c>
      <c r="Y414" t="str">
        <f>VLOOKUP(V414,$J$31:$K$42,2,FALSE)</f>
        <v>GAL3.delta</v>
      </c>
      <c r="Z414" t="str">
        <f>VLOOKUP($S414,$J$46:$N$61,2,FALSE)</f>
        <v>pAMN50.2 - 3 - A6</v>
      </c>
      <c r="AA414">
        <v>2</v>
      </c>
      <c r="AB414" t="str">
        <f>VLOOKUP($S414,$J$46:$N$61,3,FALSE)</f>
        <v>GALK.Esc_col</v>
      </c>
      <c r="AC414" t="str">
        <f>VLOOKUP($S414,$J$46:$N$61,4,FALSE)</f>
        <v>GALK</v>
      </c>
      <c r="AD414">
        <f>VLOOKUP($S414,$J$46:$N$61,5,FALSE)</f>
        <v>2</v>
      </c>
      <c r="AE414" t="str">
        <f t="shared" si="12"/>
        <v>GAL3.delta</v>
      </c>
      <c r="AF414" t="str">
        <f t="shared" si="13"/>
        <v>GAL80.delta</v>
      </c>
      <c r="AG414" t="str">
        <f t="shared" si="14"/>
        <v>GAL4-L868G</v>
      </c>
    </row>
    <row r="415" spans="11:33">
      <c r="K415" t="str">
        <f>CONCATENATE(L415,".",Q415)</f>
        <v>180324-Plate_003.G9</v>
      </c>
      <c r="L415" t="str">
        <f>CONCATENATE("180324-",N415)</f>
        <v>180324-Plate_003</v>
      </c>
      <c r="M415">
        <f>M319+1</f>
        <v>3</v>
      </c>
      <c r="N415" t="str">
        <f>CONCATENATE("Plate_00",M415)</f>
        <v>Plate_003</v>
      </c>
      <c r="O415" t="s">
        <v>29</v>
      </c>
      <c r="P415">
        <v>9</v>
      </c>
      <c r="Q415" t="s">
        <v>35</v>
      </c>
      <c r="R415">
        <f>R343+1</f>
        <v>4</v>
      </c>
      <c r="S415" t="str">
        <f>CONCATENATE("Plate_00",R415)</f>
        <v>Plate_004</v>
      </c>
      <c r="T415" s="2" t="s">
        <v>34</v>
      </c>
      <c r="U415" t="s">
        <v>26</v>
      </c>
      <c r="V415">
        <v>9</v>
      </c>
      <c r="W415" t="str">
        <f>VLOOKUP(U415,$J$8:$K$13,2,FALSE)</f>
        <v>GAL4.38</v>
      </c>
      <c r="X415" t="str">
        <f>VLOOKUP(V415,$J$16:$K$27,2,FALSE)</f>
        <v>GAL80.07</v>
      </c>
      <c r="Y415" t="str">
        <f>VLOOKUP(V415,$J$31:$K$42,2,FALSE)</f>
        <v>GAL3.delta</v>
      </c>
      <c r="Z415" t="str">
        <f>VLOOKUP($S415,$J$46:$N$61,2,FALSE)</f>
        <v>pAMN50.2 - 3 - A6</v>
      </c>
      <c r="AA415">
        <v>2</v>
      </c>
      <c r="AB415" t="str">
        <f>VLOOKUP($S415,$J$46:$N$61,3,FALSE)</f>
        <v>GALK.Esc_col</v>
      </c>
      <c r="AC415" t="str">
        <f>VLOOKUP($S415,$J$46:$N$61,4,FALSE)</f>
        <v>GALK</v>
      </c>
      <c r="AD415">
        <f>VLOOKUP($S415,$J$46:$N$61,5,FALSE)</f>
        <v>2</v>
      </c>
      <c r="AE415" t="str">
        <f t="shared" si="12"/>
        <v>GAL3.delta</v>
      </c>
      <c r="AF415" t="str">
        <f t="shared" si="13"/>
        <v>GAL80.07</v>
      </c>
      <c r="AG415" t="str">
        <f t="shared" si="14"/>
        <v>GAL4-L868G</v>
      </c>
    </row>
    <row r="416" spans="11:33">
      <c r="K416" t="str">
        <f>CONCATENATE(L416,".",Q416)</f>
        <v>180324-Plate_003.G10</v>
      </c>
      <c r="L416" t="str">
        <f>CONCATENATE("180324-",N416)</f>
        <v>180324-Plate_003</v>
      </c>
      <c r="M416">
        <f>M320+1</f>
        <v>3</v>
      </c>
      <c r="N416" t="str">
        <f>CONCATENATE("Plate_00",M416)</f>
        <v>Plate_003</v>
      </c>
      <c r="O416" t="s">
        <v>29</v>
      </c>
      <c r="P416">
        <v>10</v>
      </c>
      <c r="Q416" t="s">
        <v>33</v>
      </c>
      <c r="R416">
        <f>R344+1</f>
        <v>4</v>
      </c>
      <c r="S416" t="str">
        <f>CONCATENATE("Plate_00",R416)</f>
        <v>Plate_004</v>
      </c>
      <c r="T416" s="2" t="s">
        <v>32</v>
      </c>
      <c r="U416" t="s">
        <v>26</v>
      </c>
      <c r="V416">
        <v>10</v>
      </c>
      <c r="W416" t="str">
        <f>VLOOKUP(U416,$J$8:$K$13,2,FALSE)</f>
        <v>GAL4.38</v>
      </c>
      <c r="X416" t="str">
        <f>VLOOKUP(V416,$J$16:$K$27,2,FALSE)</f>
        <v>GAL80.35</v>
      </c>
      <c r="Y416" t="str">
        <f>VLOOKUP(V416,$J$31:$K$42,2,FALSE)</f>
        <v>GAL3.delta</v>
      </c>
      <c r="Z416" t="str">
        <f>VLOOKUP($S416,$J$46:$N$61,2,FALSE)</f>
        <v>pAMN50.2 - 3 - A6</v>
      </c>
      <c r="AA416">
        <v>2</v>
      </c>
      <c r="AB416" t="str">
        <f>VLOOKUP($S416,$J$46:$N$61,3,FALSE)</f>
        <v>GALK.Esc_col</v>
      </c>
      <c r="AC416" t="str">
        <f>VLOOKUP($S416,$J$46:$N$61,4,FALSE)</f>
        <v>GALK</v>
      </c>
      <c r="AD416">
        <f>VLOOKUP($S416,$J$46:$N$61,5,FALSE)</f>
        <v>2</v>
      </c>
      <c r="AE416" t="str">
        <f t="shared" si="12"/>
        <v>GAL3.delta</v>
      </c>
      <c r="AF416" t="str">
        <f t="shared" si="13"/>
        <v>GAL80S-2</v>
      </c>
      <c r="AG416" t="str">
        <f t="shared" si="14"/>
        <v>GAL4-L868G</v>
      </c>
    </row>
    <row r="417" spans="11:33">
      <c r="K417" t="str">
        <f>CONCATENATE(L417,".",Q417)</f>
        <v>180324-Plate_003.G11</v>
      </c>
      <c r="L417" t="str">
        <f>CONCATENATE("180324-",N417)</f>
        <v>180324-Plate_003</v>
      </c>
      <c r="M417">
        <f>M321+1</f>
        <v>3</v>
      </c>
      <c r="N417" t="str">
        <f>CONCATENATE("Plate_00",M417)</f>
        <v>Plate_003</v>
      </c>
      <c r="O417" t="s">
        <v>29</v>
      </c>
      <c r="P417">
        <v>11</v>
      </c>
      <c r="Q417" t="s">
        <v>31</v>
      </c>
      <c r="R417">
        <f>R345+1</f>
        <v>4</v>
      </c>
      <c r="S417" t="str">
        <f>CONCATENATE("Plate_00",R417)</f>
        <v>Plate_004</v>
      </c>
      <c r="T417" s="2" t="s">
        <v>30</v>
      </c>
      <c r="U417" t="s">
        <v>26</v>
      </c>
      <c r="V417">
        <v>11</v>
      </c>
      <c r="W417" t="str">
        <f>VLOOKUP(U417,$J$8:$K$13,2,FALSE)</f>
        <v>GAL4.38</v>
      </c>
      <c r="X417" t="str">
        <f>VLOOKUP(V417,$J$16:$K$27,2,FALSE)</f>
        <v>GAL80.37</v>
      </c>
      <c r="Y417" t="str">
        <f>VLOOKUP(V417,$J$31:$K$42,2,FALSE)</f>
        <v>GAL3.delta</v>
      </c>
      <c r="Z417" t="str">
        <f>VLOOKUP($S417,$J$46:$N$61,2,FALSE)</f>
        <v>pAMN50.2 - 3 - A6</v>
      </c>
      <c r="AA417">
        <v>2</v>
      </c>
      <c r="AB417" t="str">
        <f>VLOOKUP($S417,$J$46:$N$61,3,FALSE)</f>
        <v>GALK.Esc_col</v>
      </c>
      <c r="AC417" t="str">
        <f>VLOOKUP($S417,$J$46:$N$61,4,FALSE)</f>
        <v>GALK</v>
      </c>
      <c r="AD417">
        <f>VLOOKUP($S417,$J$46:$N$61,5,FALSE)</f>
        <v>2</v>
      </c>
      <c r="AE417" t="str">
        <f t="shared" si="12"/>
        <v>GAL3.delta</v>
      </c>
      <c r="AF417" t="str">
        <f t="shared" si="13"/>
        <v>GAL80S-1</v>
      </c>
      <c r="AG417" t="str">
        <f t="shared" si="14"/>
        <v>GAL4-L868G</v>
      </c>
    </row>
    <row r="418" spans="11:33">
      <c r="K418" t="str">
        <f>CONCATENATE(L418,".",Q418)</f>
        <v>180324-Plate_003.G12</v>
      </c>
      <c r="L418" t="str">
        <f>CONCATENATE("180324-",N418)</f>
        <v>180324-Plate_003</v>
      </c>
      <c r="M418">
        <f>M322+1</f>
        <v>3</v>
      </c>
      <c r="N418" t="str">
        <f>CONCATENATE("Plate_00",M418)</f>
        <v>Plate_003</v>
      </c>
      <c r="O418" t="s">
        <v>29</v>
      </c>
      <c r="P418">
        <v>12</v>
      </c>
      <c r="Q418" t="s">
        <v>28</v>
      </c>
      <c r="R418">
        <f>R346+1</f>
        <v>4</v>
      </c>
      <c r="S418" t="str">
        <f>CONCATENATE("Plate_00",R418)</f>
        <v>Plate_004</v>
      </c>
      <c r="T418" s="2" t="s">
        <v>27</v>
      </c>
      <c r="U418" t="s">
        <v>26</v>
      </c>
      <c r="V418">
        <v>12</v>
      </c>
      <c r="W418" t="str">
        <f>VLOOKUP(U418,$J$8:$K$13,2,FALSE)</f>
        <v>GAL4.38</v>
      </c>
      <c r="X418" t="str">
        <f>VLOOKUP(V418,$J$16:$K$27,2,FALSE)</f>
        <v>GAL80.41</v>
      </c>
      <c r="Y418" t="str">
        <f>VLOOKUP(V418,$J$31:$K$42,2,FALSE)</f>
        <v>GAL3.delta</v>
      </c>
      <c r="Z418" t="str">
        <f>VLOOKUP($S418,$J$46:$N$61,2,FALSE)</f>
        <v>pAMN50.2 - 3 - A6</v>
      </c>
      <c r="AA418">
        <v>2</v>
      </c>
      <c r="AB418" t="str">
        <f>VLOOKUP($S418,$J$46:$N$61,3,FALSE)</f>
        <v>GALK.Esc_col</v>
      </c>
      <c r="AC418" t="str">
        <f>VLOOKUP($S418,$J$46:$N$61,4,FALSE)</f>
        <v>GALK</v>
      </c>
      <c r="AD418">
        <f>VLOOKUP($S418,$J$46:$N$61,5,FALSE)</f>
        <v>2</v>
      </c>
      <c r="AE418" t="str">
        <f t="shared" si="12"/>
        <v>GAL3.delta</v>
      </c>
      <c r="AF418" t="str">
        <f t="shared" si="13"/>
        <v>GAL80S-0</v>
      </c>
      <c r="AG418" t="str">
        <f t="shared" si="14"/>
        <v>GAL4-L868G</v>
      </c>
    </row>
    <row r="419" spans="11:33">
      <c r="K419" t="str">
        <f>CONCATENATE(L419,".",Q419)</f>
        <v>180324-Plate_003.H1</v>
      </c>
      <c r="L419" t="str">
        <f>CONCATENATE("180324-",N419)</f>
        <v>180324-Plate_003</v>
      </c>
      <c r="M419">
        <f>M323+1</f>
        <v>3</v>
      </c>
      <c r="N419" t="str">
        <f>CONCATENATE("Plate_00",M419)</f>
        <v>Plate_003</v>
      </c>
      <c r="O419" t="s">
        <v>3</v>
      </c>
      <c r="P419">
        <v>1</v>
      </c>
      <c r="Q419" t="s">
        <v>25</v>
      </c>
      <c r="R419">
        <f>R347+1</f>
        <v>4</v>
      </c>
      <c r="S419" t="str">
        <f>CONCATENATE("Plate_00",R419)</f>
        <v>Plate_004</v>
      </c>
      <c r="T419" s="2" t="s">
        <v>24</v>
      </c>
      <c r="U419" t="s">
        <v>0</v>
      </c>
      <c r="V419">
        <v>1</v>
      </c>
      <c r="W419" t="str">
        <f>VLOOKUP(U419,$J$8:$K$13,2,FALSE)</f>
        <v>GAL4.40</v>
      </c>
      <c r="X419" t="str">
        <f>VLOOKUP(V419,$J$16:$K$27,2,FALSE)</f>
        <v>GAL80.WT</v>
      </c>
      <c r="Y419" t="str">
        <f>VLOOKUP(V419,$J$31:$K$42,2,FALSE)</f>
        <v>GAL3.WT</v>
      </c>
      <c r="Z419" t="str">
        <f>VLOOKUP($S419,$J$46:$N$61,2,FALSE)</f>
        <v>pAMN50.2 - 3 - A6</v>
      </c>
      <c r="AA419">
        <v>2</v>
      </c>
      <c r="AB419" t="str">
        <f>VLOOKUP($S419,$J$46:$N$61,3,FALSE)</f>
        <v>GALK.Esc_col</v>
      </c>
      <c r="AC419" t="str">
        <f>VLOOKUP($S419,$J$46:$N$61,4,FALSE)</f>
        <v>GALK</v>
      </c>
      <c r="AD419">
        <f>VLOOKUP($S419,$J$46:$N$61,5,FALSE)</f>
        <v>2</v>
      </c>
      <c r="AE419" t="str">
        <f t="shared" si="12"/>
        <v>GAL3.WT</v>
      </c>
      <c r="AF419" t="str">
        <f t="shared" si="13"/>
        <v>GAL80.WT</v>
      </c>
      <c r="AG419" t="str">
        <f t="shared" si="14"/>
        <v>GAL4-L868K</v>
      </c>
    </row>
    <row r="420" spans="11:33">
      <c r="K420" t="str">
        <f>CONCATENATE(L420,".",Q420)</f>
        <v>180324-Plate_003.H2</v>
      </c>
      <c r="L420" t="str">
        <f>CONCATENATE("180324-",N420)</f>
        <v>180324-Plate_003</v>
      </c>
      <c r="M420">
        <f>M324+1</f>
        <v>3</v>
      </c>
      <c r="N420" t="str">
        <f>CONCATENATE("Plate_00",M420)</f>
        <v>Plate_003</v>
      </c>
      <c r="O420" t="s">
        <v>3</v>
      </c>
      <c r="P420">
        <v>2</v>
      </c>
      <c r="Q420" t="s">
        <v>23</v>
      </c>
      <c r="R420">
        <f>R348+1</f>
        <v>4</v>
      </c>
      <c r="S420" t="str">
        <f>CONCATENATE("Plate_00",R420)</f>
        <v>Plate_004</v>
      </c>
      <c r="T420" s="2" t="s">
        <v>22</v>
      </c>
      <c r="U420" t="s">
        <v>0</v>
      </c>
      <c r="V420">
        <v>2</v>
      </c>
      <c r="W420" t="str">
        <f>VLOOKUP(U420,$J$8:$K$13,2,FALSE)</f>
        <v>GAL4.40</v>
      </c>
      <c r="X420" t="str">
        <f>VLOOKUP(V420,$J$16:$K$27,2,FALSE)</f>
        <v>GAL80.delta</v>
      </c>
      <c r="Y420" t="str">
        <f>VLOOKUP(V420,$J$31:$K$42,2,FALSE)</f>
        <v>GAL3.WT</v>
      </c>
      <c r="Z420" t="str">
        <f>VLOOKUP($S420,$J$46:$N$61,2,FALSE)</f>
        <v>pAMN50.2 - 3 - A6</v>
      </c>
      <c r="AA420">
        <v>2</v>
      </c>
      <c r="AB420" t="str">
        <f>VLOOKUP($S420,$J$46:$N$61,3,FALSE)</f>
        <v>GALK.Esc_col</v>
      </c>
      <c r="AC420" t="str">
        <f>VLOOKUP($S420,$J$46:$N$61,4,FALSE)</f>
        <v>GALK</v>
      </c>
      <c r="AD420">
        <f>VLOOKUP($S420,$J$46:$N$61,5,FALSE)</f>
        <v>2</v>
      </c>
      <c r="AE420" t="str">
        <f t="shared" si="12"/>
        <v>GAL3.WT</v>
      </c>
      <c r="AF420" t="str">
        <f t="shared" si="13"/>
        <v>GAL80.delta</v>
      </c>
      <c r="AG420" t="str">
        <f t="shared" si="14"/>
        <v>GAL4-L868K</v>
      </c>
    </row>
    <row r="421" spans="11:33">
      <c r="K421" t="str">
        <f>CONCATENATE(L421,".",Q421)</f>
        <v>180324-Plate_003.H3</v>
      </c>
      <c r="L421" t="str">
        <f>CONCATENATE("180324-",N421)</f>
        <v>180324-Plate_003</v>
      </c>
      <c r="M421">
        <f>M325+1</f>
        <v>3</v>
      </c>
      <c r="N421" t="str">
        <f>CONCATENATE("Plate_00",M421)</f>
        <v>Plate_003</v>
      </c>
      <c r="O421" t="s">
        <v>3</v>
      </c>
      <c r="P421">
        <v>3</v>
      </c>
      <c r="Q421" t="s">
        <v>21</v>
      </c>
      <c r="R421">
        <f>R349+1</f>
        <v>4</v>
      </c>
      <c r="S421" t="str">
        <f>CONCATENATE("Plate_00",R421)</f>
        <v>Plate_004</v>
      </c>
      <c r="T421" s="2" t="s">
        <v>20</v>
      </c>
      <c r="U421" t="s">
        <v>0</v>
      </c>
      <c r="V421">
        <v>3</v>
      </c>
      <c r="W421" t="str">
        <f>VLOOKUP(U421,$J$8:$K$13,2,FALSE)</f>
        <v>GAL4.40</v>
      </c>
      <c r="X421" t="str">
        <f>VLOOKUP(V421,$J$16:$K$27,2,FALSE)</f>
        <v>GAL80.07</v>
      </c>
      <c r="Y421" t="str">
        <f>VLOOKUP(V421,$J$31:$K$42,2,FALSE)</f>
        <v>GAL3.WT</v>
      </c>
      <c r="Z421" t="str">
        <f>VLOOKUP($S421,$J$46:$N$61,2,FALSE)</f>
        <v>pAMN50.2 - 3 - A6</v>
      </c>
      <c r="AA421">
        <v>2</v>
      </c>
      <c r="AB421" t="str">
        <f>VLOOKUP($S421,$J$46:$N$61,3,FALSE)</f>
        <v>GALK.Esc_col</v>
      </c>
      <c r="AC421" t="str">
        <f>VLOOKUP($S421,$J$46:$N$61,4,FALSE)</f>
        <v>GALK</v>
      </c>
      <c r="AD421">
        <f>VLOOKUP($S421,$J$46:$N$61,5,FALSE)</f>
        <v>2</v>
      </c>
      <c r="AE421" t="str">
        <f t="shared" si="12"/>
        <v>GAL3.WT</v>
      </c>
      <c r="AF421" t="str">
        <f t="shared" si="13"/>
        <v>GAL80.07</v>
      </c>
      <c r="AG421" t="str">
        <f t="shared" si="14"/>
        <v>GAL4-L868K</v>
      </c>
    </row>
    <row r="422" spans="11:33">
      <c r="K422" t="str">
        <f>CONCATENATE(L422,".",Q422)</f>
        <v>180324-Plate_003.H4</v>
      </c>
      <c r="L422" t="str">
        <f>CONCATENATE("180324-",N422)</f>
        <v>180324-Plate_003</v>
      </c>
      <c r="M422">
        <f>M326+1</f>
        <v>3</v>
      </c>
      <c r="N422" t="str">
        <f>CONCATENATE("Plate_00",M422)</f>
        <v>Plate_003</v>
      </c>
      <c r="O422" t="s">
        <v>3</v>
      </c>
      <c r="P422">
        <v>4</v>
      </c>
      <c r="Q422" t="s">
        <v>19</v>
      </c>
      <c r="R422">
        <f>R350+1</f>
        <v>4</v>
      </c>
      <c r="S422" t="str">
        <f>CONCATENATE("Plate_00",R422)</f>
        <v>Plate_004</v>
      </c>
      <c r="T422" s="2" t="s">
        <v>18</v>
      </c>
      <c r="U422" t="s">
        <v>0</v>
      </c>
      <c r="V422">
        <v>4</v>
      </c>
      <c r="W422" t="str">
        <f>VLOOKUP(U422,$J$8:$K$13,2,FALSE)</f>
        <v>GAL4.40</v>
      </c>
      <c r="X422" t="str">
        <f>VLOOKUP(V422,$J$16:$K$27,2,FALSE)</f>
        <v>GAL80.35</v>
      </c>
      <c r="Y422" t="str">
        <f>VLOOKUP(V422,$J$31:$K$42,2,FALSE)</f>
        <v>GAL3.WT</v>
      </c>
      <c r="Z422" t="str">
        <f>VLOOKUP($S422,$J$46:$N$61,2,FALSE)</f>
        <v>pAMN50.2 - 3 - A6</v>
      </c>
      <c r="AA422">
        <v>2</v>
      </c>
      <c r="AB422" t="str">
        <f>VLOOKUP($S422,$J$46:$N$61,3,FALSE)</f>
        <v>GALK.Esc_col</v>
      </c>
      <c r="AC422" t="str">
        <f>VLOOKUP($S422,$J$46:$N$61,4,FALSE)</f>
        <v>GALK</v>
      </c>
      <c r="AD422">
        <f>VLOOKUP($S422,$J$46:$N$61,5,FALSE)</f>
        <v>2</v>
      </c>
      <c r="AE422" t="str">
        <f t="shared" si="12"/>
        <v>GAL3.WT</v>
      </c>
      <c r="AF422" t="str">
        <f t="shared" si="13"/>
        <v>GAL80S-2</v>
      </c>
      <c r="AG422" t="str">
        <f t="shared" si="14"/>
        <v>GAL4-L868K</v>
      </c>
    </row>
    <row r="423" spans="11:33">
      <c r="K423" t="str">
        <f>CONCATENATE(L423,".",Q423)</f>
        <v>180324-Plate_003.H5</v>
      </c>
      <c r="L423" t="str">
        <f>CONCATENATE("180324-",N423)</f>
        <v>180324-Plate_003</v>
      </c>
      <c r="M423">
        <f>M327+1</f>
        <v>3</v>
      </c>
      <c r="N423" t="str">
        <f>CONCATENATE("Plate_00",M423)</f>
        <v>Plate_003</v>
      </c>
      <c r="O423" t="s">
        <v>3</v>
      </c>
      <c r="P423">
        <v>5</v>
      </c>
      <c r="Q423" t="s">
        <v>17</v>
      </c>
      <c r="R423">
        <f>R351+1</f>
        <v>4</v>
      </c>
      <c r="S423" t="str">
        <f>CONCATENATE("Plate_00",R423)</f>
        <v>Plate_004</v>
      </c>
      <c r="T423" s="2" t="s">
        <v>16</v>
      </c>
      <c r="U423" t="s">
        <v>0</v>
      </c>
      <c r="V423">
        <v>5</v>
      </c>
      <c r="W423" t="str">
        <f>VLOOKUP(U423,$J$8:$K$13,2,FALSE)</f>
        <v>GAL4.40</v>
      </c>
      <c r="X423" t="str">
        <f>VLOOKUP(V423,$J$16:$K$27,2,FALSE)</f>
        <v>GAL80.37</v>
      </c>
      <c r="Y423" t="str">
        <f>VLOOKUP(V423,$J$31:$K$42,2,FALSE)</f>
        <v>GAL3.WT</v>
      </c>
      <c r="Z423" t="str">
        <f>VLOOKUP($S423,$J$46:$N$61,2,FALSE)</f>
        <v>pAMN50.2 - 3 - A6</v>
      </c>
      <c r="AA423">
        <v>2</v>
      </c>
      <c r="AB423" t="str">
        <f>VLOOKUP($S423,$J$46:$N$61,3,FALSE)</f>
        <v>GALK.Esc_col</v>
      </c>
      <c r="AC423" t="str">
        <f>VLOOKUP($S423,$J$46:$N$61,4,FALSE)</f>
        <v>GALK</v>
      </c>
      <c r="AD423">
        <f>VLOOKUP($S423,$J$46:$N$61,5,FALSE)</f>
        <v>2</v>
      </c>
      <c r="AE423" t="str">
        <f t="shared" si="12"/>
        <v>GAL3.WT</v>
      </c>
      <c r="AF423" t="str">
        <f t="shared" si="13"/>
        <v>GAL80S-1</v>
      </c>
      <c r="AG423" t="str">
        <f t="shared" si="14"/>
        <v>GAL4-L868K</v>
      </c>
    </row>
    <row r="424" spans="11:33">
      <c r="K424" t="str">
        <f>CONCATENATE(L424,".",Q424)</f>
        <v>180324-Plate_003.H6</v>
      </c>
      <c r="L424" t="str">
        <f>CONCATENATE("180324-",N424)</f>
        <v>180324-Plate_003</v>
      </c>
      <c r="M424">
        <f>M328+1</f>
        <v>3</v>
      </c>
      <c r="N424" t="str">
        <f>CONCATENATE("Plate_00",M424)</f>
        <v>Plate_003</v>
      </c>
      <c r="O424" t="s">
        <v>3</v>
      </c>
      <c r="P424">
        <v>6</v>
      </c>
      <c r="Q424" t="s">
        <v>15</v>
      </c>
      <c r="R424">
        <f>R352+1</f>
        <v>4</v>
      </c>
      <c r="S424" t="str">
        <f>CONCATENATE("Plate_00",R424)</f>
        <v>Plate_004</v>
      </c>
      <c r="T424" s="2" t="s">
        <v>14</v>
      </c>
      <c r="U424" t="s">
        <v>0</v>
      </c>
      <c r="V424">
        <v>6</v>
      </c>
      <c r="W424" t="str">
        <f>VLOOKUP(U424,$J$8:$K$13,2,FALSE)</f>
        <v>GAL4.40</v>
      </c>
      <c r="X424" t="str">
        <f>VLOOKUP(V424,$J$16:$K$27,2,FALSE)</f>
        <v>GAL80.41</v>
      </c>
      <c r="Y424" t="str">
        <f>VLOOKUP(V424,$J$31:$K$42,2,FALSE)</f>
        <v>GAL3.WT</v>
      </c>
      <c r="Z424" t="str">
        <f>VLOOKUP($S424,$J$46:$N$61,2,FALSE)</f>
        <v>pAMN50.2 - 3 - A6</v>
      </c>
      <c r="AA424">
        <v>2</v>
      </c>
      <c r="AB424" t="str">
        <f>VLOOKUP($S424,$J$46:$N$61,3,FALSE)</f>
        <v>GALK.Esc_col</v>
      </c>
      <c r="AC424" t="str">
        <f>VLOOKUP($S424,$J$46:$N$61,4,FALSE)</f>
        <v>GALK</v>
      </c>
      <c r="AD424">
        <f>VLOOKUP($S424,$J$46:$N$61,5,FALSE)</f>
        <v>2</v>
      </c>
      <c r="AE424" t="str">
        <f t="shared" si="12"/>
        <v>GAL3.WT</v>
      </c>
      <c r="AF424" t="str">
        <f t="shared" si="13"/>
        <v>GAL80S-0</v>
      </c>
      <c r="AG424" t="str">
        <f t="shared" si="14"/>
        <v>GAL4-L868K</v>
      </c>
    </row>
    <row r="425" spans="11:33">
      <c r="K425" t="str">
        <f>CONCATENATE(L425,".",Q425)</f>
        <v>180324-Plate_003.H7</v>
      </c>
      <c r="L425" t="str">
        <f>CONCATENATE("180324-",N425)</f>
        <v>180324-Plate_003</v>
      </c>
      <c r="M425">
        <f>M329+1</f>
        <v>3</v>
      </c>
      <c r="N425" t="str">
        <f>CONCATENATE("Plate_00",M425)</f>
        <v>Plate_003</v>
      </c>
      <c r="O425" t="s">
        <v>3</v>
      </c>
      <c r="P425">
        <v>7</v>
      </c>
      <c r="Q425" t="s">
        <v>13</v>
      </c>
      <c r="R425">
        <f>R353+1</f>
        <v>4</v>
      </c>
      <c r="S425" t="str">
        <f>CONCATENATE("Plate_00",R425)</f>
        <v>Plate_004</v>
      </c>
      <c r="T425" s="2" t="s">
        <v>12</v>
      </c>
      <c r="U425" t="s">
        <v>0</v>
      </c>
      <c r="V425">
        <v>7</v>
      </c>
      <c r="W425" t="str">
        <f>VLOOKUP(U425,$J$8:$K$13,2,FALSE)</f>
        <v>GAL4.40</v>
      </c>
      <c r="X425" t="str">
        <f>VLOOKUP(V425,$J$16:$K$27,2,FALSE)</f>
        <v>GAL80.WT</v>
      </c>
      <c r="Y425" t="str">
        <f>VLOOKUP(V425,$J$31:$K$42,2,FALSE)</f>
        <v>GAL3.delta</v>
      </c>
      <c r="Z425" t="str">
        <f>VLOOKUP($S425,$J$46:$N$61,2,FALSE)</f>
        <v>pAMN50.2 - 3 - A6</v>
      </c>
      <c r="AA425">
        <v>2</v>
      </c>
      <c r="AB425" t="str">
        <f>VLOOKUP($S425,$J$46:$N$61,3,FALSE)</f>
        <v>GALK.Esc_col</v>
      </c>
      <c r="AC425" t="str">
        <f>VLOOKUP($S425,$J$46:$N$61,4,FALSE)</f>
        <v>GALK</v>
      </c>
      <c r="AD425">
        <f>VLOOKUP($S425,$J$46:$N$61,5,FALSE)</f>
        <v>2</v>
      </c>
      <c r="AE425" t="str">
        <f t="shared" si="12"/>
        <v>GAL3.delta</v>
      </c>
      <c r="AF425" t="str">
        <f t="shared" si="13"/>
        <v>GAL80.WT</v>
      </c>
      <c r="AG425" t="str">
        <f t="shared" si="14"/>
        <v>GAL4-L868K</v>
      </c>
    </row>
    <row r="426" spans="11:33">
      <c r="K426" t="str">
        <f>CONCATENATE(L426,".",Q426)</f>
        <v>180324-Plate_003.H8</v>
      </c>
      <c r="L426" t="str">
        <f>CONCATENATE("180324-",N426)</f>
        <v>180324-Plate_003</v>
      </c>
      <c r="M426">
        <f>M330+1</f>
        <v>3</v>
      </c>
      <c r="N426" t="str">
        <f>CONCATENATE("Plate_00",M426)</f>
        <v>Plate_003</v>
      </c>
      <c r="O426" t="s">
        <v>3</v>
      </c>
      <c r="P426">
        <v>8</v>
      </c>
      <c r="Q426" t="s">
        <v>11</v>
      </c>
      <c r="R426">
        <f>R354+1</f>
        <v>4</v>
      </c>
      <c r="S426" t="str">
        <f>CONCATENATE("Plate_00",R426)</f>
        <v>Plate_004</v>
      </c>
      <c r="T426" s="2" t="s">
        <v>10</v>
      </c>
      <c r="U426" t="s">
        <v>0</v>
      </c>
      <c r="V426">
        <v>8</v>
      </c>
      <c r="W426" t="str">
        <f>VLOOKUP(U426,$J$8:$K$13,2,FALSE)</f>
        <v>GAL4.40</v>
      </c>
      <c r="X426" t="str">
        <f>VLOOKUP(V426,$J$16:$K$27,2,FALSE)</f>
        <v>GAL80.delta</v>
      </c>
      <c r="Y426" t="str">
        <f>VLOOKUP(V426,$J$31:$K$42,2,FALSE)</f>
        <v>GAL3.delta</v>
      </c>
      <c r="Z426" t="str">
        <f>VLOOKUP($S426,$J$46:$N$61,2,FALSE)</f>
        <v>pAMN50.2 - 3 - A6</v>
      </c>
      <c r="AA426">
        <v>2</v>
      </c>
      <c r="AB426" t="str">
        <f>VLOOKUP($S426,$J$46:$N$61,3,FALSE)</f>
        <v>GALK.Esc_col</v>
      </c>
      <c r="AC426" t="str">
        <f>VLOOKUP($S426,$J$46:$N$61,4,FALSE)</f>
        <v>GALK</v>
      </c>
      <c r="AD426">
        <f>VLOOKUP($S426,$J$46:$N$61,5,FALSE)</f>
        <v>2</v>
      </c>
      <c r="AE426" t="str">
        <f t="shared" si="12"/>
        <v>GAL3.delta</v>
      </c>
      <c r="AF426" t="str">
        <f t="shared" si="13"/>
        <v>GAL80.delta</v>
      </c>
      <c r="AG426" t="str">
        <f t="shared" si="14"/>
        <v>GAL4-L868K</v>
      </c>
    </row>
    <row r="427" spans="11:33">
      <c r="K427" t="str">
        <f>CONCATENATE(L427,".",Q427)</f>
        <v>180324-Plate_003.H9</v>
      </c>
      <c r="L427" t="str">
        <f>CONCATENATE("180324-",N427)</f>
        <v>180324-Plate_003</v>
      </c>
      <c r="M427">
        <f>M331+1</f>
        <v>3</v>
      </c>
      <c r="N427" t="str">
        <f>CONCATENATE("Plate_00",M427)</f>
        <v>Plate_003</v>
      </c>
      <c r="O427" t="s">
        <v>3</v>
      </c>
      <c r="P427">
        <v>9</v>
      </c>
      <c r="Q427" t="s">
        <v>9</v>
      </c>
      <c r="R427">
        <f>R355+1</f>
        <v>4</v>
      </c>
      <c r="S427" t="str">
        <f>CONCATENATE("Plate_00",R427)</f>
        <v>Plate_004</v>
      </c>
      <c r="T427" s="2" t="s">
        <v>8</v>
      </c>
      <c r="U427" t="s">
        <v>0</v>
      </c>
      <c r="V427">
        <v>9</v>
      </c>
      <c r="W427" t="str">
        <f>VLOOKUP(U427,$J$8:$K$13,2,FALSE)</f>
        <v>GAL4.40</v>
      </c>
      <c r="X427" t="str">
        <f>VLOOKUP(V427,$J$16:$K$27,2,FALSE)</f>
        <v>GAL80.07</v>
      </c>
      <c r="Y427" t="str">
        <f>VLOOKUP(V427,$J$31:$K$42,2,FALSE)</f>
        <v>GAL3.delta</v>
      </c>
      <c r="Z427" t="str">
        <f>VLOOKUP($S427,$J$46:$N$61,2,FALSE)</f>
        <v>pAMN50.2 - 3 - A6</v>
      </c>
      <c r="AA427">
        <v>2</v>
      </c>
      <c r="AB427" t="str">
        <f>VLOOKUP($S427,$J$46:$N$61,3,FALSE)</f>
        <v>GALK.Esc_col</v>
      </c>
      <c r="AC427" t="str">
        <f>VLOOKUP($S427,$J$46:$N$61,4,FALSE)</f>
        <v>GALK</v>
      </c>
      <c r="AD427">
        <f>VLOOKUP($S427,$J$46:$N$61,5,FALSE)</f>
        <v>2</v>
      </c>
      <c r="AE427" t="str">
        <f t="shared" si="12"/>
        <v>GAL3.delta</v>
      </c>
      <c r="AF427" t="str">
        <f t="shared" si="13"/>
        <v>GAL80.07</v>
      </c>
      <c r="AG427" t="str">
        <f t="shared" si="14"/>
        <v>GAL4-L868K</v>
      </c>
    </row>
    <row r="428" spans="11:33">
      <c r="K428" t="str">
        <f>CONCATENATE(L428,".",Q428)</f>
        <v>180324-Plate_003.H10</v>
      </c>
      <c r="L428" t="str">
        <f>CONCATENATE("180324-",N428)</f>
        <v>180324-Plate_003</v>
      </c>
      <c r="M428">
        <f>M332+1</f>
        <v>3</v>
      </c>
      <c r="N428" t="str">
        <f>CONCATENATE("Plate_00",M428)</f>
        <v>Plate_003</v>
      </c>
      <c r="O428" t="s">
        <v>3</v>
      </c>
      <c r="P428">
        <v>10</v>
      </c>
      <c r="Q428" t="s">
        <v>7</v>
      </c>
      <c r="R428">
        <f>R356+1</f>
        <v>4</v>
      </c>
      <c r="S428" t="str">
        <f>CONCATENATE("Plate_00",R428)</f>
        <v>Plate_004</v>
      </c>
      <c r="T428" s="2" t="s">
        <v>6</v>
      </c>
      <c r="U428" t="s">
        <v>0</v>
      </c>
      <c r="V428">
        <v>10</v>
      </c>
      <c r="W428" t="str">
        <f>VLOOKUP(U428,$J$8:$K$13,2,FALSE)</f>
        <v>GAL4.40</v>
      </c>
      <c r="X428" t="str">
        <f>VLOOKUP(V428,$J$16:$K$27,2,FALSE)</f>
        <v>GAL80.35</v>
      </c>
      <c r="Y428" t="str">
        <f>VLOOKUP(V428,$J$31:$K$42,2,FALSE)</f>
        <v>GAL3.delta</v>
      </c>
      <c r="Z428" t="str">
        <f>VLOOKUP($S428,$J$46:$N$61,2,FALSE)</f>
        <v>pAMN50.2 - 3 - A6</v>
      </c>
      <c r="AA428">
        <v>2</v>
      </c>
      <c r="AB428" t="str">
        <f>VLOOKUP($S428,$J$46:$N$61,3,FALSE)</f>
        <v>GALK.Esc_col</v>
      </c>
      <c r="AC428" t="str">
        <f>VLOOKUP($S428,$J$46:$N$61,4,FALSE)</f>
        <v>GALK</v>
      </c>
      <c r="AD428">
        <f>VLOOKUP($S428,$J$46:$N$61,5,FALSE)</f>
        <v>2</v>
      </c>
      <c r="AE428" t="str">
        <f t="shared" si="12"/>
        <v>GAL3.delta</v>
      </c>
      <c r="AF428" t="str">
        <f t="shared" si="13"/>
        <v>GAL80S-2</v>
      </c>
      <c r="AG428" t="str">
        <f t="shared" si="14"/>
        <v>GAL4-L868K</v>
      </c>
    </row>
    <row r="429" spans="11:33">
      <c r="K429" t="str">
        <f>CONCATENATE(L429,".",Q429)</f>
        <v>180324-Plate_003.H11</v>
      </c>
      <c r="L429" t="str">
        <f>CONCATENATE("180324-",N429)</f>
        <v>180324-Plate_003</v>
      </c>
      <c r="M429">
        <f>M333+1</f>
        <v>3</v>
      </c>
      <c r="N429" t="str">
        <f>CONCATENATE("Plate_00",M429)</f>
        <v>Plate_003</v>
      </c>
      <c r="O429" t="s">
        <v>3</v>
      </c>
      <c r="P429">
        <v>11</v>
      </c>
      <c r="Q429" t="s">
        <v>5</v>
      </c>
      <c r="R429">
        <f>R357+1</f>
        <v>4</v>
      </c>
      <c r="S429" t="str">
        <f>CONCATENATE("Plate_00",R429)</f>
        <v>Plate_004</v>
      </c>
      <c r="T429" s="2" t="s">
        <v>4</v>
      </c>
      <c r="U429" t="s">
        <v>0</v>
      </c>
      <c r="V429">
        <v>11</v>
      </c>
      <c r="W429" t="str">
        <f>VLOOKUP(U429,$J$8:$K$13,2,FALSE)</f>
        <v>GAL4.40</v>
      </c>
      <c r="X429" t="str">
        <f>VLOOKUP(V429,$J$16:$K$27,2,FALSE)</f>
        <v>GAL80.37</v>
      </c>
      <c r="Y429" t="str">
        <f>VLOOKUP(V429,$J$31:$K$42,2,FALSE)</f>
        <v>GAL3.delta</v>
      </c>
      <c r="Z429" t="str">
        <f>VLOOKUP($S429,$J$46:$N$61,2,FALSE)</f>
        <v>pAMN50.2 - 3 - A6</v>
      </c>
      <c r="AA429">
        <v>2</v>
      </c>
      <c r="AB429" t="str">
        <f>VLOOKUP($S429,$J$46:$N$61,3,FALSE)</f>
        <v>GALK.Esc_col</v>
      </c>
      <c r="AC429" t="str">
        <f>VLOOKUP($S429,$J$46:$N$61,4,FALSE)</f>
        <v>GALK</v>
      </c>
      <c r="AD429">
        <f>VLOOKUP($S429,$J$46:$N$61,5,FALSE)</f>
        <v>2</v>
      </c>
      <c r="AE429" t="str">
        <f t="shared" si="12"/>
        <v>GAL3.delta</v>
      </c>
      <c r="AF429" t="str">
        <f t="shared" si="13"/>
        <v>GAL80S-1</v>
      </c>
      <c r="AG429" t="str">
        <f t="shared" si="14"/>
        <v>GAL4-L868K</v>
      </c>
    </row>
    <row r="430" spans="11:33">
      <c r="K430" t="str">
        <f>CONCATENATE(L430,".",Q430)</f>
        <v>180324-Plate_003.H12</v>
      </c>
      <c r="L430" t="str">
        <f>CONCATENATE("180324-",N430)</f>
        <v>180324-Plate_003</v>
      </c>
      <c r="M430">
        <f>M334+1</f>
        <v>3</v>
      </c>
      <c r="N430" t="str">
        <f>CONCATENATE("Plate_00",M430)</f>
        <v>Plate_003</v>
      </c>
      <c r="O430" t="s">
        <v>3</v>
      </c>
      <c r="P430">
        <v>12</v>
      </c>
      <c r="Q430" t="s">
        <v>2</v>
      </c>
      <c r="R430">
        <f>R358+1</f>
        <v>4</v>
      </c>
      <c r="S430" t="str">
        <f>CONCATENATE("Plate_00",R430)</f>
        <v>Plate_004</v>
      </c>
      <c r="T430" s="2" t="s">
        <v>1</v>
      </c>
      <c r="U430" t="s">
        <v>0</v>
      </c>
      <c r="V430">
        <v>12</v>
      </c>
      <c r="W430" t="str">
        <f>VLOOKUP(U430,$J$8:$K$13,2,FALSE)</f>
        <v>GAL4.40</v>
      </c>
      <c r="X430" t="str">
        <f>VLOOKUP(V430,$J$16:$K$27,2,FALSE)</f>
        <v>GAL80.41</v>
      </c>
      <c r="Y430" t="str">
        <f>VLOOKUP(V430,$J$31:$K$42,2,FALSE)</f>
        <v>GAL3.delta</v>
      </c>
      <c r="Z430" t="str">
        <f>VLOOKUP($S430,$J$46:$N$61,2,FALSE)</f>
        <v>pAMN50.2 - 3 - A6</v>
      </c>
      <c r="AA430">
        <v>2</v>
      </c>
      <c r="AB430" t="str">
        <f>VLOOKUP($S430,$J$46:$N$61,3,FALSE)</f>
        <v>GALK.Esc_col</v>
      </c>
      <c r="AC430" t="str">
        <f>VLOOKUP($S430,$J$46:$N$61,4,FALSE)</f>
        <v>GALK</v>
      </c>
      <c r="AD430">
        <f>VLOOKUP($S430,$J$46:$N$61,5,FALSE)</f>
        <v>2</v>
      </c>
      <c r="AE430" t="str">
        <f t="shared" si="12"/>
        <v>GAL3.delta</v>
      </c>
      <c r="AF430" t="str">
        <f t="shared" si="13"/>
        <v>GAL80S-0</v>
      </c>
      <c r="AG430" t="str">
        <f t="shared" si="14"/>
        <v>GAL4-L868K</v>
      </c>
    </row>
    <row r="431" spans="11:33">
      <c r="K431" t="str">
        <f>CONCATENATE(L431,".",Q431)</f>
        <v>180324-Plate_004.A1</v>
      </c>
      <c r="L431" t="str">
        <f>CONCATENATE("180324-",N431)</f>
        <v>180324-Plate_004</v>
      </c>
      <c r="M431">
        <f>M335+1</f>
        <v>4</v>
      </c>
      <c r="N431" t="str">
        <f>CONCATENATE("Plate_00",M431)</f>
        <v>Plate_004</v>
      </c>
      <c r="O431" t="s">
        <v>91</v>
      </c>
      <c r="P431">
        <v>1</v>
      </c>
      <c r="Q431" t="s">
        <v>103</v>
      </c>
      <c r="R431">
        <f>R359+1</f>
        <v>5</v>
      </c>
      <c r="S431" t="str">
        <f>CONCATENATE("Plate_00",R431)</f>
        <v>Plate_005</v>
      </c>
      <c r="T431" s="2" t="s">
        <v>103</v>
      </c>
      <c r="U431" t="s">
        <v>91</v>
      </c>
      <c r="V431">
        <v>1</v>
      </c>
      <c r="W431" t="str">
        <f>VLOOKUP(U431,$J$8:$K$13,2,FALSE)</f>
        <v>GAL4.WT</v>
      </c>
      <c r="X431" t="str">
        <f>VLOOKUP(V431,$J$16:$K$27,2,FALSE)</f>
        <v>GAL80.WT</v>
      </c>
      <c r="Y431" t="str">
        <f>VLOOKUP(V431,$J$31:$K$42,2,FALSE)</f>
        <v>GAL3.WT</v>
      </c>
      <c r="Z431" t="str">
        <f>VLOOKUP($S431,$J$46:$N$61,2,FALSE)</f>
        <v>pAMN51.1 - 1 - A7</v>
      </c>
      <c r="AA431">
        <v>1</v>
      </c>
      <c r="AB431" t="str">
        <f>VLOOKUP($S431,$J$46:$N$61,3,FALSE)</f>
        <v>GALK.Can_abl</v>
      </c>
      <c r="AC431" t="str">
        <f>VLOOKUP($S431,$J$46:$N$61,4,FALSE)</f>
        <v>GALK</v>
      </c>
      <c r="AD431">
        <f>VLOOKUP($S431,$J$46:$N$61,5,FALSE)</f>
        <v>1</v>
      </c>
      <c r="AE431" t="str">
        <f t="shared" si="12"/>
        <v>GAL3.WT</v>
      </c>
      <c r="AF431" t="str">
        <f t="shared" si="13"/>
        <v>GAL80.WT</v>
      </c>
      <c r="AG431" t="str">
        <f t="shared" si="14"/>
        <v>GAL4.WT</v>
      </c>
    </row>
    <row r="432" spans="11:33">
      <c r="K432" t="str">
        <f>CONCATENATE(L432,".",Q432)</f>
        <v>180324-Plate_004.A2</v>
      </c>
      <c r="L432" t="str">
        <f>CONCATENATE("180324-",N432)</f>
        <v>180324-Plate_004</v>
      </c>
      <c r="M432">
        <f>M336+1</f>
        <v>4</v>
      </c>
      <c r="N432" t="str">
        <f>CONCATENATE("Plate_00",M432)</f>
        <v>Plate_004</v>
      </c>
      <c r="O432" t="s">
        <v>91</v>
      </c>
      <c r="P432">
        <v>2</v>
      </c>
      <c r="Q432" t="s">
        <v>102</v>
      </c>
      <c r="R432">
        <f>R360+1</f>
        <v>5</v>
      </c>
      <c r="S432" t="str">
        <f>CONCATENATE("Plate_00",R432)</f>
        <v>Plate_005</v>
      </c>
      <c r="T432" s="2" t="s">
        <v>102</v>
      </c>
      <c r="U432" t="s">
        <v>91</v>
      </c>
      <c r="V432">
        <v>2</v>
      </c>
      <c r="W432" t="str">
        <f>VLOOKUP(U432,$J$8:$K$13,2,FALSE)</f>
        <v>GAL4.WT</v>
      </c>
      <c r="X432" t="str">
        <f>VLOOKUP(V432,$J$16:$K$27,2,FALSE)</f>
        <v>GAL80.delta</v>
      </c>
      <c r="Y432" t="str">
        <f>VLOOKUP(V432,$J$31:$K$42,2,FALSE)</f>
        <v>GAL3.WT</v>
      </c>
      <c r="Z432" t="str">
        <f>VLOOKUP($S432,$J$46:$N$61,2,FALSE)</f>
        <v>pAMN51.1 - 1 - A7</v>
      </c>
      <c r="AA432">
        <v>1</v>
      </c>
      <c r="AB432" t="str">
        <f>VLOOKUP($S432,$J$46:$N$61,3,FALSE)</f>
        <v>GALK.Can_abl</v>
      </c>
      <c r="AC432" t="str">
        <f>VLOOKUP($S432,$J$46:$N$61,4,FALSE)</f>
        <v>GALK</v>
      </c>
      <c r="AD432">
        <f>VLOOKUP($S432,$J$46:$N$61,5,FALSE)</f>
        <v>1</v>
      </c>
      <c r="AE432" t="str">
        <f t="shared" si="12"/>
        <v>GAL3.WT</v>
      </c>
      <c r="AF432" t="str">
        <f t="shared" si="13"/>
        <v>GAL80.delta</v>
      </c>
      <c r="AG432" t="str">
        <f t="shared" si="14"/>
        <v>GAL4.WT</v>
      </c>
    </row>
    <row r="433" spans="11:33">
      <c r="K433" t="str">
        <f>CONCATENATE(L433,".",Q433)</f>
        <v>180324-Plate_004.A3</v>
      </c>
      <c r="L433" t="str">
        <f>CONCATENATE("180324-",N433)</f>
        <v>180324-Plate_004</v>
      </c>
      <c r="M433">
        <f>M337+1</f>
        <v>4</v>
      </c>
      <c r="N433" t="str">
        <f>CONCATENATE("Plate_00",M433)</f>
        <v>Plate_004</v>
      </c>
      <c r="O433" t="s">
        <v>91</v>
      </c>
      <c r="P433">
        <v>3</v>
      </c>
      <c r="Q433" t="s">
        <v>101</v>
      </c>
      <c r="R433">
        <f>R361+1</f>
        <v>5</v>
      </c>
      <c r="S433" t="str">
        <f>CONCATENATE("Plate_00",R433)</f>
        <v>Plate_005</v>
      </c>
      <c r="T433" s="2" t="s">
        <v>101</v>
      </c>
      <c r="U433" t="s">
        <v>91</v>
      </c>
      <c r="V433">
        <v>3</v>
      </c>
      <c r="W433" t="str">
        <f>VLOOKUP(U433,$J$8:$K$13,2,FALSE)</f>
        <v>GAL4.WT</v>
      </c>
      <c r="X433" t="str">
        <f>VLOOKUP(V433,$J$16:$K$27,2,FALSE)</f>
        <v>GAL80.07</v>
      </c>
      <c r="Y433" t="str">
        <f>VLOOKUP(V433,$J$31:$K$42,2,FALSE)</f>
        <v>GAL3.WT</v>
      </c>
      <c r="Z433" t="str">
        <f>VLOOKUP($S433,$J$46:$N$61,2,FALSE)</f>
        <v>pAMN51.1 - 1 - A7</v>
      </c>
      <c r="AA433">
        <v>1</v>
      </c>
      <c r="AB433" t="str">
        <f>VLOOKUP($S433,$J$46:$N$61,3,FALSE)</f>
        <v>GALK.Can_abl</v>
      </c>
      <c r="AC433" t="str">
        <f>VLOOKUP($S433,$J$46:$N$61,4,FALSE)</f>
        <v>GALK</v>
      </c>
      <c r="AD433">
        <f>VLOOKUP($S433,$J$46:$N$61,5,FALSE)</f>
        <v>1</v>
      </c>
      <c r="AE433" t="str">
        <f t="shared" si="12"/>
        <v>GAL3.WT</v>
      </c>
      <c r="AF433" t="str">
        <f t="shared" si="13"/>
        <v>GAL80.07</v>
      </c>
      <c r="AG433" t="str">
        <f t="shared" si="14"/>
        <v>GAL4.WT</v>
      </c>
    </row>
    <row r="434" spans="11:33">
      <c r="K434" t="str">
        <f>CONCATENATE(L434,".",Q434)</f>
        <v>180324-Plate_004.A4</v>
      </c>
      <c r="L434" t="str">
        <f>CONCATENATE("180324-",N434)</f>
        <v>180324-Plate_004</v>
      </c>
      <c r="M434">
        <f>M338+1</f>
        <v>4</v>
      </c>
      <c r="N434" t="str">
        <f>CONCATENATE("Plate_00",M434)</f>
        <v>Plate_004</v>
      </c>
      <c r="O434" t="s">
        <v>91</v>
      </c>
      <c r="P434">
        <v>4</v>
      </c>
      <c r="Q434" t="s">
        <v>100</v>
      </c>
      <c r="R434">
        <f>R362+1</f>
        <v>5</v>
      </c>
      <c r="S434" t="str">
        <f>CONCATENATE("Plate_00",R434)</f>
        <v>Plate_005</v>
      </c>
      <c r="T434" s="2" t="s">
        <v>100</v>
      </c>
      <c r="U434" t="s">
        <v>91</v>
      </c>
      <c r="V434">
        <v>4</v>
      </c>
      <c r="W434" t="str">
        <f>VLOOKUP(U434,$J$8:$K$13,2,FALSE)</f>
        <v>GAL4.WT</v>
      </c>
      <c r="X434" t="str">
        <f>VLOOKUP(V434,$J$16:$K$27,2,FALSE)</f>
        <v>GAL80.35</v>
      </c>
      <c r="Y434" t="str">
        <f>VLOOKUP(V434,$J$31:$K$42,2,FALSE)</f>
        <v>GAL3.WT</v>
      </c>
      <c r="Z434" t="str">
        <f>VLOOKUP($S434,$J$46:$N$61,2,FALSE)</f>
        <v>pAMN51.1 - 1 - A7</v>
      </c>
      <c r="AA434">
        <v>1</v>
      </c>
      <c r="AB434" t="str">
        <f>VLOOKUP($S434,$J$46:$N$61,3,FALSE)</f>
        <v>GALK.Can_abl</v>
      </c>
      <c r="AC434" t="str">
        <f>VLOOKUP($S434,$J$46:$N$61,4,FALSE)</f>
        <v>GALK</v>
      </c>
      <c r="AD434">
        <f>VLOOKUP($S434,$J$46:$N$61,5,FALSE)</f>
        <v>1</v>
      </c>
      <c r="AE434" t="str">
        <f t="shared" si="12"/>
        <v>GAL3.WT</v>
      </c>
      <c r="AF434" t="str">
        <f t="shared" si="13"/>
        <v>GAL80S-2</v>
      </c>
      <c r="AG434" t="str">
        <f t="shared" si="14"/>
        <v>GAL4.WT</v>
      </c>
    </row>
    <row r="435" spans="11:33">
      <c r="K435" t="str">
        <f>CONCATENATE(L435,".",Q435)</f>
        <v>180324-Plate_004.A5</v>
      </c>
      <c r="L435" t="str">
        <f>CONCATENATE("180324-",N435)</f>
        <v>180324-Plate_004</v>
      </c>
      <c r="M435">
        <f>M339+1</f>
        <v>4</v>
      </c>
      <c r="N435" t="str">
        <f>CONCATENATE("Plate_00",M435)</f>
        <v>Plate_004</v>
      </c>
      <c r="O435" t="s">
        <v>91</v>
      </c>
      <c r="P435">
        <v>5</v>
      </c>
      <c r="Q435" t="s">
        <v>99</v>
      </c>
      <c r="R435">
        <f>R363+1</f>
        <v>5</v>
      </c>
      <c r="S435" t="str">
        <f>CONCATENATE("Plate_00",R435)</f>
        <v>Plate_005</v>
      </c>
      <c r="T435" s="2" t="s">
        <v>99</v>
      </c>
      <c r="U435" t="s">
        <v>91</v>
      </c>
      <c r="V435">
        <v>5</v>
      </c>
      <c r="W435" t="str">
        <f>VLOOKUP(U435,$J$8:$K$13,2,FALSE)</f>
        <v>GAL4.WT</v>
      </c>
      <c r="X435" t="str">
        <f>VLOOKUP(V435,$J$16:$K$27,2,FALSE)</f>
        <v>GAL80.37</v>
      </c>
      <c r="Y435" t="str">
        <f>VLOOKUP(V435,$J$31:$K$42,2,FALSE)</f>
        <v>GAL3.WT</v>
      </c>
      <c r="Z435" t="str">
        <f>VLOOKUP($S435,$J$46:$N$61,2,FALSE)</f>
        <v>pAMN51.1 - 1 - A7</v>
      </c>
      <c r="AA435">
        <v>1</v>
      </c>
      <c r="AB435" t="str">
        <f>VLOOKUP($S435,$J$46:$N$61,3,FALSE)</f>
        <v>GALK.Can_abl</v>
      </c>
      <c r="AC435" t="str">
        <f>VLOOKUP($S435,$J$46:$N$61,4,FALSE)</f>
        <v>GALK</v>
      </c>
      <c r="AD435">
        <f>VLOOKUP($S435,$J$46:$N$61,5,FALSE)</f>
        <v>1</v>
      </c>
      <c r="AE435" t="str">
        <f t="shared" si="12"/>
        <v>GAL3.WT</v>
      </c>
      <c r="AF435" t="str">
        <f t="shared" si="13"/>
        <v>GAL80S-1</v>
      </c>
      <c r="AG435" t="str">
        <f t="shared" si="14"/>
        <v>GAL4.WT</v>
      </c>
    </row>
    <row r="436" spans="11:33">
      <c r="K436" t="str">
        <f>CONCATENATE(L436,".",Q436)</f>
        <v>180324-Plate_004.A6</v>
      </c>
      <c r="L436" t="str">
        <f>CONCATENATE("180324-",N436)</f>
        <v>180324-Plate_004</v>
      </c>
      <c r="M436">
        <f>M340+1</f>
        <v>4</v>
      </c>
      <c r="N436" t="str">
        <f>CONCATENATE("Plate_00",M436)</f>
        <v>Plate_004</v>
      </c>
      <c r="O436" t="s">
        <v>91</v>
      </c>
      <c r="P436">
        <v>6</v>
      </c>
      <c r="Q436" t="s">
        <v>98</v>
      </c>
      <c r="R436">
        <f>R364+1</f>
        <v>5</v>
      </c>
      <c r="S436" t="str">
        <f>CONCATENATE("Plate_00",R436)</f>
        <v>Plate_005</v>
      </c>
      <c r="T436" s="2" t="s">
        <v>98</v>
      </c>
      <c r="U436" t="s">
        <v>91</v>
      </c>
      <c r="V436">
        <v>6</v>
      </c>
      <c r="W436" t="str">
        <f>VLOOKUP(U436,$J$8:$K$13,2,FALSE)</f>
        <v>GAL4.WT</v>
      </c>
      <c r="X436" t="str">
        <f>VLOOKUP(V436,$J$16:$K$27,2,FALSE)</f>
        <v>GAL80.41</v>
      </c>
      <c r="Y436" t="str">
        <f>VLOOKUP(V436,$J$31:$K$42,2,FALSE)</f>
        <v>GAL3.WT</v>
      </c>
      <c r="Z436" t="str">
        <f>VLOOKUP($S436,$J$46:$N$61,2,FALSE)</f>
        <v>pAMN51.1 - 1 - A7</v>
      </c>
      <c r="AA436">
        <v>1</v>
      </c>
      <c r="AB436" t="str">
        <f>VLOOKUP($S436,$J$46:$N$61,3,FALSE)</f>
        <v>GALK.Can_abl</v>
      </c>
      <c r="AC436" t="str">
        <f>VLOOKUP($S436,$J$46:$N$61,4,FALSE)</f>
        <v>GALK</v>
      </c>
      <c r="AD436">
        <f>VLOOKUP($S436,$J$46:$N$61,5,FALSE)</f>
        <v>1</v>
      </c>
      <c r="AE436" t="str">
        <f t="shared" si="12"/>
        <v>GAL3.WT</v>
      </c>
      <c r="AF436" t="str">
        <f t="shared" si="13"/>
        <v>GAL80S-0</v>
      </c>
      <c r="AG436" t="str">
        <f t="shared" si="14"/>
        <v>GAL4.WT</v>
      </c>
    </row>
    <row r="437" spans="11:33">
      <c r="K437" t="str">
        <f>CONCATENATE(L437,".",Q437)</f>
        <v>180324-Plate_004.A7</v>
      </c>
      <c r="L437" t="str">
        <f>CONCATENATE("180324-",N437)</f>
        <v>180324-Plate_004</v>
      </c>
      <c r="M437">
        <f>M341+1</f>
        <v>4</v>
      </c>
      <c r="N437" t="str">
        <f>CONCATENATE("Plate_00",M437)</f>
        <v>Plate_004</v>
      </c>
      <c r="O437" t="s">
        <v>91</v>
      </c>
      <c r="P437">
        <v>7</v>
      </c>
      <c r="Q437" t="s">
        <v>97</v>
      </c>
      <c r="R437">
        <f>R365+1</f>
        <v>5</v>
      </c>
      <c r="S437" t="str">
        <f>CONCATENATE("Plate_00",R437)</f>
        <v>Plate_005</v>
      </c>
      <c r="T437" s="2" t="s">
        <v>97</v>
      </c>
      <c r="U437" t="s">
        <v>91</v>
      </c>
      <c r="V437">
        <v>7</v>
      </c>
      <c r="W437" t="str">
        <f>VLOOKUP(U437,$J$8:$K$13,2,FALSE)</f>
        <v>GAL4.WT</v>
      </c>
      <c r="X437" t="str">
        <f>VLOOKUP(V437,$J$16:$K$27,2,FALSE)</f>
        <v>GAL80.WT</v>
      </c>
      <c r="Y437" t="str">
        <f>VLOOKUP(V437,$J$31:$K$42,2,FALSE)</f>
        <v>GAL3.delta</v>
      </c>
      <c r="Z437" t="str">
        <f>VLOOKUP($S437,$J$46:$N$61,2,FALSE)</f>
        <v>pAMN51.1 - 1 - A7</v>
      </c>
      <c r="AA437">
        <v>1</v>
      </c>
      <c r="AB437" t="str">
        <f>VLOOKUP($S437,$J$46:$N$61,3,FALSE)</f>
        <v>GALK.Can_abl</v>
      </c>
      <c r="AC437" t="str">
        <f>VLOOKUP($S437,$J$46:$N$61,4,FALSE)</f>
        <v>GALK</v>
      </c>
      <c r="AD437">
        <f>VLOOKUP($S437,$J$46:$N$61,5,FALSE)</f>
        <v>1</v>
      </c>
      <c r="AE437" t="str">
        <f t="shared" si="12"/>
        <v>GAL3.delta</v>
      </c>
      <c r="AF437" t="str">
        <f t="shared" si="13"/>
        <v>GAL80.WT</v>
      </c>
      <c r="AG437" t="str">
        <f t="shared" si="14"/>
        <v>GAL4.WT</v>
      </c>
    </row>
    <row r="438" spans="11:33">
      <c r="K438" t="str">
        <f>CONCATENATE(L438,".",Q438)</f>
        <v>180324-Plate_004.A8</v>
      </c>
      <c r="L438" t="str">
        <f>CONCATENATE("180324-",N438)</f>
        <v>180324-Plate_004</v>
      </c>
      <c r="M438">
        <f>M342+1</f>
        <v>4</v>
      </c>
      <c r="N438" t="str">
        <f>CONCATENATE("Plate_00",M438)</f>
        <v>Plate_004</v>
      </c>
      <c r="O438" t="s">
        <v>91</v>
      </c>
      <c r="P438">
        <v>8</v>
      </c>
      <c r="Q438" t="s">
        <v>96</v>
      </c>
      <c r="R438">
        <f>R366+1</f>
        <v>5</v>
      </c>
      <c r="S438" t="str">
        <f>CONCATENATE("Plate_00",R438)</f>
        <v>Plate_005</v>
      </c>
      <c r="T438" s="2" t="s">
        <v>96</v>
      </c>
      <c r="U438" t="s">
        <v>91</v>
      </c>
      <c r="V438">
        <v>8</v>
      </c>
      <c r="W438" t="str">
        <f>VLOOKUP(U438,$J$8:$K$13,2,FALSE)</f>
        <v>GAL4.WT</v>
      </c>
      <c r="X438" t="str">
        <f>VLOOKUP(V438,$J$16:$K$27,2,FALSE)</f>
        <v>GAL80.delta</v>
      </c>
      <c r="Y438" t="str">
        <f>VLOOKUP(V438,$J$31:$K$42,2,FALSE)</f>
        <v>GAL3.delta</v>
      </c>
      <c r="Z438" t="str">
        <f>VLOOKUP($S438,$J$46:$N$61,2,FALSE)</f>
        <v>pAMN51.1 - 1 - A7</v>
      </c>
      <c r="AA438">
        <v>1</v>
      </c>
      <c r="AB438" t="str">
        <f>VLOOKUP($S438,$J$46:$N$61,3,FALSE)</f>
        <v>GALK.Can_abl</v>
      </c>
      <c r="AC438" t="str">
        <f>VLOOKUP($S438,$J$46:$N$61,4,FALSE)</f>
        <v>GALK</v>
      </c>
      <c r="AD438">
        <f>VLOOKUP($S438,$J$46:$N$61,5,FALSE)</f>
        <v>1</v>
      </c>
      <c r="AE438" t="str">
        <f t="shared" si="12"/>
        <v>GAL3.delta</v>
      </c>
      <c r="AF438" t="str">
        <f t="shared" si="13"/>
        <v>GAL80.delta</v>
      </c>
      <c r="AG438" t="str">
        <f t="shared" si="14"/>
        <v>GAL4.WT</v>
      </c>
    </row>
    <row r="439" spans="11:33">
      <c r="K439" t="str">
        <f>CONCATENATE(L439,".",Q439)</f>
        <v>180324-Plate_004.A9</v>
      </c>
      <c r="L439" t="str">
        <f>CONCATENATE("180324-",N439)</f>
        <v>180324-Plate_004</v>
      </c>
      <c r="M439">
        <f>M343+1</f>
        <v>4</v>
      </c>
      <c r="N439" t="str">
        <f>CONCATENATE("Plate_00",M439)</f>
        <v>Plate_004</v>
      </c>
      <c r="O439" t="s">
        <v>91</v>
      </c>
      <c r="P439">
        <v>9</v>
      </c>
      <c r="Q439" t="s">
        <v>95</v>
      </c>
      <c r="R439">
        <f>R367+1</f>
        <v>5</v>
      </c>
      <c r="S439" t="str">
        <f>CONCATENATE("Plate_00",R439)</f>
        <v>Plate_005</v>
      </c>
      <c r="T439" s="2" t="s">
        <v>95</v>
      </c>
      <c r="U439" t="s">
        <v>91</v>
      </c>
      <c r="V439">
        <v>9</v>
      </c>
      <c r="W439" t="str">
        <f>VLOOKUP(U439,$J$8:$K$13,2,FALSE)</f>
        <v>GAL4.WT</v>
      </c>
      <c r="X439" t="str">
        <f>VLOOKUP(V439,$J$16:$K$27,2,FALSE)</f>
        <v>GAL80.07</v>
      </c>
      <c r="Y439" t="str">
        <f>VLOOKUP(V439,$J$31:$K$42,2,FALSE)</f>
        <v>GAL3.delta</v>
      </c>
      <c r="Z439" t="str">
        <f>VLOOKUP($S439,$J$46:$N$61,2,FALSE)</f>
        <v>pAMN51.1 - 1 - A7</v>
      </c>
      <c r="AA439">
        <v>1</v>
      </c>
      <c r="AB439" t="str">
        <f>VLOOKUP($S439,$J$46:$N$61,3,FALSE)</f>
        <v>GALK.Can_abl</v>
      </c>
      <c r="AC439" t="str">
        <f>VLOOKUP($S439,$J$46:$N$61,4,FALSE)</f>
        <v>GALK</v>
      </c>
      <c r="AD439">
        <f>VLOOKUP($S439,$J$46:$N$61,5,FALSE)</f>
        <v>1</v>
      </c>
      <c r="AE439" t="str">
        <f t="shared" si="12"/>
        <v>GAL3.delta</v>
      </c>
      <c r="AF439" t="str">
        <f t="shared" si="13"/>
        <v>GAL80.07</v>
      </c>
      <c r="AG439" t="str">
        <f t="shared" si="14"/>
        <v>GAL4.WT</v>
      </c>
    </row>
    <row r="440" spans="11:33">
      <c r="K440" t="str">
        <f>CONCATENATE(L440,".",Q440)</f>
        <v>180324-Plate_004.A10</v>
      </c>
      <c r="L440" t="str">
        <f>CONCATENATE("180324-",N440)</f>
        <v>180324-Plate_004</v>
      </c>
      <c r="M440">
        <f>M344+1</f>
        <v>4</v>
      </c>
      <c r="N440" t="str">
        <f>CONCATENATE("Plate_00",M440)</f>
        <v>Plate_004</v>
      </c>
      <c r="O440" t="s">
        <v>91</v>
      </c>
      <c r="P440">
        <v>10</v>
      </c>
      <c r="Q440" t="s">
        <v>94</v>
      </c>
      <c r="R440">
        <f>R368+1</f>
        <v>5</v>
      </c>
      <c r="S440" t="str">
        <f>CONCATENATE("Plate_00",R440)</f>
        <v>Plate_005</v>
      </c>
      <c r="T440" s="2" t="s">
        <v>94</v>
      </c>
      <c r="U440" t="s">
        <v>91</v>
      </c>
      <c r="V440">
        <v>10</v>
      </c>
      <c r="W440" t="str">
        <f>VLOOKUP(U440,$J$8:$K$13,2,FALSE)</f>
        <v>GAL4.WT</v>
      </c>
      <c r="X440" t="str">
        <f>VLOOKUP(V440,$J$16:$K$27,2,FALSE)</f>
        <v>GAL80.35</v>
      </c>
      <c r="Y440" t="str">
        <f>VLOOKUP(V440,$J$31:$K$42,2,FALSE)</f>
        <v>GAL3.delta</v>
      </c>
      <c r="Z440" t="str">
        <f>VLOOKUP($S440,$J$46:$N$61,2,FALSE)</f>
        <v>pAMN51.1 - 1 - A7</v>
      </c>
      <c r="AA440">
        <v>1</v>
      </c>
      <c r="AB440" t="str">
        <f>VLOOKUP($S440,$J$46:$N$61,3,FALSE)</f>
        <v>GALK.Can_abl</v>
      </c>
      <c r="AC440" t="str">
        <f>VLOOKUP($S440,$J$46:$N$61,4,FALSE)</f>
        <v>GALK</v>
      </c>
      <c r="AD440">
        <f>VLOOKUP($S440,$J$46:$N$61,5,FALSE)</f>
        <v>1</v>
      </c>
      <c r="AE440" t="str">
        <f t="shared" si="12"/>
        <v>GAL3.delta</v>
      </c>
      <c r="AF440" t="str">
        <f t="shared" si="13"/>
        <v>GAL80S-2</v>
      </c>
      <c r="AG440" t="str">
        <f t="shared" si="14"/>
        <v>GAL4.WT</v>
      </c>
    </row>
    <row r="441" spans="11:33">
      <c r="K441" t="str">
        <f>CONCATENATE(L441,".",Q441)</f>
        <v>180324-Plate_004.A11</v>
      </c>
      <c r="L441" t="str">
        <f>CONCATENATE("180324-",N441)</f>
        <v>180324-Plate_004</v>
      </c>
      <c r="M441">
        <f>M345+1</f>
        <v>4</v>
      </c>
      <c r="N441" t="str">
        <f>CONCATENATE("Plate_00",M441)</f>
        <v>Plate_004</v>
      </c>
      <c r="O441" t="s">
        <v>91</v>
      </c>
      <c r="P441">
        <v>11</v>
      </c>
      <c r="Q441" t="s">
        <v>93</v>
      </c>
      <c r="R441">
        <f>R369+1</f>
        <v>5</v>
      </c>
      <c r="S441" t="str">
        <f>CONCATENATE("Plate_00",R441)</f>
        <v>Plate_005</v>
      </c>
      <c r="T441" s="2" t="s">
        <v>93</v>
      </c>
      <c r="U441" t="s">
        <v>91</v>
      </c>
      <c r="V441">
        <v>11</v>
      </c>
      <c r="W441" t="str">
        <f>VLOOKUP(U441,$J$8:$K$13,2,FALSE)</f>
        <v>GAL4.WT</v>
      </c>
      <c r="X441" t="str">
        <f>VLOOKUP(V441,$J$16:$K$27,2,FALSE)</f>
        <v>GAL80.37</v>
      </c>
      <c r="Y441" t="str">
        <f>VLOOKUP(V441,$J$31:$K$42,2,FALSE)</f>
        <v>GAL3.delta</v>
      </c>
      <c r="Z441" t="str">
        <f>VLOOKUP($S441,$J$46:$N$61,2,FALSE)</f>
        <v>pAMN51.1 - 1 - A7</v>
      </c>
      <c r="AA441">
        <v>1</v>
      </c>
      <c r="AB441" t="str">
        <f>VLOOKUP($S441,$J$46:$N$61,3,FALSE)</f>
        <v>GALK.Can_abl</v>
      </c>
      <c r="AC441" t="str">
        <f>VLOOKUP($S441,$J$46:$N$61,4,FALSE)</f>
        <v>GALK</v>
      </c>
      <c r="AD441">
        <f>VLOOKUP($S441,$J$46:$N$61,5,FALSE)</f>
        <v>1</v>
      </c>
      <c r="AE441" t="str">
        <f t="shared" si="12"/>
        <v>GAL3.delta</v>
      </c>
      <c r="AF441" t="str">
        <f t="shared" si="13"/>
        <v>GAL80S-1</v>
      </c>
      <c r="AG441" t="str">
        <f t="shared" si="14"/>
        <v>GAL4.WT</v>
      </c>
    </row>
    <row r="442" spans="11:33">
      <c r="K442" t="str">
        <f>CONCATENATE(L442,".",Q442)</f>
        <v>180324-Plate_004.A12</v>
      </c>
      <c r="L442" t="str">
        <f>CONCATENATE("180324-",N442)</f>
        <v>180324-Plate_004</v>
      </c>
      <c r="M442">
        <f>M346+1</f>
        <v>4</v>
      </c>
      <c r="N442" t="str">
        <f>CONCATENATE("Plate_00",M442)</f>
        <v>Plate_004</v>
      </c>
      <c r="O442" t="s">
        <v>91</v>
      </c>
      <c r="P442">
        <v>12</v>
      </c>
      <c r="Q442" t="s">
        <v>92</v>
      </c>
      <c r="R442">
        <f>R370+1</f>
        <v>5</v>
      </c>
      <c r="S442" t="str">
        <f>CONCATENATE("Plate_00",R442)</f>
        <v>Plate_005</v>
      </c>
      <c r="T442" s="2" t="s">
        <v>92</v>
      </c>
      <c r="U442" t="s">
        <v>91</v>
      </c>
      <c r="V442">
        <v>12</v>
      </c>
      <c r="W442" t="str">
        <f>VLOOKUP(U442,$J$8:$K$13,2,FALSE)</f>
        <v>GAL4.WT</v>
      </c>
      <c r="X442" t="str">
        <f>VLOOKUP(V442,$J$16:$K$27,2,FALSE)</f>
        <v>GAL80.41</v>
      </c>
      <c r="Y442" t="str">
        <f>VLOOKUP(V442,$J$31:$K$42,2,FALSE)</f>
        <v>GAL3.delta</v>
      </c>
      <c r="Z442" t="str">
        <f>VLOOKUP($S442,$J$46:$N$61,2,FALSE)</f>
        <v>pAMN51.1 - 1 - A7</v>
      </c>
      <c r="AA442">
        <v>1</v>
      </c>
      <c r="AB442" t="str">
        <f>VLOOKUP($S442,$J$46:$N$61,3,FALSE)</f>
        <v>GALK.Can_abl</v>
      </c>
      <c r="AC442" t="str">
        <f>VLOOKUP($S442,$J$46:$N$61,4,FALSE)</f>
        <v>GALK</v>
      </c>
      <c r="AD442">
        <f>VLOOKUP($S442,$J$46:$N$61,5,FALSE)</f>
        <v>1</v>
      </c>
      <c r="AE442" t="str">
        <f t="shared" si="12"/>
        <v>GAL3.delta</v>
      </c>
      <c r="AF442" t="str">
        <f t="shared" si="13"/>
        <v>GAL80S-0</v>
      </c>
      <c r="AG442" t="str">
        <f t="shared" si="14"/>
        <v>GAL4.WT</v>
      </c>
    </row>
    <row r="443" spans="11:33">
      <c r="K443" t="str">
        <f>CONCATENATE(L443,".",Q443)</f>
        <v>180324-Plate_004.B1</v>
      </c>
      <c r="L443" t="str">
        <f>CONCATENATE("180324-",N443)</f>
        <v>180324-Plate_004</v>
      </c>
      <c r="M443">
        <f>M347+1</f>
        <v>4</v>
      </c>
      <c r="N443" t="str">
        <f>CONCATENATE("Plate_00",M443)</f>
        <v>Plate_004</v>
      </c>
      <c r="O443" t="s">
        <v>78</v>
      </c>
      <c r="P443">
        <v>1</v>
      </c>
      <c r="Q443" t="s">
        <v>90</v>
      </c>
      <c r="R443">
        <f>R371+1</f>
        <v>5</v>
      </c>
      <c r="S443" t="str">
        <f>CONCATENATE("Plate_00",R443)</f>
        <v>Plate_005</v>
      </c>
      <c r="T443" s="2" t="s">
        <v>90</v>
      </c>
      <c r="U443" t="s">
        <v>78</v>
      </c>
      <c r="V443">
        <v>1</v>
      </c>
      <c r="W443" t="str">
        <f>VLOOKUP(U443,$J$8:$K$13,2,FALSE)</f>
        <v>GAL4.delta</v>
      </c>
      <c r="X443" t="str">
        <f>VLOOKUP(V443,$J$16:$K$27,2,FALSE)</f>
        <v>GAL80.WT</v>
      </c>
      <c r="Y443" t="str">
        <f>VLOOKUP(V443,$J$31:$K$42,2,FALSE)</f>
        <v>GAL3.WT</v>
      </c>
      <c r="Z443" t="str">
        <f>VLOOKUP($S443,$J$46:$N$61,2,FALSE)</f>
        <v>pAMN51.1 - 1 - A7</v>
      </c>
      <c r="AA443">
        <v>1</v>
      </c>
      <c r="AB443" t="str">
        <f>VLOOKUP($S443,$J$46:$N$61,3,FALSE)</f>
        <v>GALK.Can_abl</v>
      </c>
      <c r="AC443" t="str">
        <f>VLOOKUP($S443,$J$46:$N$61,4,FALSE)</f>
        <v>GALK</v>
      </c>
      <c r="AD443">
        <f>VLOOKUP($S443,$J$46:$N$61,5,FALSE)</f>
        <v>1</v>
      </c>
      <c r="AE443" t="str">
        <f t="shared" si="12"/>
        <v>GAL3.WT</v>
      </c>
      <c r="AF443" t="str">
        <f t="shared" si="13"/>
        <v>GAL80.WT</v>
      </c>
      <c r="AG443" t="str">
        <f t="shared" si="14"/>
        <v>GAL4.delta</v>
      </c>
    </row>
    <row r="444" spans="11:33">
      <c r="K444" t="str">
        <f>CONCATENATE(L444,".",Q444)</f>
        <v>180324-Plate_004.B2</v>
      </c>
      <c r="L444" t="str">
        <f>CONCATENATE("180324-",N444)</f>
        <v>180324-Plate_004</v>
      </c>
      <c r="M444">
        <f>M348+1</f>
        <v>4</v>
      </c>
      <c r="N444" t="str">
        <f>CONCATENATE("Plate_00",M444)</f>
        <v>Plate_004</v>
      </c>
      <c r="O444" t="s">
        <v>78</v>
      </c>
      <c r="P444">
        <v>2</v>
      </c>
      <c r="Q444" t="s">
        <v>89</v>
      </c>
      <c r="R444">
        <f>R372+1</f>
        <v>5</v>
      </c>
      <c r="S444" t="str">
        <f>CONCATENATE("Plate_00",R444)</f>
        <v>Plate_005</v>
      </c>
      <c r="T444" s="2" t="s">
        <v>89</v>
      </c>
      <c r="U444" t="s">
        <v>78</v>
      </c>
      <c r="V444">
        <v>2</v>
      </c>
      <c r="W444" t="str">
        <f>VLOOKUP(U444,$J$8:$K$13,2,FALSE)</f>
        <v>GAL4.delta</v>
      </c>
      <c r="X444" t="str">
        <f>VLOOKUP(V444,$J$16:$K$27,2,FALSE)</f>
        <v>GAL80.delta</v>
      </c>
      <c r="Y444" t="str">
        <f>VLOOKUP(V444,$J$31:$K$42,2,FALSE)</f>
        <v>GAL3.WT</v>
      </c>
      <c r="Z444" t="str">
        <f>VLOOKUP($S444,$J$46:$N$61,2,FALSE)</f>
        <v>pAMN51.1 - 1 - A7</v>
      </c>
      <c r="AA444">
        <v>1</v>
      </c>
      <c r="AB444" t="str">
        <f>VLOOKUP($S444,$J$46:$N$61,3,FALSE)</f>
        <v>GALK.Can_abl</v>
      </c>
      <c r="AC444" t="str">
        <f>VLOOKUP($S444,$J$46:$N$61,4,FALSE)</f>
        <v>GALK</v>
      </c>
      <c r="AD444">
        <f>VLOOKUP($S444,$J$46:$N$61,5,FALSE)</f>
        <v>1</v>
      </c>
      <c r="AE444" t="str">
        <f t="shared" si="12"/>
        <v>GAL3.WT</v>
      </c>
      <c r="AF444" t="str">
        <f t="shared" si="13"/>
        <v>GAL80.delta</v>
      </c>
      <c r="AG444" t="str">
        <f t="shared" si="14"/>
        <v>GAL4.delta</v>
      </c>
    </row>
    <row r="445" spans="11:33">
      <c r="K445" t="str">
        <f>CONCATENATE(L445,".",Q445)</f>
        <v>180324-Plate_004.B3</v>
      </c>
      <c r="L445" t="str">
        <f>CONCATENATE("180324-",N445)</f>
        <v>180324-Plate_004</v>
      </c>
      <c r="M445">
        <f>M349+1</f>
        <v>4</v>
      </c>
      <c r="N445" t="str">
        <f>CONCATENATE("Plate_00",M445)</f>
        <v>Plate_004</v>
      </c>
      <c r="O445" t="s">
        <v>78</v>
      </c>
      <c r="P445">
        <v>3</v>
      </c>
      <c r="Q445" t="s">
        <v>88</v>
      </c>
      <c r="R445">
        <f>R373+1</f>
        <v>5</v>
      </c>
      <c r="S445" t="str">
        <f>CONCATENATE("Plate_00",R445)</f>
        <v>Plate_005</v>
      </c>
      <c r="T445" s="2" t="s">
        <v>88</v>
      </c>
      <c r="U445" t="s">
        <v>78</v>
      </c>
      <c r="V445">
        <v>3</v>
      </c>
      <c r="W445" t="str">
        <f>VLOOKUP(U445,$J$8:$K$13,2,FALSE)</f>
        <v>GAL4.delta</v>
      </c>
      <c r="X445" t="str">
        <f>VLOOKUP(V445,$J$16:$K$27,2,FALSE)</f>
        <v>GAL80.07</v>
      </c>
      <c r="Y445" t="str">
        <f>VLOOKUP(V445,$J$31:$K$42,2,FALSE)</f>
        <v>GAL3.WT</v>
      </c>
      <c r="Z445" t="str">
        <f>VLOOKUP($S445,$J$46:$N$61,2,FALSE)</f>
        <v>pAMN51.1 - 1 - A7</v>
      </c>
      <c r="AA445">
        <v>1</v>
      </c>
      <c r="AB445" t="str">
        <f>VLOOKUP($S445,$J$46:$N$61,3,FALSE)</f>
        <v>GALK.Can_abl</v>
      </c>
      <c r="AC445" t="str">
        <f>VLOOKUP($S445,$J$46:$N$61,4,FALSE)</f>
        <v>GALK</v>
      </c>
      <c r="AD445">
        <f>VLOOKUP($S445,$J$46:$N$61,5,FALSE)</f>
        <v>1</v>
      </c>
      <c r="AE445" t="str">
        <f t="shared" si="12"/>
        <v>GAL3.WT</v>
      </c>
      <c r="AF445" t="str">
        <f t="shared" si="13"/>
        <v>GAL80.07</v>
      </c>
      <c r="AG445" t="str">
        <f t="shared" si="14"/>
        <v>GAL4.delta</v>
      </c>
    </row>
    <row r="446" spans="11:33">
      <c r="K446" t="str">
        <f>CONCATENATE(L446,".",Q446)</f>
        <v>180324-Plate_004.B4</v>
      </c>
      <c r="L446" t="str">
        <f>CONCATENATE("180324-",N446)</f>
        <v>180324-Plate_004</v>
      </c>
      <c r="M446">
        <f>M350+1</f>
        <v>4</v>
      </c>
      <c r="N446" t="str">
        <f>CONCATENATE("Plate_00",M446)</f>
        <v>Plate_004</v>
      </c>
      <c r="O446" t="s">
        <v>78</v>
      </c>
      <c r="P446">
        <v>4</v>
      </c>
      <c r="Q446" t="s">
        <v>87</v>
      </c>
      <c r="R446">
        <f>R374+1</f>
        <v>5</v>
      </c>
      <c r="S446" t="str">
        <f>CONCATENATE("Plate_00",R446)</f>
        <v>Plate_005</v>
      </c>
      <c r="T446" s="2" t="s">
        <v>87</v>
      </c>
      <c r="U446" t="s">
        <v>78</v>
      </c>
      <c r="V446">
        <v>4</v>
      </c>
      <c r="W446" t="str">
        <f>VLOOKUP(U446,$J$8:$K$13,2,FALSE)</f>
        <v>GAL4.delta</v>
      </c>
      <c r="X446" t="str">
        <f>VLOOKUP(V446,$J$16:$K$27,2,FALSE)</f>
        <v>GAL80.35</v>
      </c>
      <c r="Y446" t="str">
        <f>VLOOKUP(V446,$J$31:$K$42,2,FALSE)</f>
        <v>GAL3.WT</v>
      </c>
      <c r="Z446" t="str">
        <f>VLOOKUP($S446,$J$46:$N$61,2,FALSE)</f>
        <v>pAMN51.1 - 1 - A7</v>
      </c>
      <c r="AA446">
        <v>1</v>
      </c>
      <c r="AB446" t="str">
        <f>VLOOKUP($S446,$J$46:$N$61,3,FALSE)</f>
        <v>GALK.Can_abl</v>
      </c>
      <c r="AC446" t="str">
        <f>VLOOKUP($S446,$J$46:$N$61,4,FALSE)</f>
        <v>GALK</v>
      </c>
      <c r="AD446">
        <f>VLOOKUP($S446,$J$46:$N$61,5,FALSE)</f>
        <v>1</v>
      </c>
      <c r="AE446" t="str">
        <f t="shared" si="12"/>
        <v>GAL3.WT</v>
      </c>
      <c r="AF446" t="str">
        <f t="shared" si="13"/>
        <v>GAL80S-2</v>
      </c>
      <c r="AG446" t="str">
        <f t="shared" si="14"/>
        <v>GAL4.delta</v>
      </c>
    </row>
    <row r="447" spans="11:33">
      <c r="K447" t="str">
        <f>CONCATENATE(L447,".",Q447)</f>
        <v>180324-Plate_004.B5</v>
      </c>
      <c r="L447" t="str">
        <f>CONCATENATE("180324-",N447)</f>
        <v>180324-Plate_004</v>
      </c>
      <c r="M447">
        <f>M351+1</f>
        <v>4</v>
      </c>
      <c r="N447" t="str">
        <f>CONCATENATE("Plate_00",M447)</f>
        <v>Plate_004</v>
      </c>
      <c r="O447" t="s">
        <v>78</v>
      </c>
      <c r="P447">
        <v>5</v>
      </c>
      <c r="Q447" t="s">
        <v>86</v>
      </c>
      <c r="R447">
        <f>R375+1</f>
        <v>5</v>
      </c>
      <c r="S447" t="str">
        <f>CONCATENATE("Plate_00",R447)</f>
        <v>Plate_005</v>
      </c>
      <c r="T447" s="2" t="s">
        <v>86</v>
      </c>
      <c r="U447" t="s">
        <v>78</v>
      </c>
      <c r="V447">
        <v>5</v>
      </c>
      <c r="W447" t="str">
        <f>VLOOKUP(U447,$J$8:$K$13,2,FALSE)</f>
        <v>GAL4.delta</v>
      </c>
      <c r="X447" t="str">
        <f>VLOOKUP(V447,$J$16:$K$27,2,FALSE)</f>
        <v>GAL80.37</v>
      </c>
      <c r="Y447" t="str">
        <f>VLOOKUP(V447,$J$31:$K$42,2,FALSE)</f>
        <v>GAL3.WT</v>
      </c>
      <c r="Z447" t="str">
        <f>VLOOKUP($S447,$J$46:$N$61,2,FALSE)</f>
        <v>pAMN51.1 - 1 - A7</v>
      </c>
      <c r="AA447">
        <v>1</v>
      </c>
      <c r="AB447" t="str">
        <f>VLOOKUP($S447,$J$46:$N$61,3,FALSE)</f>
        <v>GALK.Can_abl</v>
      </c>
      <c r="AC447" t="str">
        <f>VLOOKUP($S447,$J$46:$N$61,4,FALSE)</f>
        <v>GALK</v>
      </c>
      <c r="AD447">
        <f>VLOOKUP($S447,$J$46:$N$61,5,FALSE)</f>
        <v>1</v>
      </c>
      <c r="AE447" t="str">
        <f t="shared" si="12"/>
        <v>GAL3.WT</v>
      </c>
      <c r="AF447" t="str">
        <f t="shared" si="13"/>
        <v>GAL80S-1</v>
      </c>
      <c r="AG447" t="str">
        <f t="shared" si="14"/>
        <v>GAL4.delta</v>
      </c>
    </row>
    <row r="448" spans="11:33">
      <c r="K448" t="str">
        <f>CONCATENATE(L448,".",Q448)</f>
        <v>180324-Plate_004.B6</v>
      </c>
      <c r="L448" t="str">
        <f>CONCATENATE("180324-",N448)</f>
        <v>180324-Plate_004</v>
      </c>
      <c r="M448">
        <f>M352+1</f>
        <v>4</v>
      </c>
      <c r="N448" t="str">
        <f>CONCATENATE("Plate_00",M448)</f>
        <v>Plate_004</v>
      </c>
      <c r="O448" t="s">
        <v>78</v>
      </c>
      <c r="P448">
        <v>6</v>
      </c>
      <c r="Q448" t="s">
        <v>85</v>
      </c>
      <c r="R448">
        <f>R376+1</f>
        <v>5</v>
      </c>
      <c r="S448" t="str">
        <f>CONCATENATE("Plate_00",R448)</f>
        <v>Plate_005</v>
      </c>
      <c r="T448" s="2" t="s">
        <v>85</v>
      </c>
      <c r="U448" t="s">
        <v>78</v>
      </c>
      <c r="V448">
        <v>6</v>
      </c>
      <c r="W448" t="str">
        <f>VLOOKUP(U448,$J$8:$K$13,2,FALSE)</f>
        <v>GAL4.delta</v>
      </c>
      <c r="X448" t="str">
        <f>VLOOKUP(V448,$J$16:$K$27,2,FALSE)</f>
        <v>GAL80.41</v>
      </c>
      <c r="Y448" t="str">
        <f>VLOOKUP(V448,$J$31:$K$42,2,FALSE)</f>
        <v>GAL3.WT</v>
      </c>
      <c r="Z448" t="str">
        <f>VLOOKUP($S448,$J$46:$N$61,2,FALSE)</f>
        <v>pAMN51.1 - 1 - A7</v>
      </c>
      <c r="AA448">
        <v>1</v>
      </c>
      <c r="AB448" t="str">
        <f>VLOOKUP($S448,$J$46:$N$61,3,FALSE)</f>
        <v>GALK.Can_abl</v>
      </c>
      <c r="AC448" t="str">
        <f>VLOOKUP($S448,$J$46:$N$61,4,FALSE)</f>
        <v>GALK</v>
      </c>
      <c r="AD448">
        <f>VLOOKUP($S448,$J$46:$N$61,5,FALSE)</f>
        <v>1</v>
      </c>
      <c r="AE448" t="str">
        <f t="shared" si="12"/>
        <v>GAL3.WT</v>
      </c>
      <c r="AF448" t="str">
        <f t="shared" si="13"/>
        <v>GAL80S-0</v>
      </c>
      <c r="AG448" t="str">
        <f t="shared" si="14"/>
        <v>GAL4.delta</v>
      </c>
    </row>
    <row r="449" spans="11:33">
      <c r="K449" t="str">
        <f>CONCATENATE(L449,".",Q449)</f>
        <v>180324-Plate_004.B7</v>
      </c>
      <c r="L449" t="str">
        <f>CONCATENATE("180324-",N449)</f>
        <v>180324-Plate_004</v>
      </c>
      <c r="M449">
        <f>M353+1</f>
        <v>4</v>
      </c>
      <c r="N449" t="str">
        <f>CONCATENATE("Plate_00",M449)</f>
        <v>Plate_004</v>
      </c>
      <c r="O449" t="s">
        <v>78</v>
      </c>
      <c r="P449">
        <v>7</v>
      </c>
      <c r="Q449" t="s">
        <v>84</v>
      </c>
      <c r="R449">
        <f>R377+1</f>
        <v>5</v>
      </c>
      <c r="S449" t="str">
        <f>CONCATENATE("Plate_00",R449)</f>
        <v>Plate_005</v>
      </c>
      <c r="T449" s="2" t="s">
        <v>84</v>
      </c>
      <c r="U449" t="s">
        <v>78</v>
      </c>
      <c r="V449">
        <v>7</v>
      </c>
      <c r="W449" t="str">
        <f>VLOOKUP(U449,$J$8:$K$13,2,FALSE)</f>
        <v>GAL4.delta</v>
      </c>
      <c r="X449" t="str">
        <f>VLOOKUP(V449,$J$16:$K$27,2,FALSE)</f>
        <v>GAL80.WT</v>
      </c>
      <c r="Y449" t="str">
        <f>VLOOKUP(V449,$J$31:$K$42,2,FALSE)</f>
        <v>GAL3.delta</v>
      </c>
      <c r="Z449" t="str">
        <f>VLOOKUP($S449,$J$46:$N$61,2,FALSE)</f>
        <v>pAMN51.1 - 1 - A7</v>
      </c>
      <c r="AA449">
        <v>1</v>
      </c>
      <c r="AB449" t="str">
        <f>VLOOKUP($S449,$J$46:$N$61,3,FALSE)</f>
        <v>GALK.Can_abl</v>
      </c>
      <c r="AC449" t="str">
        <f>VLOOKUP($S449,$J$46:$N$61,4,FALSE)</f>
        <v>GALK</v>
      </c>
      <c r="AD449">
        <f>VLOOKUP($S449,$J$46:$N$61,5,FALSE)</f>
        <v>1</v>
      </c>
      <c r="AE449" t="str">
        <f t="shared" si="12"/>
        <v>GAL3.delta</v>
      </c>
      <c r="AF449" t="str">
        <f t="shared" si="13"/>
        <v>GAL80.WT</v>
      </c>
      <c r="AG449" t="str">
        <f t="shared" si="14"/>
        <v>GAL4.delta</v>
      </c>
    </row>
    <row r="450" spans="11:33">
      <c r="K450" t="str">
        <f>CONCATENATE(L450,".",Q450)</f>
        <v>180324-Plate_004.B8</v>
      </c>
      <c r="L450" t="str">
        <f>CONCATENATE("180324-",N450)</f>
        <v>180324-Plate_004</v>
      </c>
      <c r="M450">
        <f>M354+1</f>
        <v>4</v>
      </c>
      <c r="N450" t="str">
        <f>CONCATENATE("Plate_00",M450)</f>
        <v>Plate_004</v>
      </c>
      <c r="O450" t="s">
        <v>78</v>
      </c>
      <c r="P450">
        <v>8</v>
      </c>
      <c r="Q450" t="s">
        <v>83</v>
      </c>
      <c r="R450">
        <f>R378+1</f>
        <v>5</v>
      </c>
      <c r="S450" t="str">
        <f>CONCATENATE("Plate_00",R450)</f>
        <v>Plate_005</v>
      </c>
      <c r="T450" s="2" t="s">
        <v>83</v>
      </c>
      <c r="U450" t="s">
        <v>78</v>
      </c>
      <c r="V450">
        <v>8</v>
      </c>
      <c r="W450" t="str">
        <f>VLOOKUP(U450,$J$8:$K$13,2,FALSE)</f>
        <v>GAL4.delta</v>
      </c>
      <c r="X450" t="str">
        <f>VLOOKUP(V450,$J$16:$K$27,2,FALSE)</f>
        <v>GAL80.delta</v>
      </c>
      <c r="Y450" t="str">
        <f>VLOOKUP(V450,$J$31:$K$42,2,FALSE)</f>
        <v>GAL3.delta</v>
      </c>
      <c r="Z450" t="str">
        <f>VLOOKUP($S450,$J$46:$N$61,2,FALSE)</f>
        <v>pAMN51.1 - 1 - A7</v>
      </c>
      <c r="AA450">
        <v>1</v>
      </c>
      <c r="AB450" t="str">
        <f>VLOOKUP($S450,$J$46:$N$61,3,FALSE)</f>
        <v>GALK.Can_abl</v>
      </c>
      <c r="AC450" t="str">
        <f>VLOOKUP($S450,$J$46:$N$61,4,FALSE)</f>
        <v>GALK</v>
      </c>
      <c r="AD450">
        <f>VLOOKUP($S450,$J$46:$N$61,5,FALSE)</f>
        <v>1</v>
      </c>
      <c r="AE450" t="str">
        <f t="shared" si="12"/>
        <v>GAL3.delta</v>
      </c>
      <c r="AF450" t="str">
        <f t="shared" si="13"/>
        <v>GAL80.delta</v>
      </c>
      <c r="AG450" t="str">
        <f t="shared" si="14"/>
        <v>GAL4.delta</v>
      </c>
    </row>
    <row r="451" spans="11:33">
      <c r="K451" t="str">
        <f>CONCATENATE(L451,".",Q451)</f>
        <v>180324-Plate_004.B9</v>
      </c>
      <c r="L451" t="str">
        <f>CONCATENATE("180324-",N451)</f>
        <v>180324-Plate_004</v>
      </c>
      <c r="M451">
        <f>M355+1</f>
        <v>4</v>
      </c>
      <c r="N451" t="str">
        <f>CONCATENATE("Plate_00",M451)</f>
        <v>Plate_004</v>
      </c>
      <c r="O451" t="s">
        <v>78</v>
      </c>
      <c r="P451">
        <v>9</v>
      </c>
      <c r="Q451" t="s">
        <v>82</v>
      </c>
      <c r="R451">
        <f>R379+1</f>
        <v>5</v>
      </c>
      <c r="S451" t="str">
        <f>CONCATENATE("Plate_00",R451)</f>
        <v>Plate_005</v>
      </c>
      <c r="T451" s="2" t="s">
        <v>82</v>
      </c>
      <c r="U451" t="s">
        <v>78</v>
      </c>
      <c r="V451">
        <v>9</v>
      </c>
      <c r="W451" t="str">
        <f>VLOOKUP(U451,$J$8:$K$13,2,FALSE)</f>
        <v>GAL4.delta</v>
      </c>
      <c r="X451" t="str">
        <f>VLOOKUP(V451,$J$16:$K$27,2,FALSE)</f>
        <v>GAL80.07</v>
      </c>
      <c r="Y451" t="str">
        <f>VLOOKUP(V451,$J$31:$K$42,2,FALSE)</f>
        <v>GAL3.delta</v>
      </c>
      <c r="Z451" t="str">
        <f>VLOOKUP($S451,$J$46:$N$61,2,FALSE)</f>
        <v>pAMN51.1 - 1 - A7</v>
      </c>
      <c r="AA451">
        <v>1</v>
      </c>
      <c r="AB451" t="str">
        <f>VLOOKUP($S451,$J$46:$N$61,3,FALSE)</f>
        <v>GALK.Can_abl</v>
      </c>
      <c r="AC451" t="str">
        <f>VLOOKUP($S451,$J$46:$N$61,4,FALSE)</f>
        <v>GALK</v>
      </c>
      <c r="AD451">
        <f>VLOOKUP($S451,$J$46:$N$61,5,FALSE)</f>
        <v>1</v>
      </c>
      <c r="AE451" t="str">
        <f t="shared" si="12"/>
        <v>GAL3.delta</v>
      </c>
      <c r="AF451" t="str">
        <f t="shared" si="13"/>
        <v>GAL80.07</v>
      </c>
      <c r="AG451" t="str">
        <f t="shared" si="14"/>
        <v>GAL4.delta</v>
      </c>
    </row>
    <row r="452" spans="11:33">
      <c r="K452" t="str">
        <f>CONCATENATE(L452,".",Q452)</f>
        <v>180324-Plate_004.B10</v>
      </c>
      <c r="L452" t="str">
        <f>CONCATENATE("180324-",N452)</f>
        <v>180324-Plate_004</v>
      </c>
      <c r="M452">
        <f>M356+1</f>
        <v>4</v>
      </c>
      <c r="N452" t="str">
        <f>CONCATENATE("Plate_00",M452)</f>
        <v>Plate_004</v>
      </c>
      <c r="O452" t="s">
        <v>78</v>
      </c>
      <c r="P452">
        <v>10</v>
      </c>
      <c r="Q452" t="s">
        <v>81</v>
      </c>
      <c r="R452">
        <f>R380+1</f>
        <v>5</v>
      </c>
      <c r="S452" t="str">
        <f>CONCATENATE("Plate_00",R452)</f>
        <v>Plate_005</v>
      </c>
      <c r="T452" s="2" t="s">
        <v>81</v>
      </c>
      <c r="U452" t="s">
        <v>78</v>
      </c>
      <c r="V452">
        <v>10</v>
      </c>
      <c r="W452" t="str">
        <f>VLOOKUP(U452,$J$8:$K$13,2,FALSE)</f>
        <v>GAL4.delta</v>
      </c>
      <c r="X452" t="str">
        <f>VLOOKUP(V452,$J$16:$K$27,2,FALSE)</f>
        <v>GAL80.35</v>
      </c>
      <c r="Y452" t="str">
        <f>VLOOKUP(V452,$J$31:$K$42,2,FALSE)</f>
        <v>GAL3.delta</v>
      </c>
      <c r="Z452" t="str">
        <f>VLOOKUP($S452,$J$46:$N$61,2,FALSE)</f>
        <v>pAMN51.1 - 1 - A7</v>
      </c>
      <c r="AA452">
        <v>1</v>
      </c>
      <c r="AB452" t="str">
        <f>VLOOKUP($S452,$J$46:$N$61,3,FALSE)</f>
        <v>GALK.Can_abl</v>
      </c>
      <c r="AC452" t="str">
        <f>VLOOKUP($S452,$J$46:$N$61,4,FALSE)</f>
        <v>GALK</v>
      </c>
      <c r="AD452">
        <f>VLOOKUP($S452,$J$46:$N$61,5,FALSE)</f>
        <v>1</v>
      </c>
      <c r="AE452" t="str">
        <f t="shared" si="12"/>
        <v>GAL3.delta</v>
      </c>
      <c r="AF452" t="str">
        <f t="shared" si="13"/>
        <v>GAL80S-2</v>
      </c>
      <c r="AG452" t="str">
        <f t="shared" si="14"/>
        <v>GAL4.delta</v>
      </c>
    </row>
    <row r="453" spans="11:33">
      <c r="K453" t="str">
        <f>CONCATENATE(L453,".",Q453)</f>
        <v>180324-Plate_004.B11</v>
      </c>
      <c r="L453" t="str">
        <f>CONCATENATE("180324-",N453)</f>
        <v>180324-Plate_004</v>
      </c>
      <c r="M453">
        <f>M357+1</f>
        <v>4</v>
      </c>
      <c r="N453" t="str">
        <f>CONCATENATE("Plate_00",M453)</f>
        <v>Plate_004</v>
      </c>
      <c r="O453" t="s">
        <v>78</v>
      </c>
      <c r="P453">
        <v>11</v>
      </c>
      <c r="Q453" t="s">
        <v>80</v>
      </c>
      <c r="R453">
        <f>R381+1</f>
        <v>5</v>
      </c>
      <c r="S453" t="str">
        <f>CONCATENATE("Plate_00",R453)</f>
        <v>Plate_005</v>
      </c>
      <c r="T453" s="2" t="s">
        <v>80</v>
      </c>
      <c r="U453" t="s">
        <v>78</v>
      </c>
      <c r="V453">
        <v>11</v>
      </c>
      <c r="W453" t="str">
        <f>VLOOKUP(U453,$J$8:$K$13,2,FALSE)</f>
        <v>GAL4.delta</v>
      </c>
      <c r="X453" t="str">
        <f>VLOOKUP(V453,$J$16:$K$27,2,FALSE)</f>
        <v>GAL80.37</v>
      </c>
      <c r="Y453" t="str">
        <f>VLOOKUP(V453,$J$31:$K$42,2,FALSE)</f>
        <v>GAL3.delta</v>
      </c>
      <c r="Z453" t="str">
        <f>VLOOKUP($S453,$J$46:$N$61,2,FALSE)</f>
        <v>pAMN51.1 - 1 - A7</v>
      </c>
      <c r="AA453">
        <v>1</v>
      </c>
      <c r="AB453" t="str">
        <f>VLOOKUP($S453,$J$46:$N$61,3,FALSE)</f>
        <v>GALK.Can_abl</v>
      </c>
      <c r="AC453" t="str">
        <f>VLOOKUP($S453,$J$46:$N$61,4,FALSE)</f>
        <v>GALK</v>
      </c>
      <c r="AD453">
        <f>VLOOKUP($S453,$J$46:$N$61,5,FALSE)</f>
        <v>1</v>
      </c>
      <c r="AE453" t="str">
        <f t="shared" si="12"/>
        <v>GAL3.delta</v>
      </c>
      <c r="AF453" t="str">
        <f t="shared" si="13"/>
        <v>GAL80S-1</v>
      </c>
      <c r="AG453" t="str">
        <f t="shared" si="14"/>
        <v>GAL4.delta</v>
      </c>
    </row>
    <row r="454" spans="11:33">
      <c r="K454" t="str">
        <f>CONCATENATE(L454,".",Q454)</f>
        <v>180324-Plate_004.B12</v>
      </c>
      <c r="L454" t="str">
        <f>CONCATENATE("180324-",N454)</f>
        <v>180324-Plate_004</v>
      </c>
      <c r="M454">
        <f>M358+1</f>
        <v>4</v>
      </c>
      <c r="N454" t="str">
        <f>CONCATENATE("Plate_00",M454)</f>
        <v>Plate_004</v>
      </c>
      <c r="O454" t="s">
        <v>78</v>
      </c>
      <c r="P454">
        <v>12</v>
      </c>
      <c r="Q454" t="s">
        <v>79</v>
      </c>
      <c r="R454">
        <f>R382+1</f>
        <v>5</v>
      </c>
      <c r="S454" t="str">
        <f>CONCATENATE("Plate_00",R454)</f>
        <v>Plate_005</v>
      </c>
      <c r="T454" s="2" t="s">
        <v>79</v>
      </c>
      <c r="U454" t="s">
        <v>78</v>
      </c>
      <c r="V454">
        <v>12</v>
      </c>
      <c r="W454" t="str">
        <f>VLOOKUP(U454,$J$8:$K$13,2,FALSE)</f>
        <v>GAL4.delta</v>
      </c>
      <c r="X454" t="str">
        <f>VLOOKUP(V454,$J$16:$K$27,2,FALSE)</f>
        <v>GAL80.41</v>
      </c>
      <c r="Y454" t="str">
        <f>VLOOKUP(V454,$J$31:$K$42,2,FALSE)</f>
        <v>GAL3.delta</v>
      </c>
      <c r="Z454" t="str">
        <f>VLOOKUP($S454,$J$46:$N$61,2,FALSE)</f>
        <v>pAMN51.1 - 1 - A7</v>
      </c>
      <c r="AA454">
        <v>1</v>
      </c>
      <c r="AB454" t="str">
        <f>VLOOKUP($S454,$J$46:$N$61,3,FALSE)</f>
        <v>GALK.Can_abl</v>
      </c>
      <c r="AC454" t="str">
        <f>VLOOKUP($S454,$J$46:$N$61,4,FALSE)</f>
        <v>GALK</v>
      </c>
      <c r="AD454">
        <f>VLOOKUP($S454,$J$46:$N$61,5,FALSE)</f>
        <v>1</v>
      </c>
      <c r="AE454" t="str">
        <f t="shared" si="12"/>
        <v>GAL3.delta</v>
      </c>
      <c r="AF454" t="str">
        <f t="shared" si="13"/>
        <v>GAL80S-0</v>
      </c>
      <c r="AG454" t="str">
        <f t="shared" si="14"/>
        <v>GAL4.delta</v>
      </c>
    </row>
    <row r="455" spans="11:33">
      <c r="K455" t="str">
        <f>CONCATENATE(L455,".",Q455)</f>
        <v>180324-Plate_004.C1</v>
      </c>
      <c r="L455" t="str">
        <f>CONCATENATE("180324-",N455)</f>
        <v>180324-Plate_004</v>
      </c>
      <c r="M455">
        <f>M359+1</f>
        <v>4</v>
      </c>
      <c r="N455" t="str">
        <f>CONCATENATE("Plate_00",M455)</f>
        <v>Plate_004</v>
      </c>
      <c r="O455" t="s">
        <v>65</v>
      </c>
      <c r="P455">
        <v>1</v>
      </c>
      <c r="Q455" t="s">
        <v>77</v>
      </c>
      <c r="R455">
        <f>R383+1</f>
        <v>5</v>
      </c>
      <c r="S455" t="str">
        <f>CONCATENATE("Plate_00",R455)</f>
        <v>Plate_005</v>
      </c>
      <c r="T455" s="2" t="s">
        <v>77</v>
      </c>
      <c r="U455" t="s">
        <v>65</v>
      </c>
      <c r="V455">
        <v>1</v>
      </c>
      <c r="W455" t="str">
        <f>VLOOKUP(U455,$J$8:$K$13,2,FALSE)</f>
        <v>GAL4.35</v>
      </c>
      <c r="X455" t="str">
        <f>VLOOKUP(V455,$J$16:$K$27,2,FALSE)</f>
        <v>GAL80.WT</v>
      </c>
      <c r="Y455" t="str">
        <f>VLOOKUP(V455,$J$31:$K$42,2,FALSE)</f>
        <v>GAL3.WT</v>
      </c>
      <c r="Z455" t="str">
        <f>VLOOKUP($S455,$J$46:$N$61,2,FALSE)</f>
        <v>pAMN51.1 - 1 - A7</v>
      </c>
      <c r="AA455">
        <v>1</v>
      </c>
      <c r="AB455" t="str">
        <f>VLOOKUP($S455,$J$46:$N$61,3,FALSE)</f>
        <v>GALK.Can_abl</v>
      </c>
      <c r="AC455" t="str">
        <f>VLOOKUP($S455,$J$46:$N$61,4,FALSE)</f>
        <v>GALK</v>
      </c>
      <c r="AD455">
        <f>VLOOKUP($S455,$J$46:$N$61,5,FALSE)</f>
        <v>1</v>
      </c>
      <c r="AE455" t="str">
        <f t="shared" si="12"/>
        <v>GAL3.WT</v>
      </c>
      <c r="AF455" t="str">
        <f t="shared" si="13"/>
        <v>GAL80.WT</v>
      </c>
      <c r="AG455" t="str">
        <f t="shared" si="14"/>
        <v>GAL4-L868P</v>
      </c>
    </row>
    <row r="456" spans="11:33">
      <c r="K456" t="str">
        <f>CONCATENATE(L456,".",Q456)</f>
        <v>180324-Plate_004.C2</v>
      </c>
      <c r="L456" t="str">
        <f>CONCATENATE("180324-",N456)</f>
        <v>180324-Plate_004</v>
      </c>
      <c r="M456">
        <f>M360+1</f>
        <v>4</v>
      </c>
      <c r="N456" t="str">
        <f>CONCATENATE("Plate_00",M456)</f>
        <v>Plate_004</v>
      </c>
      <c r="O456" t="s">
        <v>65</v>
      </c>
      <c r="P456">
        <v>2</v>
      </c>
      <c r="Q456" t="s">
        <v>76</v>
      </c>
      <c r="R456">
        <f>R384+1</f>
        <v>5</v>
      </c>
      <c r="S456" t="str">
        <f>CONCATENATE("Plate_00",R456)</f>
        <v>Plate_005</v>
      </c>
      <c r="T456" s="2" t="s">
        <v>76</v>
      </c>
      <c r="U456" t="s">
        <v>65</v>
      </c>
      <c r="V456">
        <v>2</v>
      </c>
      <c r="W456" t="str">
        <f>VLOOKUP(U456,$J$8:$K$13,2,FALSE)</f>
        <v>GAL4.35</v>
      </c>
      <c r="X456" t="str">
        <f>VLOOKUP(V456,$J$16:$K$27,2,FALSE)</f>
        <v>GAL80.delta</v>
      </c>
      <c r="Y456" t="str">
        <f>VLOOKUP(V456,$J$31:$K$42,2,FALSE)</f>
        <v>GAL3.WT</v>
      </c>
      <c r="Z456" t="str">
        <f>VLOOKUP($S456,$J$46:$N$61,2,FALSE)</f>
        <v>pAMN51.1 - 1 - A7</v>
      </c>
      <c r="AA456">
        <v>1</v>
      </c>
      <c r="AB456" t="str">
        <f>VLOOKUP($S456,$J$46:$N$61,3,FALSE)</f>
        <v>GALK.Can_abl</v>
      </c>
      <c r="AC456" t="str">
        <f>VLOOKUP($S456,$J$46:$N$61,4,FALSE)</f>
        <v>GALK</v>
      </c>
      <c r="AD456">
        <f>VLOOKUP($S456,$J$46:$N$61,5,FALSE)</f>
        <v>1</v>
      </c>
      <c r="AE456" t="str">
        <f t="shared" si="12"/>
        <v>GAL3.WT</v>
      </c>
      <c r="AF456" t="str">
        <f t="shared" si="13"/>
        <v>GAL80.delta</v>
      </c>
      <c r="AG456" t="str">
        <f t="shared" si="14"/>
        <v>GAL4-L868P</v>
      </c>
    </row>
    <row r="457" spans="11:33">
      <c r="K457" t="str">
        <f>CONCATENATE(L457,".",Q457)</f>
        <v>180324-Plate_004.C3</v>
      </c>
      <c r="L457" t="str">
        <f>CONCATENATE("180324-",N457)</f>
        <v>180324-Plate_004</v>
      </c>
      <c r="M457">
        <f>M361+1</f>
        <v>4</v>
      </c>
      <c r="N457" t="str">
        <f>CONCATENATE("Plate_00",M457)</f>
        <v>Plate_004</v>
      </c>
      <c r="O457" t="s">
        <v>65</v>
      </c>
      <c r="P457">
        <v>3</v>
      </c>
      <c r="Q457" t="s">
        <v>75</v>
      </c>
      <c r="R457">
        <f>R385+1</f>
        <v>5</v>
      </c>
      <c r="S457" t="str">
        <f>CONCATENATE("Plate_00",R457)</f>
        <v>Plate_005</v>
      </c>
      <c r="T457" s="2" t="s">
        <v>75</v>
      </c>
      <c r="U457" t="s">
        <v>65</v>
      </c>
      <c r="V457">
        <v>3</v>
      </c>
      <c r="W457" t="str">
        <f>VLOOKUP(U457,$J$8:$K$13,2,FALSE)</f>
        <v>GAL4.35</v>
      </c>
      <c r="X457" t="str">
        <f>VLOOKUP(V457,$J$16:$K$27,2,FALSE)</f>
        <v>GAL80.07</v>
      </c>
      <c r="Y457" t="str">
        <f>VLOOKUP(V457,$J$31:$K$42,2,FALSE)</f>
        <v>GAL3.WT</v>
      </c>
      <c r="Z457" t="str">
        <f>VLOOKUP($S457,$J$46:$N$61,2,FALSE)</f>
        <v>pAMN51.1 - 1 - A7</v>
      </c>
      <c r="AA457">
        <v>1</v>
      </c>
      <c r="AB457" t="str">
        <f>VLOOKUP($S457,$J$46:$N$61,3,FALSE)</f>
        <v>GALK.Can_abl</v>
      </c>
      <c r="AC457" t="str">
        <f>VLOOKUP($S457,$J$46:$N$61,4,FALSE)</f>
        <v>GALK</v>
      </c>
      <c r="AD457">
        <f>VLOOKUP($S457,$J$46:$N$61,5,FALSE)</f>
        <v>1</v>
      </c>
      <c r="AE457" t="str">
        <f t="shared" si="12"/>
        <v>GAL3.WT</v>
      </c>
      <c r="AF457" t="str">
        <f t="shared" si="13"/>
        <v>GAL80.07</v>
      </c>
      <c r="AG457" t="str">
        <f t="shared" si="14"/>
        <v>GAL4-L868P</v>
      </c>
    </row>
    <row r="458" spans="11:33">
      <c r="K458" t="str">
        <f>CONCATENATE(L458,".",Q458)</f>
        <v>180324-Plate_004.C4</v>
      </c>
      <c r="L458" t="str">
        <f>CONCATENATE("180324-",N458)</f>
        <v>180324-Plate_004</v>
      </c>
      <c r="M458">
        <f>M362+1</f>
        <v>4</v>
      </c>
      <c r="N458" t="str">
        <f>CONCATENATE("Plate_00",M458)</f>
        <v>Plate_004</v>
      </c>
      <c r="O458" t="s">
        <v>65</v>
      </c>
      <c r="P458">
        <v>4</v>
      </c>
      <c r="Q458" t="s">
        <v>74</v>
      </c>
      <c r="R458">
        <f>R386+1</f>
        <v>5</v>
      </c>
      <c r="S458" t="str">
        <f>CONCATENATE("Plate_00",R458)</f>
        <v>Plate_005</v>
      </c>
      <c r="T458" s="2" t="s">
        <v>74</v>
      </c>
      <c r="U458" t="s">
        <v>65</v>
      </c>
      <c r="V458">
        <v>4</v>
      </c>
      <c r="W458" t="str">
        <f>VLOOKUP(U458,$J$8:$K$13,2,FALSE)</f>
        <v>GAL4.35</v>
      </c>
      <c r="X458" t="str">
        <f>VLOOKUP(V458,$J$16:$K$27,2,FALSE)</f>
        <v>GAL80.35</v>
      </c>
      <c r="Y458" t="str">
        <f>VLOOKUP(V458,$J$31:$K$42,2,FALSE)</f>
        <v>GAL3.WT</v>
      </c>
      <c r="Z458" t="str">
        <f>VLOOKUP($S458,$J$46:$N$61,2,FALSE)</f>
        <v>pAMN51.1 - 1 - A7</v>
      </c>
      <c r="AA458">
        <v>1</v>
      </c>
      <c r="AB458" t="str">
        <f>VLOOKUP($S458,$J$46:$N$61,3,FALSE)</f>
        <v>GALK.Can_abl</v>
      </c>
      <c r="AC458" t="str">
        <f>VLOOKUP($S458,$J$46:$N$61,4,FALSE)</f>
        <v>GALK</v>
      </c>
      <c r="AD458">
        <f>VLOOKUP($S458,$J$46:$N$61,5,FALSE)</f>
        <v>1</v>
      </c>
      <c r="AE458" t="str">
        <f t="shared" si="12"/>
        <v>GAL3.WT</v>
      </c>
      <c r="AF458" t="str">
        <f t="shared" si="13"/>
        <v>GAL80S-2</v>
      </c>
      <c r="AG458" t="str">
        <f t="shared" si="14"/>
        <v>GAL4-L868P</v>
      </c>
    </row>
    <row r="459" spans="11:33">
      <c r="K459" t="str">
        <f>CONCATENATE(L459,".",Q459)</f>
        <v>180324-Plate_004.C5</v>
      </c>
      <c r="L459" t="str">
        <f>CONCATENATE("180324-",N459)</f>
        <v>180324-Plate_004</v>
      </c>
      <c r="M459">
        <f>M363+1</f>
        <v>4</v>
      </c>
      <c r="N459" t="str">
        <f>CONCATENATE("Plate_00",M459)</f>
        <v>Plate_004</v>
      </c>
      <c r="O459" t="s">
        <v>65</v>
      </c>
      <c r="P459">
        <v>5</v>
      </c>
      <c r="Q459" t="s">
        <v>73</v>
      </c>
      <c r="R459">
        <f>R387+1</f>
        <v>5</v>
      </c>
      <c r="S459" t="str">
        <f>CONCATENATE("Plate_00",R459)</f>
        <v>Plate_005</v>
      </c>
      <c r="T459" s="2" t="s">
        <v>73</v>
      </c>
      <c r="U459" t="s">
        <v>65</v>
      </c>
      <c r="V459">
        <v>5</v>
      </c>
      <c r="W459" t="str">
        <f>VLOOKUP(U459,$J$8:$K$13,2,FALSE)</f>
        <v>GAL4.35</v>
      </c>
      <c r="X459" t="str">
        <f>VLOOKUP(V459,$J$16:$K$27,2,FALSE)</f>
        <v>GAL80.37</v>
      </c>
      <c r="Y459" t="str">
        <f>VLOOKUP(V459,$J$31:$K$42,2,FALSE)</f>
        <v>GAL3.WT</v>
      </c>
      <c r="Z459" t="str">
        <f>VLOOKUP($S459,$J$46:$N$61,2,FALSE)</f>
        <v>pAMN51.1 - 1 - A7</v>
      </c>
      <c r="AA459">
        <v>1</v>
      </c>
      <c r="AB459" t="str">
        <f>VLOOKUP($S459,$J$46:$N$61,3,FALSE)</f>
        <v>GALK.Can_abl</v>
      </c>
      <c r="AC459" t="str">
        <f>VLOOKUP($S459,$J$46:$N$61,4,FALSE)</f>
        <v>GALK</v>
      </c>
      <c r="AD459">
        <f>VLOOKUP($S459,$J$46:$N$61,5,FALSE)</f>
        <v>1</v>
      </c>
      <c r="AE459" t="str">
        <f t="shared" si="12"/>
        <v>GAL3.WT</v>
      </c>
      <c r="AF459" t="str">
        <f t="shared" si="13"/>
        <v>GAL80S-1</v>
      </c>
      <c r="AG459" t="str">
        <f t="shared" si="14"/>
        <v>GAL4-L868P</v>
      </c>
    </row>
    <row r="460" spans="11:33">
      <c r="K460" t="str">
        <f>CONCATENATE(L460,".",Q460)</f>
        <v>180324-Plate_004.C6</v>
      </c>
      <c r="L460" t="str">
        <f>CONCATENATE("180324-",N460)</f>
        <v>180324-Plate_004</v>
      </c>
      <c r="M460">
        <f>M364+1</f>
        <v>4</v>
      </c>
      <c r="N460" t="str">
        <f>CONCATENATE("Plate_00",M460)</f>
        <v>Plate_004</v>
      </c>
      <c r="O460" t="s">
        <v>65</v>
      </c>
      <c r="P460">
        <v>6</v>
      </c>
      <c r="Q460" t="s">
        <v>72</v>
      </c>
      <c r="R460">
        <f>R388+1</f>
        <v>5</v>
      </c>
      <c r="S460" t="str">
        <f>CONCATENATE("Plate_00",R460)</f>
        <v>Plate_005</v>
      </c>
      <c r="T460" s="2" t="s">
        <v>72</v>
      </c>
      <c r="U460" t="s">
        <v>65</v>
      </c>
      <c r="V460">
        <v>6</v>
      </c>
      <c r="W460" t="str">
        <f>VLOOKUP(U460,$J$8:$K$13,2,FALSE)</f>
        <v>GAL4.35</v>
      </c>
      <c r="X460" t="str">
        <f>VLOOKUP(V460,$J$16:$K$27,2,FALSE)</f>
        <v>GAL80.41</v>
      </c>
      <c r="Y460" t="str">
        <f>VLOOKUP(V460,$J$31:$K$42,2,FALSE)</f>
        <v>GAL3.WT</v>
      </c>
      <c r="Z460" t="str">
        <f>VLOOKUP($S460,$J$46:$N$61,2,FALSE)</f>
        <v>pAMN51.1 - 1 - A7</v>
      </c>
      <c r="AA460">
        <v>1</v>
      </c>
      <c r="AB460" t="str">
        <f>VLOOKUP($S460,$J$46:$N$61,3,FALSE)</f>
        <v>GALK.Can_abl</v>
      </c>
      <c r="AC460" t="str">
        <f>VLOOKUP($S460,$J$46:$N$61,4,FALSE)</f>
        <v>GALK</v>
      </c>
      <c r="AD460">
        <f>VLOOKUP($S460,$J$46:$N$61,5,FALSE)</f>
        <v>1</v>
      </c>
      <c r="AE460" t="str">
        <f t="shared" si="12"/>
        <v>GAL3.WT</v>
      </c>
      <c r="AF460" t="str">
        <f t="shared" si="13"/>
        <v>GAL80S-0</v>
      </c>
      <c r="AG460" t="str">
        <f t="shared" si="14"/>
        <v>GAL4-L868P</v>
      </c>
    </row>
    <row r="461" spans="11:33">
      <c r="K461" t="str">
        <f>CONCATENATE(L461,".",Q461)</f>
        <v>180324-Plate_004.C7</v>
      </c>
      <c r="L461" t="str">
        <f>CONCATENATE("180324-",N461)</f>
        <v>180324-Plate_004</v>
      </c>
      <c r="M461">
        <f>M365+1</f>
        <v>4</v>
      </c>
      <c r="N461" t="str">
        <f>CONCATENATE("Plate_00",M461)</f>
        <v>Plate_004</v>
      </c>
      <c r="O461" t="s">
        <v>65</v>
      </c>
      <c r="P461">
        <v>7</v>
      </c>
      <c r="Q461" t="s">
        <v>71</v>
      </c>
      <c r="R461">
        <f>R389+1</f>
        <v>5</v>
      </c>
      <c r="S461" t="str">
        <f>CONCATENATE("Plate_00",R461)</f>
        <v>Plate_005</v>
      </c>
      <c r="T461" s="2" t="s">
        <v>71</v>
      </c>
      <c r="U461" t="s">
        <v>65</v>
      </c>
      <c r="V461">
        <v>7</v>
      </c>
      <c r="W461" t="str">
        <f>VLOOKUP(U461,$J$8:$K$13,2,FALSE)</f>
        <v>GAL4.35</v>
      </c>
      <c r="X461" t="str">
        <f>VLOOKUP(V461,$J$16:$K$27,2,FALSE)</f>
        <v>GAL80.WT</v>
      </c>
      <c r="Y461" t="str">
        <f>VLOOKUP(V461,$J$31:$K$42,2,FALSE)</f>
        <v>GAL3.delta</v>
      </c>
      <c r="Z461" t="str">
        <f>VLOOKUP($S461,$J$46:$N$61,2,FALSE)</f>
        <v>pAMN51.1 - 1 - A7</v>
      </c>
      <c r="AA461">
        <v>1</v>
      </c>
      <c r="AB461" t="str">
        <f>VLOOKUP($S461,$J$46:$N$61,3,FALSE)</f>
        <v>GALK.Can_abl</v>
      </c>
      <c r="AC461" t="str">
        <f>VLOOKUP($S461,$J$46:$N$61,4,FALSE)</f>
        <v>GALK</v>
      </c>
      <c r="AD461">
        <f>VLOOKUP($S461,$J$46:$N$61,5,FALSE)</f>
        <v>1</v>
      </c>
      <c r="AE461" t="str">
        <f t="shared" si="12"/>
        <v>GAL3.delta</v>
      </c>
      <c r="AF461" t="str">
        <f t="shared" si="13"/>
        <v>GAL80.WT</v>
      </c>
      <c r="AG461" t="str">
        <f t="shared" si="14"/>
        <v>GAL4-L868P</v>
      </c>
    </row>
    <row r="462" spans="11:33">
      <c r="K462" t="str">
        <f>CONCATENATE(L462,".",Q462)</f>
        <v>180324-Plate_004.C8</v>
      </c>
      <c r="L462" t="str">
        <f>CONCATENATE("180324-",N462)</f>
        <v>180324-Plate_004</v>
      </c>
      <c r="M462">
        <f>M366+1</f>
        <v>4</v>
      </c>
      <c r="N462" t="str">
        <f>CONCATENATE("Plate_00",M462)</f>
        <v>Plate_004</v>
      </c>
      <c r="O462" t="s">
        <v>65</v>
      </c>
      <c r="P462">
        <v>8</v>
      </c>
      <c r="Q462" t="s">
        <v>70</v>
      </c>
      <c r="R462">
        <f>R390+1</f>
        <v>5</v>
      </c>
      <c r="S462" t="str">
        <f>CONCATENATE("Plate_00",R462)</f>
        <v>Plate_005</v>
      </c>
      <c r="T462" s="2" t="s">
        <v>70</v>
      </c>
      <c r="U462" t="s">
        <v>65</v>
      </c>
      <c r="V462">
        <v>8</v>
      </c>
      <c r="W462" t="str">
        <f>VLOOKUP(U462,$J$8:$K$13,2,FALSE)</f>
        <v>GAL4.35</v>
      </c>
      <c r="X462" t="str">
        <f>VLOOKUP(V462,$J$16:$K$27,2,FALSE)</f>
        <v>GAL80.delta</v>
      </c>
      <c r="Y462" t="str">
        <f>VLOOKUP(V462,$J$31:$K$42,2,FALSE)</f>
        <v>GAL3.delta</v>
      </c>
      <c r="Z462" t="str">
        <f>VLOOKUP($S462,$J$46:$N$61,2,FALSE)</f>
        <v>pAMN51.1 - 1 - A7</v>
      </c>
      <c r="AA462">
        <v>1</v>
      </c>
      <c r="AB462" t="str">
        <f>VLOOKUP($S462,$J$46:$N$61,3,FALSE)</f>
        <v>GALK.Can_abl</v>
      </c>
      <c r="AC462" t="str">
        <f>VLOOKUP($S462,$J$46:$N$61,4,FALSE)</f>
        <v>GALK</v>
      </c>
      <c r="AD462">
        <f>VLOOKUP($S462,$J$46:$N$61,5,FALSE)</f>
        <v>1</v>
      </c>
      <c r="AE462" t="str">
        <f t="shared" si="12"/>
        <v>GAL3.delta</v>
      </c>
      <c r="AF462" t="str">
        <f t="shared" si="13"/>
        <v>GAL80.delta</v>
      </c>
      <c r="AG462" t="str">
        <f t="shared" si="14"/>
        <v>GAL4-L868P</v>
      </c>
    </row>
    <row r="463" spans="11:33">
      <c r="K463" t="str">
        <f>CONCATENATE(L463,".",Q463)</f>
        <v>180324-Plate_004.C9</v>
      </c>
      <c r="L463" t="str">
        <f>CONCATENATE("180324-",N463)</f>
        <v>180324-Plate_004</v>
      </c>
      <c r="M463">
        <f>M367+1</f>
        <v>4</v>
      </c>
      <c r="N463" t="str">
        <f>CONCATENATE("Plate_00",M463)</f>
        <v>Plate_004</v>
      </c>
      <c r="O463" t="s">
        <v>65</v>
      </c>
      <c r="P463">
        <v>9</v>
      </c>
      <c r="Q463" t="s">
        <v>69</v>
      </c>
      <c r="R463">
        <f>R391+1</f>
        <v>5</v>
      </c>
      <c r="S463" t="str">
        <f>CONCATENATE("Plate_00",R463)</f>
        <v>Plate_005</v>
      </c>
      <c r="T463" s="2" t="s">
        <v>69</v>
      </c>
      <c r="U463" t="s">
        <v>65</v>
      </c>
      <c r="V463">
        <v>9</v>
      </c>
      <c r="W463" t="str">
        <f>VLOOKUP(U463,$J$8:$K$13,2,FALSE)</f>
        <v>GAL4.35</v>
      </c>
      <c r="X463" t="str">
        <f>VLOOKUP(V463,$J$16:$K$27,2,FALSE)</f>
        <v>GAL80.07</v>
      </c>
      <c r="Y463" t="str">
        <f>VLOOKUP(V463,$J$31:$K$42,2,FALSE)</f>
        <v>GAL3.delta</v>
      </c>
      <c r="Z463" t="str">
        <f>VLOOKUP($S463,$J$46:$N$61,2,FALSE)</f>
        <v>pAMN51.1 - 1 - A7</v>
      </c>
      <c r="AA463">
        <v>1</v>
      </c>
      <c r="AB463" t="str">
        <f>VLOOKUP($S463,$J$46:$N$61,3,FALSE)</f>
        <v>GALK.Can_abl</v>
      </c>
      <c r="AC463" t="str">
        <f>VLOOKUP($S463,$J$46:$N$61,4,FALSE)</f>
        <v>GALK</v>
      </c>
      <c r="AD463">
        <f>VLOOKUP($S463,$J$46:$N$61,5,FALSE)</f>
        <v>1</v>
      </c>
      <c r="AE463" t="str">
        <f t="shared" si="12"/>
        <v>GAL3.delta</v>
      </c>
      <c r="AF463" t="str">
        <f t="shared" si="13"/>
        <v>GAL80.07</v>
      </c>
      <c r="AG463" t="str">
        <f t="shared" si="14"/>
        <v>GAL4-L868P</v>
      </c>
    </row>
    <row r="464" spans="11:33">
      <c r="K464" t="str">
        <f>CONCATENATE(L464,".",Q464)</f>
        <v>180324-Plate_004.C10</v>
      </c>
      <c r="L464" t="str">
        <f>CONCATENATE("180324-",N464)</f>
        <v>180324-Plate_004</v>
      </c>
      <c r="M464">
        <f>M368+1</f>
        <v>4</v>
      </c>
      <c r="N464" t="str">
        <f>CONCATENATE("Plate_00",M464)</f>
        <v>Plate_004</v>
      </c>
      <c r="O464" t="s">
        <v>65</v>
      </c>
      <c r="P464">
        <v>10</v>
      </c>
      <c r="Q464" t="s">
        <v>68</v>
      </c>
      <c r="R464">
        <f>R392+1</f>
        <v>5</v>
      </c>
      <c r="S464" t="str">
        <f>CONCATENATE("Plate_00",R464)</f>
        <v>Plate_005</v>
      </c>
      <c r="T464" s="2" t="s">
        <v>68</v>
      </c>
      <c r="U464" t="s">
        <v>65</v>
      </c>
      <c r="V464">
        <v>10</v>
      </c>
      <c r="W464" t="str">
        <f>VLOOKUP(U464,$J$8:$K$13,2,FALSE)</f>
        <v>GAL4.35</v>
      </c>
      <c r="X464" t="str">
        <f>VLOOKUP(V464,$J$16:$K$27,2,FALSE)</f>
        <v>GAL80.35</v>
      </c>
      <c r="Y464" t="str">
        <f>VLOOKUP(V464,$J$31:$K$42,2,FALSE)</f>
        <v>GAL3.delta</v>
      </c>
      <c r="Z464" t="str">
        <f>VLOOKUP($S464,$J$46:$N$61,2,FALSE)</f>
        <v>pAMN51.1 - 1 - A7</v>
      </c>
      <c r="AA464">
        <v>1</v>
      </c>
      <c r="AB464" t="str">
        <f>VLOOKUP($S464,$J$46:$N$61,3,FALSE)</f>
        <v>GALK.Can_abl</v>
      </c>
      <c r="AC464" t="str">
        <f>VLOOKUP($S464,$J$46:$N$61,4,FALSE)</f>
        <v>GALK</v>
      </c>
      <c r="AD464">
        <f>VLOOKUP($S464,$J$46:$N$61,5,FALSE)</f>
        <v>1</v>
      </c>
      <c r="AE464" t="str">
        <f t="shared" ref="AE464:AF527" si="15">VLOOKUP(Y464,$J$122:$K$124,2,FALSE)</f>
        <v>GAL3.delta</v>
      </c>
      <c r="AF464" t="str">
        <f t="shared" ref="AF464:AG527" si="16">VLOOKUP(X464,$J$125:$K$130,2,FALSE)</f>
        <v>GAL80S-2</v>
      </c>
      <c r="AG464" t="str">
        <f t="shared" ref="AG464:AG527" si="17">VLOOKUP(W464,$J$131:$K$136,2,FALSE)</f>
        <v>GAL4-L868P</v>
      </c>
    </row>
    <row r="465" spans="11:33">
      <c r="K465" t="str">
        <f>CONCATENATE(L465,".",Q465)</f>
        <v>180324-Plate_004.C11</v>
      </c>
      <c r="L465" t="str">
        <f>CONCATENATE("180324-",N465)</f>
        <v>180324-Plate_004</v>
      </c>
      <c r="M465">
        <f>M369+1</f>
        <v>4</v>
      </c>
      <c r="N465" t="str">
        <f>CONCATENATE("Plate_00",M465)</f>
        <v>Plate_004</v>
      </c>
      <c r="O465" t="s">
        <v>65</v>
      </c>
      <c r="P465">
        <v>11</v>
      </c>
      <c r="Q465" t="s">
        <v>67</v>
      </c>
      <c r="R465">
        <f>R393+1</f>
        <v>5</v>
      </c>
      <c r="S465" t="str">
        <f>CONCATENATE("Plate_00",R465)</f>
        <v>Plate_005</v>
      </c>
      <c r="T465" s="2" t="s">
        <v>67</v>
      </c>
      <c r="U465" t="s">
        <v>65</v>
      </c>
      <c r="V465">
        <v>11</v>
      </c>
      <c r="W465" t="str">
        <f>VLOOKUP(U465,$J$8:$K$13,2,FALSE)</f>
        <v>GAL4.35</v>
      </c>
      <c r="X465" t="str">
        <f>VLOOKUP(V465,$J$16:$K$27,2,FALSE)</f>
        <v>GAL80.37</v>
      </c>
      <c r="Y465" t="str">
        <f>VLOOKUP(V465,$J$31:$K$42,2,FALSE)</f>
        <v>GAL3.delta</v>
      </c>
      <c r="Z465" t="str">
        <f>VLOOKUP($S465,$J$46:$N$61,2,FALSE)</f>
        <v>pAMN51.1 - 1 - A7</v>
      </c>
      <c r="AA465">
        <v>1</v>
      </c>
      <c r="AB465" t="str">
        <f>VLOOKUP($S465,$J$46:$N$61,3,FALSE)</f>
        <v>GALK.Can_abl</v>
      </c>
      <c r="AC465" t="str">
        <f>VLOOKUP($S465,$J$46:$N$61,4,FALSE)</f>
        <v>GALK</v>
      </c>
      <c r="AD465">
        <f>VLOOKUP($S465,$J$46:$N$61,5,FALSE)</f>
        <v>1</v>
      </c>
      <c r="AE465" t="str">
        <f t="shared" si="15"/>
        <v>GAL3.delta</v>
      </c>
      <c r="AF465" t="str">
        <f t="shared" si="16"/>
        <v>GAL80S-1</v>
      </c>
      <c r="AG465" t="str">
        <f t="shared" si="17"/>
        <v>GAL4-L868P</v>
      </c>
    </row>
    <row r="466" spans="11:33">
      <c r="K466" t="str">
        <f>CONCATENATE(L466,".",Q466)</f>
        <v>180324-Plate_004.C12</v>
      </c>
      <c r="L466" t="str">
        <f>CONCATENATE("180324-",N466)</f>
        <v>180324-Plate_004</v>
      </c>
      <c r="M466">
        <f>M370+1</f>
        <v>4</v>
      </c>
      <c r="N466" t="str">
        <f>CONCATENATE("Plate_00",M466)</f>
        <v>Plate_004</v>
      </c>
      <c r="O466" t="s">
        <v>65</v>
      </c>
      <c r="P466">
        <v>12</v>
      </c>
      <c r="Q466" t="s">
        <v>66</v>
      </c>
      <c r="R466">
        <f>R394+1</f>
        <v>5</v>
      </c>
      <c r="S466" t="str">
        <f>CONCATENATE("Plate_00",R466)</f>
        <v>Plate_005</v>
      </c>
      <c r="T466" s="2" t="s">
        <v>66</v>
      </c>
      <c r="U466" t="s">
        <v>65</v>
      </c>
      <c r="V466">
        <v>12</v>
      </c>
      <c r="W466" t="str">
        <f>VLOOKUP(U466,$J$8:$K$13,2,FALSE)</f>
        <v>GAL4.35</v>
      </c>
      <c r="X466" t="str">
        <f>VLOOKUP(V466,$J$16:$K$27,2,FALSE)</f>
        <v>GAL80.41</v>
      </c>
      <c r="Y466" t="str">
        <f>VLOOKUP(V466,$J$31:$K$42,2,FALSE)</f>
        <v>GAL3.delta</v>
      </c>
      <c r="Z466" t="str">
        <f>VLOOKUP($S466,$J$46:$N$61,2,FALSE)</f>
        <v>pAMN51.1 - 1 - A7</v>
      </c>
      <c r="AA466">
        <v>1</v>
      </c>
      <c r="AB466" t="str">
        <f>VLOOKUP($S466,$J$46:$N$61,3,FALSE)</f>
        <v>GALK.Can_abl</v>
      </c>
      <c r="AC466" t="str">
        <f>VLOOKUP($S466,$J$46:$N$61,4,FALSE)</f>
        <v>GALK</v>
      </c>
      <c r="AD466">
        <f>VLOOKUP($S466,$J$46:$N$61,5,FALSE)</f>
        <v>1</v>
      </c>
      <c r="AE466" t="str">
        <f t="shared" si="15"/>
        <v>GAL3.delta</v>
      </c>
      <c r="AF466" t="str">
        <f t="shared" si="16"/>
        <v>GAL80S-0</v>
      </c>
      <c r="AG466" t="str">
        <f t="shared" si="17"/>
        <v>GAL4-L868P</v>
      </c>
    </row>
    <row r="467" spans="11:33">
      <c r="K467" t="str">
        <f>CONCATENATE(L467,".",Q467)</f>
        <v>180324-Plate_004.D1</v>
      </c>
      <c r="L467" t="str">
        <f>CONCATENATE("180324-",N467)</f>
        <v>180324-Plate_004</v>
      </c>
      <c r="M467">
        <f>M371+1</f>
        <v>4</v>
      </c>
      <c r="N467" t="str">
        <f>CONCATENATE("Plate_00",M467)</f>
        <v>Plate_004</v>
      </c>
      <c r="O467" t="s">
        <v>52</v>
      </c>
      <c r="P467">
        <v>1</v>
      </c>
      <c r="Q467" t="s">
        <v>64</v>
      </c>
      <c r="R467">
        <f>R395+1</f>
        <v>5</v>
      </c>
      <c r="S467" t="str">
        <f>CONCATENATE("Plate_00",R467)</f>
        <v>Plate_005</v>
      </c>
      <c r="T467" s="2" t="s">
        <v>64</v>
      </c>
      <c r="U467" t="s">
        <v>52</v>
      </c>
      <c r="V467">
        <v>1</v>
      </c>
      <c r="W467" t="str">
        <f>VLOOKUP(U467,$J$8:$K$13,2,FALSE)</f>
        <v>GAL4.36</v>
      </c>
      <c r="X467" t="str">
        <f>VLOOKUP(V467,$J$16:$K$27,2,FALSE)</f>
        <v>GAL80.WT</v>
      </c>
      <c r="Y467" t="str">
        <f>VLOOKUP(V467,$J$31:$K$42,2,FALSE)</f>
        <v>GAL3.WT</v>
      </c>
      <c r="Z467" t="str">
        <f>VLOOKUP($S467,$J$46:$N$61,2,FALSE)</f>
        <v>pAMN51.1 - 1 - A7</v>
      </c>
      <c r="AA467">
        <v>1</v>
      </c>
      <c r="AB467" t="str">
        <f>VLOOKUP($S467,$J$46:$N$61,3,FALSE)</f>
        <v>GALK.Can_abl</v>
      </c>
      <c r="AC467" t="str">
        <f>VLOOKUP($S467,$J$46:$N$61,4,FALSE)</f>
        <v>GALK</v>
      </c>
      <c r="AD467">
        <f>VLOOKUP($S467,$J$46:$N$61,5,FALSE)</f>
        <v>1</v>
      </c>
      <c r="AE467" t="str">
        <f t="shared" si="15"/>
        <v>GAL3.WT</v>
      </c>
      <c r="AF467" t="str">
        <f t="shared" si="16"/>
        <v>GAL80.WT</v>
      </c>
      <c r="AG467" t="str">
        <f t="shared" si="17"/>
        <v>GAL4-L868C</v>
      </c>
    </row>
    <row r="468" spans="11:33">
      <c r="K468" t="str">
        <f>CONCATENATE(L468,".",Q468)</f>
        <v>180324-Plate_004.D2</v>
      </c>
      <c r="L468" t="str">
        <f>CONCATENATE("180324-",N468)</f>
        <v>180324-Plate_004</v>
      </c>
      <c r="M468">
        <f>M372+1</f>
        <v>4</v>
      </c>
      <c r="N468" t="str">
        <f>CONCATENATE("Plate_00",M468)</f>
        <v>Plate_004</v>
      </c>
      <c r="O468" t="s">
        <v>52</v>
      </c>
      <c r="P468">
        <v>2</v>
      </c>
      <c r="Q468" t="s">
        <v>63</v>
      </c>
      <c r="R468">
        <f>R396+1</f>
        <v>5</v>
      </c>
      <c r="S468" t="str">
        <f>CONCATENATE("Plate_00",R468)</f>
        <v>Plate_005</v>
      </c>
      <c r="T468" s="2" t="s">
        <v>63</v>
      </c>
      <c r="U468" t="s">
        <v>52</v>
      </c>
      <c r="V468">
        <v>2</v>
      </c>
      <c r="W468" t="str">
        <f>VLOOKUP(U468,$J$8:$K$13,2,FALSE)</f>
        <v>GAL4.36</v>
      </c>
      <c r="X468" t="str">
        <f>VLOOKUP(V468,$J$16:$K$27,2,FALSE)</f>
        <v>GAL80.delta</v>
      </c>
      <c r="Y468" t="str">
        <f>VLOOKUP(V468,$J$31:$K$42,2,FALSE)</f>
        <v>GAL3.WT</v>
      </c>
      <c r="Z468" t="str">
        <f>VLOOKUP($S468,$J$46:$N$61,2,FALSE)</f>
        <v>pAMN51.1 - 1 - A7</v>
      </c>
      <c r="AA468">
        <v>1</v>
      </c>
      <c r="AB468" t="str">
        <f>VLOOKUP($S468,$J$46:$N$61,3,FALSE)</f>
        <v>GALK.Can_abl</v>
      </c>
      <c r="AC468" t="str">
        <f>VLOOKUP($S468,$J$46:$N$61,4,FALSE)</f>
        <v>GALK</v>
      </c>
      <c r="AD468">
        <f>VLOOKUP($S468,$J$46:$N$61,5,FALSE)</f>
        <v>1</v>
      </c>
      <c r="AE468" t="str">
        <f t="shared" si="15"/>
        <v>GAL3.WT</v>
      </c>
      <c r="AF468" t="str">
        <f t="shared" si="16"/>
        <v>GAL80.delta</v>
      </c>
      <c r="AG468" t="str">
        <f t="shared" si="17"/>
        <v>GAL4-L868C</v>
      </c>
    </row>
    <row r="469" spans="11:33">
      <c r="K469" t="str">
        <f>CONCATENATE(L469,".",Q469)</f>
        <v>180324-Plate_004.D3</v>
      </c>
      <c r="L469" t="str">
        <f>CONCATENATE("180324-",N469)</f>
        <v>180324-Plate_004</v>
      </c>
      <c r="M469">
        <f>M373+1</f>
        <v>4</v>
      </c>
      <c r="N469" t="str">
        <f>CONCATENATE("Plate_00",M469)</f>
        <v>Plate_004</v>
      </c>
      <c r="O469" t="s">
        <v>52</v>
      </c>
      <c r="P469">
        <v>3</v>
      </c>
      <c r="Q469" t="s">
        <v>62</v>
      </c>
      <c r="R469">
        <f>R397+1</f>
        <v>5</v>
      </c>
      <c r="S469" t="str">
        <f>CONCATENATE("Plate_00",R469)</f>
        <v>Plate_005</v>
      </c>
      <c r="T469" s="2" t="s">
        <v>62</v>
      </c>
      <c r="U469" t="s">
        <v>52</v>
      </c>
      <c r="V469">
        <v>3</v>
      </c>
      <c r="W469" t="str">
        <f>VLOOKUP(U469,$J$8:$K$13,2,FALSE)</f>
        <v>GAL4.36</v>
      </c>
      <c r="X469" t="str">
        <f>VLOOKUP(V469,$J$16:$K$27,2,FALSE)</f>
        <v>GAL80.07</v>
      </c>
      <c r="Y469" t="str">
        <f>VLOOKUP(V469,$J$31:$K$42,2,FALSE)</f>
        <v>GAL3.WT</v>
      </c>
      <c r="Z469" t="str">
        <f>VLOOKUP($S469,$J$46:$N$61,2,FALSE)</f>
        <v>pAMN51.1 - 1 - A7</v>
      </c>
      <c r="AA469">
        <v>1</v>
      </c>
      <c r="AB469" t="str">
        <f>VLOOKUP($S469,$J$46:$N$61,3,FALSE)</f>
        <v>GALK.Can_abl</v>
      </c>
      <c r="AC469" t="str">
        <f>VLOOKUP($S469,$J$46:$N$61,4,FALSE)</f>
        <v>GALK</v>
      </c>
      <c r="AD469">
        <f>VLOOKUP($S469,$J$46:$N$61,5,FALSE)</f>
        <v>1</v>
      </c>
      <c r="AE469" t="str">
        <f t="shared" si="15"/>
        <v>GAL3.WT</v>
      </c>
      <c r="AF469" t="str">
        <f t="shared" si="16"/>
        <v>GAL80.07</v>
      </c>
      <c r="AG469" t="str">
        <f t="shared" si="17"/>
        <v>GAL4-L868C</v>
      </c>
    </row>
    <row r="470" spans="11:33">
      <c r="K470" t="str">
        <f>CONCATENATE(L470,".",Q470)</f>
        <v>180324-Plate_004.D4</v>
      </c>
      <c r="L470" t="str">
        <f>CONCATENATE("180324-",N470)</f>
        <v>180324-Plate_004</v>
      </c>
      <c r="M470">
        <f>M374+1</f>
        <v>4</v>
      </c>
      <c r="N470" t="str">
        <f>CONCATENATE("Plate_00",M470)</f>
        <v>Plate_004</v>
      </c>
      <c r="O470" t="s">
        <v>52</v>
      </c>
      <c r="P470">
        <v>4</v>
      </c>
      <c r="Q470" t="s">
        <v>61</v>
      </c>
      <c r="R470">
        <f>R398+1</f>
        <v>5</v>
      </c>
      <c r="S470" t="str">
        <f>CONCATENATE("Plate_00",R470)</f>
        <v>Plate_005</v>
      </c>
      <c r="T470" s="2" t="s">
        <v>61</v>
      </c>
      <c r="U470" t="s">
        <v>52</v>
      </c>
      <c r="V470">
        <v>4</v>
      </c>
      <c r="W470" t="str">
        <f>VLOOKUP(U470,$J$8:$K$13,2,FALSE)</f>
        <v>GAL4.36</v>
      </c>
      <c r="X470" t="str">
        <f>VLOOKUP(V470,$J$16:$K$27,2,FALSE)</f>
        <v>GAL80.35</v>
      </c>
      <c r="Y470" t="str">
        <f>VLOOKUP(V470,$J$31:$K$42,2,FALSE)</f>
        <v>GAL3.WT</v>
      </c>
      <c r="Z470" t="str">
        <f>VLOOKUP($S470,$J$46:$N$61,2,FALSE)</f>
        <v>pAMN51.1 - 1 - A7</v>
      </c>
      <c r="AA470">
        <v>1</v>
      </c>
      <c r="AB470" t="str">
        <f>VLOOKUP($S470,$J$46:$N$61,3,FALSE)</f>
        <v>GALK.Can_abl</v>
      </c>
      <c r="AC470" t="str">
        <f>VLOOKUP($S470,$J$46:$N$61,4,FALSE)</f>
        <v>GALK</v>
      </c>
      <c r="AD470">
        <f>VLOOKUP($S470,$J$46:$N$61,5,FALSE)</f>
        <v>1</v>
      </c>
      <c r="AE470" t="str">
        <f t="shared" si="15"/>
        <v>GAL3.WT</v>
      </c>
      <c r="AF470" t="str">
        <f t="shared" si="16"/>
        <v>GAL80S-2</v>
      </c>
      <c r="AG470" t="str">
        <f t="shared" si="17"/>
        <v>GAL4-L868C</v>
      </c>
    </row>
    <row r="471" spans="11:33">
      <c r="K471" t="str">
        <f>CONCATENATE(L471,".",Q471)</f>
        <v>180324-Plate_004.D5</v>
      </c>
      <c r="L471" t="str">
        <f>CONCATENATE("180324-",N471)</f>
        <v>180324-Plate_004</v>
      </c>
      <c r="M471">
        <f>M375+1</f>
        <v>4</v>
      </c>
      <c r="N471" t="str">
        <f>CONCATENATE("Plate_00",M471)</f>
        <v>Plate_004</v>
      </c>
      <c r="O471" t="s">
        <v>52</v>
      </c>
      <c r="P471">
        <v>5</v>
      </c>
      <c r="Q471" t="s">
        <v>60</v>
      </c>
      <c r="R471">
        <f>R399+1</f>
        <v>5</v>
      </c>
      <c r="S471" t="str">
        <f>CONCATENATE("Plate_00",R471)</f>
        <v>Plate_005</v>
      </c>
      <c r="T471" s="2" t="s">
        <v>60</v>
      </c>
      <c r="U471" t="s">
        <v>52</v>
      </c>
      <c r="V471">
        <v>5</v>
      </c>
      <c r="W471" t="str">
        <f>VLOOKUP(U471,$J$8:$K$13,2,FALSE)</f>
        <v>GAL4.36</v>
      </c>
      <c r="X471" t="str">
        <f>VLOOKUP(V471,$J$16:$K$27,2,FALSE)</f>
        <v>GAL80.37</v>
      </c>
      <c r="Y471" t="str">
        <f>VLOOKUP(V471,$J$31:$K$42,2,FALSE)</f>
        <v>GAL3.WT</v>
      </c>
      <c r="Z471" t="str">
        <f>VLOOKUP($S471,$J$46:$N$61,2,FALSE)</f>
        <v>pAMN51.1 - 1 - A7</v>
      </c>
      <c r="AA471">
        <v>1</v>
      </c>
      <c r="AB471" t="str">
        <f>VLOOKUP($S471,$J$46:$N$61,3,FALSE)</f>
        <v>GALK.Can_abl</v>
      </c>
      <c r="AC471" t="str">
        <f>VLOOKUP($S471,$J$46:$N$61,4,FALSE)</f>
        <v>GALK</v>
      </c>
      <c r="AD471">
        <f>VLOOKUP($S471,$J$46:$N$61,5,FALSE)</f>
        <v>1</v>
      </c>
      <c r="AE471" t="str">
        <f t="shared" si="15"/>
        <v>GAL3.WT</v>
      </c>
      <c r="AF471" t="str">
        <f t="shared" si="16"/>
        <v>GAL80S-1</v>
      </c>
      <c r="AG471" t="str">
        <f t="shared" si="17"/>
        <v>GAL4-L868C</v>
      </c>
    </row>
    <row r="472" spans="11:33">
      <c r="K472" t="str">
        <f>CONCATENATE(L472,".",Q472)</f>
        <v>180324-Plate_004.D6</v>
      </c>
      <c r="L472" t="str">
        <f>CONCATENATE("180324-",N472)</f>
        <v>180324-Plate_004</v>
      </c>
      <c r="M472">
        <f>M376+1</f>
        <v>4</v>
      </c>
      <c r="N472" t="str">
        <f>CONCATENATE("Plate_00",M472)</f>
        <v>Plate_004</v>
      </c>
      <c r="O472" t="s">
        <v>52</v>
      </c>
      <c r="P472">
        <v>6</v>
      </c>
      <c r="Q472" t="s">
        <v>59</v>
      </c>
      <c r="R472">
        <f>R400+1</f>
        <v>5</v>
      </c>
      <c r="S472" t="str">
        <f>CONCATENATE("Plate_00",R472)</f>
        <v>Plate_005</v>
      </c>
      <c r="T472" s="2" t="s">
        <v>59</v>
      </c>
      <c r="U472" t="s">
        <v>52</v>
      </c>
      <c r="V472">
        <v>6</v>
      </c>
      <c r="W472" t="str">
        <f>VLOOKUP(U472,$J$8:$K$13,2,FALSE)</f>
        <v>GAL4.36</v>
      </c>
      <c r="X472" t="str">
        <f>VLOOKUP(V472,$J$16:$K$27,2,FALSE)</f>
        <v>GAL80.41</v>
      </c>
      <c r="Y472" t="str">
        <f>VLOOKUP(V472,$J$31:$K$42,2,FALSE)</f>
        <v>GAL3.WT</v>
      </c>
      <c r="Z472" t="str">
        <f>VLOOKUP($S472,$J$46:$N$61,2,FALSE)</f>
        <v>pAMN51.1 - 1 - A7</v>
      </c>
      <c r="AA472">
        <v>1</v>
      </c>
      <c r="AB472" t="str">
        <f>VLOOKUP($S472,$J$46:$N$61,3,FALSE)</f>
        <v>GALK.Can_abl</v>
      </c>
      <c r="AC472" t="str">
        <f>VLOOKUP($S472,$J$46:$N$61,4,FALSE)</f>
        <v>GALK</v>
      </c>
      <c r="AD472">
        <f>VLOOKUP($S472,$J$46:$N$61,5,FALSE)</f>
        <v>1</v>
      </c>
      <c r="AE472" t="str">
        <f t="shared" si="15"/>
        <v>GAL3.WT</v>
      </c>
      <c r="AF472" t="str">
        <f t="shared" si="16"/>
        <v>GAL80S-0</v>
      </c>
      <c r="AG472" t="str">
        <f t="shared" si="17"/>
        <v>GAL4-L868C</v>
      </c>
    </row>
    <row r="473" spans="11:33">
      <c r="K473" t="str">
        <f>CONCATENATE(L473,".",Q473)</f>
        <v>180324-Plate_004.D7</v>
      </c>
      <c r="L473" t="str">
        <f>CONCATENATE("180324-",N473)</f>
        <v>180324-Plate_004</v>
      </c>
      <c r="M473">
        <f>M377+1</f>
        <v>4</v>
      </c>
      <c r="N473" t="str">
        <f>CONCATENATE("Plate_00",M473)</f>
        <v>Plate_004</v>
      </c>
      <c r="O473" t="s">
        <v>52</v>
      </c>
      <c r="P473">
        <v>7</v>
      </c>
      <c r="Q473" t="s">
        <v>58</v>
      </c>
      <c r="R473">
        <f>R401+1</f>
        <v>5</v>
      </c>
      <c r="S473" t="str">
        <f>CONCATENATE("Plate_00",R473)</f>
        <v>Plate_005</v>
      </c>
      <c r="T473" s="2" t="s">
        <v>58</v>
      </c>
      <c r="U473" t="s">
        <v>52</v>
      </c>
      <c r="V473">
        <v>7</v>
      </c>
      <c r="W473" t="str">
        <f>VLOOKUP(U473,$J$8:$K$13,2,FALSE)</f>
        <v>GAL4.36</v>
      </c>
      <c r="X473" t="str">
        <f>VLOOKUP(V473,$J$16:$K$27,2,FALSE)</f>
        <v>GAL80.WT</v>
      </c>
      <c r="Y473" t="str">
        <f>VLOOKUP(V473,$J$31:$K$42,2,FALSE)</f>
        <v>GAL3.delta</v>
      </c>
      <c r="Z473" t="str">
        <f>VLOOKUP($S473,$J$46:$N$61,2,FALSE)</f>
        <v>pAMN51.1 - 1 - A7</v>
      </c>
      <c r="AA473">
        <v>1</v>
      </c>
      <c r="AB473" t="str">
        <f>VLOOKUP($S473,$J$46:$N$61,3,FALSE)</f>
        <v>GALK.Can_abl</v>
      </c>
      <c r="AC473" t="str">
        <f>VLOOKUP($S473,$J$46:$N$61,4,FALSE)</f>
        <v>GALK</v>
      </c>
      <c r="AD473">
        <f>VLOOKUP($S473,$J$46:$N$61,5,FALSE)</f>
        <v>1</v>
      </c>
      <c r="AE473" t="str">
        <f t="shared" si="15"/>
        <v>GAL3.delta</v>
      </c>
      <c r="AF473" t="str">
        <f t="shared" si="16"/>
        <v>GAL80.WT</v>
      </c>
      <c r="AG473" t="str">
        <f t="shared" si="17"/>
        <v>GAL4-L868C</v>
      </c>
    </row>
    <row r="474" spans="11:33">
      <c r="K474" t="str">
        <f>CONCATENATE(L474,".",Q474)</f>
        <v>180324-Plate_004.D8</v>
      </c>
      <c r="L474" t="str">
        <f>CONCATENATE("180324-",N474)</f>
        <v>180324-Plate_004</v>
      </c>
      <c r="M474">
        <f>M378+1</f>
        <v>4</v>
      </c>
      <c r="N474" t="str">
        <f>CONCATENATE("Plate_00",M474)</f>
        <v>Plate_004</v>
      </c>
      <c r="O474" t="s">
        <v>52</v>
      </c>
      <c r="P474">
        <v>8</v>
      </c>
      <c r="Q474" t="s">
        <v>57</v>
      </c>
      <c r="R474">
        <f>R402+1</f>
        <v>5</v>
      </c>
      <c r="S474" t="str">
        <f>CONCATENATE("Plate_00",R474)</f>
        <v>Plate_005</v>
      </c>
      <c r="T474" s="2" t="s">
        <v>57</v>
      </c>
      <c r="U474" t="s">
        <v>52</v>
      </c>
      <c r="V474">
        <v>8</v>
      </c>
      <c r="W474" t="str">
        <f>VLOOKUP(U474,$J$8:$K$13,2,FALSE)</f>
        <v>GAL4.36</v>
      </c>
      <c r="X474" t="str">
        <f>VLOOKUP(V474,$J$16:$K$27,2,FALSE)</f>
        <v>GAL80.delta</v>
      </c>
      <c r="Y474" t="str">
        <f>VLOOKUP(V474,$J$31:$K$42,2,FALSE)</f>
        <v>GAL3.delta</v>
      </c>
      <c r="Z474" t="str">
        <f>VLOOKUP($S474,$J$46:$N$61,2,FALSE)</f>
        <v>pAMN51.1 - 1 - A7</v>
      </c>
      <c r="AA474">
        <v>1</v>
      </c>
      <c r="AB474" t="str">
        <f>VLOOKUP($S474,$J$46:$N$61,3,FALSE)</f>
        <v>GALK.Can_abl</v>
      </c>
      <c r="AC474" t="str">
        <f>VLOOKUP($S474,$J$46:$N$61,4,FALSE)</f>
        <v>GALK</v>
      </c>
      <c r="AD474">
        <f>VLOOKUP($S474,$J$46:$N$61,5,FALSE)</f>
        <v>1</v>
      </c>
      <c r="AE474" t="str">
        <f t="shared" si="15"/>
        <v>GAL3.delta</v>
      </c>
      <c r="AF474" t="str">
        <f t="shared" si="16"/>
        <v>GAL80.delta</v>
      </c>
      <c r="AG474" t="str">
        <f t="shared" si="17"/>
        <v>GAL4-L868C</v>
      </c>
    </row>
    <row r="475" spans="11:33">
      <c r="K475" t="str">
        <f>CONCATENATE(L475,".",Q475)</f>
        <v>180324-Plate_004.D9</v>
      </c>
      <c r="L475" t="str">
        <f>CONCATENATE("180324-",N475)</f>
        <v>180324-Plate_004</v>
      </c>
      <c r="M475">
        <f>M379+1</f>
        <v>4</v>
      </c>
      <c r="N475" t="str">
        <f>CONCATENATE("Plate_00",M475)</f>
        <v>Plate_004</v>
      </c>
      <c r="O475" t="s">
        <v>52</v>
      </c>
      <c r="P475">
        <v>9</v>
      </c>
      <c r="Q475" t="s">
        <v>56</v>
      </c>
      <c r="R475">
        <f>R403+1</f>
        <v>5</v>
      </c>
      <c r="S475" t="str">
        <f>CONCATENATE("Plate_00",R475)</f>
        <v>Plate_005</v>
      </c>
      <c r="T475" s="2" t="s">
        <v>56</v>
      </c>
      <c r="U475" t="s">
        <v>52</v>
      </c>
      <c r="V475">
        <v>9</v>
      </c>
      <c r="W475" t="str">
        <f>VLOOKUP(U475,$J$8:$K$13,2,FALSE)</f>
        <v>GAL4.36</v>
      </c>
      <c r="X475" t="str">
        <f>VLOOKUP(V475,$J$16:$K$27,2,FALSE)</f>
        <v>GAL80.07</v>
      </c>
      <c r="Y475" t="str">
        <f>VLOOKUP(V475,$J$31:$K$42,2,FALSE)</f>
        <v>GAL3.delta</v>
      </c>
      <c r="Z475" t="str">
        <f>VLOOKUP($S475,$J$46:$N$61,2,FALSE)</f>
        <v>pAMN51.1 - 1 - A7</v>
      </c>
      <c r="AA475">
        <v>1</v>
      </c>
      <c r="AB475" t="str">
        <f>VLOOKUP($S475,$J$46:$N$61,3,FALSE)</f>
        <v>GALK.Can_abl</v>
      </c>
      <c r="AC475" t="str">
        <f>VLOOKUP($S475,$J$46:$N$61,4,FALSE)</f>
        <v>GALK</v>
      </c>
      <c r="AD475">
        <f>VLOOKUP($S475,$J$46:$N$61,5,FALSE)</f>
        <v>1</v>
      </c>
      <c r="AE475" t="str">
        <f t="shared" si="15"/>
        <v>GAL3.delta</v>
      </c>
      <c r="AF475" t="str">
        <f t="shared" si="16"/>
        <v>GAL80.07</v>
      </c>
      <c r="AG475" t="str">
        <f t="shared" si="17"/>
        <v>GAL4-L868C</v>
      </c>
    </row>
    <row r="476" spans="11:33">
      <c r="K476" t="str">
        <f>CONCATENATE(L476,".",Q476)</f>
        <v>180324-Plate_004.D10</v>
      </c>
      <c r="L476" t="str">
        <f>CONCATENATE("180324-",N476)</f>
        <v>180324-Plate_004</v>
      </c>
      <c r="M476">
        <f>M380+1</f>
        <v>4</v>
      </c>
      <c r="N476" t="str">
        <f>CONCATENATE("Plate_00",M476)</f>
        <v>Plate_004</v>
      </c>
      <c r="O476" t="s">
        <v>52</v>
      </c>
      <c r="P476">
        <v>10</v>
      </c>
      <c r="Q476" t="s">
        <v>55</v>
      </c>
      <c r="R476">
        <f>R404+1</f>
        <v>5</v>
      </c>
      <c r="S476" t="str">
        <f>CONCATENATE("Plate_00",R476)</f>
        <v>Plate_005</v>
      </c>
      <c r="T476" s="2" t="s">
        <v>55</v>
      </c>
      <c r="U476" t="s">
        <v>52</v>
      </c>
      <c r="V476">
        <v>10</v>
      </c>
      <c r="W476" t="str">
        <f>VLOOKUP(U476,$J$8:$K$13,2,FALSE)</f>
        <v>GAL4.36</v>
      </c>
      <c r="X476" t="str">
        <f>VLOOKUP(V476,$J$16:$K$27,2,FALSE)</f>
        <v>GAL80.35</v>
      </c>
      <c r="Y476" t="str">
        <f>VLOOKUP(V476,$J$31:$K$42,2,FALSE)</f>
        <v>GAL3.delta</v>
      </c>
      <c r="Z476" t="str">
        <f>VLOOKUP($S476,$J$46:$N$61,2,FALSE)</f>
        <v>pAMN51.1 - 1 - A7</v>
      </c>
      <c r="AA476">
        <v>1</v>
      </c>
      <c r="AB476" t="str">
        <f>VLOOKUP($S476,$J$46:$N$61,3,FALSE)</f>
        <v>GALK.Can_abl</v>
      </c>
      <c r="AC476" t="str">
        <f>VLOOKUP($S476,$J$46:$N$61,4,FALSE)</f>
        <v>GALK</v>
      </c>
      <c r="AD476">
        <f>VLOOKUP($S476,$J$46:$N$61,5,FALSE)</f>
        <v>1</v>
      </c>
      <c r="AE476" t="str">
        <f t="shared" si="15"/>
        <v>GAL3.delta</v>
      </c>
      <c r="AF476" t="str">
        <f t="shared" si="16"/>
        <v>GAL80S-2</v>
      </c>
      <c r="AG476" t="str">
        <f t="shared" si="17"/>
        <v>GAL4-L868C</v>
      </c>
    </row>
    <row r="477" spans="11:33">
      <c r="K477" t="str">
        <f>CONCATENATE(L477,".",Q477)</f>
        <v>180324-Plate_004.D11</v>
      </c>
      <c r="L477" t="str">
        <f>CONCATENATE("180324-",N477)</f>
        <v>180324-Plate_004</v>
      </c>
      <c r="M477">
        <f>M381+1</f>
        <v>4</v>
      </c>
      <c r="N477" t="str">
        <f>CONCATENATE("Plate_00",M477)</f>
        <v>Plate_004</v>
      </c>
      <c r="O477" t="s">
        <v>52</v>
      </c>
      <c r="P477">
        <v>11</v>
      </c>
      <c r="Q477" t="s">
        <v>54</v>
      </c>
      <c r="R477">
        <f>R405+1</f>
        <v>5</v>
      </c>
      <c r="S477" t="str">
        <f>CONCATENATE("Plate_00",R477)</f>
        <v>Plate_005</v>
      </c>
      <c r="T477" s="2" t="s">
        <v>54</v>
      </c>
      <c r="U477" t="s">
        <v>52</v>
      </c>
      <c r="V477">
        <v>11</v>
      </c>
      <c r="W477" t="str">
        <f>VLOOKUP(U477,$J$8:$K$13,2,FALSE)</f>
        <v>GAL4.36</v>
      </c>
      <c r="X477" t="str">
        <f>VLOOKUP(V477,$J$16:$K$27,2,FALSE)</f>
        <v>GAL80.37</v>
      </c>
      <c r="Y477" t="str">
        <f>VLOOKUP(V477,$J$31:$K$42,2,FALSE)</f>
        <v>GAL3.delta</v>
      </c>
      <c r="Z477" t="str">
        <f>VLOOKUP($S477,$J$46:$N$61,2,FALSE)</f>
        <v>pAMN51.1 - 1 - A7</v>
      </c>
      <c r="AA477">
        <v>1</v>
      </c>
      <c r="AB477" t="str">
        <f>VLOOKUP($S477,$J$46:$N$61,3,FALSE)</f>
        <v>GALK.Can_abl</v>
      </c>
      <c r="AC477" t="str">
        <f>VLOOKUP($S477,$J$46:$N$61,4,FALSE)</f>
        <v>GALK</v>
      </c>
      <c r="AD477">
        <f>VLOOKUP($S477,$J$46:$N$61,5,FALSE)</f>
        <v>1</v>
      </c>
      <c r="AE477" t="str">
        <f t="shared" si="15"/>
        <v>GAL3.delta</v>
      </c>
      <c r="AF477" t="str">
        <f t="shared" si="16"/>
        <v>GAL80S-1</v>
      </c>
      <c r="AG477" t="str">
        <f t="shared" si="17"/>
        <v>GAL4-L868C</v>
      </c>
    </row>
    <row r="478" spans="11:33">
      <c r="K478" t="str">
        <f>CONCATENATE(L478,".",Q478)</f>
        <v>180324-Plate_004.D12</v>
      </c>
      <c r="L478" t="str">
        <f>CONCATENATE("180324-",N478)</f>
        <v>180324-Plate_004</v>
      </c>
      <c r="M478">
        <f>M382+1</f>
        <v>4</v>
      </c>
      <c r="N478" t="str">
        <f>CONCATENATE("Plate_00",M478)</f>
        <v>Plate_004</v>
      </c>
      <c r="O478" t="s">
        <v>52</v>
      </c>
      <c r="P478">
        <v>12</v>
      </c>
      <c r="Q478" t="s">
        <v>53</v>
      </c>
      <c r="R478">
        <f>R406+1</f>
        <v>5</v>
      </c>
      <c r="S478" t="str">
        <f>CONCATENATE("Plate_00",R478)</f>
        <v>Plate_005</v>
      </c>
      <c r="T478" s="2" t="s">
        <v>53</v>
      </c>
      <c r="U478" t="s">
        <v>52</v>
      </c>
      <c r="V478">
        <v>12</v>
      </c>
      <c r="W478" t="str">
        <f>VLOOKUP(U478,$J$8:$K$13,2,FALSE)</f>
        <v>GAL4.36</v>
      </c>
      <c r="X478" t="str">
        <f>VLOOKUP(V478,$J$16:$K$27,2,FALSE)</f>
        <v>GAL80.41</v>
      </c>
      <c r="Y478" t="str">
        <f>VLOOKUP(V478,$J$31:$K$42,2,FALSE)</f>
        <v>GAL3.delta</v>
      </c>
      <c r="Z478" t="str">
        <f>VLOOKUP($S478,$J$46:$N$61,2,FALSE)</f>
        <v>pAMN51.1 - 1 - A7</v>
      </c>
      <c r="AA478">
        <v>1</v>
      </c>
      <c r="AB478" t="str">
        <f>VLOOKUP($S478,$J$46:$N$61,3,FALSE)</f>
        <v>GALK.Can_abl</v>
      </c>
      <c r="AC478" t="str">
        <f>VLOOKUP($S478,$J$46:$N$61,4,FALSE)</f>
        <v>GALK</v>
      </c>
      <c r="AD478">
        <f>VLOOKUP($S478,$J$46:$N$61,5,FALSE)</f>
        <v>1</v>
      </c>
      <c r="AE478" t="str">
        <f t="shared" si="15"/>
        <v>GAL3.delta</v>
      </c>
      <c r="AF478" t="str">
        <f t="shared" si="16"/>
        <v>GAL80S-0</v>
      </c>
      <c r="AG478" t="str">
        <f t="shared" si="17"/>
        <v>GAL4-L868C</v>
      </c>
    </row>
    <row r="479" spans="11:33">
      <c r="K479" t="str">
        <f>CONCATENATE(L479,".",Q479)</f>
        <v>180324-Plate_004.E1</v>
      </c>
      <c r="L479" t="str">
        <f>CONCATENATE("180324-",N479)</f>
        <v>180324-Plate_004</v>
      </c>
      <c r="M479">
        <f>M383+1</f>
        <v>4</v>
      </c>
      <c r="N479" t="str">
        <f>CONCATENATE("Plate_00",M479)</f>
        <v>Plate_004</v>
      </c>
      <c r="O479" t="s">
        <v>26</v>
      </c>
      <c r="P479">
        <v>1</v>
      </c>
      <c r="Q479" t="s">
        <v>50</v>
      </c>
      <c r="R479">
        <f>R407+1</f>
        <v>5</v>
      </c>
      <c r="S479" t="str">
        <f>CONCATENATE("Plate_00",R479)</f>
        <v>Plate_005</v>
      </c>
      <c r="T479" s="2" t="s">
        <v>50</v>
      </c>
      <c r="U479" t="s">
        <v>26</v>
      </c>
      <c r="V479">
        <v>1</v>
      </c>
      <c r="W479" t="str">
        <f>VLOOKUP(U479,$J$8:$K$13,2,FALSE)</f>
        <v>GAL4.38</v>
      </c>
      <c r="X479" t="str">
        <f>VLOOKUP(V479,$J$16:$K$27,2,FALSE)</f>
        <v>GAL80.WT</v>
      </c>
      <c r="Y479" t="str">
        <f>VLOOKUP(V479,$J$31:$K$42,2,FALSE)</f>
        <v>GAL3.WT</v>
      </c>
      <c r="Z479" t="str">
        <f>VLOOKUP($S479,$J$46:$N$61,2,FALSE)</f>
        <v>pAMN51.1 - 1 - A7</v>
      </c>
      <c r="AA479">
        <v>1</v>
      </c>
      <c r="AB479" t="str">
        <f>VLOOKUP($S479,$J$46:$N$61,3,FALSE)</f>
        <v>GALK.Can_abl</v>
      </c>
      <c r="AC479" t="str">
        <f>VLOOKUP($S479,$J$46:$N$61,4,FALSE)</f>
        <v>GALK</v>
      </c>
      <c r="AD479">
        <f>VLOOKUP($S479,$J$46:$N$61,5,FALSE)</f>
        <v>1</v>
      </c>
      <c r="AE479" t="str">
        <f t="shared" si="15"/>
        <v>GAL3.WT</v>
      </c>
      <c r="AF479" t="str">
        <f t="shared" si="16"/>
        <v>GAL80.WT</v>
      </c>
      <c r="AG479" t="str">
        <f t="shared" si="17"/>
        <v>GAL4-L868G</v>
      </c>
    </row>
    <row r="480" spans="11:33">
      <c r="K480" t="str">
        <f>CONCATENATE(L480,".",Q480)</f>
        <v>180324-Plate_004.E2</v>
      </c>
      <c r="L480" t="str">
        <f>CONCATENATE("180324-",N480)</f>
        <v>180324-Plate_004</v>
      </c>
      <c r="M480">
        <f>M384+1</f>
        <v>4</v>
      </c>
      <c r="N480" t="str">
        <f>CONCATENATE("Plate_00",M480)</f>
        <v>Plate_004</v>
      </c>
      <c r="O480" t="s">
        <v>26</v>
      </c>
      <c r="P480">
        <v>2</v>
      </c>
      <c r="Q480" t="s">
        <v>48</v>
      </c>
      <c r="R480">
        <f>R408+1</f>
        <v>5</v>
      </c>
      <c r="S480" t="str">
        <f>CONCATENATE("Plate_00",R480)</f>
        <v>Plate_005</v>
      </c>
      <c r="T480" s="2" t="s">
        <v>48</v>
      </c>
      <c r="U480" t="s">
        <v>26</v>
      </c>
      <c r="V480">
        <v>2</v>
      </c>
      <c r="W480" t="str">
        <f>VLOOKUP(U480,$J$8:$K$13,2,FALSE)</f>
        <v>GAL4.38</v>
      </c>
      <c r="X480" t="str">
        <f>VLOOKUP(V480,$J$16:$K$27,2,FALSE)</f>
        <v>GAL80.delta</v>
      </c>
      <c r="Y480" t="str">
        <f>VLOOKUP(V480,$J$31:$K$42,2,FALSE)</f>
        <v>GAL3.WT</v>
      </c>
      <c r="Z480" t="str">
        <f>VLOOKUP($S480,$J$46:$N$61,2,FALSE)</f>
        <v>pAMN51.1 - 1 - A7</v>
      </c>
      <c r="AA480">
        <v>1</v>
      </c>
      <c r="AB480" t="str">
        <f>VLOOKUP($S480,$J$46:$N$61,3,FALSE)</f>
        <v>GALK.Can_abl</v>
      </c>
      <c r="AC480" t="str">
        <f>VLOOKUP($S480,$J$46:$N$61,4,FALSE)</f>
        <v>GALK</v>
      </c>
      <c r="AD480">
        <f>VLOOKUP($S480,$J$46:$N$61,5,FALSE)</f>
        <v>1</v>
      </c>
      <c r="AE480" t="str">
        <f t="shared" si="15"/>
        <v>GAL3.WT</v>
      </c>
      <c r="AF480" t="str">
        <f t="shared" si="16"/>
        <v>GAL80.delta</v>
      </c>
      <c r="AG480" t="str">
        <f t="shared" si="17"/>
        <v>GAL4-L868G</v>
      </c>
    </row>
    <row r="481" spans="11:33">
      <c r="K481" t="str">
        <f>CONCATENATE(L481,".",Q481)</f>
        <v>180324-Plate_004.E3</v>
      </c>
      <c r="L481" t="str">
        <f>CONCATENATE("180324-",N481)</f>
        <v>180324-Plate_004</v>
      </c>
      <c r="M481">
        <f>M385+1</f>
        <v>4</v>
      </c>
      <c r="N481" t="str">
        <f>CONCATENATE("Plate_00",M481)</f>
        <v>Plate_004</v>
      </c>
      <c r="O481" t="s">
        <v>26</v>
      </c>
      <c r="P481">
        <v>3</v>
      </c>
      <c r="Q481" t="s">
        <v>46</v>
      </c>
      <c r="R481">
        <f>R409+1</f>
        <v>5</v>
      </c>
      <c r="S481" t="str">
        <f>CONCATENATE("Plate_00",R481)</f>
        <v>Plate_005</v>
      </c>
      <c r="T481" s="2" t="s">
        <v>46</v>
      </c>
      <c r="U481" t="s">
        <v>26</v>
      </c>
      <c r="V481">
        <v>3</v>
      </c>
      <c r="W481" t="str">
        <f>VLOOKUP(U481,$J$8:$K$13,2,FALSE)</f>
        <v>GAL4.38</v>
      </c>
      <c r="X481" t="str">
        <f>VLOOKUP(V481,$J$16:$K$27,2,FALSE)</f>
        <v>GAL80.07</v>
      </c>
      <c r="Y481" t="str">
        <f>VLOOKUP(V481,$J$31:$K$42,2,FALSE)</f>
        <v>GAL3.WT</v>
      </c>
      <c r="Z481" t="str">
        <f>VLOOKUP($S481,$J$46:$N$61,2,FALSE)</f>
        <v>pAMN51.1 - 1 - A7</v>
      </c>
      <c r="AA481">
        <v>1</v>
      </c>
      <c r="AB481" t="str">
        <f>VLOOKUP($S481,$J$46:$N$61,3,FALSE)</f>
        <v>GALK.Can_abl</v>
      </c>
      <c r="AC481" t="str">
        <f>VLOOKUP($S481,$J$46:$N$61,4,FALSE)</f>
        <v>GALK</v>
      </c>
      <c r="AD481">
        <f>VLOOKUP($S481,$J$46:$N$61,5,FALSE)</f>
        <v>1</v>
      </c>
      <c r="AE481" t="str">
        <f t="shared" si="15"/>
        <v>GAL3.WT</v>
      </c>
      <c r="AF481" t="str">
        <f t="shared" si="16"/>
        <v>GAL80.07</v>
      </c>
      <c r="AG481" t="str">
        <f t="shared" si="17"/>
        <v>GAL4-L868G</v>
      </c>
    </row>
    <row r="482" spans="11:33">
      <c r="K482" t="str">
        <f>CONCATENATE(L482,".",Q482)</f>
        <v>180324-Plate_004.E4</v>
      </c>
      <c r="L482" t="str">
        <f>CONCATENATE("180324-",N482)</f>
        <v>180324-Plate_004</v>
      </c>
      <c r="M482">
        <f>M386+1</f>
        <v>4</v>
      </c>
      <c r="N482" t="str">
        <f>CONCATENATE("Plate_00",M482)</f>
        <v>Plate_004</v>
      </c>
      <c r="O482" t="s">
        <v>26</v>
      </c>
      <c r="P482">
        <v>4</v>
      </c>
      <c r="Q482" t="s">
        <v>44</v>
      </c>
      <c r="R482">
        <f>R410+1</f>
        <v>5</v>
      </c>
      <c r="S482" t="str">
        <f>CONCATENATE("Plate_00",R482)</f>
        <v>Plate_005</v>
      </c>
      <c r="T482" s="2" t="s">
        <v>44</v>
      </c>
      <c r="U482" t="s">
        <v>26</v>
      </c>
      <c r="V482">
        <v>4</v>
      </c>
      <c r="W482" t="str">
        <f>VLOOKUP(U482,$J$8:$K$13,2,FALSE)</f>
        <v>GAL4.38</v>
      </c>
      <c r="X482" t="str">
        <f>VLOOKUP(V482,$J$16:$K$27,2,FALSE)</f>
        <v>GAL80.35</v>
      </c>
      <c r="Y482" t="str">
        <f>VLOOKUP(V482,$J$31:$K$42,2,FALSE)</f>
        <v>GAL3.WT</v>
      </c>
      <c r="Z482" t="str">
        <f>VLOOKUP($S482,$J$46:$N$61,2,FALSE)</f>
        <v>pAMN51.1 - 1 - A7</v>
      </c>
      <c r="AA482">
        <v>1</v>
      </c>
      <c r="AB482" t="str">
        <f>VLOOKUP($S482,$J$46:$N$61,3,FALSE)</f>
        <v>GALK.Can_abl</v>
      </c>
      <c r="AC482" t="str">
        <f>VLOOKUP($S482,$J$46:$N$61,4,FALSE)</f>
        <v>GALK</v>
      </c>
      <c r="AD482">
        <f>VLOOKUP($S482,$J$46:$N$61,5,FALSE)</f>
        <v>1</v>
      </c>
      <c r="AE482" t="str">
        <f t="shared" si="15"/>
        <v>GAL3.WT</v>
      </c>
      <c r="AF482" t="str">
        <f t="shared" si="16"/>
        <v>GAL80S-2</v>
      </c>
      <c r="AG482" t="str">
        <f t="shared" si="17"/>
        <v>GAL4-L868G</v>
      </c>
    </row>
    <row r="483" spans="11:33">
      <c r="K483" t="str">
        <f>CONCATENATE(L483,".",Q483)</f>
        <v>180324-Plate_004.E5</v>
      </c>
      <c r="L483" t="str">
        <f>CONCATENATE("180324-",N483)</f>
        <v>180324-Plate_004</v>
      </c>
      <c r="M483">
        <f>M387+1</f>
        <v>4</v>
      </c>
      <c r="N483" t="str">
        <f>CONCATENATE("Plate_00",M483)</f>
        <v>Plate_004</v>
      </c>
      <c r="O483" t="s">
        <v>26</v>
      </c>
      <c r="P483">
        <v>5</v>
      </c>
      <c r="Q483" t="s">
        <v>42</v>
      </c>
      <c r="R483">
        <f>R411+1</f>
        <v>5</v>
      </c>
      <c r="S483" t="str">
        <f>CONCATENATE("Plate_00",R483)</f>
        <v>Plate_005</v>
      </c>
      <c r="T483" s="2" t="s">
        <v>42</v>
      </c>
      <c r="U483" t="s">
        <v>26</v>
      </c>
      <c r="V483">
        <v>5</v>
      </c>
      <c r="W483" t="str">
        <f>VLOOKUP(U483,$J$8:$K$13,2,FALSE)</f>
        <v>GAL4.38</v>
      </c>
      <c r="X483" t="str">
        <f>VLOOKUP(V483,$J$16:$K$27,2,FALSE)</f>
        <v>GAL80.37</v>
      </c>
      <c r="Y483" t="str">
        <f>VLOOKUP(V483,$J$31:$K$42,2,FALSE)</f>
        <v>GAL3.WT</v>
      </c>
      <c r="Z483" t="str">
        <f>VLOOKUP($S483,$J$46:$N$61,2,FALSE)</f>
        <v>pAMN51.1 - 1 - A7</v>
      </c>
      <c r="AA483">
        <v>1</v>
      </c>
      <c r="AB483" t="str">
        <f>VLOOKUP($S483,$J$46:$N$61,3,FALSE)</f>
        <v>GALK.Can_abl</v>
      </c>
      <c r="AC483" t="str">
        <f>VLOOKUP($S483,$J$46:$N$61,4,FALSE)</f>
        <v>GALK</v>
      </c>
      <c r="AD483">
        <f>VLOOKUP($S483,$J$46:$N$61,5,FALSE)</f>
        <v>1</v>
      </c>
      <c r="AE483" t="str">
        <f t="shared" si="15"/>
        <v>GAL3.WT</v>
      </c>
      <c r="AF483" t="str">
        <f t="shared" si="16"/>
        <v>GAL80S-1</v>
      </c>
      <c r="AG483" t="str">
        <f t="shared" si="17"/>
        <v>GAL4-L868G</v>
      </c>
    </row>
    <row r="484" spans="11:33">
      <c r="K484" t="str">
        <f>CONCATENATE(L484,".",Q484)</f>
        <v>180324-Plate_004.E6</v>
      </c>
      <c r="L484" t="str">
        <f>CONCATENATE("180324-",N484)</f>
        <v>180324-Plate_004</v>
      </c>
      <c r="M484">
        <f>M388+1</f>
        <v>4</v>
      </c>
      <c r="N484" t="str">
        <f>CONCATENATE("Plate_00",M484)</f>
        <v>Plate_004</v>
      </c>
      <c r="O484" t="s">
        <v>26</v>
      </c>
      <c r="P484">
        <v>6</v>
      </c>
      <c r="Q484" t="s">
        <v>40</v>
      </c>
      <c r="R484">
        <f>R412+1</f>
        <v>5</v>
      </c>
      <c r="S484" t="str">
        <f>CONCATENATE("Plate_00",R484)</f>
        <v>Plate_005</v>
      </c>
      <c r="T484" s="2" t="s">
        <v>40</v>
      </c>
      <c r="U484" t="s">
        <v>26</v>
      </c>
      <c r="V484">
        <v>6</v>
      </c>
      <c r="W484" t="str">
        <f>VLOOKUP(U484,$J$8:$K$13,2,FALSE)</f>
        <v>GAL4.38</v>
      </c>
      <c r="X484" t="str">
        <f>VLOOKUP(V484,$J$16:$K$27,2,FALSE)</f>
        <v>GAL80.41</v>
      </c>
      <c r="Y484" t="str">
        <f>VLOOKUP(V484,$J$31:$K$42,2,FALSE)</f>
        <v>GAL3.WT</v>
      </c>
      <c r="Z484" t="str">
        <f>VLOOKUP($S484,$J$46:$N$61,2,FALSE)</f>
        <v>pAMN51.1 - 1 - A7</v>
      </c>
      <c r="AA484">
        <v>1</v>
      </c>
      <c r="AB484" t="str">
        <f>VLOOKUP($S484,$J$46:$N$61,3,FALSE)</f>
        <v>GALK.Can_abl</v>
      </c>
      <c r="AC484" t="str">
        <f>VLOOKUP($S484,$J$46:$N$61,4,FALSE)</f>
        <v>GALK</v>
      </c>
      <c r="AD484">
        <f>VLOOKUP($S484,$J$46:$N$61,5,FALSE)</f>
        <v>1</v>
      </c>
      <c r="AE484" t="str">
        <f t="shared" si="15"/>
        <v>GAL3.WT</v>
      </c>
      <c r="AF484" t="str">
        <f t="shared" si="16"/>
        <v>GAL80S-0</v>
      </c>
      <c r="AG484" t="str">
        <f t="shared" si="17"/>
        <v>GAL4-L868G</v>
      </c>
    </row>
    <row r="485" spans="11:33">
      <c r="K485" t="str">
        <f>CONCATENATE(L485,".",Q485)</f>
        <v>180324-Plate_004.E7</v>
      </c>
      <c r="L485" t="str">
        <f>CONCATENATE("180324-",N485)</f>
        <v>180324-Plate_004</v>
      </c>
      <c r="M485">
        <f>M389+1</f>
        <v>4</v>
      </c>
      <c r="N485" t="str">
        <f>CONCATENATE("Plate_00",M485)</f>
        <v>Plate_004</v>
      </c>
      <c r="O485" t="s">
        <v>26</v>
      </c>
      <c r="P485">
        <v>7</v>
      </c>
      <c r="Q485" t="s">
        <v>38</v>
      </c>
      <c r="R485">
        <f>R413+1</f>
        <v>5</v>
      </c>
      <c r="S485" t="str">
        <f>CONCATENATE("Plate_00",R485)</f>
        <v>Plate_005</v>
      </c>
      <c r="T485" s="2" t="s">
        <v>38</v>
      </c>
      <c r="U485" t="s">
        <v>26</v>
      </c>
      <c r="V485">
        <v>7</v>
      </c>
      <c r="W485" t="str">
        <f>VLOOKUP(U485,$J$8:$K$13,2,FALSE)</f>
        <v>GAL4.38</v>
      </c>
      <c r="X485" t="str">
        <f>VLOOKUP(V485,$J$16:$K$27,2,FALSE)</f>
        <v>GAL80.WT</v>
      </c>
      <c r="Y485" t="str">
        <f>VLOOKUP(V485,$J$31:$K$42,2,FALSE)</f>
        <v>GAL3.delta</v>
      </c>
      <c r="Z485" t="str">
        <f>VLOOKUP($S485,$J$46:$N$61,2,FALSE)</f>
        <v>pAMN51.1 - 1 - A7</v>
      </c>
      <c r="AA485">
        <v>1</v>
      </c>
      <c r="AB485" t="str">
        <f>VLOOKUP($S485,$J$46:$N$61,3,FALSE)</f>
        <v>GALK.Can_abl</v>
      </c>
      <c r="AC485" t="str">
        <f>VLOOKUP($S485,$J$46:$N$61,4,FALSE)</f>
        <v>GALK</v>
      </c>
      <c r="AD485">
        <f>VLOOKUP($S485,$J$46:$N$61,5,FALSE)</f>
        <v>1</v>
      </c>
      <c r="AE485" t="str">
        <f t="shared" si="15"/>
        <v>GAL3.delta</v>
      </c>
      <c r="AF485" t="str">
        <f t="shared" si="16"/>
        <v>GAL80.WT</v>
      </c>
      <c r="AG485" t="str">
        <f t="shared" si="17"/>
        <v>GAL4-L868G</v>
      </c>
    </row>
    <row r="486" spans="11:33">
      <c r="K486" t="str">
        <f>CONCATENATE(L486,".",Q486)</f>
        <v>180324-Plate_004.E8</v>
      </c>
      <c r="L486" t="str">
        <f>CONCATENATE("180324-",N486)</f>
        <v>180324-Plate_004</v>
      </c>
      <c r="M486">
        <f>M390+1</f>
        <v>4</v>
      </c>
      <c r="N486" t="str">
        <f>CONCATENATE("Plate_00",M486)</f>
        <v>Plate_004</v>
      </c>
      <c r="O486" t="s">
        <v>26</v>
      </c>
      <c r="P486">
        <v>8</v>
      </c>
      <c r="Q486" t="s">
        <v>36</v>
      </c>
      <c r="R486">
        <f>R414+1</f>
        <v>5</v>
      </c>
      <c r="S486" t="str">
        <f>CONCATENATE("Plate_00",R486)</f>
        <v>Plate_005</v>
      </c>
      <c r="T486" s="2" t="s">
        <v>36</v>
      </c>
      <c r="U486" t="s">
        <v>26</v>
      </c>
      <c r="V486">
        <v>8</v>
      </c>
      <c r="W486" t="str">
        <f>VLOOKUP(U486,$J$8:$K$13,2,FALSE)</f>
        <v>GAL4.38</v>
      </c>
      <c r="X486" t="str">
        <f>VLOOKUP(V486,$J$16:$K$27,2,FALSE)</f>
        <v>GAL80.delta</v>
      </c>
      <c r="Y486" t="str">
        <f>VLOOKUP(V486,$J$31:$K$42,2,FALSE)</f>
        <v>GAL3.delta</v>
      </c>
      <c r="Z486" t="str">
        <f>VLOOKUP($S486,$J$46:$N$61,2,FALSE)</f>
        <v>pAMN51.1 - 1 - A7</v>
      </c>
      <c r="AA486">
        <v>1</v>
      </c>
      <c r="AB486" t="str">
        <f>VLOOKUP($S486,$J$46:$N$61,3,FALSE)</f>
        <v>GALK.Can_abl</v>
      </c>
      <c r="AC486" t="str">
        <f>VLOOKUP($S486,$J$46:$N$61,4,FALSE)</f>
        <v>GALK</v>
      </c>
      <c r="AD486">
        <f>VLOOKUP($S486,$J$46:$N$61,5,FALSE)</f>
        <v>1</v>
      </c>
      <c r="AE486" t="str">
        <f t="shared" si="15"/>
        <v>GAL3.delta</v>
      </c>
      <c r="AF486" t="str">
        <f t="shared" si="16"/>
        <v>GAL80.delta</v>
      </c>
      <c r="AG486" t="str">
        <f t="shared" si="17"/>
        <v>GAL4-L868G</v>
      </c>
    </row>
    <row r="487" spans="11:33">
      <c r="K487" t="str">
        <f>CONCATENATE(L487,".",Q487)</f>
        <v>180324-Plate_004.E9</v>
      </c>
      <c r="L487" t="str">
        <f>CONCATENATE("180324-",N487)</f>
        <v>180324-Plate_004</v>
      </c>
      <c r="M487">
        <f>M391+1</f>
        <v>4</v>
      </c>
      <c r="N487" t="str">
        <f>CONCATENATE("Plate_00",M487)</f>
        <v>Plate_004</v>
      </c>
      <c r="O487" t="s">
        <v>26</v>
      </c>
      <c r="P487">
        <v>9</v>
      </c>
      <c r="Q487" t="s">
        <v>34</v>
      </c>
      <c r="R487">
        <f>R415+1</f>
        <v>5</v>
      </c>
      <c r="S487" t="str">
        <f>CONCATENATE("Plate_00",R487)</f>
        <v>Plate_005</v>
      </c>
      <c r="T487" s="2" t="s">
        <v>34</v>
      </c>
      <c r="U487" t="s">
        <v>26</v>
      </c>
      <c r="V487">
        <v>9</v>
      </c>
      <c r="W487" t="str">
        <f>VLOOKUP(U487,$J$8:$K$13,2,FALSE)</f>
        <v>GAL4.38</v>
      </c>
      <c r="X487" t="str">
        <f>VLOOKUP(V487,$J$16:$K$27,2,FALSE)</f>
        <v>GAL80.07</v>
      </c>
      <c r="Y487" t="str">
        <f>VLOOKUP(V487,$J$31:$K$42,2,FALSE)</f>
        <v>GAL3.delta</v>
      </c>
      <c r="Z487" t="str">
        <f>VLOOKUP($S487,$J$46:$N$61,2,FALSE)</f>
        <v>pAMN51.1 - 1 - A7</v>
      </c>
      <c r="AA487">
        <v>1</v>
      </c>
      <c r="AB487" t="str">
        <f>VLOOKUP($S487,$J$46:$N$61,3,FALSE)</f>
        <v>GALK.Can_abl</v>
      </c>
      <c r="AC487" t="str">
        <f>VLOOKUP($S487,$J$46:$N$61,4,FALSE)</f>
        <v>GALK</v>
      </c>
      <c r="AD487">
        <f>VLOOKUP($S487,$J$46:$N$61,5,FALSE)</f>
        <v>1</v>
      </c>
      <c r="AE487" t="str">
        <f t="shared" si="15"/>
        <v>GAL3.delta</v>
      </c>
      <c r="AF487" t="str">
        <f t="shared" si="16"/>
        <v>GAL80.07</v>
      </c>
      <c r="AG487" t="str">
        <f t="shared" si="17"/>
        <v>GAL4-L868G</v>
      </c>
    </row>
    <row r="488" spans="11:33">
      <c r="K488" t="str">
        <f>CONCATENATE(L488,".",Q488)</f>
        <v>180324-Plate_004.E10</v>
      </c>
      <c r="L488" t="str">
        <f>CONCATENATE("180324-",N488)</f>
        <v>180324-Plate_004</v>
      </c>
      <c r="M488">
        <f>M392+1</f>
        <v>4</v>
      </c>
      <c r="N488" t="str">
        <f>CONCATENATE("Plate_00",M488)</f>
        <v>Plate_004</v>
      </c>
      <c r="O488" t="s">
        <v>26</v>
      </c>
      <c r="P488">
        <v>10</v>
      </c>
      <c r="Q488" t="s">
        <v>32</v>
      </c>
      <c r="R488">
        <f>R416+1</f>
        <v>5</v>
      </c>
      <c r="S488" t="str">
        <f>CONCATENATE("Plate_00",R488)</f>
        <v>Plate_005</v>
      </c>
      <c r="T488" s="2" t="s">
        <v>32</v>
      </c>
      <c r="U488" t="s">
        <v>26</v>
      </c>
      <c r="V488">
        <v>10</v>
      </c>
      <c r="W488" t="str">
        <f>VLOOKUP(U488,$J$8:$K$13,2,FALSE)</f>
        <v>GAL4.38</v>
      </c>
      <c r="X488" t="str">
        <f>VLOOKUP(V488,$J$16:$K$27,2,FALSE)</f>
        <v>GAL80.35</v>
      </c>
      <c r="Y488" t="str">
        <f>VLOOKUP(V488,$J$31:$K$42,2,FALSE)</f>
        <v>GAL3.delta</v>
      </c>
      <c r="Z488" t="str">
        <f>VLOOKUP($S488,$J$46:$N$61,2,FALSE)</f>
        <v>pAMN51.1 - 1 - A7</v>
      </c>
      <c r="AA488">
        <v>1</v>
      </c>
      <c r="AB488" t="str">
        <f>VLOOKUP($S488,$J$46:$N$61,3,FALSE)</f>
        <v>GALK.Can_abl</v>
      </c>
      <c r="AC488" t="str">
        <f>VLOOKUP($S488,$J$46:$N$61,4,FALSE)</f>
        <v>GALK</v>
      </c>
      <c r="AD488">
        <f>VLOOKUP($S488,$J$46:$N$61,5,FALSE)</f>
        <v>1</v>
      </c>
      <c r="AE488" t="str">
        <f t="shared" si="15"/>
        <v>GAL3.delta</v>
      </c>
      <c r="AF488" t="str">
        <f t="shared" si="16"/>
        <v>GAL80S-2</v>
      </c>
      <c r="AG488" t="str">
        <f t="shared" si="17"/>
        <v>GAL4-L868G</v>
      </c>
    </row>
    <row r="489" spans="11:33">
      <c r="K489" t="str">
        <f>CONCATENATE(L489,".",Q489)</f>
        <v>180324-Plate_004.E11</v>
      </c>
      <c r="L489" t="str">
        <f>CONCATENATE("180324-",N489)</f>
        <v>180324-Plate_004</v>
      </c>
      <c r="M489">
        <f>M393+1</f>
        <v>4</v>
      </c>
      <c r="N489" t="str">
        <f>CONCATENATE("Plate_00",M489)</f>
        <v>Plate_004</v>
      </c>
      <c r="O489" t="s">
        <v>26</v>
      </c>
      <c r="P489">
        <v>11</v>
      </c>
      <c r="Q489" t="s">
        <v>30</v>
      </c>
      <c r="R489">
        <f>R417+1</f>
        <v>5</v>
      </c>
      <c r="S489" t="str">
        <f>CONCATENATE("Plate_00",R489)</f>
        <v>Plate_005</v>
      </c>
      <c r="T489" s="2" t="s">
        <v>30</v>
      </c>
      <c r="U489" t="s">
        <v>26</v>
      </c>
      <c r="V489">
        <v>11</v>
      </c>
      <c r="W489" t="str">
        <f>VLOOKUP(U489,$J$8:$K$13,2,FALSE)</f>
        <v>GAL4.38</v>
      </c>
      <c r="X489" t="str">
        <f>VLOOKUP(V489,$J$16:$K$27,2,FALSE)</f>
        <v>GAL80.37</v>
      </c>
      <c r="Y489" t="str">
        <f>VLOOKUP(V489,$J$31:$K$42,2,FALSE)</f>
        <v>GAL3.delta</v>
      </c>
      <c r="Z489" t="str">
        <f>VLOOKUP($S489,$J$46:$N$61,2,FALSE)</f>
        <v>pAMN51.1 - 1 - A7</v>
      </c>
      <c r="AA489">
        <v>1</v>
      </c>
      <c r="AB489" t="str">
        <f>VLOOKUP($S489,$J$46:$N$61,3,FALSE)</f>
        <v>GALK.Can_abl</v>
      </c>
      <c r="AC489" t="str">
        <f>VLOOKUP($S489,$J$46:$N$61,4,FALSE)</f>
        <v>GALK</v>
      </c>
      <c r="AD489">
        <f>VLOOKUP($S489,$J$46:$N$61,5,FALSE)</f>
        <v>1</v>
      </c>
      <c r="AE489" t="str">
        <f t="shared" si="15"/>
        <v>GAL3.delta</v>
      </c>
      <c r="AF489" t="str">
        <f t="shared" si="16"/>
        <v>GAL80S-1</v>
      </c>
      <c r="AG489" t="str">
        <f t="shared" si="17"/>
        <v>GAL4-L868G</v>
      </c>
    </row>
    <row r="490" spans="11:33">
      <c r="K490" t="str">
        <f>CONCATENATE(L490,".",Q490)</f>
        <v>180324-Plate_004.E12</v>
      </c>
      <c r="L490" t="str">
        <f>CONCATENATE("180324-",N490)</f>
        <v>180324-Plate_004</v>
      </c>
      <c r="M490">
        <f>M394+1</f>
        <v>4</v>
      </c>
      <c r="N490" t="str">
        <f>CONCATENATE("Plate_00",M490)</f>
        <v>Plate_004</v>
      </c>
      <c r="O490" t="s">
        <v>26</v>
      </c>
      <c r="P490">
        <v>12</v>
      </c>
      <c r="Q490" t="s">
        <v>27</v>
      </c>
      <c r="R490">
        <f>R418+1</f>
        <v>5</v>
      </c>
      <c r="S490" t="str">
        <f>CONCATENATE("Plate_00",R490)</f>
        <v>Plate_005</v>
      </c>
      <c r="T490" s="2" t="s">
        <v>27</v>
      </c>
      <c r="U490" t="s">
        <v>26</v>
      </c>
      <c r="V490">
        <v>12</v>
      </c>
      <c r="W490" t="str">
        <f>VLOOKUP(U490,$J$8:$K$13,2,FALSE)</f>
        <v>GAL4.38</v>
      </c>
      <c r="X490" t="str">
        <f>VLOOKUP(V490,$J$16:$K$27,2,FALSE)</f>
        <v>GAL80.41</v>
      </c>
      <c r="Y490" t="str">
        <f>VLOOKUP(V490,$J$31:$K$42,2,FALSE)</f>
        <v>GAL3.delta</v>
      </c>
      <c r="Z490" t="str">
        <f>VLOOKUP($S490,$J$46:$N$61,2,FALSE)</f>
        <v>pAMN51.1 - 1 - A7</v>
      </c>
      <c r="AA490">
        <v>1</v>
      </c>
      <c r="AB490" t="str">
        <f>VLOOKUP($S490,$J$46:$N$61,3,FALSE)</f>
        <v>GALK.Can_abl</v>
      </c>
      <c r="AC490" t="str">
        <f>VLOOKUP($S490,$J$46:$N$61,4,FALSE)</f>
        <v>GALK</v>
      </c>
      <c r="AD490">
        <f>VLOOKUP($S490,$J$46:$N$61,5,FALSE)</f>
        <v>1</v>
      </c>
      <c r="AE490" t="str">
        <f t="shared" si="15"/>
        <v>GAL3.delta</v>
      </c>
      <c r="AF490" t="str">
        <f t="shared" si="16"/>
        <v>GAL80S-0</v>
      </c>
      <c r="AG490" t="str">
        <f t="shared" si="17"/>
        <v>GAL4-L868G</v>
      </c>
    </row>
    <row r="491" spans="11:33">
      <c r="K491" t="str">
        <f>CONCATENATE(L491,".",Q491)</f>
        <v>180324-Plate_004.F1</v>
      </c>
      <c r="L491" t="str">
        <f>CONCATENATE("180324-",N491)</f>
        <v>180324-Plate_004</v>
      </c>
      <c r="M491">
        <f>M395+1</f>
        <v>4</v>
      </c>
      <c r="N491" t="str">
        <f>CONCATENATE("Plate_00",M491)</f>
        <v>Plate_004</v>
      </c>
      <c r="O491" t="s">
        <v>0</v>
      </c>
      <c r="P491">
        <v>1</v>
      </c>
      <c r="Q491" t="s">
        <v>24</v>
      </c>
      <c r="R491">
        <f>R419+1</f>
        <v>5</v>
      </c>
      <c r="S491" t="str">
        <f>CONCATENATE("Plate_00",R491)</f>
        <v>Plate_005</v>
      </c>
      <c r="T491" s="2" t="s">
        <v>24</v>
      </c>
      <c r="U491" t="s">
        <v>0</v>
      </c>
      <c r="V491">
        <v>1</v>
      </c>
      <c r="W491" t="str">
        <f>VLOOKUP(U491,$J$8:$K$13,2,FALSE)</f>
        <v>GAL4.40</v>
      </c>
      <c r="X491" t="str">
        <f>VLOOKUP(V491,$J$16:$K$27,2,FALSE)</f>
        <v>GAL80.WT</v>
      </c>
      <c r="Y491" t="str">
        <f>VLOOKUP(V491,$J$31:$K$42,2,FALSE)</f>
        <v>GAL3.WT</v>
      </c>
      <c r="Z491" t="str">
        <f>VLOOKUP($S491,$J$46:$N$61,2,FALSE)</f>
        <v>pAMN51.1 - 1 - A7</v>
      </c>
      <c r="AA491">
        <v>1</v>
      </c>
      <c r="AB491" t="str">
        <f>VLOOKUP($S491,$J$46:$N$61,3,FALSE)</f>
        <v>GALK.Can_abl</v>
      </c>
      <c r="AC491" t="str">
        <f>VLOOKUP($S491,$J$46:$N$61,4,FALSE)</f>
        <v>GALK</v>
      </c>
      <c r="AD491">
        <f>VLOOKUP($S491,$J$46:$N$61,5,FALSE)</f>
        <v>1</v>
      </c>
      <c r="AE491" t="str">
        <f t="shared" si="15"/>
        <v>GAL3.WT</v>
      </c>
      <c r="AF491" t="str">
        <f t="shared" si="16"/>
        <v>GAL80.WT</v>
      </c>
      <c r="AG491" t="str">
        <f t="shared" si="17"/>
        <v>GAL4-L868K</v>
      </c>
    </row>
    <row r="492" spans="11:33">
      <c r="K492" t="str">
        <f>CONCATENATE(L492,".",Q492)</f>
        <v>180324-Plate_004.F2</v>
      </c>
      <c r="L492" t="str">
        <f>CONCATENATE("180324-",N492)</f>
        <v>180324-Plate_004</v>
      </c>
      <c r="M492">
        <f>M396+1</f>
        <v>4</v>
      </c>
      <c r="N492" t="str">
        <f>CONCATENATE("Plate_00",M492)</f>
        <v>Plate_004</v>
      </c>
      <c r="O492" t="s">
        <v>0</v>
      </c>
      <c r="P492">
        <v>2</v>
      </c>
      <c r="Q492" t="s">
        <v>22</v>
      </c>
      <c r="R492">
        <f>R420+1</f>
        <v>5</v>
      </c>
      <c r="S492" t="str">
        <f>CONCATENATE("Plate_00",R492)</f>
        <v>Plate_005</v>
      </c>
      <c r="T492" s="2" t="s">
        <v>22</v>
      </c>
      <c r="U492" t="s">
        <v>0</v>
      </c>
      <c r="V492">
        <v>2</v>
      </c>
      <c r="W492" t="str">
        <f>VLOOKUP(U492,$J$8:$K$13,2,FALSE)</f>
        <v>GAL4.40</v>
      </c>
      <c r="X492" t="str">
        <f>VLOOKUP(V492,$J$16:$K$27,2,FALSE)</f>
        <v>GAL80.delta</v>
      </c>
      <c r="Y492" t="str">
        <f>VLOOKUP(V492,$J$31:$K$42,2,FALSE)</f>
        <v>GAL3.WT</v>
      </c>
      <c r="Z492" t="str">
        <f>VLOOKUP($S492,$J$46:$N$61,2,FALSE)</f>
        <v>pAMN51.1 - 1 - A7</v>
      </c>
      <c r="AA492">
        <v>1</v>
      </c>
      <c r="AB492" t="str">
        <f>VLOOKUP($S492,$J$46:$N$61,3,FALSE)</f>
        <v>GALK.Can_abl</v>
      </c>
      <c r="AC492" t="str">
        <f>VLOOKUP($S492,$J$46:$N$61,4,FALSE)</f>
        <v>GALK</v>
      </c>
      <c r="AD492">
        <f>VLOOKUP($S492,$J$46:$N$61,5,FALSE)</f>
        <v>1</v>
      </c>
      <c r="AE492" t="str">
        <f t="shared" si="15"/>
        <v>GAL3.WT</v>
      </c>
      <c r="AF492" t="str">
        <f t="shared" si="16"/>
        <v>GAL80.delta</v>
      </c>
      <c r="AG492" t="str">
        <f t="shared" si="17"/>
        <v>GAL4-L868K</v>
      </c>
    </row>
    <row r="493" spans="11:33">
      <c r="K493" t="str">
        <f>CONCATENATE(L493,".",Q493)</f>
        <v>180324-Plate_004.F3</v>
      </c>
      <c r="L493" t="str">
        <f>CONCATENATE("180324-",N493)</f>
        <v>180324-Plate_004</v>
      </c>
      <c r="M493">
        <f>M397+1</f>
        <v>4</v>
      </c>
      <c r="N493" t="str">
        <f>CONCATENATE("Plate_00",M493)</f>
        <v>Plate_004</v>
      </c>
      <c r="O493" t="s">
        <v>0</v>
      </c>
      <c r="P493">
        <v>3</v>
      </c>
      <c r="Q493" t="s">
        <v>20</v>
      </c>
      <c r="R493">
        <f>R421+1</f>
        <v>5</v>
      </c>
      <c r="S493" t="str">
        <f>CONCATENATE("Plate_00",R493)</f>
        <v>Plate_005</v>
      </c>
      <c r="T493" s="2" t="s">
        <v>20</v>
      </c>
      <c r="U493" t="s">
        <v>0</v>
      </c>
      <c r="V493">
        <v>3</v>
      </c>
      <c r="W493" t="str">
        <f>VLOOKUP(U493,$J$8:$K$13,2,FALSE)</f>
        <v>GAL4.40</v>
      </c>
      <c r="X493" t="str">
        <f>VLOOKUP(V493,$J$16:$K$27,2,FALSE)</f>
        <v>GAL80.07</v>
      </c>
      <c r="Y493" t="str">
        <f>VLOOKUP(V493,$J$31:$K$42,2,FALSE)</f>
        <v>GAL3.WT</v>
      </c>
      <c r="Z493" t="str">
        <f>VLOOKUP($S493,$J$46:$N$61,2,FALSE)</f>
        <v>pAMN51.1 - 1 - A7</v>
      </c>
      <c r="AA493">
        <v>1</v>
      </c>
      <c r="AB493" t="str">
        <f>VLOOKUP($S493,$J$46:$N$61,3,FALSE)</f>
        <v>GALK.Can_abl</v>
      </c>
      <c r="AC493" t="str">
        <f>VLOOKUP($S493,$J$46:$N$61,4,FALSE)</f>
        <v>GALK</v>
      </c>
      <c r="AD493">
        <f>VLOOKUP($S493,$J$46:$N$61,5,FALSE)</f>
        <v>1</v>
      </c>
      <c r="AE493" t="str">
        <f t="shared" si="15"/>
        <v>GAL3.WT</v>
      </c>
      <c r="AF493" t="str">
        <f t="shared" si="16"/>
        <v>GAL80.07</v>
      </c>
      <c r="AG493" t="str">
        <f t="shared" si="17"/>
        <v>GAL4-L868K</v>
      </c>
    </row>
    <row r="494" spans="11:33">
      <c r="K494" t="str">
        <f>CONCATENATE(L494,".",Q494)</f>
        <v>180324-Plate_004.F4</v>
      </c>
      <c r="L494" t="str">
        <f>CONCATENATE("180324-",N494)</f>
        <v>180324-Plate_004</v>
      </c>
      <c r="M494">
        <f>M398+1</f>
        <v>4</v>
      </c>
      <c r="N494" t="str">
        <f>CONCATENATE("Plate_00",M494)</f>
        <v>Plate_004</v>
      </c>
      <c r="O494" t="s">
        <v>0</v>
      </c>
      <c r="P494">
        <v>4</v>
      </c>
      <c r="Q494" t="s">
        <v>18</v>
      </c>
      <c r="R494">
        <f>R422+1</f>
        <v>5</v>
      </c>
      <c r="S494" t="str">
        <f>CONCATENATE("Plate_00",R494)</f>
        <v>Plate_005</v>
      </c>
      <c r="T494" s="2" t="s">
        <v>18</v>
      </c>
      <c r="U494" t="s">
        <v>0</v>
      </c>
      <c r="V494">
        <v>4</v>
      </c>
      <c r="W494" t="str">
        <f>VLOOKUP(U494,$J$8:$K$13,2,FALSE)</f>
        <v>GAL4.40</v>
      </c>
      <c r="X494" t="str">
        <f>VLOOKUP(V494,$J$16:$K$27,2,FALSE)</f>
        <v>GAL80.35</v>
      </c>
      <c r="Y494" t="str">
        <f>VLOOKUP(V494,$J$31:$K$42,2,FALSE)</f>
        <v>GAL3.WT</v>
      </c>
      <c r="Z494" t="str">
        <f>VLOOKUP($S494,$J$46:$N$61,2,FALSE)</f>
        <v>pAMN51.1 - 1 - A7</v>
      </c>
      <c r="AA494">
        <v>1</v>
      </c>
      <c r="AB494" t="str">
        <f>VLOOKUP($S494,$J$46:$N$61,3,FALSE)</f>
        <v>GALK.Can_abl</v>
      </c>
      <c r="AC494" t="str">
        <f>VLOOKUP($S494,$J$46:$N$61,4,FALSE)</f>
        <v>GALK</v>
      </c>
      <c r="AD494">
        <f>VLOOKUP($S494,$J$46:$N$61,5,FALSE)</f>
        <v>1</v>
      </c>
      <c r="AE494" t="str">
        <f t="shared" si="15"/>
        <v>GAL3.WT</v>
      </c>
      <c r="AF494" t="str">
        <f t="shared" si="16"/>
        <v>GAL80S-2</v>
      </c>
      <c r="AG494" t="str">
        <f t="shared" si="17"/>
        <v>GAL4-L868K</v>
      </c>
    </row>
    <row r="495" spans="11:33">
      <c r="K495" t="str">
        <f>CONCATENATE(L495,".",Q495)</f>
        <v>180324-Plate_004.F5</v>
      </c>
      <c r="L495" t="str">
        <f>CONCATENATE("180324-",N495)</f>
        <v>180324-Plate_004</v>
      </c>
      <c r="M495">
        <f>M399+1</f>
        <v>4</v>
      </c>
      <c r="N495" t="str">
        <f>CONCATENATE("Plate_00",M495)</f>
        <v>Plate_004</v>
      </c>
      <c r="O495" t="s">
        <v>0</v>
      </c>
      <c r="P495">
        <v>5</v>
      </c>
      <c r="Q495" t="s">
        <v>16</v>
      </c>
      <c r="R495">
        <f>R423+1</f>
        <v>5</v>
      </c>
      <c r="S495" t="str">
        <f>CONCATENATE("Plate_00",R495)</f>
        <v>Plate_005</v>
      </c>
      <c r="T495" s="2" t="s">
        <v>16</v>
      </c>
      <c r="U495" t="s">
        <v>0</v>
      </c>
      <c r="V495">
        <v>5</v>
      </c>
      <c r="W495" t="str">
        <f>VLOOKUP(U495,$J$8:$K$13,2,FALSE)</f>
        <v>GAL4.40</v>
      </c>
      <c r="X495" t="str">
        <f>VLOOKUP(V495,$J$16:$K$27,2,FALSE)</f>
        <v>GAL80.37</v>
      </c>
      <c r="Y495" t="str">
        <f>VLOOKUP(V495,$J$31:$K$42,2,FALSE)</f>
        <v>GAL3.WT</v>
      </c>
      <c r="Z495" t="str">
        <f>VLOOKUP($S495,$J$46:$N$61,2,FALSE)</f>
        <v>pAMN51.1 - 1 - A7</v>
      </c>
      <c r="AA495">
        <v>1</v>
      </c>
      <c r="AB495" t="str">
        <f>VLOOKUP($S495,$J$46:$N$61,3,FALSE)</f>
        <v>GALK.Can_abl</v>
      </c>
      <c r="AC495" t="str">
        <f>VLOOKUP($S495,$J$46:$N$61,4,FALSE)</f>
        <v>GALK</v>
      </c>
      <c r="AD495">
        <f>VLOOKUP($S495,$J$46:$N$61,5,FALSE)</f>
        <v>1</v>
      </c>
      <c r="AE495" t="str">
        <f t="shared" si="15"/>
        <v>GAL3.WT</v>
      </c>
      <c r="AF495" t="str">
        <f t="shared" si="16"/>
        <v>GAL80S-1</v>
      </c>
      <c r="AG495" t="str">
        <f t="shared" si="17"/>
        <v>GAL4-L868K</v>
      </c>
    </row>
    <row r="496" spans="11:33">
      <c r="K496" t="str">
        <f>CONCATENATE(L496,".",Q496)</f>
        <v>180324-Plate_004.F6</v>
      </c>
      <c r="L496" t="str">
        <f>CONCATENATE("180324-",N496)</f>
        <v>180324-Plate_004</v>
      </c>
      <c r="M496">
        <f>M400+1</f>
        <v>4</v>
      </c>
      <c r="N496" t="str">
        <f>CONCATENATE("Plate_00",M496)</f>
        <v>Plate_004</v>
      </c>
      <c r="O496" t="s">
        <v>0</v>
      </c>
      <c r="P496">
        <v>6</v>
      </c>
      <c r="Q496" t="s">
        <v>14</v>
      </c>
      <c r="R496">
        <f>R424+1</f>
        <v>5</v>
      </c>
      <c r="S496" t="str">
        <f>CONCATENATE("Plate_00",R496)</f>
        <v>Plate_005</v>
      </c>
      <c r="T496" s="2" t="s">
        <v>14</v>
      </c>
      <c r="U496" t="s">
        <v>0</v>
      </c>
      <c r="V496">
        <v>6</v>
      </c>
      <c r="W496" t="str">
        <f>VLOOKUP(U496,$J$8:$K$13,2,FALSE)</f>
        <v>GAL4.40</v>
      </c>
      <c r="X496" t="str">
        <f>VLOOKUP(V496,$J$16:$K$27,2,FALSE)</f>
        <v>GAL80.41</v>
      </c>
      <c r="Y496" t="str">
        <f>VLOOKUP(V496,$J$31:$K$42,2,FALSE)</f>
        <v>GAL3.WT</v>
      </c>
      <c r="Z496" t="str">
        <f>VLOOKUP($S496,$J$46:$N$61,2,FALSE)</f>
        <v>pAMN51.1 - 1 - A7</v>
      </c>
      <c r="AA496">
        <v>1</v>
      </c>
      <c r="AB496" t="str">
        <f>VLOOKUP($S496,$J$46:$N$61,3,FALSE)</f>
        <v>GALK.Can_abl</v>
      </c>
      <c r="AC496" t="str">
        <f>VLOOKUP($S496,$J$46:$N$61,4,FALSE)</f>
        <v>GALK</v>
      </c>
      <c r="AD496">
        <f>VLOOKUP($S496,$J$46:$N$61,5,FALSE)</f>
        <v>1</v>
      </c>
      <c r="AE496" t="str">
        <f t="shared" si="15"/>
        <v>GAL3.WT</v>
      </c>
      <c r="AF496" t="str">
        <f t="shared" si="16"/>
        <v>GAL80S-0</v>
      </c>
      <c r="AG496" t="str">
        <f t="shared" si="17"/>
        <v>GAL4-L868K</v>
      </c>
    </row>
    <row r="497" spans="11:33">
      <c r="K497" t="str">
        <f>CONCATENATE(L497,".",Q497)</f>
        <v>180324-Plate_004.F7</v>
      </c>
      <c r="L497" t="str">
        <f>CONCATENATE("180324-",N497)</f>
        <v>180324-Plate_004</v>
      </c>
      <c r="M497">
        <f>M401+1</f>
        <v>4</v>
      </c>
      <c r="N497" t="str">
        <f>CONCATENATE("Plate_00",M497)</f>
        <v>Plate_004</v>
      </c>
      <c r="O497" t="s">
        <v>0</v>
      </c>
      <c r="P497">
        <v>7</v>
      </c>
      <c r="Q497" t="s">
        <v>12</v>
      </c>
      <c r="R497">
        <f>R425+1</f>
        <v>5</v>
      </c>
      <c r="S497" t="str">
        <f>CONCATENATE("Plate_00",R497)</f>
        <v>Plate_005</v>
      </c>
      <c r="T497" s="2" t="s">
        <v>12</v>
      </c>
      <c r="U497" t="s">
        <v>0</v>
      </c>
      <c r="V497">
        <v>7</v>
      </c>
      <c r="W497" t="str">
        <f>VLOOKUP(U497,$J$8:$K$13,2,FALSE)</f>
        <v>GAL4.40</v>
      </c>
      <c r="X497" t="str">
        <f>VLOOKUP(V497,$J$16:$K$27,2,FALSE)</f>
        <v>GAL80.WT</v>
      </c>
      <c r="Y497" t="str">
        <f>VLOOKUP(V497,$J$31:$K$42,2,FALSE)</f>
        <v>GAL3.delta</v>
      </c>
      <c r="Z497" t="str">
        <f>VLOOKUP($S497,$J$46:$N$61,2,FALSE)</f>
        <v>pAMN51.1 - 1 - A7</v>
      </c>
      <c r="AA497">
        <v>1</v>
      </c>
      <c r="AB497" t="str">
        <f>VLOOKUP($S497,$J$46:$N$61,3,FALSE)</f>
        <v>GALK.Can_abl</v>
      </c>
      <c r="AC497" t="str">
        <f>VLOOKUP($S497,$J$46:$N$61,4,FALSE)</f>
        <v>GALK</v>
      </c>
      <c r="AD497">
        <f>VLOOKUP($S497,$J$46:$N$61,5,FALSE)</f>
        <v>1</v>
      </c>
      <c r="AE497" t="str">
        <f t="shared" si="15"/>
        <v>GAL3.delta</v>
      </c>
      <c r="AF497" t="str">
        <f t="shared" si="16"/>
        <v>GAL80.WT</v>
      </c>
      <c r="AG497" t="str">
        <f t="shared" si="17"/>
        <v>GAL4-L868K</v>
      </c>
    </row>
    <row r="498" spans="11:33">
      <c r="K498" t="str">
        <f>CONCATENATE(L498,".",Q498)</f>
        <v>180324-Plate_004.F8</v>
      </c>
      <c r="L498" t="str">
        <f>CONCATENATE("180324-",N498)</f>
        <v>180324-Plate_004</v>
      </c>
      <c r="M498">
        <f>M402+1</f>
        <v>4</v>
      </c>
      <c r="N498" t="str">
        <f>CONCATENATE("Plate_00",M498)</f>
        <v>Plate_004</v>
      </c>
      <c r="O498" t="s">
        <v>0</v>
      </c>
      <c r="P498">
        <v>8</v>
      </c>
      <c r="Q498" t="s">
        <v>10</v>
      </c>
      <c r="R498">
        <f>R426+1</f>
        <v>5</v>
      </c>
      <c r="S498" t="str">
        <f>CONCATENATE("Plate_00",R498)</f>
        <v>Plate_005</v>
      </c>
      <c r="T498" s="2" t="s">
        <v>10</v>
      </c>
      <c r="U498" t="s">
        <v>0</v>
      </c>
      <c r="V498">
        <v>8</v>
      </c>
      <c r="W498" t="str">
        <f>VLOOKUP(U498,$J$8:$K$13,2,FALSE)</f>
        <v>GAL4.40</v>
      </c>
      <c r="X498" t="str">
        <f>VLOOKUP(V498,$J$16:$K$27,2,FALSE)</f>
        <v>GAL80.delta</v>
      </c>
      <c r="Y498" t="str">
        <f>VLOOKUP(V498,$J$31:$K$42,2,FALSE)</f>
        <v>GAL3.delta</v>
      </c>
      <c r="Z498" t="str">
        <f>VLOOKUP($S498,$J$46:$N$61,2,FALSE)</f>
        <v>pAMN51.1 - 1 - A7</v>
      </c>
      <c r="AA498">
        <v>1</v>
      </c>
      <c r="AB498" t="str">
        <f>VLOOKUP($S498,$J$46:$N$61,3,FALSE)</f>
        <v>GALK.Can_abl</v>
      </c>
      <c r="AC498" t="str">
        <f>VLOOKUP($S498,$J$46:$N$61,4,FALSE)</f>
        <v>GALK</v>
      </c>
      <c r="AD498">
        <f>VLOOKUP($S498,$J$46:$N$61,5,FALSE)</f>
        <v>1</v>
      </c>
      <c r="AE498" t="str">
        <f t="shared" si="15"/>
        <v>GAL3.delta</v>
      </c>
      <c r="AF498" t="str">
        <f t="shared" si="16"/>
        <v>GAL80.delta</v>
      </c>
      <c r="AG498" t="str">
        <f t="shared" si="17"/>
        <v>GAL4-L868K</v>
      </c>
    </row>
    <row r="499" spans="11:33">
      <c r="K499" t="str">
        <f>CONCATENATE(L499,".",Q499)</f>
        <v>180324-Plate_004.F9</v>
      </c>
      <c r="L499" t="str">
        <f>CONCATENATE("180324-",N499)</f>
        <v>180324-Plate_004</v>
      </c>
      <c r="M499">
        <f>M403+1</f>
        <v>4</v>
      </c>
      <c r="N499" t="str">
        <f>CONCATENATE("Plate_00",M499)</f>
        <v>Plate_004</v>
      </c>
      <c r="O499" t="s">
        <v>0</v>
      </c>
      <c r="P499">
        <v>9</v>
      </c>
      <c r="Q499" t="s">
        <v>8</v>
      </c>
      <c r="R499">
        <f>R427+1</f>
        <v>5</v>
      </c>
      <c r="S499" t="str">
        <f>CONCATENATE("Plate_00",R499)</f>
        <v>Plate_005</v>
      </c>
      <c r="T499" s="2" t="s">
        <v>8</v>
      </c>
      <c r="U499" t="s">
        <v>0</v>
      </c>
      <c r="V499">
        <v>9</v>
      </c>
      <c r="W499" t="str">
        <f>VLOOKUP(U499,$J$8:$K$13,2,FALSE)</f>
        <v>GAL4.40</v>
      </c>
      <c r="X499" t="str">
        <f>VLOOKUP(V499,$J$16:$K$27,2,FALSE)</f>
        <v>GAL80.07</v>
      </c>
      <c r="Y499" t="str">
        <f>VLOOKUP(V499,$J$31:$K$42,2,FALSE)</f>
        <v>GAL3.delta</v>
      </c>
      <c r="Z499" t="str">
        <f>VLOOKUP($S499,$J$46:$N$61,2,FALSE)</f>
        <v>pAMN51.1 - 1 - A7</v>
      </c>
      <c r="AA499">
        <v>1</v>
      </c>
      <c r="AB499" t="str">
        <f>VLOOKUP($S499,$J$46:$N$61,3,FALSE)</f>
        <v>GALK.Can_abl</v>
      </c>
      <c r="AC499" t="str">
        <f>VLOOKUP($S499,$J$46:$N$61,4,FALSE)</f>
        <v>GALK</v>
      </c>
      <c r="AD499">
        <f>VLOOKUP($S499,$J$46:$N$61,5,FALSE)</f>
        <v>1</v>
      </c>
      <c r="AE499" t="str">
        <f t="shared" si="15"/>
        <v>GAL3.delta</v>
      </c>
      <c r="AF499" t="str">
        <f t="shared" si="16"/>
        <v>GAL80.07</v>
      </c>
      <c r="AG499" t="str">
        <f t="shared" si="17"/>
        <v>GAL4-L868K</v>
      </c>
    </row>
    <row r="500" spans="11:33">
      <c r="K500" t="str">
        <f>CONCATENATE(L500,".",Q500)</f>
        <v>180324-Plate_004.F10</v>
      </c>
      <c r="L500" t="str">
        <f>CONCATENATE("180324-",N500)</f>
        <v>180324-Plate_004</v>
      </c>
      <c r="M500">
        <f>M404+1</f>
        <v>4</v>
      </c>
      <c r="N500" t="str">
        <f>CONCATENATE("Plate_00",M500)</f>
        <v>Plate_004</v>
      </c>
      <c r="O500" t="s">
        <v>0</v>
      </c>
      <c r="P500">
        <v>10</v>
      </c>
      <c r="Q500" t="s">
        <v>6</v>
      </c>
      <c r="R500">
        <f>R428+1</f>
        <v>5</v>
      </c>
      <c r="S500" t="str">
        <f>CONCATENATE("Plate_00",R500)</f>
        <v>Plate_005</v>
      </c>
      <c r="T500" s="2" t="s">
        <v>6</v>
      </c>
      <c r="U500" t="s">
        <v>0</v>
      </c>
      <c r="V500">
        <v>10</v>
      </c>
      <c r="W500" t="str">
        <f>VLOOKUP(U500,$J$8:$K$13,2,FALSE)</f>
        <v>GAL4.40</v>
      </c>
      <c r="X500" t="str">
        <f>VLOOKUP(V500,$J$16:$K$27,2,FALSE)</f>
        <v>GAL80.35</v>
      </c>
      <c r="Y500" t="str">
        <f>VLOOKUP(V500,$J$31:$K$42,2,FALSE)</f>
        <v>GAL3.delta</v>
      </c>
      <c r="Z500" t="str">
        <f>VLOOKUP($S500,$J$46:$N$61,2,FALSE)</f>
        <v>pAMN51.1 - 1 - A7</v>
      </c>
      <c r="AA500">
        <v>1</v>
      </c>
      <c r="AB500" t="str">
        <f>VLOOKUP($S500,$J$46:$N$61,3,FALSE)</f>
        <v>GALK.Can_abl</v>
      </c>
      <c r="AC500" t="str">
        <f>VLOOKUP($S500,$J$46:$N$61,4,FALSE)</f>
        <v>GALK</v>
      </c>
      <c r="AD500">
        <f>VLOOKUP($S500,$J$46:$N$61,5,FALSE)</f>
        <v>1</v>
      </c>
      <c r="AE500" t="str">
        <f t="shared" si="15"/>
        <v>GAL3.delta</v>
      </c>
      <c r="AF500" t="str">
        <f t="shared" si="16"/>
        <v>GAL80S-2</v>
      </c>
      <c r="AG500" t="str">
        <f t="shared" si="17"/>
        <v>GAL4-L868K</v>
      </c>
    </row>
    <row r="501" spans="11:33">
      <c r="K501" t="str">
        <f>CONCATENATE(L501,".",Q501)</f>
        <v>180324-Plate_004.F11</v>
      </c>
      <c r="L501" t="str">
        <f>CONCATENATE("180324-",N501)</f>
        <v>180324-Plate_004</v>
      </c>
      <c r="M501">
        <f>M405+1</f>
        <v>4</v>
      </c>
      <c r="N501" t="str">
        <f>CONCATENATE("Plate_00",M501)</f>
        <v>Plate_004</v>
      </c>
      <c r="O501" t="s">
        <v>0</v>
      </c>
      <c r="P501">
        <v>11</v>
      </c>
      <c r="Q501" t="s">
        <v>4</v>
      </c>
      <c r="R501">
        <f>R429+1</f>
        <v>5</v>
      </c>
      <c r="S501" t="str">
        <f>CONCATENATE("Plate_00",R501)</f>
        <v>Plate_005</v>
      </c>
      <c r="T501" s="2" t="s">
        <v>4</v>
      </c>
      <c r="U501" t="s">
        <v>0</v>
      </c>
      <c r="V501">
        <v>11</v>
      </c>
      <c r="W501" t="str">
        <f>VLOOKUP(U501,$J$8:$K$13,2,FALSE)</f>
        <v>GAL4.40</v>
      </c>
      <c r="X501" t="str">
        <f>VLOOKUP(V501,$J$16:$K$27,2,FALSE)</f>
        <v>GAL80.37</v>
      </c>
      <c r="Y501" t="str">
        <f>VLOOKUP(V501,$J$31:$K$42,2,FALSE)</f>
        <v>GAL3.delta</v>
      </c>
      <c r="Z501" t="str">
        <f>VLOOKUP($S501,$J$46:$N$61,2,FALSE)</f>
        <v>pAMN51.1 - 1 - A7</v>
      </c>
      <c r="AA501">
        <v>1</v>
      </c>
      <c r="AB501" t="str">
        <f>VLOOKUP($S501,$J$46:$N$61,3,FALSE)</f>
        <v>GALK.Can_abl</v>
      </c>
      <c r="AC501" t="str">
        <f>VLOOKUP($S501,$J$46:$N$61,4,FALSE)</f>
        <v>GALK</v>
      </c>
      <c r="AD501">
        <f>VLOOKUP($S501,$J$46:$N$61,5,FALSE)</f>
        <v>1</v>
      </c>
      <c r="AE501" t="str">
        <f t="shared" si="15"/>
        <v>GAL3.delta</v>
      </c>
      <c r="AF501" t="str">
        <f t="shared" si="16"/>
        <v>GAL80S-1</v>
      </c>
      <c r="AG501" t="str">
        <f t="shared" si="17"/>
        <v>GAL4-L868K</v>
      </c>
    </row>
    <row r="502" spans="11:33">
      <c r="K502" t="str">
        <f>CONCATENATE(L502,".",Q502)</f>
        <v>180324-Plate_004.F12</v>
      </c>
      <c r="L502" t="str">
        <f>CONCATENATE("180324-",N502)</f>
        <v>180324-Plate_004</v>
      </c>
      <c r="M502">
        <f>M406+1</f>
        <v>4</v>
      </c>
      <c r="N502" t="str">
        <f>CONCATENATE("Plate_00",M502)</f>
        <v>Plate_004</v>
      </c>
      <c r="O502" t="s">
        <v>0</v>
      </c>
      <c r="P502">
        <v>12</v>
      </c>
      <c r="Q502" t="s">
        <v>1</v>
      </c>
      <c r="R502">
        <f>R430+1</f>
        <v>5</v>
      </c>
      <c r="S502" t="str">
        <f>CONCATENATE("Plate_00",R502)</f>
        <v>Plate_005</v>
      </c>
      <c r="T502" s="2" t="s">
        <v>1</v>
      </c>
      <c r="U502" t="s">
        <v>0</v>
      </c>
      <c r="V502">
        <v>12</v>
      </c>
      <c r="W502" t="str">
        <f>VLOOKUP(U502,$J$8:$K$13,2,FALSE)</f>
        <v>GAL4.40</v>
      </c>
      <c r="X502" t="str">
        <f>VLOOKUP(V502,$J$16:$K$27,2,FALSE)</f>
        <v>GAL80.41</v>
      </c>
      <c r="Y502" t="str">
        <f>VLOOKUP(V502,$J$31:$K$42,2,FALSE)</f>
        <v>GAL3.delta</v>
      </c>
      <c r="Z502" t="str">
        <f>VLOOKUP($S502,$J$46:$N$61,2,FALSE)</f>
        <v>pAMN51.1 - 1 - A7</v>
      </c>
      <c r="AA502">
        <v>1</v>
      </c>
      <c r="AB502" t="str">
        <f>VLOOKUP($S502,$J$46:$N$61,3,FALSE)</f>
        <v>GALK.Can_abl</v>
      </c>
      <c r="AC502" t="str">
        <f>VLOOKUP($S502,$J$46:$N$61,4,FALSE)</f>
        <v>GALK</v>
      </c>
      <c r="AD502">
        <f>VLOOKUP($S502,$J$46:$N$61,5,FALSE)</f>
        <v>1</v>
      </c>
      <c r="AE502" t="str">
        <f t="shared" si="15"/>
        <v>GAL3.delta</v>
      </c>
      <c r="AF502" t="str">
        <f t="shared" si="16"/>
        <v>GAL80S-0</v>
      </c>
      <c r="AG502" t="str">
        <f t="shared" si="17"/>
        <v>GAL4-L868K</v>
      </c>
    </row>
    <row r="503" spans="11:33">
      <c r="K503" t="str">
        <f>CONCATENATE(L503,".",Q503)</f>
        <v>180324-Plate_004.G1</v>
      </c>
      <c r="L503" t="str">
        <f>CONCATENATE("180324-",N503)</f>
        <v>180324-Plate_004</v>
      </c>
      <c r="M503">
        <f>M407+1</f>
        <v>4</v>
      </c>
      <c r="N503" t="str">
        <f>CONCATENATE("Plate_00",M503)</f>
        <v>Plate_004</v>
      </c>
      <c r="O503" t="s">
        <v>29</v>
      </c>
      <c r="P503">
        <v>1</v>
      </c>
      <c r="Q503" t="s">
        <v>51</v>
      </c>
      <c r="R503">
        <f>R431+1</f>
        <v>6</v>
      </c>
      <c r="S503" t="str">
        <f>CONCATENATE("Plate_00",R503)</f>
        <v>Plate_006</v>
      </c>
      <c r="T503" s="2" t="s">
        <v>103</v>
      </c>
      <c r="U503" t="s">
        <v>91</v>
      </c>
      <c r="V503">
        <v>1</v>
      </c>
      <c r="W503" t="str">
        <f>VLOOKUP(U503,$J$8:$K$13,2,FALSE)</f>
        <v>GAL4.WT</v>
      </c>
      <c r="X503" t="str">
        <f>VLOOKUP(V503,$J$16:$K$27,2,FALSE)</f>
        <v>GAL80.WT</v>
      </c>
      <c r="Y503" t="str">
        <f>VLOOKUP(V503,$J$31:$K$42,2,FALSE)</f>
        <v>GAL3.WT</v>
      </c>
      <c r="Z503" t="str">
        <f>VLOOKUP($S503,$J$46:$N$61,2,FALSE)</f>
        <v>pAMN51.1 - 1 - A7</v>
      </c>
      <c r="AA503">
        <v>2</v>
      </c>
      <c r="AB503" t="str">
        <f>VLOOKUP($S503,$J$46:$N$61,3,FALSE)</f>
        <v>GALK.Can_abl</v>
      </c>
      <c r="AC503" t="str">
        <f>VLOOKUP($S503,$J$46:$N$61,4,FALSE)</f>
        <v>GALK</v>
      </c>
      <c r="AD503">
        <f>VLOOKUP($S503,$J$46:$N$61,5,FALSE)</f>
        <v>1</v>
      </c>
      <c r="AE503" t="str">
        <f t="shared" si="15"/>
        <v>GAL3.WT</v>
      </c>
      <c r="AF503" t="str">
        <f t="shared" si="16"/>
        <v>GAL80.WT</v>
      </c>
      <c r="AG503" t="str">
        <f t="shared" si="17"/>
        <v>GAL4.WT</v>
      </c>
    </row>
    <row r="504" spans="11:33">
      <c r="K504" t="str">
        <f>CONCATENATE(L504,".",Q504)</f>
        <v>180324-Plate_004.G2</v>
      </c>
      <c r="L504" t="str">
        <f>CONCATENATE("180324-",N504)</f>
        <v>180324-Plate_004</v>
      </c>
      <c r="M504">
        <f>M408+1</f>
        <v>4</v>
      </c>
      <c r="N504" t="str">
        <f>CONCATENATE("Plate_00",M504)</f>
        <v>Plate_004</v>
      </c>
      <c r="O504" t="s">
        <v>29</v>
      </c>
      <c r="P504">
        <v>2</v>
      </c>
      <c r="Q504" t="s">
        <v>49</v>
      </c>
      <c r="R504">
        <f>R432+1</f>
        <v>6</v>
      </c>
      <c r="S504" t="str">
        <f>CONCATENATE("Plate_00",R504)</f>
        <v>Plate_006</v>
      </c>
      <c r="T504" s="2" t="s">
        <v>102</v>
      </c>
      <c r="U504" t="s">
        <v>91</v>
      </c>
      <c r="V504">
        <v>2</v>
      </c>
      <c r="W504" t="str">
        <f>VLOOKUP(U504,$J$8:$K$13,2,FALSE)</f>
        <v>GAL4.WT</v>
      </c>
      <c r="X504" t="str">
        <f>VLOOKUP(V504,$J$16:$K$27,2,FALSE)</f>
        <v>GAL80.delta</v>
      </c>
      <c r="Y504" t="str">
        <f>VLOOKUP(V504,$J$31:$K$42,2,FALSE)</f>
        <v>GAL3.WT</v>
      </c>
      <c r="Z504" t="str">
        <f>VLOOKUP($S504,$J$46:$N$61,2,FALSE)</f>
        <v>pAMN51.1 - 1 - A7</v>
      </c>
      <c r="AA504">
        <v>2</v>
      </c>
      <c r="AB504" t="str">
        <f>VLOOKUP($S504,$J$46:$N$61,3,FALSE)</f>
        <v>GALK.Can_abl</v>
      </c>
      <c r="AC504" t="str">
        <f>VLOOKUP($S504,$J$46:$N$61,4,FALSE)</f>
        <v>GALK</v>
      </c>
      <c r="AD504">
        <f>VLOOKUP($S504,$J$46:$N$61,5,FALSE)</f>
        <v>1</v>
      </c>
      <c r="AE504" t="str">
        <f t="shared" si="15"/>
        <v>GAL3.WT</v>
      </c>
      <c r="AF504" t="str">
        <f t="shared" si="16"/>
        <v>GAL80.delta</v>
      </c>
      <c r="AG504" t="str">
        <f t="shared" si="17"/>
        <v>GAL4.WT</v>
      </c>
    </row>
    <row r="505" spans="11:33">
      <c r="K505" t="str">
        <f>CONCATENATE(L505,".",Q505)</f>
        <v>180324-Plate_004.G3</v>
      </c>
      <c r="L505" t="str">
        <f>CONCATENATE("180324-",N505)</f>
        <v>180324-Plate_004</v>
      </c>
      <c r="M505">
        <f>M409+1</f>
        <v>4</v>
      </c>
      <c r="N505" t="str">
        <f>CONCATENATE("Plate_00",M505)</f>
        <v>Plate_004</v>
      </c>
      <c r="O505" t="s">
        <v>29</v>
      </c>
      <c r="P505">
        <v>3</v>
      </c>
      <c r="Q505" t="s">
        <v>47</v>
      </c>
      <c r="R505">
        <f>R433+1</f>
        <v>6</v>
      </c>
      <c r="S505" t="str">
        <f>CONCATENATE("Plate_00",R505)</f>
        <v>Plate_006</v>
      </c>
      <c r="T505" s="2" t="s">
        <v>101</v>
      </c>
      <c r="U505" t="s">
        <v>91</v>
      </c>
      <c r="V505">
        <v>3</v>
      </c>
      <c r="W505" t="str">
        <f>VLOOKUP(U505,$J$8:$K$13,2,FALSE)</f>
        <v>GAL4.WT</v>
      </c>
      <c r="X505" t="str">
        <f>VLOOKUP(V505,$J$16:$K$27,2,FALSE)</f>
        <v>GAL80.07</v>
      </c>
      <c r="Y505" t="str">
        <f>VLOOKUP(V505,$J$31:$K$42,2,FALSE)</f>
        <v>GAL3.WT</v>
      </c>
      <c r="Z505" t="str">
        <f>VLOOKUP($S505,$J$46:$N$61,2,FALSE)</f>
        <v>pAMN51.1 - 1 - A7</v>
      </c>
      <c r="AA505">
        <v>2</v>
      </c>
      <c r="AB505" t="str">
        <f>VLOOKUP($S505,$J$46:$N$61,3,FALSE)</f>
        <v>GALK.Can_abl</v>
      </c>
      <c r="AC505" t="str">
        <f>VLOOKUP($S505,$J$46:$N$61,4,FALSE)</f>
        <v>GALK</v>
      </c>
      <c r="AD505">
        <f>VLOOKUP($S505,$J$46:$N$61,5,FALSE)</f>
        <v>1</v>
      </c>
      <c r="AE505" t="str">
        <f t="shared" si="15"/>
        <v>GAL3.WT</v>
      </c>
      <c r="AF505" t="str">
        <f t="shared" si="16"/>
        <v>GAL80.07</v>
      </c>
      <c r="AG505" t="str">
        <f t="shared" si="17"/>
        <v>GAL4.WT</v>
      </c>
    </row>
    <row r="506" spans="11:33">
      <c r="K506" t="str">
        <f>CONCATENATE(L506,".",Q506)</f>
        <v>180324-Plate_004.G4</v>
      </c>
      <c r="L506" t="str">
        <f>CONCATENATE("180324-",N506)</f>
        <v>180324-Plate_004</v>
      </c>
      <c r="M506">
        <f>M410+1</f>
        <v>4</v>
      </c>
      <c r="N506" t="str">
        <f>CONCATENATE("Plate_00",M506)</f>
        <v>Plate_004</v>
      </c>
      <c r="O506" t="s">
        <v>29</v>
      </c>
      <c r="P506">
        <v>4</v>
      </c>
      <c r="Q506" t="s">
        <v>45</v>
      </c>
      <c r="R506">
        <f>R434+1</f>
        <v>6</v>
      </c>
      <c r="S506" t="str">
        <f>CONCATENATE("Plate_00",R506)</f>
        <v>Plate_006</v>
      </c>
      <c r="T506" s="2" t="s">
        <v>100</v>
      </c>
      <c r="U506" t="s">
        <v>91</v>
      </c>
      <c r="V506">
        <v>4</v>
      </c>
      <c r="W506" t="str">
        <f>VLOOKUP(U506,$J$8:$K$13,2,FALSE)</f>
        <v>GAL4.WT</v>
      </c>
      <c r="X506" t="str">
        <f>VLOOKUP(V506,$J$16:$K$27,2,FALSE)</f>
        <v>GAL80.35</v>
      </c>
      <c r="Y506" t="str">
        <f>VLOOKUP(V506,$J$31:$K$42,2,FALSE)</f>
        <v>GAL3.WT</v>
      </c>
      <c r="Z506" t="str">
        <f>VLOOKUP($S506,$J$46:$N$61,2,FALSE)</f>
        <v>pAMN51.1 - 1 - A7</v>
      </c>
      <c r="AA506">
        <v>2</v>
      </c>
      <c r="AB506" t="str">
        <f>VLOOKUP($S506,$J$46:$N$61,3,FALSE)</f>
        <v>GALK.Can_abl</v>
      </c>
      <c r="AC506" t="str">
        <f>VLOOKUP($S506,$J$46:$N$61,4,FALSE)</f>
        <v>GALK</v>
      </c>
      <c r="AD506">
        <f>VLOOKUP($S506,$J$46:$N$61,5,FALSE)</f>
        <v>1</v>
      </c>
      <c r="AE506" t="str">
        <f t="shared" si="15"/>
        <v>GAL3.WT</v>
      </c>
      <c r="AF506" t="str">
        <f t="shared" si="16"/>
        <v>GAL80S-2</v>
      </c>
      <c r="AG506" t="str">
        <f t="shared" si="17"/>
        <v>GAL4.WT</v>
      </c>
    </row>
    <row r="507" spans="11:33">
      <c r="K507" t="str">
        <f>CONCATENATE(L507,".",Q507)</f>
        <v>180324-Plate_004.G5</v>
      </c>
      <c r="L507" t="str">
        <f>CONCATENATE("180324-",N507)</f>
        <v>180324-Plate_004</v>
      </c>
      <c r="M507">
        <f>M411+1</f>
        <v>4</v>
      </c>
      <c r="N507" t="str">
        <f>CONCATENATE("Plate_00",M507)</f>
        <v>Plate_004</v>
      </c>
      <c r="O507" t="s">
        <v>29</v>
      </c>
      <c r="P507">
        <v>5</v>
      </c>
      <c r="Q507" t="s">
        <v>43</v>
      </c>
      <c r="R507">
        <f>R435+1</f>
        <v>6</v>
      </c>
      <c r="S507" t="str">
        <f>CONCATENATE("Plate_00",R507)</f>
        <v>Plate_006</v>
      </c>
      <c r="T507" s="2" t="s">
        <v>99</v>
      </c>
      <c r="U507" t="s">
        <v>91</v>
      </c>
      <c r="V507">
        <v>5</v>
      </c>
      <c r="W507" t="str">
        <f>VLOOKUP(U507,$J$8:$K$13,2,FALSE)</f>
        <v>GAL4.WT</v>
      </c>
      <c r="X507" t="str">
        <f>VLOOKUP(V507,$J$16:$K$27,2,FALSE)</f>
        <v>GAL80.37</v>
      </c>
      <c r="Y507" t="str">
        <f>VLOOKUP(V507,$J$31:$K$42,2,FALSE)</f>
        <v>GAL3.WT</v>
      </c>
      <c r="Z507" t="str">
        <f>VLOOKUP($S507,$J$46:$N$61,2,FALSE)</f>
        <v>pAMN51.1 - 1 - A7</v>
      </c>
      <c r="AA507">
        <v>2</v>
      </c>
      <c r="AB507" t="str">
        <f>VLOOKUP($S507,$J$46:$N$61,3,FALSE)</f>
        <v>GALK.Can_abl</v>
      </c>
      <c r="AC507" t="str">
        <f>VLOOKUP($S507,$J$46:$N$61,4,FALSE)</f>
        <v>GALK</v>
      </c>
      <c r="AD507">
        <f>VLOOKUP($S507,$J$46:$N$61,5,FALSE)</f>
        <v>1</v>
      </c>
      <c r="AE507" t="str">
        <f t="shared" si="15"/>
        <v>GAL3.WT</v>
      </c>
      <c r="AF507" t="str">
        <f t="shared" si="16"/>
        <v>GAL80S-1</v>
      </c>
      <c r="AG507" t="str">
        <f t="shared" si="17"/>
        <v>GAL4.WT</v>
      </c>
    </row>
    <row r="508" spans="11:33">
      <c r="K508" t="str">
        <f>CONCATENATE(L508,".",Q508)</f>
        <v>180324-Plate_004.G6</v>
      </c>
      <c r="L508" t="str">
        <f>CONCATENATE("180324-",N508)</f>
        <v>180324-Plate_004</v>
      </c>
      <c r="M508">
        <f>M412+1</f>
        <v>4</v>
      </c>
      <c r="N508" t="str">
        <f>CONCATENATE("Plate_00",M508)</f>
        <v>Plate_004</v>
      </c>
      <c r="O508" t="s">
        <v>29</v>
      </c>
      <c r="P508">
        <v>6</v>
      </c>
      <c r="Q508" t="s">
        <v>41</v>
      </c>
      <c r="R508">
        <f>R436+1</f>
        <v>6</v>
      </c>
      <c r="S508" t="str">
        <f>CONCATENATE("Plate_00",R508)</f>
        <v>Plate_006</v>
      </c>
      <c r="T508" s="2" t="s">
        <v>98</v>
      </c>
      <c r="U508" t="s">
        <v>91</v>
      </c>
      <c r="V508">
        <v>6</v>
      </c>
      <c r="W508" t="str">
        <f>VLOOKUP(U508,$J$8:$K$13,2,FALSE)</f>
        <v>GAL4.WT</v>
      </c>
      <c r="X508" t="str">
        <f>VLOOKUP(V508,$J$16:$K$27,2,FALSE)</f>
        <v>GAL80.41</v>
      </c>
      <c r="Y508" t="str">
        <f>VLOOKUP(V508,$J$31:$K$42,2,FALSE)</f>
        <v>GAL3.WT</v>
      </c>
      <c r="Z508" t="str">
        <f>VLOOKUP($S508,$J$46:$N$61,2,FALSE)</f>
        <v>pAMN51.1 - 1 - A7</v>
      </c>
      <c r="AA508">
        <v>2</v>
      </c>
      <c r="AB508" t="str">
        <f>VLOOKUP($S508,$J$46:$N$61,3,FALSE)</f>
        <v>GALK.Can_abl</v>
      </c>
      <c r="AC508" t="str">
        <f>VLOOKUP($S508,$J$46:$N$61,4,FALSE)</f>
        <v>GALK</v>
      </c>
      <c r="AD508">
        <f>VLOOKUP($S508,$J$46:$N$61,5,FALSE)</f>
        <v>1</v>
      </c>
      <c r="AE508" t="str">
        <f t="shared" si="15"/>
        <v>GAL3.WT</v>
      </c>
      <c r="AF508" t="str">
        <f t="shared" si="16"/>
        <v>GAL80S-0</v>
      </c>
      <c r="AG508" t="str">
        <f t="shared" si="17"/>
        <v>GAL4.WT</v>
      </c>
    </row>
    <row r="509" spans="11:33">
      <c r="K509" t="str">
        <f>CONCATENATE(L509,".",Q509)</f>
        <v>180324-Plate_004.G7</v>
      </c>
      <c r="L509" t="str">
        <f>CONCATENATE("180324-",N509)</f>
        <v>180324-Plate_004</v>
      </c>
      <c r="M509">
        <f>M413+1</f>
        <v>4</v>
      </c>
      <c r="N509" t="str">
        <f>CONCATENATE("Plate_00",M509)</f>
        <v>Plate_004</v>
      </c>
      <c r="O509" t="s">
        <v>29</v>
      </c>
      <c r="P509">
        <v>7</v>
      </c>
      <c r="Q509" t="s">
        <v>39</v>
      </c>
      <c r="R509">
        <f>R437+1</f>
        <v>6</v>
      </c>
      <c r="S509" t="str">
        <f>CONCATENATE("Plate_00",R509)</f>
        <v>Plate_006</v>
      </c>
      <c r="T509" s="2" t="s">
        <v>97</v>
      </c>
      <c r="U509" t="s">
        <v>91</v>
      </c>
      <c r="V509">
        <v>7</v>
      </c>
      <c r="W509" t="str">
        <f>VLOOKUP(U509,$J$8:$K$13,2,FALSE)</f>
        <v>GAL4.WT</v>
      </c>
      <c r="X509" t="str">
        <f>VLOOKUP(V509,$J$16:$K$27,2,FALSE)</f>
        <v>GAL80.WT</v>
      </c>
      <c r="Y509" t="str">
        <f>VLOOKUP(V509,$J$31:$K$42,2,FALSE)</f>
        <v>GAL3.delta</v>
      </c>
      <c r="Z509" t="str">
        <f>VLOOKUP($S509,$J$46:$N$61,2,FALSE)</f>
        <v>pAMN51.1 - 1 - A7</v>
      </c>
      <c r="AA509">
        <v>2</v>
      </c>
      <c r="AB509" t="str">
        <f>VLOOKUP($S509,$J$46:$N$61,3,FALSE)</f>
        <v>GALK.Can_abl</v>
      </c>
      <c r="AC509" t="str">
        <f>VLOOKUP($S509,$J$46:$N$61,4,FALSE)</f>
        <v>GALK</v>
      </c>
      <c r="AD509">
        <f>VLOOKUP($S509,$J$46:$N$61,5,FALSE)</f>
        <v>1</v>
      </c>
      <c r="AE509" t="str">
        <f t="shared" si="15"/>
        <v>GAL3.delta</v>
      </c>
      <c r="AF509" t="str">
        <f t="shared" si="16"/>
        <v>GAL80.WT</v>
      </c>
      <c r="AG509" t="str">
        <f t="shared" si="17"/>
        <v>GAL4.WT</v>
      </c>
    </row>
    <row r="510" spans="11:33">
      <c r="K510" t="str">
        <f>CONCATENATE(L510,".",Q510)</f>
        <v>180324-Plate_004.G8</v>
      </c>
      <c r="L510" t="str">
        <f>CONCATENATE("180324-",N510)</f>
        <v>180324-Plate_004</v>
      </c>
      <c r="M510">
        <f>M414+1</f>
        <v>4</v>
      </c>
      <c r="N510" t="str">
        <f>CONCATENATE("Plate_00",M510)</f>
        <v>Plate_004</v>
      </c>
      <c r="O510" t="s">
        <v>29</v>
      </c>
      <c r="P510">
        <v>8</v>
      </c>
      <c r="Q510" t="s">
        <v>37</v>
      </c>
      <c r="R510">
        <f>R438+1</f>
        <v>6</v>
      </c>
      <c r="S510" t="str">
        <f>CONCATENATE("Plate_00",R510)</f>
        <v>Plate_006</v>
      </c>
      <c r="T510" s="2" t="s">
        <v>96</v>
      </c>
      <c r="U510" t="s">
        <v>91</v>
      </c>
      <c r="V510">
        <v>8</v>
      </c>
      <c r="W510" t="str">
        <f>VLOOKUP(U510,$J$8:$K$13,2,FALSE)</f>
        <v>GAL4.WT</v>
      </c>
      <c r="X510" t="str">
        <f>VLOOKUP(V510,$J$16:$K$27,2,FALSE)</f>
        <v>GAL80.delta</v>
      </c>
      <c r="Y510" t="str">
        <f>VLOOKUP(V510,$J$31:$K$42,2,FALSE)</f>
        <v>GAL3.delta</v>
      </c>
      <c r="Z510" t="str">
        <f>VLOOKUP($S510,$J$46:$N$61,2,FALSE)</f>
        <v>pAMN51.1 - 1 - A7</v>
      </c>
      <c r="AA510">
        <v>2</v>
      </c>
      <c r="AB510" t="str">
        <f>VLOOKUP($S510,$J$46:$N$61,3,FALSE)</f>
        <v>GALK.Can_abl</v>
      </c>
      <c r="AC510" t="str">
        <f>VLOOKUP($S510,$J$46:$N$61,4,FALSE)</f>
        <v>GALK</v>
      </c>
      <c r="AD510">
        <f>VLOOKUP($S510,$J$46:$N$61,5,FALSE)</f>
        <v>1</v>
      </c>
      <c r="AE510" t="str">
        <f t="shared" si="15"/>
        <v>GAL3.delta</v>
      </c>
      <c r="AF510" t="str">
        <f t="shared" si="16"/>
        <v>GAL80.delta</v>
      </c>
      <c r="AG510" t="str">
        <f t="shared" si="17"/>
        <v>GAL4.WT</v>
      </c>
    </row>
    <row r="511" spans="11:33">
      <c r="K511" t="str">
        <f>CONCATENATE(L511,".",Q511)</f>
        <v>180324-Plate_004.G9</v>
      </c>
      <c r="L511" t="str">
        <f>CONCATENATE("180324-",N511)</f>
        <v>180324-Plate_004</v>
      </c>
      <c r="M511">
        <f>M415+1</f>
        <v>4</v>
      </c>
      <c r="N511" t="str">
        <f>CONCATENATE("Plate_00",M511)</f>
        <v>Plate_004</v>
      </c>
      <c r="O511" t="s">
        <v>29</v>
      </c>
      <c r="P511">
        <v>9</v>
      </c>
      <c r="Q511" t="s">
        <v>35</v>
      </c>
      <c r="R511">
        <f>R439+1</f>
        <v>6</v>
      </c>
      <c r="S511" t="str">
        <f>CONCATENATE("Plate_00",R511)</f>
        <v>Plate_006</v>
      </c>
      <c r="T511" s="2" t="s">
        <v>95</v>
      </c>
      <c r="U511" t="s">
        <v>91</v>
      </c>
      <c r="V511">
        <v>9</v>
      </c>
      <c r="W511" t="str">
        <f>VLOOKUP(U511,$J$8:$K$13,2,FALSE)</f>
        <v>GAL4.WT</v>
      </c>
      <c r="X511" t="str">
        <f>VLOOKUP(V511,$J$16:$K$27,2,FALSE)</f>
        <v>GAL80.07</v>
      </c>
      <c r="Y511" t="str">
        <f>VLOOKUP(V511,$J$31:$K$42,2,FALSE)</f>
        <v>GAL3.delta</v>
      </c>
      <c r="Z511" t="str">
        <f>VLOOKUP($S511,$J$46:$N$61,2,FALSE)</f>
        <v>pAMN51.1 - 1 - A7</v>
      </c>
      <c r="AA511">
        <v>2</v>
      </c>
      <c r="AB511" t="str">
        <f>VLOOKUP($S511,$J$46:$N$61,3,FALSE)</f>
        <v>GALK.Can_abl</v>
      </c>
      <c r="AC511" t="str">
        <f>VLOOKUP($S511,$J$46:$N$61,4,FALSE)</f>
        <v>GALK</v>
      </c>
      <c r="AD511">
        <f>VLOOKUP($S511,$J$46:$N$61,5,FALSE)</f>
        <v>1</v>
      </c>
      <c r="AE511" t="str">
        <f t="shared" si="15"/>
        <v>GAL3.delta</v>
      </c>
      <c r="AF511" t="str">
        <f t="shared" si="16"/>
        <v>GAL80.07</v>
      </c>
      <c r="AG511" t="str">
        <f t="shared" si="17"/>
        <v>GAL4.WT</v>
      </c>
    </row>
    <row r="512" spans="11:33">
      <c r="K512" t="str">
        <f>CONCATENATE(L512,".",Q512)</f>
        <v>180324-Plate_004.G10</v>
      </c>
      <c r="L512" t="str">
        <f>CONCATENATE("180324-",N512)</f>
        <v>180324-Plate_004</v>
      </c>
      <c r="M512">
        <f>M416+1</f>
        <v>4</v>
      </c>
      <c r="N512" t="str">
        <f>CONCATENATE("Plate_00",M512)</f>
        <v>Plate_004</v>
      </c>
      <c r="O512" t="s">
        <v>29</v>
      </c>
      <c r="P512">
        <v>10</v>
      </c>
      <c r="Q512" t="s">
        <v>33</v>
      </c>
      <c r="R512">
        <f>R440+1</f>
        <v>6</v>
      </c>
      <c r="S512" t="str">
        <f>CONCATENATE("Plate_00",R512)</f>
        <v>Plate_006</v>
      </c>
      <c r="T512" s="2" t="s">
        <v>94</v>
      </c>
      <c r="U512" t="s">
        <v>91</v>
      </c>
      <c r="V512">
        <v>10</v>
      </c>
      <c r="W512" t="str">
        <f>VLOOKUP(U512,$J$8:$K$13,2,FALSE)</f>
        <v>GAL4.WT</v>
      </c>
      <c r="X512" t="str">
        <f>VLOOKUP(V512,$J$16:$K$27,2,FALSE)</f>
        <v>GAL80.35</v>
      </c>
      <c r="Y512" t="str">
        <f>VLOOKUP(V512,$J$31:$K$42,2,FALSE)</f>
        <v>GAL3.delta</v>
      </c>
      <c r="Z512" t="str">
        <f>VLOOKUP($S512,$J$46:$N$61,2,FALSE)</f>
        <v>pAMN51.1 - 1 - A7</v>
      </c>
      <c r="AA512">
        <v>2</v>
      </c>
      <c r="AB512" t="str">
        <f>VLOOKUP($S512,$J$46:$N$61,3,FALSE)</f>
        <v>GALK.Can_abl</v>
      </c>
      <c r="AC512" t="str">
        <f>VLOOKUP($S512,$J$46:$N$61,4,FALSE)</f>
        <v>GALK</v>
      </c>
      <c r="AD512">
        <f>VLOOKUP($S512,$J$46:$N$61,5,FALSE)</f>
        <v>1</v>
      </c>
      <c r="AE512" t="str">
        <f t="shared" si="15"/>
        <v>GAL3.delta</v>
      </c>
      <c r="AF512" t="str">
        <f t="shared" si="16"/>
        <v>GAL80S-2</v>
      </c>
      <c r="AG512" t="str">
        <f t="shared" si="17"/>
        <v>GAL4.WT</v>
      </c>
    </row>
    <row r="513" spans="11:33">
      <c r="K513" t="str">
        <f>CONCATENATE(L513,".",Q513)</f>
        <v>180324-Plate_004.G11</v>
      </c>
      <c r="L513" t="str">
        <f>CONCATENATE("180324-",N513)</f>
        <v>180324-Plate_004</v>
      </c>
      <c r="M513">
        <f>M417+1</f>
        <v>4</v>
      </c>
      <c r="N513" t="str">
        <f>CONCATENATE("Plate_00",M513)</f>
        <v>Plate_004</v>
      </c>
      <c r="O513" t="s">
        <v>29</v>
      </c>
      <c r="P513">
        <v>11</v>
      </c>
      <c r="Q513" t="s">
        <v>31</v>
      </c>
      <c r="R513">
        <f>R441+1</f>
        <v>6</v>
      </c>
      <c r="S513" t="str">
        <f>CONCATENATE("Plate_00",R513)</f>
        <v>Plate_006</v>
      </c>
      <c r="T513" s="2" t="s">
        <v>93</v>
      </c>
      <c r="U513" t="s">
        <v>91</v>
      </c>
      <c r="V513">
        <v>11</v>
      </c>
      <c r="W513" t="str">
        <f>VLOOKUP(U513,$J$8:$K$13,2,FALSE)</f>
        <v>GAL4.WT</v>
      </c>
      <c r="X513" t="str">
        <f>VLOOKUP(V513,$J$16:$K$27,2,FALSE)</f>
        <v>GAL80.37</v>
      </c>
      <c r="Y513" t="str">
        <f>VLOOKUP(V513,$J$31:$K$42,2,FALSE)</f>
        <v>GAL3.delta</v>
      </c>
      <c r="Z513" t="str">
        <f>VLOOKUP($S513,$J$46:$N$61,2,FALSE)</f>
        <v>pAMN51.1 - 1 - A7</v>
      </c>
      <c r="AA513">
        <v>2</v>
      </c>
      <c r="AB513" t="str">
        <f>VLOOKUP($S513,$J$46:$N$61,3,FALSE)</f>
        <v>GALK.Can_abl</v>
      </c>
      <c r="AC513" t="str">
        <f>VLOOKUP($S513,$J$46:$N$61,4,FALSE)</f>
        <v>GALK</v>
      </c>
      <c r="AD513">
        <f>VLOOKUP($S513,$J$46:$N$61,5,FALSE)</f>
        <v>1</v>
      </c>
      <c r="AE513" t="str">
        <f t="shared" si="15"/>
        <v>GAL3.delta</v>
      </c>
      <c r="AF513" t="str">
        <f t="shared" si="16"/>
        <v>GAL80S-1</v>
      </c>
      <c r="AG513" t="str">
        <f t="shared" si="17"/>
        <v>GAL4.WT</v>
      </c>
    </row>
    <row r="514" spans="11:33">
      <c r="K514" t="str">
        <f>CONCATENATE(L514,".",Q514)</f>
        <v>180324-Plate_004.G12</v>
      </c>
      <c r="L514" t="str">
        <f>CONCATENATE("180324-",N514)</f>
        <v>180324-Plate_004</v>
      </c>
      <c r="M514">
        <f>M418+1</f>
        <v>4</v>
      </c>
      <c r="N514" t="str">
        <f>CONCATENATE("Plate_00",M514)</f>
        <v>Plate_004</v>
      </c>
      <c r="O514" t="s">
        <v>29</v>
      </c>
      <c r="P514">
        <v>12</v>
      </c>
      <c r="Q514" t="s">
        <v>28</v>
      </c>
      <c r="R514">
        <f>R442+1</f>
        <v>6</v>
      </c>
      <c r="S514" t="str">
        <f>CONCATENATE("Plate_00",R514)</f>
        <v>Plate_006</v>
      </c>
      <c r="T514" s="2" t="s">
        <v>92</v>
      </c>
      <c r="U514" t="s">
        <v>91</v>
      </c>
      <c r="V514">
        <v>12</v>
      </c>
      <c r="W514" t="str">
        <f>VLOOKUP(U514,$J$8:$K$13,2,FALSE)</f>
        <v>GAL4.WT</v>
      </c>
      <c r="X514" t="str">
        <f>VLOOKUP(V514,$J$16:$K$27,2,FALSE)</f>
        <v>GAL80.41</v>
      </c>
      <c r="Y514" t="str">
        <f>VLOOKUP(V514,$J$31:$K$42,2,FALSE)</f>
        <v>GAL3.delta</v>
      </c>
      <c r="Z514" t="str">
        <f>VLOOKUP($S514,$J$46:$N$61,2,FALSE)</f>
        <v>pAMN51.1 - 1 - A7</v>
      </c>
      <c r="AA514">
        <v>2</v>
      </c>
      <c r="AB514" t="str">
        <f>VLOOKUP($S514,$J$46:$N$61,3,FALSE)</f>
        <v>GALK.Can_abl</v>
      </c>
      <c r="AC514" t="str">
        <f>VLOOKUP($S514,$J$46:$N$61,4,FALSE)</f>
        <v>GALK</v>
      </c>
      <c r="AD514">
        <f>VLOOKUP($S514,$J$46:$N$61,5,FALSE)</f>
        <v>1</v>
      </c>
      <c r="AE514" t="str">
        <f t="shared" si="15"/>
        <v>GAL3.delta</v>
      </c>
      <c r="AF514" t="str">
        <f t="shared" si="16"/>
        <v>GAL80S-0</v>
      </c>
      <c r="AG514" t="str">
        <f t="shared" si="17"/>
        <v>GAL4.WT</v>
      </c>
    </row>
    <row r="515" spans="11:33">
      <c r="K515" t="str">
        <f>CONCATENATE(L515,".",Q515)</f>
        <v>180324-Plate_004.H1</v>
      </c>
      <c r="L515" t="str">
        <f>CONCATENATE("180324-",N515)</f>
        <v>180324-Plate_004</v>
      </c>
      <c r="M515">
        <f>M419+1</f>
        <v>4</v>
      </c>
      <c r="N515" t="str">
        <f>CONCATENATE("Plate_00",M515)</f>
        <v>Plate_004</v>
      </c>
      <c r="O515" t="s">
        <v>3</v>
      </c>
      <c r="P515">
        <v>1</v>
      </c>
      <c r="Q515" t="s">
        <v>25</v>
      </c>
      <c r="R515">
        <f>R443+1</f>
        <v>6</v>
      </c>
      <c r="S515" t="str">
        <f>CONCATENATE("Plate_00",R515)</f>
        <v>Plate_006</v>
      </c>
      <c r="T515" s="2" t="s">
        <v>90</v>
      </c>
      <c r="U515" t="s">
        <v>78</v>
      </c>
      <c r="V515">
        <v>1</v>
      </c>
      <c r="W515" t="str">
        <f>VLOOKUP(U515,$J$8:$K$13,2,FALSE)</f>
        <v>GAL4.delta</v>
      </c>
      <c r="X515" t="str">
        <f>VLOOKUP(V515,$J$16:$K$27,2,FALSE)</f>
        <v>GAL80.WT</v>
      </c>
      <c r="Y515" t="str">
        <f>VLOOKUP(V515,$J$31:$K$42,2,FALSE)</f>
        <v>GAL3.WT</v>
      </c>
      <c r="Z515" t="str">
        <f>VLOOKUP($S515,$J$46:$N$61,2,FALSE)</f>
        <v>pAMN51.1 - 1 - A7</v>
      </c>
      <c r="AA515">
        <v>2</v>
      </c>
      <c r="AB515" t="str">
        <f>VLOOKUP($S515,$J$46:$N$61,3,FALSE)</f>
        <v>GALK.Can_abl</v>
      </c>
      <c r="AC515" t="str">
        <f>VLOOKUP($S515,$J$46:$N$61,4,FALSE)</f>
        <v>GALK</v>
      </c>
      <c r="AD515">
        <f>VLOOKUP($S515,$J$46:$N$61,5,FALSE)</f>
        <v>1</v>
      </c>
      <c r="AE515" t="str">
        <f t="shared" si="15"/>
        <v>GAL3.WT</v>
      </c>
      <c r="AF515" t="str">
        <f t="shared" si="16"/>
        <v>GAL80.WT</v>
      </c>
      <c r="AG515" t="str">
        <f t="shared" si="17"/>
        <v>GAL4.delta</v>
      </c>
    </row>
    <row r="516" spans="11:33">
      <c r="K516" t="str">
        <f>CONCATENATE(L516,".",Q516)</f>
        <v>180324-Plate_004.H2</v>
      </c>
      <c r="L516" t="str">
        <f>CONCATENATE("180324-",N516)</f>
        <v>180324-Plate_004</v>
      </c>
      <c r="M516">
        <f>M420+1</f>
        <v>4</v>
      </c>
      <c r="N516" t="str">
        <f>CONCATENATE("Plate_00",M516)</f>
        <v>Plate_004</v>
      </c>
      <c r="O516" t="s">
        <v>3</v>
      </c>
      <c r="P516">
        <v>2</v>
      </c>
      <c r="Q516" t="s">
        <v>23</v>
      </c>
      <c r="R516">
        <f>R444+1</f>
        <v>6</v>
      </c>
      <c r="S516" t="str">
        <f>CONCATENATE("Plate_00",R516)</f>
        <v>Plate_006</v>
      </c>
      <c r="T516" s="2" t="s">
        <v>89</v>
      </c>
      <c r="U516" t="s">
        <v>78</v>
      </c>
      <c r="V516">
        <v>2</v>
      </c>
      <c r="W516" t="str">
        <f>VLOOKUP(U516,$J$8:$K$13,2,FALSE)</f>
        <v>GAL4.delta</v>
      </c>
      <c r="X516" t="str">
        <f>VLOOKUP(V516,$J$16:$K$27,2,FALSE)</f>
        <v>GAL80.delta</v>
      </c>
      <c r="Y516" t="str">
        <f>VLOOKUP(V516,$J$31:$K$42,2,FALSE)</f>
        <v>GAL3.WT</v>
      </c>
      <c r="Z516" t="str">
        <f>VLOOKUP($S516,$J$46:$N$61,2,FALSE)</f>
        <v>pAMN51.1 - 1 - A7</v>
      </c>
      <c r="AA516">
        <v>2</v>
      </c>
      <c r="AB516" t="str">
        <f>VLOOKUP($S516,$J$46:$N$61,3,FALSE)</f>
        <v>GALK.Can_abl</v>
      </c>
      <c r="AC516" t="str">
        <f>VLOOKUP($S516,$J$46:$N$61,4,FALSE)</f>
        <v>GALK</v>
      </c>
      <c r="AD516">
        <f>VLOOKUP($S516,$J$46:$N$61,5,FALSE)</f>
        <v>1</v>
      </c>
      <c r="AE516" t="str">
        <f t="shared" si="15"/>
        <v>GAL3.WT</v>
      </c>
      <c r="AF516" t="str">
        <f t="shared" si="16"/>
        <v>GAL80.delta</v>
      </c>
      <c r="AG516" t="str">
        <f t="shared" si="17"/>
        <v>GAL4.delta</v>
      </c>
    </row>
    <row r="517" spans="11:33">
      <c r="K517" t="str">
        <f>CONCATENATE(L517,".",Q517)</f>
        <v>180324-Plate_004.H3</v>
      </c>
      <c r="L517" t="str">
        <f>CONCATENATE("180324-",N517)</f>
        <v>180324-Plate_004</v>
      </c>
      <c r="M517">
        <f>M421+1</f>
        <v>4</v>
      </c>
      <c r="N517" t="str">
        <f>CONCATENATE("Plate_00",M517)</f>
        <v>Plate_004</v>
      </c>
      <c r="O517" t="s">
        <v>3</v>
      </c>
      <c r="P517">
        <v>3</v>
      </c>
      <c r="Q517" t="s">
        <v>21</v>
      </c>
      <c r="R517">
        <f>R445+1</f>
        <v>6</v>
      </c>
      <c r="S517" t="str">
        <f>CONCATENATE("Plate_00",R517)</f>
        <v>Plate_006</v>
      </c>
      <c r="T517" s="2" t="s">
        <v>88</v>
      </c>
      <c r="U517" t="s">
        <v>78</v>
      </c>
      <c r="V517">
        <v>3</v>
      </c>
      <c r="W517" t="str">
        <f>VLOOKUP(U517,$J$8:$K$13,2,FALSE)</f>
        <v>GAL4.delta</v>
      </c>
      <c r="X517" t="str">
        <f>VLOOKUP(V517,$J$16:$K$27,2,FALSE)</f>
        <v>GAL80.07</v>
      </c>
      <c r="Y517" t="str">
        <f>VLOOKUP(V517,$J$31:$K$42,2,FALSE)</f>
        <v>GAL3.WT</v>
      </c>
      <c r="Z517" t="str">
        <f>VLOOKUP($S517,$J$46:$N$61,2,FALSE)</f>
        <v>pAMN51.1 - 1 - A7</v>
      </c>
      <c r="AA517">
        <v>2</v>
      </c>
      <c r="AB517" t="str">
        <f>VLOOKUP($S517,$J$46:$N$61,3,FALSE)</f>
        <v>GALK.Can_abl</v>
      </c>
      <c r="AC517" t="str">
        <f>VLOOKUP($S517,$J$46:$N$61,4,FALSE)</f>
        <v>GALK</v>
      </c>
      <c r="AD517">
        <f>VLOOKUP($S517,$J$46:$N$61,5,FALSE)</f>
        <v>1</v>
      </c>
      <c r="AE517" t="str">
        <f t="shared" si="15"/>
        <v>GAL3.WT</v>
      </c>
      <c r="AF517" t="str">
        <f t="shared" si="16"/>
        <v>GAL80.07</v>
      </c>
      <c r="AG517" t="str">
        <f t="shared" si="17"/>
        <v>GAL4.delta</v>
      </c>
    </row>
    <row r="518" spans="11:33">
      <c r="K518" t="str">
        <f>CONCATENATE(L518,".",Q518)</f>
        <v>180324-Plate_004.H4</v>
      </c>
      <c r="L518" t="str">
        <f>CONCATENATE("180324-",N518)</f>
        <v>180324-Plate_004</v>
      </c>
      <c r="M518">
        <f>M422+1</f>
        <v>4</v>
      </c>
      <c r="N518" t="str">
        <f>CONCATENATE("Plate_00",M518)</f>
        <v>Plate_004</v>
      </c>
      <c r="O518" t="s">
        <v>3</v>
      </c>
      <c r="P518">
        <v>4</v>
      </c>
      <c r="Q518" t="s">
        <v>19</v>
      </c>
      <c r="R518">
        <f>R446+1</f>
        <v>6</v>
      </c>
      <c r="S518" t="str">
        <f>CONCATENATE("Plate_00",R518)</f>
        <v>Plate_006</v>
      </c>
      <c r="T518" s="2" t="s">
        <v>87</v>
      </c>
      <c r="U518" t="s">
        <v>78</v>
      </c>
      <c r="V518">
        <v>4</v>
      </c>
      <c r="W518" t="str">
        <f>VLOOKUP(U518,$J$8:$K$13,2,FALSE)</f>
        <v>GAL4.delta</v>
      </c>
      <c r="X518" t="str">
        <f>VLOOKUP(V518,$J$16:$K$27,2,FALSE)</f>
        <v>GAL80.35</v>
      </c>
      <c r="Y518" t="str">
        <f>VLOOKUP(V518,$J$31:$K$42,2,FALSE)</f>
        <v>GAL3.WT</v>
      </c>
      <c r="Z518" t="str">
        <f>VLOOKUP($S518,$J$46:$N$61,2,FALSE)</f>
        <v>pAMN51.1 - 1 - A7</v>
      </c>
      <c r="AA518">
        <v>2</v>
      </c>
      <c r="AB518" t="str">
        <f>VLOOKUP($S518,$J$46:$N$61,3,FALSE)</f>
        <v>GALK.Can_abl</v>
      </c>
      <c r="AC518" t="str">
        <f>VLOOKUP($S518,$J$46:$N$61,4,FALSE)</f>
        <v>GALK</v>
      </c>
      <c r="AD518">
        <f>VLOOKUP($S518,$J$46:$N$61,5,FALSE)</f>
        <v>1</v>
      </c>
      <c r="AE518" t="str">
        <f t="shared" si="15"/>
        <v>GAL3.WT</v>
      </c>
      <c r="AF518" t="str">
        <f t="shared" si="16"/>
        <v>GAL80S-2</v>
      </c>
      <c r="AG518" t="str">
        <f t="shared" si="17"/>
        <v>GAL4.delta</v>
      </c>
    </row>
    <row r="519" spans="11:33">
      <c r="K519" t="str">
        <f>CONCATENATE(L519,".",Q519)</f>
        <v>180324-Plate_004.H5</v>
      </c>
      <c r="L519" t="str">
        <f>CONCATENATE("180324-",N519)</f>
        <v>180324-Plate_004</v>
      </c>
      <c r="M519">
        <f>M423+1</f>
        <v>4</v>
      </c>
      <c r="N519" t="str">
        <f>CONCATENATE("Plate_00",M519)</f>
        <v>Plate_004</v>
      </c>
      <c r="O519" t="s">
        <v>3</v>
      </c>
      <c r="P519">
        <v>5</v>
      </c>
      <c r="Q519" t="s">
        <v>17</v>
      </c>
      <c r="R519">
        <f>R447+1</f>
        <v>6</v>
      </c>
      <c r="S519" t="str">
        <f>CONCATENATE("Plate_00",R519)</f>
        <v>Plate_006</v>
      </c>
      <c r="T519" s="2" t="s">
        <v>86</v>
      </c>
      <c r="U519" t="s">
        <v>78</v>
      </c>
      <c r="V519">
        <v>5</v>
      </c>
      <c r="W519" t="str">
        <f>VLOOKUP(U519,$J$8:$K$13,2,FALSE)</f>
        <v>GAL4.delta</v>
      </c>
      <c r="X519" t="str">
        <f>VLOOKUP(V519,$J$16:$K$27,2,FALSE)</f>
        <v>GAL80.37</v>
      </c>
      <c r="Y519" t="str">
        <f>VLOOKUP(V519,$J$31:$K$42,2,FALSE)</f>
        <v>GAL3.WT</v>
      </c>
      <c r="Z519" t="str">
        <f>VLOOKUP($S519,$J$46:$N$61,2,FALSE)</f>
        <v>pAMN51.1 - 1 - A7</v>
      </c>
      <c r="AA519">
        <v>2</v>
      </c>
      <c r="AB519" t="str">
        <f>VLOOKUP($S519,$J$46:$N$61,3,FALSE)</f>
        <v>GALK.Can_abl</v>
      </c>
      <c r="AC519" t="str">
        <f>VLOOKUP($S519,$J$46:$N$61,4,FALSE)</f>
        <v>GALK</v>
      </c>
      <c r="AD519">
        <f>VLOOKUP($S519,$J$46:$N$61,5,FALSE)</f>
        <v>1</v>
      </c>
      <c r="AE519" t="str">
        <f t="shared" si="15"/>
        <v>GAL3.WT</v>
      </c>
      <c r="AF519" t="str">
        <f t="shared" si="16"/>
        <v>GAL80S-1</v>
      </c>
      <c r="AG519" t="str">
        <f t="shared" si="17"/>
        <v>GAL4.delta</v>
      </c>
    </row>
    <row r="520" spans="11:33">
      <c r="K520" t="str">
        <f>CONCATENATE(L520,".",Q520)</f>
        <v>180324-Plate_004.H6</v>
      </c>
      <c r="L520" t="str">
        <f>CONCATENATE("180324-",N520)</f>
        <v>180324-Plate_004</v>
      </c>
      <c r="M520">
        <f>M424+1</f>
        <v>4</v>
      </c>
      <c r="N520" t="str">
        <f>CONCATENATE("Plate_00",M520)</f>
        <v>Plate_004</v>
      </c>
      <c r="O520" t="s">
        <v>3</v>
      </c>
      <c r="P520">
        <v>6</v>
      </c>
      <c r="Q520" t="s">
        <v>15</v>
      </c>
      <c r="R520">
        <f>R448+1</f>
        <v>6</v>
      </c>
      <c r="S520" t="str">
        <f>CONCATENATE("Plate_00",R520)</f>
        <v>Plate_006</v>
      </c>
      <c r="T520" s="2" t="s">
        <v>85</v>
      </c>
      <c r="U520" t="s">
        <v>78</v>
      </c>
      <c r="V520">
        <v>6</v>
      </c>
      <c r="W520" t="str">
        <f>VLOOKUP(U520,$J$8:$K$13,2,FALSE)</f>
        <v>GAL4.delta</v>
      </c>
      <c r="X520" t="str">
        <f>VLOOKUP(V520,$J$16:$K$27,2,FALSE)</f>
        <v>GAL80.41</v>
      </c>
      <c r="Y520" t="str">
        <f>VLOOKUP(V520,$J$31:$K$42,2,FALSE)</f>
        <v>GAL3.WT</v>
      </c>
      <c r="Z520" t="str">
        <f>VLOOKUP($S520,$J$46:$N$61,2,FALSE)</f>
        <v>pAMN51.1 - 1 - A7</v>
      </c>
      <c r="AA520">
        <v>2</v>
      </c>
      <c r="AB520" t="str">
        <f>VLOOKUP($S520,$J$46:$N$61,3,FALSE)</f>
        <v>GALK.Can_abl</v>
      </c>
      <c r="AC520" t="str">
        <f>VLOOKUP($S520,$J$46:$N$61,4,FALSE)</f>
        <v>GALK</v>
      </c>
      <c r="AD520">
        <f>VLOOKUP($S520,$J$46:$N$61,5,FALSE)</f>
        <v>1</v>
      </c>
      <c r="AE520" t="str">
        <f t="shared" si="15"/>
        <v>GAL3.WT</v>
      </c>
      <c r="AF520" t="str">
        <f t="shared" si="16"/>
        <v>GAL80S-0</v>
      </c>
      <c r="AG520" t="str">
        <f t="shared" si="17"/>
        <v>GAL4.delta</v>
      </c>
    </row>
    <row r="521" spans="11:33">
      <c r="K521" t="str">
        <f>CONCATENATE(L521,".",Q521)</f>
        <v>180324-Plate_004.H7</v>
      </c>
      <c r="L521" t="str">
        <f>CONCATENATE("180324-",N521)</f>
        <v>180324-Plate_004</v>
      </c>
      <c r="M521">
        <f>M425+1</f>
        <v>4</v>
      </c>
      <c r="N521" t="str">
        <f>CONCATENATE("Plate_00",M521)</f>
        <v>Plate_004</v>
      </c>
      <c r="O521" t="s">
        <v>3</v>
      </c>
      <c r="P521">
        <v>7</v>
      </c>
      <c r="Q521" t="s">
        <v>13</v>
      </c>
      <c r="R521">
        <f>R449+1</f>
        <v>6</v>
      </c>
      <c r="S521" t="str">
        <f>CONCATENATE("Plate_00",R521)</f>
        <v>Plate_006</v>
      </c>
      <c r="T521" s="2" t="s">
        <v>84</v>
      </c>
      <c r="U521" t="s">
        <v>78</v>
      </c>
      <c r="V521">
        <v>7</v>
      </c>
      <c r="W521" t="str">
        <f>VLOOKUP(U521,$J$8:$K$13,2,FALSE)</f>
        <v>GAL4.delta</v>
      </c>
      <c r="X521" t="str">
        <f>VLOOKUP(V521,$J$16:$K$27,2,FALSE)</f>
        <v>GAL80.WT</v>
      </c>
      <c r="Y521" t="str">
        <f>VLOOKUP(V521,$J$31:$K$42,2,FALSE)</f>
        <v>GAL3.delta</v>
      </c>
      <c r="Z521" t="str">
        <f>VLOOKUP($S521,$J$46:$N$61,2,FALSE)</f>
        <v>pAMN51.1 - 1 - A7</v>
      </c>
      <c r="AA521">
        <v>2</v>
      </c>
      <c r="AB521" t="str">
        <f>VLOOKUP($S521,$J$46:$N$61,3,FALSE)</f>
        <v>GALK.Can_abl</v>
      </c>
      <c r="AC521" t="str">
        <f>VLOOKUP($S521,$J$46:$N$61,4,FALSE)</f>
        <v>GALK</v>
      </c>
      <c r="AD521">
        <f>VLOOKUP($S521,$J$46:$N$61,5,FALSE)</f>
        <v>1</v>
      </c>
      <c r="AE521" t="str">
        <f t="shared" si="15"/>
        <v>GAL3.delta</v>
      </c>
      <c r="AF521" t="str">
        <f t="shared" si="16"/>
        <v>GAL80.WT</v>
      </c>
      <c r="AG521" t="str">
        <f t="shared" si="17"/>
        <v>GAL4.delta</v>
      </c>
    </row>
    <row r="522" spans="11:33">
      <c r="K522" t="str">
        <f>CONCATENATE(L522,".",Q522)</f>
        <v>180324-Plate_004.H8</v>
      </c>
      <c r="L522" t="str">
        <f>CONCATENATE("180324-",N522)</f>
        <v>180324-Plate_004</v>
      </c>
      <c r="M522">
        <f>M426+1</f>
        <v>4</v>
      </c>
      <c r="N522" t="str">
        <f>CONCATENATE("Plate_00",M522)</f>
        <v>Plate_004</v>
      </c>
      <c r="O522" t="s">
        <v>3</v>
      </c>
      <c r="P522">
        <v>8</v>
      </c>
      <c r="Q522" t="s">
        <v>11</v>
      </c>
      <c r="R522">
        <f>R450+1</f>
        <v>6</v>
      </c>
      <c r="S522" t="str">
        <f>CONCATENATE("Plate_00",R522)</f>
        <v>Plate_006</v>
      </c>
      <c r="T522" s="2" t="s">
        <v>83</v>
      </c>
      <c r="U522" t="s">
        <v>78</v>
      </c>
      <c r="V522">
        <v>8</v>
      </c>
      <c r="W522" t="str">
        <f>VLOOKUP(U522,$J$8:$K$13,2,FALSE)</f>
        <v>GAL4.delta</v>
      </c>
      <c r="X522" t="str">
        <f>VLOOKUP(V522,$J$16:$K$27,2,FALSE)</f>
        <v>GAL80.delta</v>
      </c>
      <c r="Y522" t="str">
        <f>VLOOKUP(V522,$J$31:$K$42,2,FALSE)</f>
        <v>GAL3.delta</v>
      </c>
      <c r="Z522" t="str">
        <f>VLOOKUP($S522,$J$46:$N$61,2,FALSE)</f>
        <v>pAMN51.1 - 1 - A7</v>
      </c>
      <c r="AA522">
        <v>2</v>
      </c>
      <c r="AB522" t="str">
        <f>VLOOKUP($S522,$J$46:$N$61,3,FALSE)</f>
        <v>GALK.Can_abl</v>
      </c>
      <c r="AC522" t="str">
        <f>VLOOKUP($S522,$J$46:$N$61,4,FALSE)</f>
        <v>GALK</v>
      </c>
      <c r="AD522">
        <f>VLOOKUP($S522,$J$46:$N$61,5,FALSE)</f>
        <v>1</v>
      </c>
      <c r="AE522" t="str">
        <f t="shared" si="15"/>
        <v>GAL3.delta</v>
      </c>
      <c r="AF522" t="str">
        <f t="shared" si="16"/>
        <v>GAL80.delta</v>
      </c>
      <c r="AG522" t="str">
        <f t="shared" si="17"/>
        <v>GAL4.delta</v>
      </c>
    </row>
    <row r="523" spans="11:33">
      <c r="K523" t="str">
        <f>CONCATENATE(L523,".",Q523)</f>
        <v>180324-Plate_004.H9</v>
      </c>
      <c r="L523" t="str">
        <f>CONCATENATE("180324-",N523)</f>
        <v>180324-Plate_004</v>
      </c>
      <c r="M523">
        <f>M427+1</f>
        <v>4</v>
      </c>
      <c r="N523" t="str">
        <f>CONCATENATE("Plate_00",M523)</f>
        <v>Plate_004</v>
      </c>
      <c r="O523" t="s">
        <v>3</v>
      </c>
      <c r="P523">
        <v>9</v>
      </c>
      <c r="Q523" t="s">
        <v>9</v>
      </c>
      <c r="R523">
        <f>R451+1</f>
        <v>6</v>
      </c>
      <c r="S523" t="str">
        <f>CONCATENATE("Plate_00",R523)</f>
        <v>Plate_006</v>
      </c>
      <c r="T523" s="2" t="s">
        <v>82</v>
      </c>
      <c r="U523" t="s">
        <v>78</v>
      </c>
      <c r="V523">
        <v>9</v>
      </c>
      <c r="W523" t="str">
        <f>VLOOKUP(U523,$J$8:$K$13,2,FALSE)</f>
        <v>GAL4.delta</v>
      </c>
      <c r="X523" t="str">
        <f>VLOOKUP(V523,$J$16:$K$27,2,FALSE)</f>
        <v>GAL80.07</v>
      </c>
      <c r="Y523" t="str">
        <f>VLOOKUP(V523,$J$31:$K$42,2,FALSE)</f>
        <v>GAL3.delta</v>
      </c>
      <c r="Z523" t="str">
        <f>VLOOKUP($S523,$J$46:$N$61,2,FALSE)</f>
        <v>pAMN51.1 - 1 - A7</v>
      </c>
      <c r="AA523">
        <v>2</v>
      </c>
      <c r="AB523" t="str">
        <f>VLOOKUP($S523,$J$46:$N$61,3,FALSE)</f>
        <v>GALK.Can_abl</v>
      </c>
      <c r="AC523" t="str">
        <f>VLOOKUP($S523,$J$46:$N$61,4,FALSE)</f>
        <v>GALK</v>
      </c>
      <c r="AD523">
        <f>VLOOKUP($S523,$J$46:$N$61,5,FALSE)</f>
        <v>1</v>
      </c>
      <c r="AE523" t="str">
        <f t="shared" si="15"/>
        <v>GAL3.delta</v>
      </c>
      <c r="AF523" t="str">
        <f t="shared" si="16"/>
        <v>GAL80.07</v>
      </c>
      <c r="AG523" t="str">
        <f t="shared" si="17"/>
        <v>GAL4.delta</v>
      </c>
    </row>
    <row r="524" spans="11:33">
      <c r="K524" t="str">
        <f>CONCATENATE(L524,".",Q524)</f>
        <v>180324-Plate_004.H10</v>
      </c>
      <c r="L524" t="str">
        <f>CONCATENATE("180324-",N524)</f>
        <v>180324-Plate_004</v>
      </c>
      <c r="M524">
        <f>M428+1</f>
        <v>4</v>
      </c>
      <c r="N524" t="str">
        <f>CONCATENATE("Plate_00",M524)</f>
        <v>Plate_004</v>
      </c>
      <c r="O524" t="s">
        <v>3</v>
      </c>
      <c r="P524">
        <v>10</v>
      </c>
      <c r="Q524" t="s">
        <v>7</v>
      </c>
      <c r="R524">
        <f>R452+1</f>
        <v>6</v>
      </c>
      <c r="S524" t="str">
        <f>CONCATENATE("Plate_00",R524)</f>
        <v>Plate_006</v>
      </c>
      <c r="T524" s="2" t="s">
        <v>81</v>
      </c>
      <c r="U524" t="s">
        <v>78</v>
      </c>
      <c r="V524">
        <v>10</v>
      </c>
      <c r="W524" t="str">
        <f>VLOOKUP(U524,$J$8:$K$13,2,FALSE)</f>
        <v>GAL4.delta</v>
      </c>
      <c r="X524" t="str">
        <f>VLOOKUP(V524,$J$16:$K$27,2,FALSE)</f>
        <v>GAL80.35</v>
      </c>
      <c r="Y524" t="str">
        <f>VLOOKUP(V524,$J$31:$K$42,2,FALSE)</f>
        <v>GAL3.delta</v>
      </c>
      <c r="Z524" t="str">
        <f>VLOOKUP($S524,$J$46:$N$61,2,FALSE)</f>
        <v>pAMN51.1 - 1 - A7</v>
      </c>
      <c r="AA524">
        <v>2</v>
      </c>
      <c r="AB524" t="str">
        <f>VLOOKUP($S524,$J$46:$N$61,3,FALSE)</f>
        <v>GALK.Can_abl</v>
      </c>
      <c r="AC524" t="str">
        <f>VLOOKUP($S524,$J$46:$N$61,4,FALSE)</f>
        <v>GALK</v>
      </c>
      <c r="AD524">
        <f>VLOOKUP($S524,$J$46:$N$61,5,FALSE)</f>
        <v>1</v>
      </c>
      <c r="AE524" t="str">
        <f t="shared" si="15"/>
        <v>GAL3.delta</v>
      </c>
      <c r="AF524" t="str">
        <f t="shared" si="16"/>
        <v>GAL80S-2</v>
      </c>
      <c r="AG524" t="str">
        <f t="shared" si="17"/>
        <v>GAL4.delta</v>
      </c>
    </row>
    <row r="525" spans="11:33">
      <c r="K525" t="str">
        <f>CONCATENATE(L525,".",Q525)</f>
        <v>180324-Plate_004.H11</v>
      </c>
      <c r="L525" t="str">
        <f>CONCATENATE("180324-",N525)</f>
        <v>180324-Plate_004</v>
      </c>
      <c r="M525">
        <f>M429+1</f>
        <v>4</v>
      </c>
      <c r="N525" t="str">
        <f>CONCATENATE("Plate_00",M525)</f>
        <v>Plate_004</v>
      </c>
      <c r="O525" t="s">
        <v>3</v>
      </c>
      <c r="P525">
        <v>11</v>
      </c>
      <c r="Q525" t="s">
        <v>5</v>
      </c>
      <c r="R525">
        <f>R453+1</f>
        <v>6</v>
      </c>
      <c r="S525" t="str">
        <f>CONCATENATE("Plate_00",R525)</f>
        <v>Plate_006</v>
      </c>
      <c r="T525" s="2" t="s">
        <v>80</v>
      </c>
      <c r="U525" t="s">
        <v>78</v>
      </c>
      <c r="V525">
        <v>11</v>
      </c>
      <c r="W525" t="str">
        <f>VLOOKUP(U525,$J$8:$K$13,2,FALSE)</f>
        <v>GAL4.delta</v>
      </c>
      <c r="X525" t="str">
        <f>VLOOKUP(V525,$J$16:$K$27,2,FALSE)</f>
        <v>GAL80.37</v>
      </c>
      <c r="Y525" t="str">
        <f>VLOOKUP(V525,$J$31:$K$42,2,FALSE)</f>
        <v>GAL3.delta</v>
      </c>
      <c r="Z525" t="str">
        <f>VLOOKUP($S525,$J$46:$N$61,2,FALSE)</f>
        <v>pAMN51.1 - 1 - A7</v>
      </c>
      <c r="AA525">
        <v>2</v>
      </c>
      <c r="AB525" t="str">
        <f>VLOOKUP($S525,$J$46:$N$61,3,FALSE)</f>
        <v>GALK.Can_abl</v>
      </c>
      <c r="AC525" t="str">
        <f>VLOOKUP($S525,$J$46:$N$61,4,FALSE)</f>
        <v>GALK</v>
      </c>
      <c r="AD525">
        <f>VLOOKUP($S525,$J$46:$N$61,5,FALSE)</f>
        <v>1</v>
      </c>
      <c r="AE525" t="str">
        <f t="shared" si="15"/>
        <v>GAL3.delta</v>
      </c>
      <c r="AF525" t="str">
        <f t="shared" si="16"/>
        <v>GAL80S-1</v>
      </c>
      <c r="AG525" t="str">
        <f t="shared" si="17"/>
        <v>GAL4.delta</v>
      </c>
    </row>
    <row r="526" spans="11:33">
      <c r="K526" t="str">
        <f>CONCATENATE(L526,".",Q526)</f>
        <v>180324-Plate_004.H12</v>
      </c>
      <c r="L526" t="str">
        <f>CONCATENATE("180324-",N526)</f>
        <v>180324-Plate_004</v>
      </c>
      <c r="M526">
        <f>M430+1</f>
        <v>4</v>
      </c>
      <c r="N526" t="str">
        <f>CONCATENATE("Plate_00",M526)</f>
        <v>Plate_004</v>
      </c>
      <c r="O526" t="s">
        <v>3</v>
      </c>
      <c r="P526">
        <v>12</v>
      </c>
      <c r="Q526" t="s">
        <v>2</v>
      </c>
      <c r="R526">
        <f>R454+1</f>
        <v>6</v>
      </c>
      <c r="S526" t="str">
        <f>CONCATENATE("Plate_00",R526)</f>
        <v>Plate_006</v>
      </c>
      <c r="T526" s="2" t="s">
        <v>79</v>
      </c>
      <c r="U526" t="s">
        <v>78</v>
      </c>
      <c r="V526">
        <v>12</v>
      </c>
      <c r="W526" t="str">
        <f>VLOOKUP(U526,$J$8:$K$13,2,FALSE)</f>
        <v>GAL4.delta</v>
      </c>
      <c r="X526" t="str">
        <f>VLOOKUP(V526,$J$16:$K$27,2,FALSE)</f>
        <v>GAL80.41</v>
      </c>
      <c r="Y526" t="str">
        <f>VLOOKUP(V526,$J$31:$K$42,2,FALSE)</f>
        <v>GAL3.delta</v>
      </c>
      <c r="Z526" t="str">
        <f>VLOOKUP($S526,$J$46:$N$61,2,FALSE)</f>
        <v>pAMN51.1 - 1 - A7</v>
      </c>
      <c r="AA526">
        <v>2</v>
      </c>
      <c r="AB526" t="str">
        <f>VLOOKUP($S526,$J$46:$N$61,3,FALSE)</f>
        <v>GALK.Can_abl</v>
      </c>
      <c r="AC526" t="str">
        <f>VLOOKUP($S526,$J$46:$N$61,4,FALSE)</f>
        <v>GALK</v>
      </c>
      <c r="AD526">
        <f>VLOOKUP($S526,$J$46:$N$61,5,FALSE)</f>
        <v>1</v>
      </c>
      <c r="AE526" t="str">
        <f t="shared" si="15"/>
        <v>GAL3.delta</v>
      </c>
      <c r="AF526" t="str">
        <f t="shared" si="16"/>
        <v>GAL80S-0</v>
      </c>
      <c r="AG526" t="str">
        <f t="shared" si="17"/>
        <v>GAL4.delta</v>
      </c>
    </row>
    <row r="527" spans="11:33">
      <c r="K527" t="str">
        <f>CONCATENATE(L527,".",Q527)</f>
        <v>180324-Plate_005.A1</v>
      </c>
      <c r="L527" t="str">
        <f>CONCATENATE("180324-",N527)</f>
        <v>180324-Plate_005</v>
      </c>
      <c r="M527">
        <f>M431+1</f>
        <v>5</v>
      </c>
      <c r="N527" t="str">
        <f>CONCATENATE("Plate_00",M527)</f>
        <v>Plate_005</v>
      </c>
      <c r="O527" t="s">
        <v>91</v>
      </c>
      <c r="P527">
        <v>1</v>
      </c>
      <c r="Q527" t="s">
        <v>103</v>
      </c>
      <c r="R527">
        <f>R455+1</f>
        <v>6</v>
      </c>
      <c r="S527" t="str">
        <f>CONCATENATE("Plate_00",R527)</f>
        <v>Plate_006</v>
      </c>
      <c r="T527" s="2" t="s">
        <v>77</v>
      </c>
      <c r="U527" t="s">
        <v>65</v>
      </c>
      <c r="V527">
        <v>1</v>
      </c>
      <c r="W527" t="str">
        <f>VLOOKUP(U527,$J$8:$K$13,2,FALSE)</f>
        <v>GAL4.35</v>
      </c>
      <c r="X527" t="str">
        <f>VLOOKUP(V527,$J$16:$K$27,2,FALSE)</f>
        <v>GAL80.WT</v>
      </c>
      <c r="Y527" t="str">
        <f>VLOOKUP(V527,$J$31:$K$42,2,FALSE)</f>
        <v>GAL3.WT</v>
      </c>
      <c r="Z527" t="str">
        <f>VLOOKUP($S527,$J$46:$N$61,2,FALSE)</f>
        <v>pAMN51.1 - 1 - A7</v>
      </c>
      <c r="AA527">
        <v>2</v>
      </c>
      <c r="AB527" t="str">
        <f>VLOOKUP($S527,$J$46:$N$61,3,FALSE)</f>
        <v>GALK.Can_abl</v>
      </c>
      <c r="AC527" t="str">
        <f>VLOOKUP($S527,$J$46:$N$61,4,FALSE)</f>
        <v>GALK</v>
      </c>
      <c r="AD527">
        <f>VLOOKUP($S527,$J$46:$N$61,5,FALSE)</f>
        <v>1</v>
      </c>
      <c r="AE527" t="str">
        <f t="shared" si="15"/>
        <v>GAL3.WT</v>
      </c>
      <c r="AF527" t="str">
        <f t="shared" si="16"/>
        <v>GAL80.WT</v>
      </c>
      <c r="AG527" t="str">
        <f t="shared" si="17"/>
        <v>GAL4-L868P</v>
      </c>
    </row>
    <row r="528" spans="11:33">
      <c r="K528" t="str">
        <f>CONCATENATE(L528,".",Q528)</f>
        <v>180324-Plate_005.A2</v>
      </c>
      <c r="L528" t="str">
        <f>CONCATENATE("180324-",N528)</f>
        <v>180324-Plate_005</v>
      </c>
      <c r="M528">
        <f>M432+1</f>
        <v>5</v>
      </c>
      <c r="N528" t="str">
        <f>CONCATENATE("Plate_00",M528)</f>
        <v>Plate_005</v>
      </c>
      <c r="O528" t="s">
        <v>91</v>
      </c>
      <c r="P528">
        <v>2</v>
      </c>
      <c r="Q528" t="s">
        <v>102</v>
      </c>
      <c r="R528">
        <f>R456+1</f>
        <v>6</v>
      </c>
      <c r="S528" t="str">
        <f>CONCATENATE("Plate_00",R528)</f>
        <v>Plate_006</v>
      </c>
      <c r="T528" s="2" t="s">
        <v>76</v>
      </c>
      <c r="U528" t="s">
        <v>65</v>
      </c>
      <c r="V528">
        <v>2</v>
      </c>
      <c r="W528" t="str">
        <f>VLOOKUP(U528,$J$8:$K$13,2,FALSE)</f>
        <v>GAL4.35</v>
      </c>
      <c r="X528" t="str">
        <f>VLOOKUP(V528,$J$16:$K$27,2,FALSE)</f>
        <v>GAL80.delta</v>
      </c>
      <c r="Y528" t="str">
        <f>VLOOKUP(V528,$J$31:$K$42,2,FALSE)</f>
        <v>GAL3.WT</v>
      </c>
      <c r="Z528" t="str">
        <f>VLOOKUP($S528,$J$46:$N$61,2,FALSE)</f>
        <v>pAMN51.1 - 1 - A7</v>
      </c>
      <c r="AA528">
        <v>2</v>
      </c>
      <c r="AB528" t="str">
        <f>VLOOKUP($S528,$J$46:$N$61,3,FALSE)</f>
        <v>GALK.Can_abl</v>
      </c>
      <c r="AC528" t="str">
        <f>VLOOKUP($S528,$J$46:$N$61,4,FALSE)</f>
        <v>GALK</v>
      </c>
      <c r="AD528">
        <f>VLOOKUP($S528,$J$46:$N$61,5,FALSE)</f>
        <v>1</v>
      </c>
      <c r="AE528" t="str">
        <f t="shared" ref="AE528:AF591" si="18">VLOOKUP(Y528,$J$122:$K$124,2,FALSE)</f>
        <v>GAL3.WT</v>
      </c>
      <c r="AF528" t="str">
        <f t="shared" ref="AF528:AG591" si="19">VLOOKUP(X528,$J$125:$K$130,2,FALSE)</f>
        <v>GAL80.delta</v>
      </c>
      <c r="AG528" t="str">
        <f t="shared" ref="AG528:AG591" si="20">VLOOKUP(W528,$J$131:$K$136,2,FALSE)</f>
        <v>GAL4-L868P</v>
      </c>
    </row>
    <row r="529" spans="11:33">
      <c r="K529" t="str">
        <f>CONCATENATE(L529,".",Q529)</f>
        <v>180324-Plate_005.A3</v>
      </c>
      <c r="L529" t="str">
        <f>CONCATENATE("180324-",N529)</f>
        <v>180324-Plate_005</v>
      </c>
      <c r="M529">
        <f>M433+1</f>
        <v>5</v>
      </c>
      <c r="N529" t="str">
        <f>CONCATENATE("Plate_00",M529)</f>
        <v>Plate_005</v>
      </c>
      <c r="O529" t="s">
        <v>91</v>
      </c>
      <c r="P529">
        <v>3</v>
      </c>
      <c r="Q529" t="s">
        <v>101</v>
      </c>
      <c r="R529">
        <f>R457+1</f>
        <v>6</v>
      </c>
      <c r="S529" t="str">
        <f>CONCATENATE("Plate_00",R529)</f>
        <v>Plate_006</v>
      </c>
      <c r="T529" s="2" t="s">
        <v>75</v>
      </c>
      <c r="U529" t="s">
        <v>65</v>
      </c>
      <c r="V529">
        <v>3</v>
      </c>
      <c r="W529" t="str">
        <f>VLOOKUP(U529,$J$8:$K$13,2,FALSE)</f>
        <v>GAL4.35</v>
      </c>
      <c r="X529" t="str">
        <f>VLOOKUP(V529,$J$16:$K$27,2,FALSE)</f>
        <v>GAL80.07</v>
      </c>
      <c r="Y529" t="str">
        <f>VLOOKUP(V529,$J$31:$K$42,2,FALSE)</f>
        <v>GAL3.WT</v>
      </c>
      <c r="Z529" t="str">
        <f>VLOOKUP($S529,$J$46:$N$61,2,FALSE)</f>
        <v>pAMN51.1 - 1 - A7</v>
      </c>
      <c r="AA529">
        <v>2</v>
      </c>
      <c r="AB529" t="str">
        <f>VLOOKUP($S529,$J$46:$N$61,3,FALSE)</f>
        <v>GALK.Can_abl</v>
      </c>
      <c r="AC529" t="str">
        <f>VLOOKUP($S529,$J$46:$N$61,4,FALSE)</f>
        <v>GALK</v>
      </c>
      <c r="AD529">
        <f>VLOOKUP($S529,$J$46:$N$61,5,FALSE)</f>
        <v>1</v>
      </c>
      <c r="AE529" t="str">
        <f t="shared" si="18"/>
        <v>GAL3.WT</v>
      </c>
      <c r="AF529" t="str">
        <f t="shared" si="19"/>
        <v>GAL80.07</v>
      </c>
      <c r="AG529" t="str">
        <f t="shared" si="20"/>
        <v>GAL4-L868P</v>
      </c>
    </row>
    <row r="530" spans="11:33">
      <c r="K530" t="str">
        <f>CONCATENATE(L530,".",Q530)</f>
        <v>180324-Plate_005.A4</v>
      </c>
      <c r="L530" t="str">
        <f>CONCATENATE("180324-",N530)</f>
        <v>180324-Plate_005</v>
      </c>
      <c r="M530">
        <f>M434+1</f>
        <v>5</v>
      </c>
      <c r="N530" t="str">
        <f>CONCATENATE("Plate_00",M530)</f>
        <v>Plate_005</v>
      </c>
      <c r="O530" t="s">
        <v>91</v>
      </c>
      <c r="P530">
        <v>4</v>
      </c>
      <c r="Q530" t="s">
        <v>100</v>
      </c>
      <c r="R530">
        <f>R458+1</f>
        <v>6</v>
      </c>
      <c r="S530" t="str">
        <f>CONCATENATE("Plate_00",R530)</f>
        <v>Plate_006</v>
      </c>
      <c r="T530" s="2" t="s">
        <v>74</v>
      </c>
      <c r="U530" t="s">
        <v>65</v>
      </c>
      <c r="V530">
        <v>4</v>
      </c>
      <c r="W530" t="str">
        <f>VLOOKUP(U530,$J$8:$K$13,2,FALSE)</f>
        <v>GAL4.35</v>
      </c>
      <c r="X530" t="str">
        <f>VLOOKUP(V530,$J$16:$K$27,2,FALSE)</f>
        <v>GAL80.35</v>
      </c>
      <c r="Y530" t="str">
        <f>VLOOKUP(V530,$J$31:$K$42,2,FALSE)</f>
        <v>GAL3.WT</v>
      </c>
      <c r="Z530" t="str">
        <f>VLOOKUP($S530,$J$46:$N$61,2,FALSE)</f>
        <v>pAMN51.1 - 1 - A7</v>
      </c>
      <c r="AA530">
        <v>2</v>
      </c>
      <c r="AB530" t="str">
        <f>VLOOKUP($S530,$J$46:$N$61,3,FALSE)</f>
        <v>GALK.Can_abl</v>
      </c>
      <c r="AC530" t="str">
        <f>VLOOKUP($S530,$J$46:$N$61,4,FALSE)</f>
        <v>GALK</v>
      </c>
      <c r="AD530">
        <f>VLOOKUP($S530,$J$46:$N$61,5,FALSE)</f>
        <v>1</v>
      </c>
      <c r="AE530" t="str">
        <f t="shared" si="18"/>
        <v>GAL3.WT</v>
      </c>
      <c r="AF530" t="str">
        <f t="shared" si="19"/>
        <v>GAL80S-2</v>
      </c>
      <c r="AG530" t="str">
        <f t="shared" si="20"/>
        <v>GAL4-L868P</v>
      </c>
    </row>
    <row r="531" spans="11:33">
      <c r="K531" t="str">
        <f>CONCATENATE(L531,".",Q531)</f>
        <v>180324-Plate_005.A5</v>
      </c>
      <c r="L531" t="str">
        <f>CONCATENATE("180324-",N531)</f>
        <v>180324-Plate_005</v>
      </c>
      <c r="M531">
        <f>M435+1</f>
        <v>5</v>
      </c>
      <c r="N531" t="str">
        <f>CONCATENATE("Plate_00",M531)</f>
        <v>Plate_005</v>
      </c>
      <c r="O531" t="s">
        <v>91</v>
      </c>
      <c r="P531">
        <v>5</v>
      </c>
      <c r="Q531" t="s">
        <v>99</v>
      </c>
      <c r="R531">
        <f>R459+1</f>
        <v>6</v>
      </c>
      <c r="S531" t="str">
        <f>CONCATENATE("Plate_00",R531)</f>
        <v>Plate_006</v>
      </c>
      <c r="T531" s="2" t="s">
        <v>73</v>
      </c>
      <c r="U531" t="s">
        <v>65</v>
      </c>
      <c r="V531">
        <v>5</v>
      </c>
      <c r="W531" t="str">
        <f>VLOOKUP(U531,$J$8:$K$13,2,FALSE)</f>
        <v>GAL4.35</v>
      </c>
      <c r="X531" t="str">
        <f>VLOOKUP(V531,$J$16:$K$27,2,FALSE)</f>
        <v>GAL80.37</v>
      </c>
      <c r="Y531" t="str">
        <f>VLOOKUP(V531,$J$31:$K$42,2,FALSE)</f>
        <v>GAL3.WT</v>
      </c>
      <c r="Z531" t="str">
        <f>VLOOKUP($S531,$J$46:$N$61,2,FALSE)</f>
        <v>pAMN51.1 - 1 - A7</v>
      </c>
      <c r="AA531">
        <v>2</v>
      </c>
      <c r="AB531" t="str">
        <f>VLOOKUP($S531,$J$46:$N$61,3,FALSE)</f>
        <v>GALK.Can_abl</v>
      </c>
      <c r="AC531" t="str">
        <f>VLOOKUP($S531,$J$46:$N$61,4,FALSE)</f>
        <v>GALK</v>
      </c>
      <c r="AD531">
        <f>VLOOKUP($S531,$J$46:$N$61,5,FALSE)</f>
        <v>1</v>
      </c>
      <c r="AE531" t="str">
        <f t="shared" si="18"/>
        <v>GAL3.WT</v>
      </c>
      <c r="AF531" t="str">
        <f t="shared" si="19"/>
        <v>GAL80S-1</v>
      </c>
      <c r="AG531" t="str">
        <f t="shared" si="20"/>
        <v>GAL4-L868P</v>
      </c>
    </row>
    <row r="532" spans="11:33">
      <c r="K532" t="str">
        <f>CONCATENATE(L532,".",Q532)</f>
        <v>180324-Plate_005.A6</v>
      </c>
      <c r="L532" t="str">
        <f>CONCATENATE("180324-",N532)</f>
        <v>180324-Plate_005</v>
      </c>
      <c r="M532">
        <f>M436+1</f>
        <v>5</v>
      </c>
      <c r="N532" t="str">
        <f>CONCATENATE("Plate_00",M532)</f>
        <v>Plate_005</v>
      </c>
      <c r="O532" t="s">
        <v>91</v>
      </c>
      <c r="P532">
        <v>6</v>
      </c>
      <c r="Q532" t="s">
        <v>98</v>
      </c>
      <c r="R532">
        <f>R460+1</f>
        <v>6</v>
      </c>
      <c r="S532" t="str">
        <f>CONCATENATE("Plate_00",R532)</f>
        <v>Plate_006</v>
      </c>
      <c r="T532" s="2" t="s">
        <v>72</v>
      </c>
      <c r="U532" t="s">
        <v>65</v>
      </c>
      <c r="V532">
        <v>6</v>
      </c>
      <c r="W532" t="str">
        <f>VLOOKUP(U532,$J$8:$K$13,2,FALSE)</f>
        <v>GAL4.35</v>
      </c>
      <c r="X532" t="str">
        <f>VLOOKUP(V532,$J$16:$K$27,2,FALSE)</f>
        <v>GAL80.41</v>
      </c>
      <c r="Y532" t="str">
        <f>VLOOKUP(V532,$J$31:$K$42,2,FALSE)</f>
        <v>GAL3.WT</v>
      </c>
      <c r="Z532" t="str">
        <f>VLOOKUP($S532,$J$46:$N$61,2,FALSE)</f>
        <v>pAMN51.1 - 1 - A7</v>
      </c>
      <c r="AA532">
        <v>2</v>
      </c>
      <c r="AB532" t="str">
        <f>VLOOKUP($S532,$J$46:$N$61,3,FALSE)</f>
        <v>GALK.Can_abl</v>
      </c>
      <c r="AC532" t="str">
        <f>VLOOKUP($S532,$J$46:$N$61,4,FALSE)</f>
        <v>GALK</v>
      </c>
      <c r="AD532">
        <f>VLOOKUP($S532,$J$46:$N$61,5,FALSE)</f>
        <v>1</v>
      </c>
      <c r="AE532" t="str">
        <f t="shared" si="18"/>
        <v>GAL3.WT</v>
      </c>
      <c r="AF532" t="str">
        <f t="shared" si="19"/>
        <v>GAL80S-0</v>
      </c>
      <c r="AG532" t="str">
        <f t="shared" si="20"/>
        <v>GAL4-L868P</v>
      </c>
    </row>
    <row r="533" spans="11:33">
      <c r="K533" t="str">
        <f>CONCATENATE(L533,".",Q533)</f>
        <v>180324-Plate_005.A7</v>
      </c>
      <c r="L533" t="str">
        <f>CONCATENATE("180324-",N533)</f>
        <v>180324-Plate_005</v>
      </c>
      <c r="M533">
        <f>M437+1</f>
        <v>5</v>
      </c>
      <c r="N533" t="str">
        <f>CONCATENATE("Plate_00",M533)</f>
        <v>Plate_005</v>
      </c>
      <c r="O533" t="s">
        <v>91</v>
      </c>
      <c r="P533">
        <v>7</v>
      </c>
      <c r="Q533" t="s">
        <v>97</v>
      </c>
      <c r="R533">
        <f>R461+1</f>
        <v>6</v>
      </c>
      <c r="S533" t="str">
        <f>CONCATENATE("Plate_00",R533)</f>
        <v>Plate_006</v>
      </c>
      <c r="T533" s="2" t="s">
        <v>71</v>
      </c>
      <c r="U533" t="s">
        <v>65</v>
      </c>
      <c r="V533">
        <v>7</v>
      </c>
      <c r="W533" t="str">
        <f>VLOOKUP(U533,$J$8:$K$13,2,FALSE)</f>
        <v>GAL4.35</v>
      </c>
      <c r="X533" t="str">
        <f>VLOOKUP(V533,$J$16:$K$27,2,FALSE)</f>
        <v>GAL80.WT</v>
      </c>
      <c r="Y533" t="str">
        <f>VLOOKUP(V533,$J$31:$K$42,2,FALSE)</f>
        <v>GAL3.delta</v>
      </c>
      <c r="Z533" t="str">
        <f>VLOOKUP($S533,$J$46:$N$61,2,FALSE)</f>
        <v>pAMN51.1 - 1 - A7</v>
      </c>
      <c r="AA533">
        <v>2</v>
      </c>
      <c r="AB533" t="str">
        <f>VLOOKUP($S533,$J$46:$N$61,3,FALSE)</f>
        <v>GALK.Can_abl</v>
      </c>
      <c r="AC533" t="str">
        <f>VLOOKUP($S533,$J$46:$N$61,4,FALSE)</f>
        <v>GALK</v>
      </c>
      <c r="AD533">
        <f>VLOOKUP($S533,$J$46:$N$61,5,FALSE)</f>
        <v>1</v>
      </c>
      <c r="AE533" t="str">
        <f t="shared" si="18"/>
        <v>GAL3.delta</v>
      </c>
      <c r="AF533" t="str">
        <f t="shared" si="19"/>
        <v>GAL80.WT</v>
      </c>
      <c r="AG533" t="str">
        <f t="shared" si="20"/>
        <v>GAL4-L868P</v>
      </c>
    </row>
    <row r="534" spans="11:33">
      <c r="K534" t="str">
        <f>CONCATENATE(L534,".",Q534)</f>
        <v>180324-Plate_005.A8</v>
      </c>
      <c r="L534" t="str">
        <f>CONCATENATE("180324-",N534)</f>
        <v>180324-Plate_005</v>
      </c>
      <c r="M534">
        <f>M438+1</f>
        <v>5</v>
      </c>
      <c r="N534" t="str">
        <f>CONCATENATE("Plate_00",M534)</f>
        <v>Plate_005</v>
      </c>
      <c r="O534" t="s">
        <v>91</v>
      </c>
      <c r="P534">
        <v>8</v>
      </c>
      <c r="Q534" t="s">
        <v>96</v>
      </c>
      <c r="R534">
        <f>R462+1</f>
        <v>6</v>
      </c>
      <c r="S534" t="str">
        <f>CONCATENATE("Plate_00",R534)</f>
        <v>Plate_006</v>
      </c>
      <c r="T534" s="2" t="s">
        <v>70</v>
      </c>
      <c r="U534" t="s">
        <v>65</v>
      </c>
      <c r="V534">
        <v>8</v>
      </c>
      <c r="W534" t="str">
        <f>VLOOKUP(U534,$J$8:$K$13,2,FALSE)</f>
        <v>GAL4.35</v>
      </c>
      <c r="X534" t="str">
        <f>VLOOKUP(V534,$J$16:$K$27,2,FALSE)</f>
        <v>GAL80.delta</v>
      </c>
      <c r="Y534" t="str">
        <f>VLOOKUP(V534,$J$31:$K$42,2,FALSE)</f>
        <v>GAL3.delta</v>
      </c>
      <c r="Z534" t="str">
        <f>VLOOKUP($S534,$J$46:$N$61,2,FALSE)</f>
        <v>pAMN51.1 - 1 - A7</v>
      </c>
      <c r="AA534">
        <v>2</v>
      </c>
      <c r="AB534" t="str">
        <f>VLOOKUP($S534,$J$46:$N$61,3,FALSE)</f>
        <v>GALK.Can_abl</v>
      </c>
      <c r="AC534" t="str">
        <f>VLOOKUP($S534,$J$46:$N$61,4,FALSE)</f>
        <v>GALK</v>
      </c>
      <c r="AD534">
        <f>VLOOKUP($S534,$J$46:$N$61,5,FALSE)</f>
        <v>1</v>
      </c>
      <c r="AE534" t="str">
        <f t="shared" si="18"/>
        <v>GAL3.delta</v>
      </c>
      <c r="AF534" t="str">
        <f t="shared" si="19"/>
        <v>GAL80.delta</v>
      </c>
      <c r="AG534" t="str">
        <f t="shared" si="20"/>
        <v>GAL4-L868P</v>
      </c>
    </row>
    <row r="535" spans="11:33">
      <c r="K535" t="str">
        <f>CONCATENATE(L535,".",Q535)</f>
        <v>180324-Plate_005.A9</v>
      </c>
      <c r="L535" t="str">
        <f>CONCATENATE("180324-",N535)</f>
        <v>180324-Plate_005</v>
      </c>
      <c r="M535">
        <f>M439+1</f>
        <v>5</v>
      </c>
      <c r="N535" t="str">
        <f>CONCATENATE("Plate_00",M535)</f>
        <v>Plate_005</v>
      </c>
      <c r="O535" t="s">
        <v>91</v>
      </c>
      <c r="P535">
        <v>9</v>
      </c>
      <c r="Q535" t="s">
        <v>95</v>
      </c>
      <c r="R535">
        <f>R463+1</f>
        <v>6</v>
      </c>
      <c r="S535" t="str">
        <f>CONCATENATE("Plate_00",R535)</f>
        <v>Plate_006</v>
      </c>
      <c r="T535" s="2" t="s">
        <v>69</v>
      </c>
      <c r="U535" t="s">
        <v>65</v>
      </c>
      <c r="V535">
        <v>9</v>
      </c>
      <c r="W535" t="str">
        <f>VLOOKUP(U535,$J$8:$K$13,2,FALSE)</f>
        <v>GAL4.35</v>
      </c>
      <c r="X535" t="str">
        <f>VLOOKUP(V535,$J$16:$K$27,2,FALSE)</f>
        <v>GAL80.07</v>
      </c>
      <c r="Y535" t="str">
        <f>VLOOKUP(V535,$J$31:$K$42,2,FALSE)</f>
        <v>GAL3.delta</v>
      </c>
      <c r="Z535" t="str">
        <f>VLOOKUP($S535,$J$46:$N$61,2,FALSE)</f>
        <v>pAMN51.1 - 1 - A7</v>
      </c>
      <c r="AA535">
        <v>2</v>
      </c>
      <c r="AB535" t="str">
        <f>VLOOKUP($S535,$J$46:$N$61,3,FALSE)</f>
        <v>GALK.Can_abl</v>
      </c>
      <c r="AC535" t="str">
        <f>VLOOKUP($S535,$J$46:$N$61,4,FALSE)</f>
        <v>GALK</v>
      </c>
      <c r="AD535">
        <f>VLOOKUP($S535,$J$46:$N$61,5,FALSE)</f>
        <v>1</v>
      </c>
      <c r="AE535" t="str">
        <f t="shared" si="18"/>
        <v>GAL3.delta</v>
      </c>
      <c r="AF535" t="str">
        <f t="shared" si="19"/>
        <v>GAL80.07</v>
      </c>
      <c r="AG535" t="str">
        <f t="shared" si="20"/>
        <v>GAL4-L868P</v>
      </c>
    </row>
    <row r="536" spans="11:33">
      <c r="K536" t="str">
        <f>CONCATENATE(L536,".",Q536)</f>
        <v>180324-Plate_005.A10</v>
      </c>
      <c r="L536" t="str">
        <f>CONCATENATE("180324-",N536)</f>
        <v>180324-Plate_005</v>
      </c>
      <c r="M536">
        <f>M440+1</f>
        <v>5</v>
      </c>
      <c r="N536" t="str">
        <f>CONCATENATE("Plate_00",M536)</f>
        <v>Plate_005</v>
      </c>
      <c r="O536" t="s">
        <v>91</v>
      </c>
      <c r="P536">
        <v>10</v>
      </c>
      <c r="Q536" t="s">
        <v>94</v>
      </c>
      <c r="R536">
        <f>R464+1</f>
        <v>6</v>
      </c>
      <c r="S536" t="str">
        <f>CONCATENATE("Plate_00",R536)</f>
        <v>Plate_006</v>
      </c>
      <c r="T536" s="2" t="s">
        <v>68</v>
      </c>
      <c r="U536" t="s">
        <v>65</v>
      </c>
      <c r="V536">
        <v>10</v>
      </c>
      <c r="W536" t="str">
        <f>VLOOKUP(U536,$J$8:$K$13,2,FALSE)</f>
        <v>GAL4.35</v>
      </c>
      <c r="X536" t="str">
        <f>VLOOKUP(V536,$J$16:$K$27,2,FALSE)</f>
        <v>GAL80.35</v>
      </c>
      <c r="Y536" t="str">
        <f>VLOOKUP(V536,$J$31:$K$42,2,FALSE)</f>
        <v>GAL3.delta</v>
      </c>
      <c r="Z536" t="str">
        <f>VLOOKUP($S536,$J$46:$N$61,2,FALSE)</f>
        <v>pAMN51.1 - 1 - A7</v>
      </c>
      <c r="AA536">
        <v>2</v>
      </c>
      <c r="AB536" t="str">
        <f>VLOOKUP($S536,$J$46:$N$61,3,FALSE)</f>
        <v>GALK.Can_abl</v>
      </c>
      <c r="AC536" t="str">
        <f>VLOOKUP($S536,$J$46:$N$61,4,FALSE)</f>
        <v>GALK</v>
      </c>
      <c r="AD536">
        <f>VLOOKUP($S536,$J$46:$N$61,5,FALSE)</f>
        <v>1</v>
      </c>
      <c r="AE536" t="str">
        <f t="shared" si="18"/>
        <v>GAL3.delta</v>
      </c>
      <c r="AF536" t="str">
        <f t="shared" si="19"/>
        <v>GAL80S-2</v>
      </c>
      <c r="AG536" t="str">
        <f t="shared" si="20"/>
        <v>GAL4-L868P</v>
      </c>
    </row>
    <row r="537" spans="11:33">
      <c r="K537" t="str">
        <f>CONCATENATE(L537,".",Q537)</f>
        <v>180324-Plate_005.A11</v>
      </c>
      <c r="L537" t="str">
        <f>CONCATENATE("180324-",N537)</f>
        <v>180324-Plate_005</v>
      </c>
      <c r="M537">
        <f>M441+1</f>
        <v>5</v>
      </c>
      <c r="N537" t="str">
        <f>CONCATENATE("Plate_00",M537)</f>
        <v>Plate_005</v>
      </c>
      <c r="O537" t="s">
        <v>91</v>
      </c>
      <c r="P537">
        <v>11</v>
      </c>
      <c r="Q537" t="s">
        <v>93</v>
      </c>
      <c r="R537">
        <f>R465+1</f>
        <v>6</v>
      </c>
      <c r="S537" t="str">
        <f>CONCATENATE("Plate_00",R537)</f>
        <v>Plate_006</v>
      </c>
      <c r="T537" s="2" t="s">
        <v>67</v>
      </c>
      <c r="U537" t="s">
        <v>65</v>
      </c>
      <c r="V537">
        <v>11</v>
      </c>
      <c r="W537" t="str">
        <f>VLOOKUP(U537,$J$8:$K$13,2,FALSE)</f>
        <v>GAL4.35</v>
      </c>
      <c r="X537" t="str">
        <f>VLOOKUP(V537,$J$16:$K$27,2,FALSE)</f>
        <v>GAL80.37</v>
      </c>
      <c r="Y537" t="str">
        <f>VLOOKUP(V537,$J$31:$K$42,2,FALSE)</f>
        <v>GAL3.delta</v>
      </c>
      <c r="Z537" t="str">
        <f>VLOOKUP($S537,$J$46:$N$61,2,FALSE)</f>
        <v>pAMN51.1 - 1 - A7</v>
      </c>
      <c r="AA537">
        <v>2</v>
      </c>
      <c r="AB537" t="str">
        <f>VLOOKUP($S537,$J$46:$N$61,3,FALSE)</f>
        <v>GALK.Can_abl</v>
      </c>
      <c r="AC537" t="str">
        <f>VLOOKUP($S537,$J$46:$N$61,4,FALSE)</f>
        <v>GALK</v>
      </c>
      <c r="AD537">
        <f>VLOOKUP($S537,$J$46:$N$61,5,FALSE)</f>
        <v>1</v>
      </c>
      <c r="AE537" t="str">
        <f t="shared" si="18"/>
        <v>GAL3.delta</v>
      </c>
      <c r="AF537" t="str">
        <f t="shared" si="19"/>
        <v>GAL80S-1</v>
      </c>
      <c r="AG537" t="str">
        <f t="shared" si="20"/>
        <v>GAL4-L868P</v>
      </c>
    </row>
    <row r="538" spans="11:33">
      <c r="K538" t="str">
        <f>CONCATENATE(L538,".",Q538)</f>
        <v>180324-Plate_005.A12</v>
      </c>
      <c r="L538" t="str">
        <f>CONCATENATE("180324-",N538)</f>
        <v>180324-Plate_005</v>
      </c>
      <c r="M538">
        <f>M442+1</f>
        <v>5</v>
      </c>
      <c r="N538" t="str">
        <f>CONCATENATE("Plate_00",M538)</f>
        <v>Plate_005</v>
      </c>
      <c r="O538" t="s">
        <v>91</v>
      </c>
      <c r="P538">
        <v>12</v>
      </c>
      <c r="Q538" t="s">
        <v>92</v>
      </c>
      <c r="R538">
        <f>R466+1</f>
        <v>6</v>
      </c>
      <c r="S538" t="str">
        <f>CONCATENATE("Plate_00",R538)</f>
        <v>Plate_006</v>
      </c>
      <c r="T538" s="2" t="s">
        <v>66</v>
      </c>
      <c r="U538" t="s">
        <v>65</v>
      </c>
      <c r="V538">
        <v>12</v>
      </c>
      <c r="W538" t="str">
        <f>VLOOKUP(U538,$J$8:$K$13,2,FALSE)</f>
        <v>GAL4.35</v>
      </c>
      <c r="X538" t="str">
        <f>VLOOKUP(V538,$J$16:$K$27,2,FALSE)</f>
        <v>GAL80.41</v>
      </c>
      <c r="Y538" t="str">
        <f>VLOOKUP(V538,$J$31:$K$42,2,FALSE)</f>
        <v>GAL3.delta</v>
      </c>
      <c r="Z538" t="str">
        <f>VLOOKUP($S538,$J$46:$N$61,2,FALSE)</f>
        <v>pAMN51.1 - 1 - A7</v>
      </c>
      <c r="AA538">
        <v>2</v>
      </c>
      <c r="AB538" t="str">
        <f>VLOOKUP($S538,$J$46:$N$61,3,FALSE)</f>
        <v>GALK.Can_abl</v>
      </c>
      <c r="AC538" t="str">
        <f>VLOOKUP($S538,$J$46:$N$61,4,FALSE)</f>
        <v>GALK</v>
      </c>
      <c r="AD538">
        <f>VLOOKUP($S538,$J$46:$N$61,5,FALSE)</f>
        <v>1</v>
      </c>
      <c r="AE538" t="str">
        <f t="shared" si="18"/>
        <v>GAL3.delta</v>
      </c>
      <c r="AF538" t="str">
        <f t="shared" si="19"/>
        <v>GAL80S-0</v>
      </c>
      <c r="AG538" t="str">
        <f t="shared" si="20"/>
        <v>GAL4-L868P</v>
      </c>
    </row>
    <row r="539" spans="11:33">
      <c r="K539" t="str">
        <f>CONCATENATE(L539,".",Q539)</f>
        <v>180324-Plate_005.B1</v>
      </c>
      <c r="L539" t="str">
        <f>CONCATENATE("180324-",N539)</f>
        <v>180324-Plate_005</v>
      </c>
      <c r="M539">
        <f>M443+1</f>
        <v>5</v>
      </c>
      <c r="N539" t="str">
        <f>CONCATENATE("Plate_00",M539)</f>
        <v>Plate_005</v>
      </c>
      <c r="O539" t="s">
        <v>78</v>
      </c>
      <c r="P539">
        <v>1</v>
      </c>
      <c r="Q539" t="s">
        <v>90</v>
      </c>
      <c r="R539">
        <f>R467+1</f>
        <v>6</v>
      </c>
      <c r="S539" t="str">
        <f>CONCATENATE("Plate_00",R539)</f>
        <v>Plate_006</v>
      </c>
      <c r="T539" s="2" t="s">
        <v>64</v>
      </c>
      <c r="U539" t="s">
        <v>52</v>
      </c>
      <c r="V539">
        <v>1</v>
      </c>
      <c r="W539" t="str">
        <f>VLOOKUP(U539,$J$8:$K$13,2,FALSE)</f>
        <v>GAL4.36</v>
      </c>
      <c r="X539" t="str">
        <f>VLOOKUP(V539,$J$16:$K$27,2,FALSE)</f>
        <v>GAL80.WT</v>
      </c>
      <c r="Y539" t="str">
        <f>VLOOKUP(V539,$J$31:$K$42,2,FALSE)</f>
        <v>GAL3.WT</v>
      </c>
      <c r="Z539" t="str">
        <f>VLOOKUP($S539,$J$46:$N$61,2,FALSE)</f>
        <v>pAMN51.1 - 1 - A7</v>
      </c>
      <c r="AA539">
        <v>2</v>
      </c>
      <c r="AB539" t="str">
        <f>VLOOKUP($S539,$J$46:$N$61,3,FALSE)</f>
        <v>GALK.Can_abl</v>
      </c>
      <c r="AC539" t="str">
        <f>VLOOKUP($S539,$J$46:$N$61,4,FALSE)</f>
        <v>GALK</v>
      </c>
      <c r="AD539">
        <f>VLOOKUP($S539,$J$46:$N$61,5,FALSE)</f>
        <v>1</v>
      </c>
      <c r="AE539" t="str">
        <f t="shared" si="18"/>
        <v>GAL3.WT</v>
      </c>
      <c r="AF539" t="str">
        <f t="shared" si="19"/>
        <v>GAL80.WT</v>
      </c>
      <c r="AG539" t="str">
        <f t="shared" si="20"/>
        <v>GAL4-L868C</v>
      </c>
    </row>
    <row r="540" spans="11:33">
      <c r="K540" t="str">
        <f>CONCATENATE(L540,".",Q540)</f>
        <v>180324-Plate_005.B2</v>
      </c>
      <c r="L540" t="str">
        <f>CONCATENATE("180324-",N540)</f>
        <v>180324-Plate_005</v>
      </c>
      <c r="M540">
        <f>M444+1</f>
        <v>5</v>
      </c>
      <c r="N540" t="str">
        <f>CONCATENATE("Plate_00",M540)</f>
        <v>Plate_005</v>
      </c>
      <c r="O540" t="s">
        <v>78</v>
      </c>
      <c r="P540">
        <v>2</v>
      </c>
      <c r="Q540" t="s">
        <v>89</v>
      </c>
      <c r="R540">
        <f>R468+1</f>
        <v>6</v>
      </c>
      <c r="S540" t="str">
        <f>CONCATENATE("Plate_00",R540)</f>
        <v>Plate_006</v>
      </c>
      <c r="T540" s="2" t="s">
        <v>63</v>
      </c>
      <c r="U540" t="s">
        <v>52</v>
      </c>
      <c r="V540">
        <v>2</v>
      </c>
      <c r="W540" t="str">
        <f>VLOOKUP(U540,$J$8:$K$13,2,FALSE)</f>
        <v>GAL4.36</v>
      </c>
      <c r="X540" t="str">
        <f>VLOOKUP(V540,$J$16:$K$27,2,FALSE)</f>
        <v>GAL80.delta</v>
      </c>
      <c r="Y540" t="str">
        <f>VLOOKUP(V540,$J$31:$K$42,2,FALSE)</f>
        <v>GAL3.WT</v>
      </c>
      <c r="Z540" t="str">
        <f>VLOOKUP($S540,$J$46:$N$61,2,FALSE)</f>
        <v>pAMN51.1 - 1 - A7</v>
      </c>
      <c r="AA540">
        <v>2</v>
      </c>
      <c r="AB540" t="str">
        <f>VLOOKUP($S540,$J$46:$N$61,3,FALSE)</f>
        <v>GALK.Can_abl</v>
      </c>
      <c r="AC540" t="str">
        <f>VLOOKUP($S540,$J$46:$N$61,4,FALSE)</f>
        <v>GALK</v>
      </c>
      <c r="AD540">
        <f>VLOOKUP($S540,$J$46:$N$61,5,FALSE)</f>
        <v>1</v>
      </c>
      <c r="AE540" t="str">
        <f t="shared" si="18"/>
        <v>GAL3.WT</v>
      </c>
      <c r="AF540" t="str">
        <f t="shared" si="19"/>
        <v>GAL80.delta</v>
      </c>
      <c r="AG540" t="str">
        <f t="shared" si="20"/>
        <v>GAL4-L868C</v>
      </c>
    </row>
    <row r="541" spans="11:33">
      <c r="K541" t="str">
        <f>CONCATENATE(L541,".",Q541)</f>
        <v>180324-Plate_005.B3</v>
      </c>
      <c r="L541" t="str">
        <f>CONCATENATE("180324-",N541)</f>
        <v>180324-Plate_005</v>
      </c>
      <c r="M541">
        <f>M445+1</f>
        <v>5</v>
      </c>
      <c r="N541" t="str">
        <f>CONCATENATE("Plate_00",M541)</f>
        <v>Plate_005</v>
      </c>
      <c r="O541" t="s">
        <v>78</v>
      </c>
      <c r="P541">
        <v>3</v>
      </c>
      <c r="Q541" t="s">
        <v>88</v>
      </c>
      <c r="R541">
        <f>R469+1</f>
        <v>6</v>
      </c>
      <c r="S541" t="str">
        <f>CONCATENATE("Plate_00",R541)</f>
        <v>Plate_006</v>
      </c>
      <c r="T541" s="2" t="s">
        <v>62</v>
      </c>
      <c r="U541" t="s">
        <v>52</v>
      </c>
      <c r="V541">
        <v>3</v>
      </c>
      <c r="W541" t="str">
        <f>VLOOKUP(U541,$J$8:$K$13,2,FALSE)</f>
        <v>GAL4.36</v>
      </c>
      <c r="X541" t="str">
        <f>VLOOKUP(V541,$J$16:$K$27,2,FALSE)</f>
        <v>GAL80.07</v>
      </c>
      <c r="Y541" t="str">
        <f>VLOOKUP(V541,$J$31:$K$42,2,FALSE)</f>
        <v>GAL3.WT</v>
      </c>
      <c r="Z541" t="str">
        <f>VLOOKUP($S541,$J$46:$N$61,2,FALSE)</f>
        <v>pAMN51.1 - 1 - A7</v>
      </c>
      <c r="AA541">
        <v>2</v>
      </c>
      <c r="AB541" t="str">
        <f>VLOOKUP($S541,$J$46:$N$61,3,FALSE)</f>
        <v>GALK.Can_abl</v>
      </c>
      <c r="AC541" t="str">
        <f>VLOOKUP($S541,$J$46:$N$61,4,FALSE)</f>
        <v>GALK</v>
      </c>
      <c r="AD541">
        <f>VLOOKUP($S541,$J$46:$N$61,5,FALSE)</f>
        <v>1</v>
      </c>
      <c r="AE541" t="str">
        <f t="shared" si="18"/>
        <v>GAL3.WT</v>
      </c>
      <c r="AF541" t="str">
        <f t="shared" si="19"/>
        <v>GAL80.07</v>
      </c>
      <c r="AG541" t="str">
        <f t="shared" si="20"/>
        <v>GAL4-L868C</v>
      </c>
    </row>
    <row r="542" spans="11:33">
      <c r="K542" t="str">
        <f>CONCATENATE(L542,".",Q542)</f>
        <v>180324-Plate_005.B4</v>
      </c>
      <c r="L542" t="str">
        <f>CONCATENATE("180324-",N542)</f>
        <v>180324-Plate_005</v>
      </c>
      <c r="M542">
        <f>M446+1</f>
        <v>5</v>
      </c>
      <c r="N542" t="str">
        <f>CONCATENATE("Plate_00",M542)</f>
        <v>Plate_005</v>
      </c>
      <c r="O542" t="s">
        <v>78</v>
      </c>
      <c r="P542">
        <v>4</v>
      </c>
      <c r="Q542" t="s">
        <v>87</v>
      </c>
      <c r="R542">
        <f>R470+1</f>
        <v>6</v>
      </c>
      <c r="S542" t="str">
        <f>CONCATENATE("Plate_00",R542)</f>
        <v>Plate_006</v>
      </c>
      <c r="T542" s="2" t="s">
        <v>61</v>
      </c>
      <c r="U542" t="s">
        <v>52</v>
      </c>
      <c r="V542">
        <v>4</v>
      </c>
      <c r="W542" t="str">
        <f>VLOOKUP(U542,$J$8:$K$13,2,FALSE)</f>
        <v>GAL4.36</v>
      </c>
      <c r="X542" t="str">
        <f>VLOOKUP(V542,$J$16:$K$27,2,FALSE)</f>
        <v>GAL80.35</v>
      </c>
      <c r="Y542" t="str">
        <f>VLOOKUP(V542,$J$31:$K$42,2,FALSE)</f>
        <v>GAL3.WT</v>
      </c>
      <c r="Z542" t="str">
        <f>VLOOKUP($S542,$J$46:$N$61,2,FALSE)</f>
        <v>pAMN51.1 - 1 - A7</v>
      </c>
      <c r="AA542">
        <v>2</v>
      </c>
      <c r="AB542" t="str">
        <f>VLOOKUP($S542,$J$46:$N$61,3,FALSE)</f>
        <v>GALK.Can_abl</v>
      </c>
      <c r="AC542" t="str">
        <f>VLOOKUP($S542,$J$46:$N$61,4,FALSE)</f>
        <v>GALK</v>
      </c>
      <c r="AD542">
        <f>VLOOKUP($S542,$J$46:$N$61,5,FALSE)</f>
        <v>1</v>
      </c>
      <c r="AE542" t="str">
        <f t="shared" si="18"/>
        <v>GAL3.WT</v>
      </c>
      <c r="AF542" t="str">
        <f t="shared" si="19"/>
        <v>GAL80S-2</v>
      </c>
      <c r="AG542" t="str">
        <f t="shared" si="20"/>
        <v>GAL4-L868C</v>
      </c>
    </row>
    <row r="543" spans="11:33">
      <c r="K543" t="str">
        <f>CONCATENATE(L543,".",Q543)</f>
        <v>180324-Plate_005.B5</v>
      </c>
      <c r="L543" t="str">
        <f>CONCATENATE("180324-",N543)</f>
        <v>180324-Plate_005</v>
      </c>
      <c r="M543">
        <f>M447+1</f>
        <v>5</v>
      </c>
      <c r="N543" t="str">
        <f>CONCATENATE("Plate_00",M543)</f>
        <v>Plate_005</v>
      </c>
      <c r="O543" t="s">
        <v>78</v>
      </c>
      <c r="P543">
        <v>5</v>
      </c>
      <c r="Q543" t="s">
        <v>86</v>
      </c>
      <c r="R543">
        <f>R471+1</f>
        <v>6</v>
      </c>
      <c r="S543" t="str">
        <f>CONCATENATE("Plate_00",R543)</f>
        <v>Plate_006</v>
      </c>
      <c r="T543" s="2" t="s">
        <v>60</v>
      </c>
      <c r="U543" t="s">
        <v>52</v>
      </c>
      <c r="V543">
        <v>5</v>
      </c>
      <c r="W543" t="str">
        <f>VLOOKUP(U543,$J$8:$K$13,2,FALSE)</f>
        <v>GAL4.36</v>
      </c>
      <c r="X543" t="str">
        <f>VLOOKUP(V543,$J$16:$K$27,2,FALSE)</f>
        <v>GAL80.37</v>
      </c>
      <c r="Y543" t="str">
        <f>VLOOKUP(V543,$J$31:$K$42,2,FALSE)</f>
        <v>GAL3.WT</v>
      </c>
      <c r="Z543" t="str">
        <f>VLOOKUP($S543,$J$46:$N$61,2,FALSE)</f>
        <v>pAMN51.1 - 1 - A7</v>
      </c>
      <c r="AA543">
        <v>2</v>
      </c>
      <c r="AB543" t="str">
        <f>VLOOKUP($S543,$J$46:$N$61,3,FALSE)</f>
        <v>GALK.Can_abl</v>
      </c>
      <c r="AC543" t="str">
        <f>VLOOKUP($S543,$J$46:$N$61,4,FALSE)</f>
        <v>GALK</v>
      </c>
      <c r="AD543">
        <f>VLOOKUP($S543,$J$46:$N$61,5,FALSE)</f>
        <v>1</v>
      </c>
      <c r="AE543" t="str">
        <f t="shared" si="18"/>
        <v>GAL3.WT</v>
      </c>
      <c r="AF543" t="str">
        <f t="shared" si="19"/>
        <v>GAL80S-1</v>
      </c>
      <c r="AG543" t="str">
        <f t="shared" si="20"/>
        <v>GAL4-L868C</v>
      </c>
    </row>
    <row r="544" spans="11:33">
      <c r="K544" t="str">
        <f>CONCATENATE(L544,".",Q544)</f>
        <v>180324-Plate_005.B6</v>
      </c>
      <c r="L544" t="str">
        <f>CONCATENATE("180324-",N544)</f>
        <v>180324-Plate_005</v>
      </c>
      <c r="M544">
        <f>M448+1</f>
        <v>5</v>
      </c>
      <c r="N544" t="str">
        <f>CONCATENATE("Plate_00",M544)</f>
        <v>Plate_005</v>
      </c>
      <c r="O544" t="s">
        <v>78</v>
      </c>
      <c r="P544">
        <v>6</v>
      </c>
      <c r="Q544" t="s">
        <v>85</v>
      </c>
      <c r="R544">
        <f>R472+1</f>
        <v>6</v>
      </c>
      <c r="S544" t="str">
        <f>CONCATENATE("Plate_00",R544)</f>
        <v>Plate_006</v>
      </c>
      <c r="T544" s="2" t="s">
        <v>59</v>
      </c>
      <c r="U544" t="s">
        <v>52</v>
      </c>
      <c r="V544">
        <v>6</v>
      </c>
      <c r="W544" t="str">
        <f>VLOOKUP(U544,$J$8:$K$13,2,FALSE)</f>
        <v>GAL4.36</v>
      </c>
      <c r="X544" t="str">
        <f>VLOOKUP(V544,$J$16:$K$27,2,FALSE)</f>
        <v>GAL80.41</v>
      </c>
      <c r="Y544" t="str">
        <f>VLOOKUP(V544,$J$31:$K$42,2,FALSE)</f>
        <v>GAL3.WT</v>
      </c>
      <c r="Z544" t="str">
        <f>VLOOKUP($S544,$J$46:$N$61,2,FALSE)</f>
        <v>pAMN51.1 - 1 - A7</v>
      </c>
      <c r="AA544">
        <v>2</v>
      </c>
      <c r="AB544" t="str">
        <f>VLOOKUP($S544,$J$46:$N$61,3,FALSE)</f>
        <v>GALK.Can_abl</v>
      </c>
      <c r="AC544" t="str">
        <f>VLOOKUP($S544,$J$46:$N$61,4,FALSE)</f>
        <v>GALK</v>
      </c>
      <c r="AD544">
        <f>VLOOKUP($S544,$J$46:$N$61,5,FALSE)</f>
        <v>1</v>
      </c>
      <c r="AE544" t="str">
        <f t="shared" si="18"/>
        <v>GAL3.WT</v>
      </c>
      <c r="AF544" t="str">
        <f t="shared" si="19"/>
        <v>GAL80S-0</v>
      </c>
      <c r="AG544" t="str">
        <f t="shared" si="20"/>
        <v>GAL4-L868C</v>
      </c>
    </row>
    <row r="545" spans="11:33">
      <c r="K545" t="str">
        <f>CONCATENATE(L545,".",Q545)</f>
        <v>180324-Plate_005.B7</v>
      </c>
      <c r="L545" t="str">
        <f>CONCATENATE("180324-",N545)</f>
        <v>180324-Plate_005</v>
      </c>
      <c r="M545">
        <f>M449+1</f>
        <v>5</v>
      </c>
      <c r="N545" t="str">
        <f>CONCATENATE("Plate_00",M545)</f>
        <v>Plate_005</v>
      </c>
      <c r="O545" t="s">
        <v>78</v>
      </c>
      <c r="P545">
        <v>7</v>
      </c>
      <c r="Q545" t="s">
        <v>84</v>
      </c>
      <c r="R545">
        <f>R473+1</f>
        <v>6</v>
      </c>
      <c r="S545" t="str">
        <f>CONCATENATE("Plate_00",R545)</f>
        <v>Plate_006</v>
      </c>
      <c r="T545" s="2" t="s">
        <v>58</v>
      </c>
      <c r="U545" t="s">
        <v>52</v>
      </c>
      <c r="V545">
        <v>7</v>
      </c>
      <c r="W545" t="str">
        <f>VLOOKUP(U545,$J$8:$K$13,2,FALSE)</f>
        <v>GAL4.36</v>
      </c>
      <c r="X545" t="str">
        <f>VLOOKUP(V545,$J$16:$K$27,2,FALSE)</f>
        <v>GAL80.WT</v>
      </c>
      <c r="Y545" t="str">
        <f>VLOOKUP(V545,$J$31:$K$42,2,FALSE)</f>
        <v>GAL3.delta</v>
      </c>
      <c r="Z545" t="str">
        <f>VLOOKUP($S545,$J$46:$N$61,2,FALSE)</f>
        <v>pAMN51.1 - 1 - A7</v>
      </c>
      <c r="AA545">
        <v>2</v>
      </c>
      <c r="AB545" t="str">
        <f>VLOOKUP($S545,$J$46:$N$61,3,FALSE)</f>
        <v>GALK.Can_abl</v>
      </c>
      <c r="AC545" t="str">
        <f>VLOOKUP($S545,$J$46:$N$61,4,FALSE)</f>
        <v>GALK</v>
      </c>
      <c r="AD545">
        <f>VLOOKUP($S545,$J$46:$N$61,5,FALSE)</f>
        <v>1</v>
      </c>
      <c r="AE545" t="str">
        <f t="shared" si="18"/>
        <v>GAL3.delta</v>
      </c>
      <c r="AF545" t="str">
        <f t="shared" si="19"/>
        <v>GAL80.WT</v>
      </c>
      <c r="AG545" t="str">
        <f t="shared" si="20"/>
        <v>GAL4-L868C</v>
      </c>
    </row>
    <row r="546" spans="11:33">
      <c r="K546" t="str">
        <f>CONCATENATE(L546,".",Q546)</f>
        <v>180324-Plate_005.B8</v>
      </c>
      <c r="L546" t="str">
        <f>CONCATENATE("180324-",N546)</f>
        <v>180324-Plate_005</v>
      </c>
      <c r="M546">
        <f>M450+1</f>
        <v>5</v>
      </c>
      <c r="N546" t="str">
        <f>CONCATENATE("Plate_00",M546)</f>
        <v>Plate_005</v>
      </c>
      <c r="O546" t="s">
        <v>78</v>
      </c>
      <c r="P546">
        <v>8</v>
      </c>
      <c r="Q546" t="s">
        <v>83</v>
      </c>
      <c r="R546">
        <f>R474+1</f>
        <v>6</v>
      </c>
      <c r="S546" t="str">
        <f>CONCATENATE("Plate_00",R546)</f>
        <v>Plate_006</v>
      </c>
      <c r="T546" s="2" t="s">
        <v>57</v>
      </c>
      <c r="U546" t="s">
        <v>52</v>
      </c>
      <c r="V546">
        <v>8</v>
      </c>
      <c r="W546" t="str">
        <f>VLOOKUP(U546,$J$8:$K$13,2,FALSE)</f>
        <v>GAL4.36</v>
      </c>
      <c r="X546" t="str">
        <f>VLOOKUP(V546,$J$16:$K$27,2,FALSE)</f>
        <v>GAL80.delta</v>
      </c>
      <c r="Y546" t="str">
        <f>VLOOKUP(V546,$J$31:$K$42,2,FALSE)</f>
        <v>GAL3.delta</v>
      </c>
      <c r="Z546" t="str">
        <f>VLOOKUP($S546,$J$46:$N$61,2,FALSE)</f>
        <v>pAMN51.1 - 1 - A7</v>
      </c>
      <c r="AA546">
        <v>2</v>
      </c>
      <c r="AB546" t="str">
        <f>VLOOKUP($S546,$J$46:$N$61,3,FALSE)</f>
        <v>GALK.Can_abl</v>
      </c>
      <c r="AC546" t="str">
        <f>VLOOKUP($S546,$J$46:$N$61,4,FALSE)</f>
        <v>GALK</v>
      </c>
      <c r="AD546">
        <f>VLOOKUP($S546,$J$46:$N$61,5,FALSE)</f>
        <v>1</v>
      </c>
      <c r="AE546" t="str">
        <f t="shared" si="18"/>
        <v>GAL3.delta</v>
      </c>
      <c r="AF546" t="str">
        <f t="shared" si="19"/>
        <v>GAL80.delta</v>
      </c>
      <c r="AG546" t="str">
        <f t="shared" si="20"/>
        <v>GAL4-L868C</v>
      </c>
    </row>
    <row r="547" spans="11:33">
      <c r="K547" t="str">
        <f>CONCATENATE(L547,".",Q547)</f>
        <v>180324-Plate_005.B9</v>
      </c>
      <c r="L547" t="str">
        <f>CONCATENATE("180324-",N547)</f>
        <v>180324-Plate_005</v>
      </c>
      <c r="M547">
        <f>M451+1</f>
        <v>5</v>
      </c>
      <c r="N547" t="str">
        <f>CONCATENATE("Plate_00",M547)</f>
        <v>Plate_005</v>
      </c>
      <c r="O547" t="s">
        <v>78</v>
      </c>
      <c r="P547">
        <v>9</v>
      </c>
      <c r="Q547" t="s">
        <v>82</v>
      </c>
      <c r="R547">
        <f>R475+1</f>
        <v>6</v>
      </c>
      <c r="S547" t="str">
        <f>CONCATENATE("Plate_00",R547)</f>
        <v>Plate_006</v>
      </c>
      <c r="T547" s="2" t="s">
        <v>56</v>
      </c>
      <c r="U547" t="s">
        <v>52</v>
      </c>
      <c r="V547">
        <v>9</v>
      </c>
      <c r="W547" t="str">
        <f>VLOOKUP(U547,$J$8:$K$13,2,FALSE)</f>
        <v>GAL4.36</v>
      </c>
      <c r="X547" t="str">
        <f>VLOOKUP(V547,$J$16:$K$27,2,FALSE)</f>
        <v>GAL80.07</v>
      </c>
      <c r="Y547" t="str">
        <f>VLOOKUP(V547,$J$31:$K$42,2,FALSE)</f>
        <v>GAL3.delta</v>
      </c>
      <c r="Z547" t="str">
        <f>VLOOKUP($S547,$J$46:$N$61,2,FALSE)</f>
        <v>pAMN51.1 - 1 - A7</v>
      </c>
      <c r="AA547">
        <v>2</v>
      </c>
      <c r="AB547" t="str">
        <f>VLOOKUP($S547,$J$46:$N$61,3,FALSE)</f>
        <v>GALK.Can_abl</v>
      </c>
      <c r="AC547" t="str">
        <f>VLOOKUP($S547,$J$46:$N$61,4,FALSE)</f>
        <v>GALK</v>
      </c>
      <c r="AD547">
        <f>VLOOKUP($S547,$J$46:$N$61,5,FALSE)</f>
        <v>1</v>
      </c>
      <c r="AE547" t="str">
        <f t="shared" si="18"/>
        <v>GAL3.delta</v>
      </c>
      <c r="AF547" t="str">
        <f t="shared" si="19"/>
        <v>GAL80.07</v>
      </c>
      <c r="AG547" t="str">
        <f t="shared" si="20"/>
        <v>GAL4-L868C</v>
      </c>
    </row>
    <row r="548" spans="11:33">
      <c r="K548" t="str">
        <f>CONCATENATE(L548,".",Q548)</f>
        <v>180324-Plate_005.B10</v>
      </c>
      <c r="L548" t="str">
        <f>CONCATENATE("180324-",N548)</f>
        <v>180324-Plate_005</v>
      </c>
      <c r="M548">
        <f>M452+1</f>
        <v>5</v>
      </c>
      <c r="N548" t="str">
        <f>CONCATENATE("Plate_00",M548)</f>
        <v>Plate_005</v>
      </c>
      <c r="O548" t="s">
        <v>78</v>
      </c>
      <c r="P548">
        <v>10</v>
      </c>
      <c r="Q548" t="s">
        <v>81</v>
      </c>
      <c r="R548">
        <f>R476+1</f>
        <v>6</v>
      </c>
      <c r="S548" t="str">
        <f>CONCATENATE("Plate_00",R548)</f>
        <v>Plate_006</v>
      </c>
      <c r="T548" s="2" t="s">
        <v>55</v>
      </c>
      <c r="U548" t="s">
        <v>52</v>
      </c>
      <c r="V548">
        <v>10</v>
      </c>
      <c r="W548" t="str">
        <f>VLOOKUP(U548,$J$8:$K$13,2,FALSE)</f>
        <v>GAL4.36</v>
      </c>
      <c r="X548" t="str">
        <f>VLOOKUP(V548,$J$16:$K$27,2,FALSE)</f>
        <v>GAL80.35</v>
      </c>
      <c r="Y548" t="str">
        <f>VLOOKUP(V548,$J$31:$K$42,2,FALSE)</f>
        <v>GAL3.delta</v>
      </c>
      <c r="Z548" t="str">
        <f>VLOOKUP($S548,$J$46:$N$61,2,FALSE)</f>
        <v>pAMN51.1 - 1 - A7</v>
      </c>
      <c r="AA548">
        <v>2</v>
      </c>
      <c r="AB548" t="str">
        <f>VLOOKUP($S548,$J$46:$N$61,3,FALSE)</f>
        <v>GALK.Can_abl</v>
      </c>
      <c r="AC548" t="str">
        <f>VLOOKUP($S548,$J$46:$N$61,4,FALSE)</f>
        <v>GALK</v>
      </c>
      <c r="AD548">
        <f>VLOOKUP($S548,$J$46:$N$61,5,FALSE)</f>
        <v>1</v>
      </c>
      <c r="AE548" t="str">
        <f t="shared" si="18"/>
        <v>GAL3.delta</v>
      </c>
      <c r="AF548" t="str">
        <f t="shared" si="19"/>
        <v>GAL80S-2</v>
      </c>
      <c r="AG548" t="str">
        <f t="shared" si="20"/>
        <v>GAL4-L868C</v>
      </c>
    </row>
    <row r="549" spans="11:33">
      <c r="K549" t="str">
        <f>CONCATENATE(L549,".",Q549)</f>
        <v>180324-Plate_005.B11</v>
      </c>
      <c r="L549" t="str">
        <f>CONCATENATE("180324-",N549)</f>
        <v>180324-Plate_005</v>
      </c>
      <c r="M549">
        <f>M453+1</f>
        <v>5</v>
      </c>
      <c r="N549" t="str">
        <f>CONCATENATE("Plate_00",M549)</f>
        <v>Plate_005</v>
      </c>
      <c r="O549" t="s">
        <v>78</v>
      </c>
      <c r="P549">
        <v>11</v>
      </c>
      <c r="Q549" t="s">
        <v>80</v>
      </c>
      <c r="R549">
        <f>R477+1</f>
        <v>6</v>
      </c>
      <c r="S549" t="str">
        <f>CONCATENATE("Plate_00",R549)</f>
        <v>Plate_006</v>
      </c>
      <c r="T549" s="2" t="s">
        <v>54</v>
      </c>
      <c r="U549" t="s">
        <v>52</v>
      </c>
      <c r="V549">
        <v>11</v>
      </c>
      <c r="W549" t="str">
        <f>VLOOKUP(U549,$J$8:$K$13,2,FALSE)</f>
        <v>GAL4.36</v>
      </c>
      <c r="X549" t="str">
        <f>VLOOKUP(V549,$J$16:$K$27,2,FALSE)</f>
        <v>GAL80.37</v>
      </c>
      <c r="Y549" t="str">
        <f>VLOOKUP(V549,$J$31:$K$42,2,FALSE)</f>
        <v>GAL3.delta</v>
      </c>
      <c r="Z549" t="str">
        <f>VLOOKUP($S549,$J$46:$N$61,2,FALSE)</f>
        <v>pAMN51.1 - 1 - A7</v>
      </c>
      <c r="AA549">
        <v>2</v>
      </c>
      <c r="AB549" t="str">
        <f>VLOOKUP($S549,$J$46:$N$61,3,FALSE)</f>
        <v>GALK.Can_abl</v>
      </c>
      <c r="AC549" t="str">
        <f>VLOOKUP($S549,$J$46:$N$61,4,FALSE)</f>
        <v>GALK</v>
      </c>
      <c r="AD549">
        <f>VLOOKUP($S549,$J$46:$N$61,5,FALSE)</f>
        <v>1</v>
      </c>
      <c r="AE549" t="str">
        <f t="shared" si="18"/>
        <v>GAL3.delta</v>
      </c>
      <c r="AF549" t="str">
        <f t="shared" si="19"/>
        <v>GAL80S-1</v>
      </c>
      <c r="AG549" t="str">
        <f t="shared" si="20"/>
        <v>GAL4-L868C</v>
      </c>
    </row>
    <row r="550" spans="11:33">
      <c r="K550" t="str">
        <f>CONCATENATE(L550,".",Q550)</f>
        <v>180324-Plate_005.B12</v>
      </c>
      <c r="L550" t="str">
        <f>CONCATENATE("180324-",N550)</f>
        <v>180324-Plate_005</v>
      </c>
      <c r="M550">
        <f>M454+1</f>
        <v>5</v>
      </c>
      <c r="N550" t="str">
        <f>CONCATENATE("Plate_00",M550)</f>
        <v>Plate_005</v>
      </c>
      <c r="O550" t="s">
        <v>78</v>
      </c>
      <c r="P550">
        <v>12</v>
      </c>
      <c r="Q550" t="s">
        <v>79</v>
      </c>
      <c r="R550">
        <f>R478+1</f>
        <v>6</v>
      </c>
      <c r="S550" t="str">
        <f>CONCATENATE("Plate_00",R550)</f>
        <v>Plate_006</v>
      </c>
      <c r="T550" s="2" t="s">
        <v>53</v>
      </c>
      <c r="U550" t="s">
        <v>52</v>
      </c>
      <c r="V550">
        <v>12</v>
      </c>
      <c r="W550" t="str">
        <f>VLOOKUP(U550,$J$8:$K$13,2,FALSE)</f>
        <v>GAL4.36</v>
      </c>
      <c r="X550" t="str">
        <f>VLOOKUP(V550,$J$16:$K$27,2,FALSE)</f>
        <v>GAL80.41</v>
      </c>
      <c r="Y550" t="str">
        <f>VLOOKUP(V550,$J$31:$K$42,2,FALSE)</f>
        <v>GAL3.delta</v>
      </c>
      <c r="Z550" t="str">
        <f>VLOOKUP($S550,$J$46:$N$61,2,FALSE)</f>
        <v>pAMN51.1 - 1 - A7</v>
      </c>
      <c r="AA550">
        <v>2</v>
      </c>
      <c r="AB550" t="str">
        <f>VLOOKUP($S550,$J$46:$N$61,3,FALSE)</f>
        <v>GALK.Can_abl</v>
      </c>
      <c r="AC550" t="str">
        <f>VLOOKUP($S550,$J$46:$N$61,4,FALSE)</f>
        <v>GALK</v>
      </c>
      <c r="AD550">
        <f>VLOOKUP($S550,$J$46:$N$61,5,FALSE)</f>
        <v>1</v>
      </c>
      <c r="AE550" t="str">
        <f t="shared" si="18"/>
        <v>GAL3.delta</v>
      </c>
      <c r="AF550" t="str">
        <f t="shared" si="19"/>
        <v>GAL80S-0</v>
      </c>
      <c r="AG550" t="str">
        <f t="shared" si="20"/>
        <v>GAL4-L868C</v>
      </c>
    </row>
    <row r="551" spans="11:33">
      <c r="K551" t="str">
        <f>CONCATENATE(L551,".",Q551)</f>
        <v>180324-Plate_005.C1</v>
      </c>
      <c r="L551" t="str">
        <f>CONCATENATE("180324-",N551)</f>
        <v>180324-Plate_005</v>
      </c>
      <c r="M551">
        <f>M455+1</f>
        <v>5</v>
      </c>
      <c r="N551" t="str">
        <f>CONCATENATE("Plate_00",M551)</f>
        <v>Plate_005</v>
      </c>
      <c r="O551" t="s">
        <v>65</v>
      </c>
      <c r="P551">
        <v>1</v>
      </c>
      <c r="Q551" t="s">
        <v>77</v>
      </c>
      <c r="R551">
        <f>R479+1</f>
        <v>6</v>
      </c>
      <c r="S551" t="str">
        <f>CONCATENATE("Plate_00",R551)</f>
        <v>Plate_006</v>
      </c>
      <c r="T551" s="2" t="s">
        <v>50</v>
      </c>
      <c r="U551" t="s">
        <v>26</v>
      </c>
      <c r="V551">
        <v>1</v>
      </c>
      <c r="W551" t="str">
        <f>VLOOKUP(U551,$J$8:$K$13,2,FALSE)</f>
        <v>GAL4.38</v>
      </c>
      <c r="X551" t="str">
        <f>VLOOKUP(V551,$J$16:$K$27,2,FALSE)</f>
        <v>GAL80.WT</v>
      </c>
      <c r="Y551" t="str">
        <f>VLOOKUP(V551,$J$31:$K$42,2,FALSE)</f>
        <v>GAL3.WT</v>
      </c>
      <c r="Z551" t="str">
        <f>VLOOKUP($S551,$J$46:$N$61,2,FALSE)</f>
        <v>pAMN51.1 - 1 - A7</v>
      </c>
      <c r="AA551">
        <v>2</v>
      </c>
      <c r="AB551" t="str">
        <f>VLOOKUP($S551,$J$46:$N$61,3,FALSE)</f>
        <v>GALK.Can_abl</v>
      </c>
      <c r="AC551" t="str">
        <f>VLOOKUP($S551,$J$46:$N$61,4,FALSE)</f>
        <v>GALK</v>
      </c>
      <c r="AD551">
        <f>VLOOKUP($S551,$J$46:$N$61,5,FALSE)</f>
        <v>1</v>
      </c>
      <c r="AE551" t="str">
        <f t="shared" si="18"/>
        <v>GAL3.WT</v>
      </c>
      <c r="AF551" t="str">
        <f t="shared" si="19"/>
        <v>GAL80.WT</v>
      </c>
      <c r="AG551" t="str">
        <f t="shared" si="20"/>
        <v>GAL4-L868G</v>
      </c>
    </row>
    <row r="552" spans="11:33">
      <c r="K552" t="str">
        <f>CONCATENATE(L552,".",Q552)</f>
        <v>180324-Plate_005.C2</v>
      </c>
      <c r="L552" t="str">
        <f>CONCATENATE("180324-",N552)</f>
        <v>180324-Plate_005</v>
      </c>
      <c r="M552">
        <f>M456+1</f>
        <v>5</v>
      </c>
      <c r="N552" t="str">
        <f>CONCATENATE("Plate_00",M552)</f>
        <v>Plate_005</v>
      </c>
      <c r="O552" t="s">
        <v>65</v>
      </c>
      <c r="P552">
        <v>2</v>
      </c>
      <c r="Q552" t="s">
        <v>76</v>
      </c>
      <c r="R552">
        <f>R480+1</f>
        <v>6</v>
      </c>
      <c r="S552" t="str">
        <f>CONCATENATE("Plate_00",R552)</f>
        <v>Plate_006</v>
      </c>
      <c r="T552" s="2" t="s">
        <v>48</v>
      </c>
      <c r="U552" t="s">
        <v>26</v>
      </c>
      <c r="V552">
        <v>2</v>
      </c>
      <c r="W552" t="str">
        <f>VLOOKUP(U552,$J$8:$K$13,2,FALSE)</f>
        <v>GAL4.38</v>
      </c>
      <c r="X552" t="str">
        <f>VLOOKUP(V552,$J$16:$K$27,2,FALSE)</f>
        <v>GAL80.delta</v>
      </c>
      <c r="Y552" t="str">
        <f>VLOOKUP(V552,$J$31:$K$42,2,FALSE)</f>
        <v>GAL3.WT</v>
      </c>
      <c r="Z552" t="str">
        <f>VLOOKUP($S552,$J$46:$N$61,2,FALSE)</f>
        <v>pAMN51.1 - 1 - A7</v>
      </c>
      <c r="AA552">
        <v>2</v>
      </c>
      <c r="AB552" t="str">
        <f>VLOOKUP($S552,$J$46:$N$61,3,FALSE)</f>
        <v>GALK.Can_abl</v>
      </c>
      <c r="AC552" t="str">
        <f>VLOOKUP($S552,$J$46:$N$61,4,FALSE)</f>
        <v>GALK</v>
      </c>
      <c r="AD552">
        <f>VLOOKUP($S552,$J$46:$N$61,5,FALSE)</f>
        <v>1</v>
      </c>
      <c r="AE552" t="str">
        <f t="shared" si="18"/>
        <v>GAL3.WT</v>
      </c>
      <c r="AF552" t="str">
        <f t="shared" si="19"/>
        <v>GAL80.delta</v>
      </c>
      <c r="AG552" t="str">
        <f t="shared" si="20"/>
        <v>GAL4-L868G</v>
      </c>
    </row>
    <row r="553" spans="11:33">
      <c r="K553" t="str">
        <f>CONCATENATE(L553,".",Q553)</f>
        <v>180324-Plate_005.C3</v>
      </c>
      <c r="L553" t="str">
        <f>CONCATENATE("180324-",N553)</f>
        <v>180324-Plate_005</v>
      </c>
      <c r="M553">
        <f>M457+1</f>
        <v>5</v>
      </c>
      <c r="N553" t="str">
        <f>CONCATENATE("Plate_00",M553)</f>
        <v>Plate_005</v>
      </c>
      <c r="O553" t="s">
        <v>65</v>
      </c>
      <c r="P553">
        <v>3</v>
      </c>
      <c r="Q553" t="s">
        <v>75</v>
      </c>
      <c r="R553">
        <f>R481+1</f>
        <v>6</v>
      </c>
      <c r="S553" t="str">
        <f>CONCATENATE("Plate_00",R553)</f>
        <v>Plate_006</v>
      </c>
      <c r="T553" s="2" t="s">
        <v>46</v>
      </c>
      <c r="U553" t="s">
        <v>26</v>
      </c>
      <c r="V553">
        <v>3</v>
      </c>
      <c r="W553" t="str">
        <f>VLOOKUP(U553,$J$8:$K$13,2,FALSE)</f>
        <v>GAL4.38</v>
      </c>
      <c r="X553" t="str">
        <f>VLOOKUP(V553,$J$16:$K$27,2,FALSE)</f>
        <v>GAL80.07</v>
      </c>
      <c r="Y553" t="str">
        <f>VLOOKUP(V553,$J$31:$K$42,2,FALSE)</f>
        <v>GAL3.WT</v>
      </c>
      <c r="Z553" t="str">
        <f>VLOOKUP($S553,$J$46:$N$61,2,FALSE)</f>
        <v>pAMN51.1 - 1 - A7</v>
      </c>
      <c r="AA553">
        <v>2</v>
      </c>
      <c r="AB553" t="str">
        <f>VLOOKUP($S553,$J$46:$N$61,3,FALSE)</f>
        <v>GALK.Can_abl</v>
      </c>
      <c r="AC553" t="str">
        <f>VLOOKUP($S553,$J$46:$N$61,4,FALSE)</f>
        <v>GALK</v>
      </c>
      <c r="AD553">
        <f>VLOOKUP($S553,$J$46:$N$61,5,FALSE)</f>
        <v>1</v>
      </c>
      <c r="AE553" t="str">
        <f t="shared" si="18"/>
        <v>GAL3.WT</v>
      </c>
      <c r="AF553" t="str">
        <f t="shared" si="19"/>
        <v>GAL80.07</v>
      </c>
      <c r="AG553" t="str">
        <f t="shared" si="20"/>
        <v>GAL4-L868G</v>
      </c>
    </row>
    <row r="554" spans="11:33">
      <c r="K554" t="str">
        <f>CONCATENATE(L554,".",Q554)</f>
        <v>180324-Plate_005.C4</v>
      </c>
      <c r="L554" t="str">
        <f>CONCATENATE("180324-",N554)</f>
        <v>180324-Plate_005</v>
      </c>
      <c r="M554">
        <f>M458+1</f>
        <v>5</v>
      </c>
      <c r="N554" t="str">
        <f>CONCATENATE("Plate_00",M554)</f>
        <v>Plate_005</v>
      </c>
      <c r="O554" t="s">
        <v>65</v>
      </c>
      <c r="P554">
        <v>4</v>
      </c>
      <c r="Q554" t="s">
        <v>74</v>
      </c>
      <c r="R554">
        <f>R482+1</f>
        <v>6</v>
      </c>
      <c r="S554" t="str">
        <f>CONCATENATE("Plate_00",R554)</f>
        <v>Plate_006</v>
      </c>
      <c r="T554" s="2" t="s">
        <v>44</v>
      </c>
      <c r="U554" t="s">
        <v>26</v>
      </c>
      <c r="V554">
        <v>4</v>
      </c>
      <c r="W554" t="str">
        <f>VLOOKUP(U554,$J$8:$K$13,2,FALSE)</f>
        <v>GAL4.38</v>
      </c>
      <c r="X554" t="str">
        <f>VLOOKUP(V554,$J$16:$K$27,2,FALSE)</f>
        <v>GAL80.35</v>
      </c>
      <c r="Y554" t="str">
        <f>VLOOKUP(V554,$J$31:$K$42,2,FALSE)</f>
        <v>GAL3.WT</v>
      </c>
      <c r="Z554" t="str">
        <f>VLOOKUP($S554,$J$46:$N$61,2,FALSE)</f>
        <v>pAMN51.1 - 1 - A7</v>
      </c>
      <c r="AA554">
        <v>2</v>
      </c>
      <c r="AB554" t="str">
        <f>VLOOKUP($S554,$J$46:$N$61,3,FALSE)</f>
        <v>GALK.Can_abl</v>
      </c>
      <c r="AC554" t="str">
        <f>VLOOKUP($S554,$J$46:$N$61,4,FALSE)</f>
        <v>GALK</v>
      </c>
      <c r="AD554">
        <f>VLOOKUP($S554,$J$46:$N$61,5,FALSE)</f>
        <v>1</v>
      </c>
      <c r="AE554" t="str">
        <f t="shared" si="18"/>
        <v>GAL3.WT</v>
      </c>
      <c r="AF554" t="str">
        <f t="shared" si="19"/>
        <v>GAL80S-2</v>
      </c>
      <c r="AG554" t="str">
        <f t="shared" si="20"/>
        <v>GAL4-L868G</v>
      </c>
    </row>
    <row r="555" spans="11:33">
      <c r="K555" t="str">
        <f>CONCATENATE(L555,".",Q555)</f>
        <v>180324-Plate_005.C5</v>
      </c>
      <c r="L555" t="str">
        <f>CONCATENATE("180324-",N555)</f>
        <v>180324-Plate_005</v>
      </c>
      <c r="M555">
        <f>M459+1</f>
        <v>5</v>
      </c>
      <c r="N555" t="str">
        <f>CONCATENATE("Plate_00",M555)</f>
        <v>Plate_005</v>
      </c>
      <c r="O555" t="s">
        <v>65</v>
      </c>
      <c r="P555">
        <v>5</v>
      </c>
      <c r="Q555" t="s">
        <v>73</v>
      </c>
      <c r="R555">
        <f>R483+1</f>
        <v>6</v>
      </c>
      <c r="S555" t="str">
        <f>CONCATENATE("Plate_00",R555)</f>
        <v>Plate_006</v>
      </c>
      <c r="T555" s="2" t="s">
        <v>42</v>
      </c>
      <c r="U555" t="s">
        <v>26</v>
      </c>
      <c r="V555">
        <v>5</v>
      </c>
      <c r="W555" t="str">
        <f>VLOOKUP(U555,$J$8:$K$13,2,FALSE)</f>
        <v>GAL4.38</v>
      </c>
      <c r="X555" t="str">
        <f>VLOOKUP(V555,$J$16:$K$27,2,FALSE)</f>
        <v>GAL80.37</v>
      </c>
      <c r="Y555" t="str">
        <f>VLOOKUP(V555,$J$31:$K$42,2,FALSE)</f>
        <v>GAL3.WT</v>
      </c>
      <c r="Z555" t="str">
        <f>VLOOKUP($S555,$J$46:$N$61,2,FALSE)</f>
        <v>pAMN51.1 - 1 - A7</v>
      </c>
      <c r="AA555">
        <v>2</v>
      </c>
      <c r="AB555" t="str">
        <f>VLOOKUP($S555,$J$46:$N$61,3,FALSE)</f>
        <v>GALK.Can_abl</v>
      </c>
      <c r="AC555" t="str">
        <f>VLOOKUP($S555,$J$46:$N$61,4,FALSE)</f>
        <v>GALK</v>
      </c>
      <c r="AD555">
        <f>VLOOKUP($S555,$J$46:$N$61,5,FALSE)</f>
        <v>1</v>
      </c>
      <c r="AE555" t="str">
        <f t="shared" si="18"/>
        <v>GAL3.WT</v>
      </c>
      <c r="AF555" t="str">
        <f t="shared" si="19"/>
        <v>GAL80S-1</v>
      </c>
      <c r="AG555" t="str">
        <f t="shared" si="20"/>
        <v>GAL4-L868G</v>
      </c>
    </row>
    <row r="556" spans="11:33">
      <c r="K556" t="str">
        <f>CONCATENATE(L556,".",Q556)</f>
        <v>180324-Plate_005.C6</v>
      </c>
      <c r="L556" t="str">
        <f>CONCATENATE("180324-",N556)</f>
        <v>180324-Plate_005</v>
      </c>
      <c r="M556">
        <f>M460+1</f>
        <v>5</v>
      </c>
      <c r="N556" t="str">
        <f>CONCATENATE("Plate_00",M556)</f>
        <v>Plate_005</v>
      </c>
      <c r="O556" t="s">
        <v>65</v>
      </c>
      <c r="P556">
        <v>6</v>
      </c>
      <c r="Q556" t="s">
        <v>72</v>
      </c>
      <c r="R556">
        <f>R484+1</f>
        <v>6</v>
      </c>
      <c r="S556" t="str">
        <f>CONCATENATE("Plate_00",R556)</f>
        <v>Plate_006</v>
      </c>
      <c r="T556" s="2" t="s">
        <v>40</v>
      </c>
      <c r="U556" t="s">
        <v>26</v>
      </c>
      <c r="V556">
        <v>6</v>
      </c>
      <c r="W556" t="str">
        <f>VLOOKUP(U556,$J$8:$K$13,2,FALSE)</f>
        <v>GAL4.38</v>
      </c>
      <c r="X556" t="str">
        <f>VLOOKUP(V556,$J$16:$K$27,2,FALSE)</f>
        <v>GAL80.41</v>
      </c>
      <c r="Y556" t="str">
        <f>VLOOKUP(V556,$J$31:$K$42,2,FALSE)</f>
        <v>GAL3.WT</v>
      </c>
      <c r="Z556" t="str">
        <f>VLOOKUP($S556,$J$46:$N$61,2,FALSE)</f>
        <v>pAMN51.1 - 1 - A7</v>
      </c>
      <c r="AA556">
        <v>2</v>
      </c>
      <c r="AB556" t="str">
        <f>VLOOKUP($S556,$J$46:$N$61,3,FALSE)</f>
        <v>GALK.Can_abl</v>
      </c>
      <c r="AC556" t="str">
        <f>VLOOKUP($S556,$J$46:$N$61,4,FALSE)</f>
        <v>GALK</v>
      </c>
      <c r="AD556">
        <f>VLOOKUP($S556,$J$46:$N$61,5,FALSE)</f>
        <v>1</v>
      </c>
      <c r="AE556" t="str">
        <f t="shared" si="18"/>
        <v>GAL3.WT</v>
      </c>
      <c r="AF556" t="str">
        <f t="shared" si="19"/>
        <v>GAL80S-0</v>
      </c>
      <c r="AG556" t="str">
        <f t="shared" si="20"/>
        <v>GAL4-L868G</v>
      </c>
    </row>
    <row r="557" spans="11:33">
      <c r="K557" t="str">
        <f>CONCATENATE(L557,".",Q557)</f>
        <v>180324-Plate_005.C7</v>
      </c>
      <c r="L557" t="str">
        <f>CONCATENATE("180324-",N557)</f>
        <v>180324-Plate_005</v>
      </c>
      <c r="M557">
        <f>M461+1</f>
        <v>5</v>
      </c>
      <c r="N557" t="str">
        <f>CONCATENATE("Plate_00",M557)</f>
        <v>Plate_005</v>
      </c>
      <c r="O557" t="s">
        <v>65</v>
      </c>
      <c r="P557">
        <v>7</v>
      </c>
      <c r="Q557" t="s">
        <v>71</v>
      </c>
      <c r="R557">
        <f>R485+1</f>
        <v>6</v>
      </c>
      <c r="S557" t="str">
        <f>CONCATENATE("Plate_00",R557)</f>
        <v>Plate_006</v>
      </c>
      <c r="T557" s="2" t="s">
        <v>38</v>
      </c>
      <c r="U557" t="s">
        <v>26</v>
      </c>
      <c r="V557">
        <v>7</v>
      </c>
      <c r="W557" t="str">
        <f>VLOOKUP(U557,$J$8:$K$13,2,FALSE)</f>
        <v>GAL4.38</v>
      </c>
      <c r="X557" t="str">
        <f>VLOOKUP(V557,$J$16:$K$27,2,FALSE)</f>
        <v>GAL80.WT</v>
      </c>
      <c r="Y557" t="str">
        <f>VLOOKUP(V557,$J$31:$K$42,2,FALSE)</f>
        <v>GAL3.delta</v>
      </c>
      <c r="Z557" t="str">
        <f>VLOOKUP($S557,$J$46:$N$61,2,FALSE)</f>
        <v>pAMN51.1 - 1 - A7</v>
      </c>
      <c r="AA557">
        <v>2</v>
      </c>
      <c r="AB557" t="str">
        <f>VLOOKUP($S557,$J$46:$N$61,3,FALSE)</f>
        <v>GALK.Can_abl</v>
      </c>
      <c r="AC557" t="str">
        <f>VLOOKUP($S557,$J$46:$N$61,4,FALSE)</f>
        <v>GALK</v>
      </c>
      <c r="AD557">
        <f>VLOOKUP($S557,$J$46:$N$61,5,FALSE)</f>
        <v>1</v>
      </c>
      <c r="AE557" t="str">
        <f t="shared" si="18"/>
        <v>GAL3.delta</v>
      </c>
      <c r="AF557" t="str">
        <f t="shared" si="19"/>
        <v>GAL80.WT</v>
      </c>
      <c r="AG557" t="str">
        <f t="shared" si="20"/>
        <v>GAL4-L868G</v>
      </c>
    </row>
    <row r="558" spans="11:33">
      <c r="K558" t="str">
        <f>CONCATENATE(L558,".",Q558)</f>
        <v>180324-Plate_005.C8</v>
      </c>
      <c r="L558" t="str">
        <f>CONCATENATE("180324-",N558)</f>
        <v>180324-Plate_005</v>
      </c>
      <c r="M558">
        <f>M462+1</f>
        <v>5</v>
      </c>
      <c r="N558" t="str">
        <f>CONCATENATE("Plate_00",M558)</f>
        <v>Plate_005</v>
      </c>
      <c r="O558" t="s">
        <v>65</v>
      </c>
      <c r="P558">
        <v>8</v>
      </c>
      <c r="Q558" t="s">
        <v>70</v>
      </c>
      <c r="R558">
        <f>R486+1</f>
        <v>6</v>
      </c>
      <c r="S558" t="str">
        <f>CONCATENATE("Plate_00",R558)</f>
        <v>Plate_006</v>
      </c>
      <c r="T558" s="2" t="s">
        <v>36</v>
      </c>
      <c r="U558" t="s">
        <v>26</v>
      </c>
      <c r="V558">
        <v>8</v>
      </c>
      <c r="W558" t="str">
        <f>VLOOKUP(U558,$J$8:$K$13,2,FALSE)</f>
        <v>GAL4.38</v>
      </c>
      <c r="X558" t="str">
        <f>VLOOKUP(V558,$J$16:$K$27,2,FALSE)</f>
        <v>GAL80.delta</v>
      </c>
      <c r="Y558" t="str">
        <f>VLOOKUP(V558,$J$31:$K$42,2,FALSE)</f>
        <v>GAL3.delta</v>
      </c>
      <c r="Z558" t="str">
        <f>VLOOKUP($S558,$J$46:$N$61,2,FALSE)</f>
        <v>pAMN51.1 - 1 - A7</v>
      </c>
      <c r="AA558">
        <v>2</v>
      </c>
      <c r="AB558" t="str">
        <f>VLOOKUP($S558,$J$46:$N$61,3,FALSE)</f>
        <v>GALK.Can_abl</v>
      </c>
      <c r="AC558" t="str">
        <f>VLOOKUP($S558,$J$46:$N$61,4,FALSE)</f>
        <v>GALK</v>
      </c>
      <c r="AD558">
        <f>VLOOKUP($S558,$J$46:$N$61,5,FALSE)</f>
        <v>1</v>
      </c>
      <c r="AE558" t="str">
        <f t="shared" si="18"/>
        <v>GAL3.delta</v>
      </c>
      <c r="AF558" t="str">
        <f t="shared" si="19"/>
        <v>GAL80.delta</v>
      </c>
      <c r="AG558" t="str">
        <f t="shared" si="20"/>
        <v>GAL4-L868G</v>
      </c>
    </row>
    <row r="559" spans="11:33">
      <c r="K559" t="str">
        <f>CONCATENATE(L559,".",Q559)</f>
        <v>180324-Plate_005.C9</v>
      </c>
      <c r="L559" t="str">
        <f>CONCATENATE("180324-",N559)</f>
        <v>180324-Plate_005</v>
      </c>
      <c r="M559">
        <f>M463+1</f>
        <v>5</v>
      </c>
      <c r="N559" t="str">
        <f>CONCATENATE("Plate_00",M559)</f>
        <v>Plate_005</v>
      </c>
      <c r="O559" t="s">
        <v>65</v>
      </c>
      <c r="P559">
        <v>9</v>
      </c>
      <c r="Q559" t="s">
        <v>69</v>
      </c>
      <c r="R559">
        <f>R487+1</f>
        <v>6</v>
      </c>
      <c r="S559" t="str">
        <f>CONCATENATE("Plate_00",R559)</f>
        <v>Plate_006</v>
      </c>
      <c r="T559" s="2" t="s">
        <v>34</v>
      </c>
      <c r="U559" t="s">
        <v>26</v>
      </c>
      <c r="V559">
        <v>9</v>
      </c>
      <c r="W559" t="str">
        <f>VLOOKUP(U559,$J$8:$K$13,2,FALSE)</f>
        <v>GAL4.38</v>
      </c>
      <c r="X559" t="str">
        <f>VLOOKUP(V559,$J$16:$K$27,2,FALSE)</f>
        <v>GAL80.07</v>
      </c>
      <c r="Y559" t="str">
        <f>VLOOKUP(V559,$J$31:$K$42,2,FALSE)</f>
        <v>GAL3.delta</v>
      </c>
      <c r="Z559" t="str">
        <f>VLOOKUP($S559,$J$46:$N$61,2,FALSE)</f>
        <v>pAMN51.1 - 1 - A7</v>
      </c>
      <c r="AA559">
        <v>2</v>
      </c>
      <c r="AB559" t="str">
        <f>VLOOKUP($S559,$J$46:$N$61,3,FALSE)</f>
        <v>GALK.Can_abl</v>
      </c>
      <c r="AC559" t="str">
        <f>VLOOKUP($S559,$J$46:$N$61,4,FALSE)</f>
        <v>GALK</v>
      </c>
      <c r="AD559">
        <f>VLOOKUP($S559,$J$46:$N$61,5,FALSE)</f>
        <v>1</v>
      </c>
      <c r="AE559" t="str">
        <f t="shared" si="18"/>
        <v>GAL3.delta</v>
      </c>
      <c r="AF559" t="str">
        <f t="shared" si="19"/>
        <v>GAL80.07</v>
      </c>
      <c r="AG559" t="str">
        <f t="shared" si="20"/>
        <v>GAL4-L868G</v>
      </c>
    </row>
    <row r="560" spans="11:33">
      <c r="K560" t="str">
        <f>CONCATENATE(L560,".",Q560)</f>
        <v>180324-Plate_005.C10</v>
      </c>
      <c r="L560" t="str">
        <f>CONCATENATE("180324-",N560)</f>
        <v>180324-Plate_005</v>
      </c>
      <c r="M560">
        <f>M464+1</f>
        <v>5</v>
      </c>
      <c r="N560" t="str">
        <f>CONCATENATE("Plate_00",M560)</f>
        <v>Plate_005</v>
      </c>
      <c r="O560" t="s">
        <v>65</v>
      </c>
      <c r="P560">
        <v>10</v>
      </c>
      <c r="Q560" t="s">
        <v>68</v>
      </c>
      <c r="R560">
        <f>R488+1</f>
        <v>6</v>
      </c>
      <c r="S560" t="str">
        <f>CONCATENATE("Plate_00",R560)</f>
        <v>Plate_006</v>
      </c>
      <c r="T560" s="2" t="s">
        <v>32</v>
      </c>
      <c r="U560" t="s">
        <v>26</v>
      </c>
      <c r="V560">
        <v>10</v>
      </c>
      <c r="W560" t="str">
        <f>VLOOKUP(U560,$J$8:$K$13,2,FALSE)</f>
        <v>GAL4.38</v>
      </c>
      <c r="X560" t="str">
        <f>VLOOKUP(V560,$J$16:$K$27,2,FALSE)</f>
        <v>GAL80.35</v>
      </c>
      <c r="Y560" t="str">
        <f>VLOOKUP(V560,$J$31:$K$42,2,FALSE)</f>
        <v>GAL3.delta</v>
      </c>
      <c r="Z560" t="str">
        <f>VLOOKUP($S560,$J$46:$N$61,2,FALSE)</f>
        <v>pAMN51.1 - 1 - A7</v>
      </c>
      <c r="AA560">
        <v>2</v>
      </c>
      <c r="AB560" t="str">
        <f>VLOOKUP($S560,$J$46:$N$61,3,FALSE)</f>
        <v>GALK.Can_abl</v>
      </c>
      <c r="AC560" t="str">
        <f>VLOOKUP($S560,$J$46:$N$61,4,FALSE)</f>
        <v>GALK</v>
      </c>
      <c r="AD560">
        <f>VLOOKUP($S560,$J$46:$N$61,5,FALSE)</f>
        <v>1</v>
      </c>
      <c r="AE560" t="str">
        <f t="shared" si="18"/>
        <v>GAL3.delta</v>
      </c>
      <c r="AF560" t="str">
        <f t="shared" si="19"/>
        <v>GAL80S-2</v>
      </c>
      <c r="AG560" t="str">
        <f t="shared" si="20"/>
        <v>GAL4-L868G</v>
      </c>
    </row>
    <row r="561" spans="11:33">
      <c r="K561" t="str">
        <f>CONCATENATE(L561,".",Q561)</f>
        <v>180324-Plate_005.C11</v>
      </c>
      <c r="L561" t="str">
        <f>CONCATENATE("180324-",N561)</f>
        <v>180324-Plate_005</v>
      </c>
      <c r="M561">
        <f>M465+1</f>
        <v>5</v>
      </c>
      <c r="N561" t="str">
        <f>CONCATENATE("Plate_00",M561)</f>
        <v>Plate_005</v>
      </c>
      <c r="O561" t="s">
        <v>65</v>
      </c>
      <c r="P561">
        <v>11</v>
      </c>
      <c r="Q561" t="s">
        <v>67</v>
      </c>
      <c r="R561">
        <f>R489+1</f>
        <v>6</v>
      </c>
      <c r="S561" t="str">
        <f>CONCATENATE("Plate_00",R561)</f>
        <v>Plate_006</v>
      </c>
      <c r="T561" s="2" t="s">
        <v>30</v>
      </c>
      <c r="U561" t="s">
        <v>26</v>
      </c>
      <c r="V561">
        <v>11</v>
      </c>
      <c r="W561" t="str">
        <f>VLOOKUP(U561,$J$8:$K$13,2,FALSE)</f>
        <v>GAL4.38</v>
      </c>
      <c r="X561" t="str">
        <f>VLOOKUP(V561,$J$16:$K$27,2,FALSE)</f>
        <v>GAL80.37</v>
      </c>
      <c r="Y561" t="str">
        <f>VLOOKUP(V561,$J$31:$K$42,2,FALSE)</f>
        <v>GAL3.delta</v>
      </c>
      <c r="Z561" t="str">
        <f>VLOOKUP($S561,$J$46:$N$61,2,FALSE)</f>
        <v>pAMN51.1 - 1 - A7</v>
      </c>
      <c r="AA561">
        <v>2</v>
      </c>
      <c r="AB561" t="str">
        <f>VLOOKUP($S561,$J$46:$N$61,3,FALSE)</f>
        <v>GALK.Can_abl</v>
      </c>
      <c r="AC561" t="str">
        <f>VLOOKUP($S561,$J$46:$N$61,4,FALSE)</f>
        <v>GALK</v>
      </c>
      <c r="AD561">
        <f>VLOOKUP($S561,$J$46:$N$61,5,FALSE)</f>
        <v>1</v>
      </c>
      <c r="AE561" t="str">
        <f t="shared" si="18"/>
        <v>GAL3.delta</v>
      </c>
      <c r="AF561" t="str">
        <f t="shared" si="19"/>
        <v>GAL80S-1</v>
      </c>
      <c r="AG561" t="str">
        <f t="shared" si="20"/>
        <v>GAL4-L868G</v>
      </c>
    </row>
    <row r="562" spans="11:33">
      <c r="K562" t="str">
        <f>CONCATENATE(L562,".",Q562)</f>
        <v>180324-Plate_005.C12</v>
      </c>
      <c r="L562" t="str">
        <f>CONCATENATE("180324-",N562)</f>
        <v>180324-Plate_005</v>
      </c>
      <c r="M562">
        <f>M466+1</f>
        <v>5</v>
      </c>
      <c r="N562" t="str">
        <f>CONCATENATE("Plate_00",M562)</f>
        <v>Plate_005</v>
      </c>
      <c r="O562" t="s">
        <v>65</v>
      </c>
      <c r="P562">
        <v>12</v>
      </c>
      <c r="Q562" t="s">
        <v>66</v>
      </c>
      <c r="R562">
        <f>R490+1</f>
        <v>6</v>
      </c>
      <c r="S562" t="str">
        <f>CONCATENATE("Plate_00",R562)</f>
        <v>Plate_006</v>
      </c>
      <c r="T562" s="2" t="s">
        <v>27</v>
      </c>
      <c r="U562" t="s">
        <v>26</v>
      </c>
      <c r="V562">
        <v>12</v>
      </c>
      <c r="W562" t="str">
        <f>VLOOKUP(U562,$J$8:$K$13,2,FALSE)</f>
        <v>GAL4.38</v>
      </c>
      <c r="X562" t="str">
        <f>VLOOKUP(V562,$J$16:$K$27,2,FALSE)</f>
        <v>GAL80.41</v>
      </c>
      <c r="Y562" t="str">
        <f>VLOOKUP(V562,$J$31:$K$42,2,FALSE)</f>
        <v>GAL3.delta</v>
      </c>
      <c r="Z562" t="str">
        <f>VLOOKUP($S562,$J$46:$N$61,2,FALSE)</f>
        <v>pAMN51.1 - 1 - A7</v>
      </c>
      <c r="AA562">
        <v>2</v>
      </c>
      <c r="AB562" t="str">
        <f>VLOOKUP($S562,$J$46:$N$61,3,FALSE)</f>
        <v>GALK.Can_abl</v>
      </c>
      <c r="AC562" t="str">
        <f>VLOOKUP($S562,$J$46:$N$61,4,FALSE)</f>
        <v>GALK</v>
      </c>
      <c r="AD562">
        <f>VLOOKUP($S562,$J$46:$N$61,5,FALSE)</f>
        <v>1</v>
      </c>
      <c r="AE562" t="str">
        <f t="shared" si="18"/>
        <v>GAL3.delta</v>
      </c>
      <c r="AF562" t="str">
        <f t="shared" si="19"/>
        <v>GAL80S-0</v>
      </c>
      <c r="AG562" t="str">
        <f t="shared" si="20"/>
        <v>GAL4-L868G</v>
      </c>
    </row>
    <row r="563" spans="11:33">
      <c r="K563" t="str">
        <f>CONCATENATE(L563,".",Q563)</f>
        <v>180324-Plate_005.D1</v>
      </c>
      <c r="L563" t="str">
        <f>CONCATENATE("180324-",N563)</f>
        <v>180324-Plate_005</v>
      </c>
      <c r="M563">
        <f>M467+1</f>
        <v>5</v>
      </c>
      <c r="N563" t="str">
        <f>CONCATENATE("Plate_00",M563)</f>
        <v>Plate_005</v>
      </c>
      <c r="O563" t="s">
        <v>52</v>
      </c>
      <c r="P563">
        <v>1</v>
      </c>
      <c r="Q563" t="s">
        <v>64</v>
      </c>
      <c r="R563">
        <f>R491+1</f>
        <v>6</v>
      </c>
      <c r="S563" t="str">
        <f>CONCATENATE("Plate_00",R563)</f>
        <v>Plate_006</v>
      </c>
      <c r="T563" s="2" t="s">
        <v>24</v>
      </c>
      <c r="U563" t="s">
        <v>0</v>
      </c>
      <c r="V563">
        <v>1</v>
      </c>
      <c r="W563" t="str">
        <f>VLOOKUP(U563,$J$8:$K$13,2,FALSE)</f>
        <v>GAL4.40</v>
      </c>
      <c r="X563" t="str">
        <f>VLOOKUP(V563,$J$16:$K$27,2,FALSE)</f>
        <v>GAL80.WT</v>
      </c>
      <c r="Y563" t="str">
        <f>VLOOKUP(V563,$J$31:$K$42,2,FALSE)</f>
        <v>GAL3.WT</v>
      </c>
      <c r="Z563" t="str">
        <f>VLOOKUP($S563,$J$46:$N$61,2,FALSE)</f>
        <v>pAMN51.1 - 1 - A7</v>
      </c>
      <c r="AA563">
        <v>2</v>
      </c>
      <c r="AB563" t="str">
        <f>VLOOKUP($S563,$J$46:$N$61,3,FALSE)</f>
        <v>GALK.Can_abl</v>
      </c>
      <c r="AC563" t="str">
        <f>VLOOKUP($S563,$J$46:$N$61,4,FALSE)</f>
        <v>GALK</v>
      </c>
      <c r="AD563">
        <f>VLOOKUP($S563,$J$46:$N$61,5,FALSE)</f>
        <v>1</v>
      </c>
      <c r="AE563" t="str">
        <f t="shared" si="18"/>
        <v>GAL3.WT</v>
      </c>
      <c r="AF563" t="str">
        <f t="shared" si="19"/>
        <v>GAL80.WT</v>
      </c>
      <c r="AG563" t="str">
        <f t="shared" si="20"/>
        <v>GAL4-L868K</v>
      </c>
    </row>
    <row r="564" spans="11:33">
      <c r="K564" t="str">
        <f>CONCATENATE(L564,".",Q564)</f>
        <v>180324-Plate_005.D2</v>
      </c>
      <c r="L564" t="str">
        <f>CONCATENATE("180324-",N564)</f>
        <v>180324-Plate_005</v>
      </c>
      <c r="M564">
        <f>M468+1</f>
        <v>5</v>
      </c>
      <c r="N564" t="str">
        <f>CONCATENATE("Plate_00",M564)</f>
        <v>Plate_005</v>
      </c>
      <c r="O564" t="s">
        <v>52</v>
      </c>
      <c r="P564">
        <v>2</v>
      </c>
      <c r="Q564" t="s">
        <v>63</v>
      </c>
      <c r="R564">
        <f>R492+1</f>
        <v>6</v>
      </c>
      <c r="S564" t="str">
        <f>CONCATENATE("Plate_00",R564)</f>
        <v>Plate_006</v>
      </c>
      <c r="T564" s="2" t="s">
        <v>22</v>
      </c>
      <c r="U564" t="s">
        <v>0</v>
      </c>
      <c r="V564">
        <v>2</v>
      </c>
      <c r="W564" t="str">
        <f>VLOOKUP(U564,$J$8:$K$13,2,FALSE)</f>
        <v>GAL4.40</v>
      </c>
      <c r="X564" t="str">
        <f>VLOOKUP(V564,$J$16:$K$27,2,FALSE)</f>
        <v>GAL80.delta</v>
      </c>
      <c r="Y564" t="str">
        <f>VLOOKUP(V564,$J$31:$K$42,2,FALSE)</f>
        <v>GAL3.WT</v>
      </c>
      <c r="Z564" t="str">
        <f>VLOOKUP($S564,$J$46:$N$61,2,FALSE)</f>
        <v>pAMN51.1 - 1 - A7</v>
      </c>
      <c r="AA564">
        <v>2</v>
      </c>
      <c r="AB564" t="str">
        <f>VLOOKUP($S564,$J$46:$N$61,3,FALSE)</f>
        <v>GALK.Can_abl</v>
      </c>
      <c r="AC564" t="str">
        <f>VLOOKUP($S564,$J$46:$N$61,4,FALSE)</f>
        <v>GALK</v>
      </c>
      <c r="AD564">
        <f>VLOOKUP($S564,$J$46:$N$61,5,FALSE)</f>
        <v>1</v>
      </c>
      <c r="AE564" t="str">
        <f t="shared" si="18"/>
        <v>GAL3.WT</v>
      </c>
      <c r="AF564" t="str">
        <f t="shared" si="19"/>
        <v>GAL80.delta</v>
      </c>
      <c r="AG564" t="str">
        <f t="shared" si="20"/>
        <v>GAL4-L868K</v>
      </c>
    </row>
    <row r="565" spans="11:33">
      <c r="K565" t="str">
        <f>CONCATENATE(L565,".",Q565)</f>
        <v>180324-Plate_005.D3</v>
      </c>
      <c r="L565" t="str">
        <f>CONCATENATE("180324-",N565)</f>
        <v>180324-Plate_005</v>
      </c>
      <c r="M565">
        <f>M469+1</f>
        <v>5</v>
      </c>
      <c r="N565" t="str">
        <f>CONCATENATE("Plate_00",M565)</f>
        <v>Plate_005</v>
      </c>
      <c r="O565" t="s">
        <v>52</v>
      </c>
      <c r="P565">
        <v>3</v>
      </c>
      <c r="Q565" t="s">
        <v>62</v>
      </c>
      <c r="R565">
        <f>R493+1</f>
        <v>6</v>
      </c>
      <c r="S565" t="str">
        <f>CONCATENATE("Plate_00",R565)</f>
        <v>Plate_006</v>
      </c>
      <c r="T565" s="2" t="s">
        <v>20</v>
      </c>
      <c r="U565" t="s">
        <v>0</v>
      </c>
      <c r="V565">
        <v>3</v>
      </c>
      <c r="W565" t="str">
        <f>VLOOKUP(U565,$J$8:$K$13,2,FALSE)</f>
        <v>GAL4.40</v>
      </c>
      <c r="X565" t="str">
        <f>VLOOKUP(V565,$J$16:$K$27,2,FALSE)</f>
        <v>GAL80.07</v>
      </c>
      <c r="Y565" t="str">
        <f>VLOOKUP(V565,$J$31:$K$42,2,FALSE)</f>
        <v>GAL3.WT</v>
      </c>
      <c r="Z565" t="str">
        <f>VLOOKUP($S565,$J$46:$N$61,2,FALSE)</f>
        <v>pAMN51.1 - 1 - A7</v>
      </c>
      <c r="AA565">
        <v>2</v>
      </c>
      <c r="AB565" t="str">
        <f>VLOOKUP($S565,$J$46:$N$61,3,FALSE)</f>
        <v>GALK.Can_abl</v>
      </c>
      <c r="AC565" t="str">
        <f>VLOOKUP($S565,$J$46:$N$61,4,FALSE)</f>
        <v>GALK</v>
      </c>
      <c r="AD565">
        <f>VLOOKUP($S565,$J$46:$N$61,5,FALSE)</f>
        <v>1</v>
      </c>
      <c r="AE565" t="str">
        <f t="shared" si="18"/>
        <v>GAL3.WT</v>
      </c>
      <c r="AF565" t="str">
        <f t="shared" si="19"/>
        <v>GAL80.07</v>
      </c>
      <c r="AG565" t="str">
        <f t="shared" si="20"/>
        <v>GAL4-L868K</v>
      </c>
    </row>
    <row r="566" spans="11:33">
      <c r="K566" t="str">
        <f>CONCATENATE(L566,".",Q566)</f>
        <v>180324-Plate_005.D4</v>
      </c>
      <c r="L566" t="str">
        <f>CONCATENATE("180324-",N566)</f>
        <v>180324-Plate_005</v>
      </c>
      <c r="M566">
        <f>M470+1</f>
        <v>5</v>
      </c>
      <c r="N566" t="str">
        <f>CONCATENATE("Plate_00",M566)</f>
        <v>Plate_005</v>
      </c>
      <c r="O566" t="s">
        <v>52</v>
      </c>
      <c r="P566">
        <v>4</v>
      </c>
      <c r="Q566" t="s">
        <v>61</v>
      </c>
      <c r="R566">
        <f>R494+1</f>
        <v>6</v>
      </c>
      <c r="S566" t="str">
        <f>CONCATENATE("Plate_00",R566)</f>
        <v>Plate_006</v>
      </c>
      <c r="T566" s="2" t="s">
        <v>18</v>
      </c>
      <c r="U566" t="s">
        <v>0</v>
      </c>
      <c r="V566">
        <v>4</v>
      </c>
      <c r="W566" t="str">
        <f>VLOOKUP(U566,$J$8:$K$13,2,FALSE)</f>
        <v>GAL4.40</v>
      </c>
      <c r="X566" t="str">
        <f>VLOOKUP(V566,$J$16:$K$27,2,FALSE)</f>
        <v>GAL80.35</v>
      </c>
      <c r="Y566" t="str">
        <f>VLOOKUP(V566,$J$31:$K$42,2,FALSE)</f>
        <v>GAL3.WT</v>
      </c>
      <c r="Z566" t="str">
        <f>VLOOKUP($S566,$J$46:$N$61,2,FALSE)</f>
        <v>pAMN51.1 - 1 - A7</v>
      </c>
      <c r="AA566">
        <v>2</v>
      </c>
      <c r="AB566" t="str">
        <f>VLOOKUP($S566,$J$46:$N$61,3,FALSE)</f>
        <v>GALK.Can_abl</v>
      </c>
      <c r="AC566" t="str">
        <f>VLOOKUP($S566,$J$46:$N$61,4,FALSE)</f>
        <v>GALK</v>
      </c>
      <c r="AD566">
        <f>VLOOKUP($S566,$J$46:$N$61,5,FALSE)</f>
        <v>1</v>
      </c>
      <c r="AE566" t="str">
        <f t="shared" si="18"/>
        <v>GAL3.WT</v>
      </c>
      <c r="AF566" t="str">
        <f t="shared" si="19"/>
        <v>GAL80S-2</v>
      </c>
      <c r="AG566" t="str">
        <f t="shared" si="20"/>
        <v>GAL4-L868K</v>
      </c>
    </row>
    <row r="567" spans="11:33">
      <c r="K567" t="str">
        <f>CONCATENATE(L567,".",Q567)</f>
        <v>180324-Plate_005.D5</v>
      </c>
      <c r="L567" t="str">
        <f>CONCATENATE("180324-",N567)</f>
        <v>180324-Plate_005</v>
      </c>
      <c r="M567">
        <f>M471+1</f>
        <v>5</v>
      </c>
      <c r="N567" t="str">
        <f>CONCATENATE("Plate_00",M567)</f>
        <v>Plate_005</v>
      </c>
      <c r="O567" t="s">
        <v>52</v>
      </c>
      <c r="P567">
        <v>5</v>
      </c>
      <c r="Q567" t="s">
        <v>60</v>
      </c>
      <c r="R567">
        <f>R495+1</f>
        <v>6</v>
      </c>
      <c r="S567" t="str">
        <f>CONCATENATE("Plate_00",R567)</f>
        <v>Plate_006</v>
      </c>
      <c r="T567" s="2" t="s">
        <v>16</v>
      </c>
      <c r="U567" t="s">
        <v>0</v>
      </c>
      <c r="V567">
        <v>5</v>
      </c>
      <c r="W567" t="str">
        <f>VLOOKUP(U567,$J$8:$K$13,2,FALSE)</f>
        <v>GAL4.40</v>
      </c>
      <c r="X567" t="str">
        <f>VLOOKUP(V567,$J$16:$K$27,2,FALSE)</f>
        <v>GAL80.37</v>
      </c>
      <c r="Y567" t="str">
        <f>VLOOKUP(V567,$J$31:$K$42,2,FALSE)</f>
        <v>GAL3.WT</v>
      </c>
      <c r="Z567" t="str">
        <f>VLOOKUP($S567,$J$46:$N$61,2,FALSE)</f>
        <v>pAMN51.1 - 1 - A7</v>
      </c>
      <c r="AA567">
        <v>2</v>
      </c>
      <c r="AB567" t="str">
        <f>VLOOKUP($S567,$J$46:$N$61,3,FALSE)</f>
        <v>GALK.Can_abl</v>
      </c>
      <c r="AC567" t="str">
        <f>VLOOKUP($S567,$J$46:$N$61,4,FALSE)</f>
        <v>GALK</v>
      </c>
      <c r="AD567">
        <f>VLOOKUP($S567,$J$46:$N$61,5,FALSE)</f>
        <v>1</v>
      </c>
      <c r="AE567" t="str">
        <f t="shared" si="18"/>
        <v>GAL3.WT</v>
      </c>
      <c r="AF567" t="str">
        <f t="shared" si="19"/>
        <v>GAL80S-1</v>
      </c>
      <c r="AG567" t="str">
        <f t="shared" si="20"/>
        <v>GAL4-L868K</v>
      </c>
    </row>
    <row r="568" spans="11:33">
      <c r="K568" t="str">
        <f>CONCATENATE(L568,".",Q568)</f>
        <v>180324-Plate_005.D6</v>
      </c>
      <c r="L568" t="str">
        <f>CONCATENATE("180324-",N568)</f>
        <v>180324-Plate_005</v>
      </c>
      <c r="M568">
        <f>M472+1</f>
        <v>5</v>
      </c>
      <c r="N568" t="str">
        <f>CONCATENATE("Plate_00",M568)</f>
        <v>Plate_005</v>
      </c>
      <c r="O568" t="s">
        <v>52</v>
      </c>
      <c r="P568">
        <v>6</v>
      </c>
      <c r="Q568" t="s">
        <v>59</v>
      </c>
      <c r="R568">
        <f>R496+1</f>
        <v>6</v>
      </c>
      <c r="S568" t="str">
        <f>CONCATENATE("Plate_00",R568)</f>
        <v>Plate_006</v>
      </c>
      <c r="T568" s="2" t="s">
        <v>14</v>
      </c>
      <c r="U568" t="s">
        <v>0</v>
      </c>
      <c r="V568">
        <v>6</v>
      </c>
      <c r="W568" t="str">
        <f>VLOOKUP(U568,$J$8:$K$13,2,FALSE)</f>
        <v>GAL4.40</v>
      </c>
      <c r="X568" t="str">
        <f>VLOOKUP(V568,$J$16:$K$27,2,FALSE)</f>
        <v>GAL80.41</v>
      </c>
      <c r="Y568" t="str">
        <f>VLOOKUP(V568,$J$31:$K$42,2,FALSE)</f>
        <v>GAL3.WT</v>
      </c>
      <c r="Z568" t="str">
        <f>VLOOKUP($S568,$J$46:$N$61,2,FALSE)</f>
        <v>pAMN51.1 - 1 - A7</v>
      </c>
      <c r="AA568">
        <v>2</v>
      </c>
      <c r="AB568" t="str">
        <f>VLOOKUP($S568,$J$46:$N$61,3,FALSE)</f>
        <v>GALK.Can_abl</v>
      </c>
      <c r="AC568" t="str">
        <f>VLOOKUP($S568,$J$46:$N$61,4,FALSE)</f>
        <v>GALK</v>
      </c>
      <c r="AD568">
        <f>VLOOKUP($S568,$J$46:$N$61,5,FALSE)</f>
        <v>1</v>
      </c>
      <c r="AE568" t="str">
        <f t="shared" si="18"/>
        <v>GAL3.WT</v>
      </c>
      <c r="AF568" t="str">
        <f t="shared" si="19"/>
        <v>GAL80S-0</v>
      </c>
      <c r="AG568" t="str">
        <f t="shared" si="20"/>
        <v>GAL4-L868K</v>
      </c>
    </row>
    <row r="569" spans="11:33">
      <c r="K569" t="str">
        <f>CONCATENATE(L569,".",Q569)</f>
        <v>180324-Plate_005.D7</v>
      </c>
      <c r="L569" t="str">
        <f>CONCATENATE("180324-",N569)</f>
        <v>180324-Plate_005</v>
      </c>
      <c r="M569">
        <f>M473+1</f>
        <v>5</v>
      </c>
      <c r="N569" t="str">
        <f>CONCATENATE("Plate_00",M569)</f>
        <v>Plate_005</v>
      </c>
      <c r="O569" t="s">
        <v>52</v>
      </c>
      <c r="P569">
        <v>7</v>
      </c>
      <c r="Q569" t="s">
        <v>58</v>
      </c>
      <c r="R569">
        <f>R497+1</f>
        <v>6</v>
      </c>
      <c r="S569" t="str">
        <f>CONCATENATE("Plate_00",R569)</f>
        <v>Plate_006</v>
      </c>
      <c r="T569" s="2" t="s">
        <v>12</v>
      </c>
      <c r="U569" t="s">
        <v>0</v>
      </c>
      <c r="V569">
        <v>7</v>
      </c>
      <c r="W569" t="str">
        <f>VLOOKUP(U569,$J$8:$K$13,2,FALSE)</f>
        <v>GAL4.40</v>
      </c>
      <c r="X569" t="str">
        <f>VLOOKUP(V569,$J$16:$K$27,2,FALSE)</f>
        <v>GAL80.WT</v>
      </c>
      <c r="Y569" t="str">
        <f>VLOOKUP(V569,$J$31:$K$42,2,FALSE)</f>
        <v>GAL3.delta</v>
      </c>
      <c r="Z569" t="str">
        <f>VLOOKUP($S569,$J$46:$N$61,2,FALSE)</f>
        <v>pAMN51.1 - 1 - A7</v>
      </c>
      <c r="AA569">
        <v>2</v>
      </c>
      <c r="AB569" t="str">
        <f>VLOOKUP($S569,$J$46:$N$61,3,FALSE)</f>
        <v>GALK.Can_abl</v>
      </c>
      <c r="AC569" t="str">
        <f>VLOOKUP($S569,$J$46:$N$61,4,FALSE)</f>
        <v>GALK</v>
      </c>
      <c r="AD569">
        <f>VLOOKUP($S569,$J$46:$N$61,5,FALSE)</f>
        <v>1</v>
      </c>
      <c r="AE569" t="str">
        <f t="shared" si="18"/>
        <v>GAL3.delta</v>
      </c>
      <c r="AF569" t="str">
        <f t="shared" si="19"/>
        <v>GAL80.WT</v>
      </c>
      <c r="AG569" t="str">
        <f t="shared" si="20"/>
        <v>GAL4-L868K</v>
      </c>
    </row>
    <row r="570" spans="11:33">
      <c r="K570" t="str">
        <f>CONCATENATE(L570,".",Q570)</f>
        <v>180324-Plate_005.D8</v>
      </c>
      <c r="L570" t="str">
        <f>CONCATENATE("180324-",N570)</f>
        <v>180324-Plate_005</v>
      </c>
      <c r="M570">
        <f>M474+1</f>
        <v>5</v>
      </c>
      <c r="N570" t="str">
        <f>CONCATENATE("Plate_00",M570)</f>
        <v>Plate_005</v>
      </c>
      <c r="O570" t="s">
        <v>52</v>
      </c>
      <c r="P570">
        <v>8</v>
      </c>
      <c r="Q570" t="s">
        <v>57</v>
      </c>
      <c r="R570">
        <f>R498+1</f>
        <v>6</v>
      </c>
      <c r="S570" t="str">
        <f>CONCATENATE("Plate_00",R570)</f>
        <v>Plate_006</v>
      </c>
      <c r="T570" s="2" t="s">
        <v>10</v>
      </c>
      <c r="U570" t="s">
        <v>0</v>
      </c>
      <c r="V570">
        <v>8</v>
      </c>
      <c r="W570" t="str">
        <f>VLOOKUP(U570,$J$8:$K$13,2,FALSE)</f>
        <v>GAL4.40</v>
      </c>
      <c r="X570" t="str">
        <f>VLOOKUP(V570,$J$16:$K$27,2,FALSE)</f>
        <v>GAL80.delta</v>
      </c>
      <c r="Y570" t="str">
        <f>VLOOKUP(V570,$J$31:$K$42,2,FALSE)</f>
        <v>GAL3.delta</v>
      </c>
      <c r="Z570" t="str">
        <f>VLOOKUP($S570,$J$46:$N$61,2,FALSE)</f>
        <v>pAMN51.1 - 1 - A7</v>
      </c>
      <c r="AA570">
        <v>2</v>
      </c>
      <c r="AB570" t="str">
        <f>VLOOKUP($S570,$J$46:$N$61,3,FALSE)</f>
        <v>GALK.Can_abl</v>
      </c>
      <c r="AC570" t="str">
        <f>VLOOKUP($S570,$J$46:$N$61,4,FALSE)</f>
        <v>GALK</v>
      </c>
      <c r="AD570">
        <f>VLOOKUP($S570,$J$46:$N$61,5,FALSE)</f>
        <v>1</v>
      </c>
      <c r="AE570" t="str">
        <f t="shared" si="18"/>
        <v>GAL3.delta</v>
      </c>
      <c r="AF570" t="str">
        <f t="shared" si="19"/>
        <v>GAL80.delta</v>
      </c>
      <c r="AG570" t="str">
        <f t="shared" si="20"/>
        <v>GAL4-L868K</v>
      </c>
    </row>
    <row r="571" spans="11:33">
      <c r="K571" t="str">
        <f>CONCATENATE(L571,".",Q571)</f>
        <v>180324-Plate_005.D9</v>
      </c>
      <c r="L571" t="str">
        <f>CONCATENATE("180324-",N571)</f>
        <v>180324-Plate_005</v>
      </c>
      <c r="M571">
        <f>M475+1</f>
        <v>5</v>
      </c>
      <c r="N571" t="str">
        <f>CONCATENATE("Plate_00",M571)</f>
        <v>Plate_005</v>
      </c>
      <c r="O571" t="s">
        <v>52</v>
      </c>
      <c r="P571">
        <v>9</v>
      </c>
      <c r="Q571" t="s">
        <v>56</v>
      </c>
      <c r="R571">
        <f>R499+1</f>
        <v>6</v>
      </c>
      <c r="S571" t="str">
        <f>CONCATENATE("Plate_00",R571)</f>
        <v>Plate_006</v>
      </c>
      <c r="T571" s="2" t="s">
        <v>8</v>
      </c>
      <c r="U571" t="s">
        <v>0</v>
      </c>
      <c r="V571">
        <v>9</v>
      </c>
      <c r="W571" t="str">
        <f>VLOOKUP(U571,$J$8:$K$13,2,FALSE)</f>
        <v>GAL4.40</v>
      </c>
      <c r="X571" t="str">
        <f>VLOOKUP(V571,$J$16:$K$27,2,FALSE)</f>
        <v>GAL80.07</v>
      </c>
      <c r="Y571" t="str">
        <f>VLOOKUP(V571,$J$31:$K$42,2,FALSE)</f>
        <v>GAL3.delta</v>
      </c>
      <c r="Z571" t="str">
        <f>VLOOKUP($S571,$J$46:$N$61,2,FALSE)</f>
        <v>pAMN51.1 - 1 - A7</v>
      </c>
      <c r="AA571">
        <v>2</v>
      </c>
      <c r="AB571" t="str">
        <f>VLOOKUP($S571,$J$46:$N$61,3,FALSE)</f>
        <v>GALK.Can_abl</v>
      </c>
      <c r="AC571" t="str">
        <f>VLOOKUP($S571,$J$46:$N$61,4,FALSE)</f>
        <v>GALK</v>
      </c>
      <c r="AD571">
        <f>VLOOKUP($S571,$J$46:$N$61,5,FALSE)</f>
        <v>1</v>
      </c>
      <c r="AE571" t="str">
        <f t="shared" si="18"/>
        <v>GAL3.delta</v>
      </c>
      <c r="AF571" t="str">
        <f t="shared" si="19"/>
        <v>GAL80.07</v>
      </c>
      <c r="AG571" t="str">
        <f t="shared" si="20"/>
        <v>GAL4-L868K</v>
      </c>
    </row>
    <row r="572" spans="11:33">
      <c r="K572" t="str">
        <f>CONCATENATE(L572,".",Q572)</f>
        <v>180324-Plate_005.D10</v>
      </c>
      <c r="L572" t="str">
        <f>CONCATENATE("180324-",N572)</f>
        <v>180324-Plate_005</v>
      </c>
      <c r="M572">
        <f>M476+1</f>
        <v>5</v>
      </c>
      <c r="N572" t="str">
        <f>CONCATENATE("Plate_00",M572)</f>
        <v>Plate_005</v>
      </c>
      <c r="O572" t="s">
        <v>52</v>
      </c>
      <c r="P572">
        <v>10</v>
      </c>
      <c r="Q572" t="s">
        <v>55</v>
      </c>
      <c r="R572">
        <f>R500+1</f>
        <v>6</v>
      </c>
      <c r="S572" t="str">
        <f>CONCATENATE("Plate_00",R572)</f>
        <v>Plate_006</v>
      </c>
      <c r="T572" s="2" t="s">
        <v>6</v>
      </c>
      <c r="U572" t="s">
        <v>0</v>
      </c>
      <c r="V572">
        <v>10</v>
      </c>
      <c r="W572" t="str">
        <f>VLOOKUP(U572,$J$8:$K$13,2,FALSE)</f>
        <v>GAL4.40</v>
      </c>
      <c r="X572" t="str">
        <f>VLOOKUP(V572,$J$16:$K$27,2,FALSE)</f>
        <v>GAL80.35</v>
      </c>
      <c r="Y572" t="str">
        <f>VLOOKUP(V572,$J$31:$K$42,2,FALSE)</f>
        <v>GAL3.delta</v>
      </c>
      <c r="Z572" t="str">
        <f>VLOOKUP($S572,$J$46:$N$61,2,FALSE)</f>
        <v>pAMN51.1 - 1 - A7</v>
      </c>
      <c r="AA572">
        <v>2</v>
      </c>
      <c r="AB572" t="str">
        <f>VLOOKUP($S572,$J$46:$N$61,3,FALSE)</f>
        <v>GALK.Can_abl</v>
      </c>
      <c r="AC572" t="str">
        <f>VLOOKUP($S572,$J$46:$N$61,4,FALSE)</f>
        <v>GALK</v>
      </c>
      <c r="AD572">
        <f>VLOOKUP($S572,$J$46:$N$61,5,FALSE)</f>
        <v>1</v>
      </c>
      <c r="AE572" t="str">
        <f t="shared" si="18"/>
        <v>GAL3.delta</v>
      </c>
      <c r="AF572" t="str">
        <f t="shared" si="19"/>
        <v>GAL80S-2</v>
      </c>
      <c r="AG572" t="str">
        <f t="shared" si="20"/>
        <v>GAL4-L868K</v>
      </c>
    </row>
    <row r="573" spans="11:33">
      <c r="K573" t="str">
        <f>CONCATENATE(L573,".",Q573)</f>
        <v>180324-Plate_005.D11</v>
      </c>
      <c r="L573" t="str">
        <f>CONCATENATE("180324-",N573)</f>
        <v>180324-Plate_005</v>
      </c>
      <c r="M573">
        <f>M477+1</f>
        <v>5</v>
      </c>
      <c r="N573" t="str">
        <f>CONCATENATE("Plate_00",M573)</f>
        <v>Plate_005</v>
      </c>
      <c r="O573" t="s">
        <v>52</v>
      </c>
      <c r="P573">
        <v>11</v>
      </c>
      <c r="Q573" t="s">
        <v>54</v>
      </c>
      <c r="R573">
        <f>R501+1</f>
        <v>6</v>
      </c>
      <c r="S573" t="str">
        <f>CONCATENATE("Plate_00",R573)</f>
        <v>Plate_006</v>
      </c>
      <c r="T573" s="2" t="s">
        <v>4</v>
      </c>
      <c r="U573" t="s">
        <v>0</v>
      </c>
      <c r="V573">
        <v>11</v>
      </c>
      <c r="W573" t="str">
        <f>VLOOKUP(U573,$J$8:$K$13,2,FALSE)</f>
        <v>GAL4.40</v>
      </c>
      <c r="X573" t="str">
        <f>VLOOKUP(V573,$J$16:$K$27,2,FALSE)</f>
        <v>GAL80.37</v>
      </c>
      <c r="Y573" t="str">
        <f>VLOOKUP(V573,$J$31:$K$42,2,FALSE)</f>
        <v>GAL3.delta</v>
      </c>
      <c r="Z573" t="str">
        <f>VLOOKUP($S573,$J$46:$N$61,2,FALSE)</f>
        <v>pAMN51.1 - 1 - A7</v>
      </c>
      <c r="AA573">
        <v>2</v>
      </c>
      <c r="AB573" t="str">
        <f>VLOOKUP($S573,$J$46:$N$61,3,FALSE)</f>
        <v>GALK.Can_abl</v>
      </c>
      <c r="AC573" t="str">
        <f>VLOOKUP($S573,$J$46:$N$61,4,FALSE)</f>
        <v>GALK</v>
      </c>
      <c r="AD573">
        <f>VLOOKUP($S573,$J$46:$N$61,5,FALSE)</f>
        <v>1</v>
      </c>
      <c r="AE573" t="str">
        <f t="shared" si="18"/>
        <v>GAL3.delta</v>
      </c>
      <c r="AF573" t="str">
        <f t="shared" si="19"/>
        <v>GAL80S-1</v>
      </c>
      <c r="AG573" t="str">
        <f t="shared" si="20"/>
        <v>GAL4-L868K</v>
      </c>
    </row>
    <row r="574" spans="11:33">
      <c r="K574" t="str">
        <f>CONCATENATE(L574,".",Q574)</f>
        <v>180324-Plate_005.D12</v>
      </c>
      <c r="L574" t="str">
        <f>CONCATENATE("180324-",N574)</f>
        <v>180324-Plate_005</v>
      </c>
      <c r="M574">
        <f>M478+1</f>
        <v>5</v>
      </c>
      <c r="N574" t="str">
        <f>CONCATENATE("Plate_00",M574)</f>
        <v>Plate_005</v>
      </c>
      <c r="O574" t="s">
        <v>52</v>
      </c>
      <c r="P574">
        <v>12</v>
      </c>
      <c r="Q574" t="s">
        <v>53</v>
      </c>
      <c r="R574">
        <f>R502+1</f>
        <v>6</v>
      </c>
      <c r="S574" t="str">
        <f>CONCATENATE("Plate_00",R574)</f>
        <v>Plate_006</v>
      </c>
      <c r="T574" s="2" t="s">
        <v>1</v>
      </c>
      <c r="U574" t="s">
        <v>0</v>
      </c>
      <c r="V574">
        <v>12</v>
      </c>
      <c r="W574" t="str">
        <f>VLOOKUP(U574,$J$8:$K$13,2,FALSE)</f>
        <v>GAL4.40</v>
      </c>
      <c r="X574" t="str">
        <f>VLOOKUP(V574,$J$16:$K$27,2,FALSE)</f>
        <v>GAL80.41</v>
      </c>
      <c r="Y574" t="str">
        <f>VLOOKUP(V574,$J$31:$K$42,2,FALSE)</f>
        <v>GAL3.delta</v>
      </c>
      <c r="Z574" t="str">
        <f>VLOOKUP($S574,$J$46:$N$61,2,FALSE)</f>
        <v>pAMN51.1 - 1 - A7</v>
      </c>
      <c r="AA574">
        <v>2</v>
      </c>
      <c r="AB574" t="str">
        <f>VLOOKUP($S574,$J$46:$N$61,3,FALSE)</f>
        <v>GALK.Can_abl</v>
      </c>
      <c r="AC574" t="str">
        <f>VLOOKUP($S574,$J$46:$N$61,4,FALSE)</f>
        <v>GALK</v>
      </c>
      <c r="AD574">
        <f>VLOOKUP($S574,$J$46:$N$61,5,FALSE)</f>
        <v>1</v>
      </c>
      <c r="AE574" t="str">
        <f t="shared" si="18"/>
        <v>GAL3.delta</v>
      </c>
      <c r="AF574" t="str">
        <f t="shared" si="19"/>
        <v>GAL80S-0</v>
      </c>
      <c r="AG574" t="str">
        <f t="shared" si="20"/>
        <v>GAL4-L868K</v>
      </c>
    </row>
    <row r="575" spans="11:33">
      <c r="K575" t="str">
        <f>CONCATENATE(L575,".",Q575)</f>
        <v>180324-Plate_005.E1</v>
      </c>
      <c r="L575" t="str">
        <f>CONCATENATE("180324-",N575)</f>
        <v>180324-Plate_005</v>
      </c>
      <c r="M575">
        <f>M479+1</f>
        <v>5</v>
      </c>
      <c r="N575" t="str">
        <f>CONCATENATE("Plate_00",M575)</f>
        <v>Plate_005</v>
      </c>
      <c r="O575" t="s">
        <v>26</v>
      </c>
      <c r="P575">
        <v>1</v>
      </c>
      <c r="Q575" t="s">
        <v>50</v>
      </c>
      <c r="R575">
        <f>R503+1</f>
        <v>7</v>
      </c>
      <c r="S575" t="str">
        <f>CONCATENATE("Plate_00",R575)</f>
        <v>Plate_007</v>
      </c>
      <c r="T575" s="2" t="s">
        <v>103</v>
      </c>
      <c r="U575" t="s">
        <v>91</v>
      </c>
      <c r="V575">
        <v>1</v>
      </c>
      <c r="W575" t="str">
        <f>VLOOKUP(U575,$J$8:$K$13,2,FALSE)</f>
        <v>GAL4.WT</v>
      </c>
      <c r="X575" t="str">
        <f>VLOOKUP(V575,$J$16:$K$27,2,FALSE)</f>
        <v>GAL80.WT</v>
      </c>
      <c r="Y575" t="str">
        <f>VLOOKUP(V575,$J$31:$K$42,2,FALSE)</f>
        <v>GAL3.WT</v>
      </c>
      <c r="Z575" t="str">
        <f>VLOOKUP($S575,$J$46:$N$61,2,FALSE)</f>
        <v>pAMN51.2 - 1 - A8</v>
      </c>
      <c r="AA575">
        <v>1</v>
      </c>
      <c r="AB575" t="str">
        <f>VLOOKUP($S575,$J$46:$N$61,3,FALSE)</f>
        <v>GALK.Can_abl</v>
      </c>
      <c r="AC575" t="str">
        <f>VLOOKUP($S575,$J$46:$N$61,4,FALSE)</f>
        <v>GALK</v>
      </c>
      <c r="AD575">
        <f>VLOOKUP($S575,$J$46:$N$61,5,FALSE)</f>
        <v>2</v>
      </c>
      <c r="AE575" t="str">
        <f t="shared" si="18"/>
        <v>GAL3.WT</v>
      </c>
      <c r="AF575" t="str">
        <f t="shared" si="19"/>
        <v>GAL80.WT</v>
      </c>
      <c r="AG575" t="str">
        <f t="shared" si="20"/>
        <v>GAL4.WT</v>
      </c>
    </row>
    <row r="576" spans="11:33">
      <c r="K576" t="str">
        <f>CONCATENATE(L576,".",Q576)</f>
        <v>180324-Plate_005.E2</v>
      </c>
      <c r="L576" t="str">
        <f>CONCATENATE("180324-",N576)</f>
        <v>180324-Plate_005</v>
      </c>
      <c r="M576">
        <f>M480+1</f>
        <v>5</v>
      </c>
      <c r="N576" t="str">
        <f>CONCATENATE("Plate_00",M576)</f>
        <v>Plate_005</v>
      </c>
      <c r="O576" t="s">
        <v>26</v>
      </c>
      <c r="P576">
        <v>2</v>
      </c>
      <c r="Q576" t="s">
        <v>48</v>
      </c>
      <c r="R576">
        <f>R504+1</f>
        <v>7</v>
      </c>
      <c r="S576" t="str">
        <f>CONCATENATE("Plate_00",R576)</f>
        <v>Plate_007</v>
      </c>
      <c r="T576" s="2" t="s">
        <v>102</v>
      </c>
      <c r="U576" t="s">
        <v>91</v>
      </c>
      <c r="V576">
        <v>2</v>
      </c>
      <c r="W576" t="str">
        <f>VLOOKUP(U576,$J$8:$K$13,2,FALSE)</f>
        <v>GAL4.WT</v>
      </c>
      <c r="X576" t="str">
        <f>VLOOKUP(V576,$J$16:$K$27,2,FALSE)</f>
        <v>GAL80.delta</v>
      </c>
      <c r="Y576" t="str">
        <f>VLOOKUP(V576,$J$31:$K$42,2,FALSE)</f>
        <v>GAL3.WT</v>
      </c>
      <c r="Z576" t="str">
        <f>VLOOKUP($S576,$J$46:$N$61,2,FALSE)</f>
        <v>pAMN51.2 - 1 - A8</v>
      </c>
      <c r="AA576">
        <v>1</v>
      </c>
      <c r="AB576" t="str">
        <f>VLOOKUP($S576,$J$46:$N$61,3,FALSE)</f>
        <v>GALK.Can_abl</v>
      </c>
      <c r="AC576" t="str">
        <f>VLOOKUP($S576,$J$46:$N$61,4,FALSE)</f>
        <v>GALK</v>
      </c>
      <c r="AD576">
        <f>VLOOKUP($S576,$J$46:$N$61,5,FALSE)</f>
        <v>2</v>
      </c>
      <c r="AE576" t="str">
        <f t="shared" si="18"/>
        <v>GAL3.WT</v>
      </c>
      <c r="AF576" t="str">
        <f t="shared" si="19"/>
        <v>GAL80.delta</v>
      </c>
      <c r="AG576" t="str">
        <f t="shared" si="20"/>
        <v>GAL4.WT</v>
      </c>
    </row>
    <row r="577" spans="11:33">
      <c r="K577" t="str">
        <f>CONCATENATE(L577,".",Q577)</f>
        <v>180324-Plate_005.E3</v>
      </c>
      <c r="L577" t="str">
        <f>CONCATENATE("180324-",N577)</f>
        <v>180324-Plate_005</v>
      </c>
      <c r="M577">
        <f>M481+1</f>
        <v>5</v>
      </c>
      <c r="N577" t="str">
        <f>CONCATENATE("Plate_00",M577)</f>
        <v>Plate_005</v>
      </c>
      <c r="O577" t="s">
        <v>26</v>
      </c>
      <c r="P577">
        <v>3</v>
      </c>
      <c r="Q577" t="s">
        <v>46</v>
      </c>
      <c r="R577">
        <f>R505+1</f>
        <v>7</v>
      </c>
      <c r="S577" t="str">
        <f>CONCATENATE("Plate_00",R577)</f>
        <v>Plate_007</v>
      </c>
      <c r="T577" s="2" t="s">
        <v>101</v>
      </c>
      <c r="U577" t="s">
        <v>91</v>
      </c>
      <c r="V577">
        <v>3</v>
      </c>
      <c r="W577" t="str">
        <f>VLOOKUP(U577,$J$8:$K$13,2,FALSE)</f>
        <v>GAL4.WT</v>
      </c>
      <c r="X577" t="str">
        <f>VLOOKUP(V577,$J$16:$K$27,2,FALSE)</f>
        <v>GAL80.07</v>
      </c>
      <c r="Y577" t="str">
        <f>VLOOKUP(V577,$J$31:$K$42,2,FALSE)</f>
        <v>GAL3.WT</v>
      </c>
      <c r="Z577" t="str">
        <f>VLOOKUP($S577,$J$46:$N$61,2,FALSE)</f>
        <v>pAMN51.2 - 1 - A8</v>
      </c>
      <c r="AA577">
        <v>1</v>
      </c>
      <c r="AB577" t="str">
        <f>VLOOKUP($S577,$J$46:$N$61,3,FALSE)</f>
        <v>GALK.Can_abl</v>
      </c>
      <c r="AC577" t="str">
        <f>VLOOKUP($S577,$J$46:$N$61,4,FALSE)</f>
        <v>GALK</v>
      </c>
      <c r="AD577">
        <f>VLOOKUP($S577,$J$46:$N$61,5,FALSE)</f>
        <v>2</v>
      </c>
      <c r="AE577" t="str">
        <f t="shared" si="18"/>
        <v>GAL3.WT</v>
      </c>
      <c r="AF577" t="str">
        <f t="shared" si="19"/>
        <v>GAL80.07</v>
      </c>
      <c r="AG577" t="str">
        <f t="shared" si="20"/>
        <v>GAL4.WT</v>
      </c>
    </row>
    <row r="578" spans="11:33">
      <c r="K578" t="str">
        <f>CONCATENATE(L578,".",Q578)</f>
        <v>180324-Plate_005.E4</v>
      </c>
      <c r="L578" t="str">
        <f>CONCATENATE("180324-",N578)</f>
        <v>180324-Plate_005</v>
      </c>
      <c r="M578">
        <f>M482+1</f>
        <v>5</v>
      </c>
      <c r="N578" t="str">
        <f>CONCATENATE("Plate_00",M578)</f>
        <v>Plate_005</v>
      </c>
      <c r="O578" t="s">
        <v>26</v>
      </c>
      <c r="P578">
        <v>4</v>
      </c>
      <c r="Q578" t="s">
        <v>44</v>
      </c>
      <c r="R578">
        <f>R506+1</f>
        <v>7</v>
      </c>
      <c r="S578" t="str">
        <f>CONCATENATE("Plate_00",R578)</f>
        <v>Plate_007</v>
      </c>
      <c r="T578" s="2" t="s">
        <v>100</v>
      </c>
      <c r="U578" t="s">
        <v>91</v>
      </c>
      <c r="V578">
        <v>4</v>
      </c>
      <c r="W578" t="str">
        <f>VLOOKUP(U578,$J$8:$K$13,2,FALSE)</f>
        <v>GAL4.WT</v>
      </c>
      <c r="X578" t="str">
        <f>VLOOKUP(V578,$J$16:$K$27,2,FALSE)</f>
        <v>GAL80.35</v>
      </c>
      <c r="Y578" t="str">
        <f>VLOOKUP(V578,$J$31:$K$42,2,FALSE)</f>
        <v>GAL3.WT</v>
      </c>
      <c r="Z578" t="str">
        <f>VLOOKUP($S578,$J$46:$N$61,2,FALSE)</f>
        <v>pAMN51.2 - 1 - A8</v>
      </c>
      <c r="AA578">
        <v>1</v>
      </c>
      <c r="AB578" t="str">
        <f>VLOOKUP($S578,$J$46:$N$61,3,FALSE)</f>
        <v>GALK.Can_abl</v>
      </c>
      <c r="AC578" t="str">
        <f>VLOOKUP($S578,$J$46:$N$61,4,FALSE)</f>
        <v>GALK</v>
      </c>
      <c r="AD578">
        <f>VLOOKUP($S578,$J$46:$N$61,5,FALSE)</f>
        <v>2</v>
      </c>
      <c r="AE578" t="str">
        <f t="shared" si="18"/>
        <v>GAL3.WT</v>
      </c>
      <c r="AF578" t="str">
        <f t="shared" si="19"/>
        <v>GAL80S-2</v>
      </c>
      <c r="AG578" t="str">
        <f t="shared" si="20"/>
        <v>GAL4.WT</v>
      </c>
    </row>
    <row r="579" spans="11:33">
      <c r="K579" t="str">
        <f>CONCATENATE(L579,".",Q579)</f>
        <v>180324-Plate_005.E5</v>
      </c>
      <c r="L579" t="str">
        <f>CONCATENATE("180324-",N579)</f>
        <v>180324-Plate_005</v>
      </c>
      <c r="M579">
        <f>M483+1</f>
        <v>5</v>
      </c>
      <c r="N579" t="str">
        <f>CONCATENATE("Plate_00",M579)</f>
        <v>Plate_005</v>
      </c>
      <c r="O579" t="s">
        <v>26</v>
      </c>
      <c r="P579">
        <v>5</v>
      </c>
      <c r="Q579" t="s">
        <v>42</v>
      </c>
      <c r="R579">
        <f>R507+1</f>
        <v>7</v>
      </c>
      <c r="S579" t="str">
        <f>CONCATENATE("Plate_00",R579)</f>
        <v>Plate_007</v>
      </c>
      <c r="T579" s="2" t="s">
        <v>99</v>
      </c>
      <c r="U579" t="s">
        <v>91</v>
      </c>
      <c r="V579">
        <v>5</v>
      </c>
      <c r="W579" t="str">
        <f>VLOOKUP(U579,$J$8:$K$13,2,FALSE)</f>
        <v>GAL4.WT</v>
      </c>
      <c r="X579" t="str">
        <f>VLOOKUP(V579,$J$16:$K$27,2,FALSE)</f>
        <v>GAL80.37</v>
      </c>
      <c r="Y579" t="str">
        <f>VLOOKUP(V579,$J$31:$K$42,2,FALSE)</f>
        <v>GAL3.WT</v>
      </c>
      <c r="Z579" t="str">
        <f>VLOOKUP($S579,$J$46:$N$61,2,FALSE)</f>
        <v>pAMN51.2 - 1 - A8</v>
      </c>
      <c r="AA579">
        <v>1</v>
      </c>
      <c r="AB579" t="str">
        <f>VLOOKUP($S579,$J$46:$N$61,3,FALSE)</f>
        <v>GALK.Can_abl</v>
      </c>
      <c r="AC579" t="str">
        <f>VLOOKUP($S579,$J$46:$N$61,4,FALSE)</f>
        <v>GALK</v>
      </c>
      <c r="AD579">
        <f>VLOOKUP($S579,$J$46:$N$61,5,FALSE)</f>
        <v>2</v>
      </c>
      <c r="AE579" t="str">
        <f t="shared" si="18"/>
        <v>GAL3.WT</v>
      </c>
      <c r="AF579" t="str">
        <f t="shared" si="19"/>
        <v>GAL80S-1</v>
      </c>
      <c r="AG579" t="str">
        <f t="shared" si="20"/>
        <v>GAL4.WT</v>
      </c>
    </row>
    <row r="580" spans="11:33">
      <c r="K580" t="str">
        <f>CONCATENATE(L580,".",Q580)</f>
        <v>180324-Plate_005.E6</v>
      </c>
      <c r="L580" t="str">
        <f>CONCATENATE("180324-",N580)</f>
        <v>180324-Plate_005</v>
      </c>
      <c r="M580">
        <f>M484+1</f>
        <v>5</v>
      </c>
      <c r="N580" t="str">
        <f>CONCATENATE("Plate_00",M580)</f>
        <v>Plate_005</v>
      </c>
      <c r="O580" t="s">
        <v>26</v>
      </c>
      <c r="P580">
        <v>6</v>
      </c>
      <c r="Q580" t="s">
        <v>40</v>
      </c>
      <c r="R580">
        <f>R508+1</f>
        <v>7</v>
      </c>
      <c r="S580" t="str">
        <f>CONCATENATE("Plate_00",R580)</f>
        <v>Plate_007</v>
      </c>
      <c r="T580" s="2" t="s">
        <v>98</v>
      </c>
      <c r="U580" t="s">
        <v>91</v>
      </c>
      <c r="V580">
        <v>6</v>
      </c>
      <c r="W580" t="str">
        <f>VLOOKUP(U580,$J$8:$K$13,2,FALSE)</f>
        <v>GAL4.WT</v>
      </c>
      <c r="X580" t="str">
        <f>VLOOKUP(V580,$J$16:$K$27,2,FALSE)</f>
        <v>GAL80.41</v>
      </c>
      <c r="Y580" t="str">
        <f>VLOOKUP(V580,$J$31:$K$42,2,FALSE)</f>
        <v>GAL3.WT</v>
      </c>
      <c r="Z580" t="str">
        <f>VLOOKUP($S580,$J$46:$N$61,2,FALSE)</f>
        <v>pAMN51.2 - 1 - A8</v>
      </c>
      <c r="AA580">
        <v>1</v>
      </c>
      <c r="AB580" t="str">
        <f>VLOOKUP($S580,$J$46:$N$61,3,FALSE)</f>
        <v>GALK.Can_abl</v>
      </c>
      <c r="AC580" t="str">
        <f>VLOOKUP($S580,$J$46:$N$61,4,FALSE)</f>
        <v>GALK</v>
      </c>
      <c r="AD580">
        <f>VLOOKUP($S580,$J$46:$N$61,5,FALSE)</f>
        <v>2</v>
      </c>
      <c r="AE580" t="str">
        <f t="shared" si="18"/>
        <v>GAL3.WT</v>
      </c>
      <c r="AF580" t="str">
        <f t="shared" si="19"/>
        <v>GAL80S-0</v>
      </c>
      <c r="AG580" t="str">
        <f t="shared" si="20"/>
        <v>GAL4.WT</v>
      </c>
    </row>
    <row r="581" spans="11:33">
      <c r="K581" t="str">
        <f>CONCATENATE(L581,".",Q581)</f>
        <v>180324-Plate_005.E7</v>
      </c>
      <c r="L581" t="str">
        <f>CONCATENATE("180324-",N581)</f>
        <v>180324-Plate_005</v>
      </c>
      <c r="M581">
        <f>M485+1</f>
        <v>5</v>
      </c>
      <c r="N581" t="str">
        <f>CONCATENATE("Plate_00",M581)</f>
        <v>Plate_005</v>
      </c>
      <c r="O581" t="s">
        <v>26</v>
      </c>
      <c r="P581">
        <v>7</v>
      </c>
      <c r="Q581" t="s">
        <v>38</v>
      </c>
      <c r="R581">
        <f>R509+1</f>
        <v>7</v>
      </c>
      <c r="S581" t="str">
        <f>CONCATENATE("Plate_00",R581)</f>
        <v>Plate_007</v>
      </c>
      <c r="T581" s="2" t="s">
        <v>97</v>
      </c>
      <c r="U581" t="s">
        <v>91</v>
      </c>
      <c r="V581">
        <v>7</v>
      </c>
      <c r="W581" t="str">
        <f>VLOOKUP(U581,$J$8:$K$13,2,FALSE)</f>
        <v>GAL4.WT</v>
      </c>
      <c r="X581" t="str">
        <f>VLOOKUP(V581,$J$16:$K$27,2,FALSE)</f>
        <v>GAL80.WT</v>
      </c>
      <c r="Y581" t="str">
        <f>VLOOKUP(V581,$J$31:$K$42,2,FALSE)</f>
        <v>GAL3.delta</v>
      </c>
      <c r="Z581" t="str">
        <f>VLOOKUP($S581,$J$46:$N$61,2,FALSE)</f>
        <v>pAMN51.2 - 1 - A8</v>
      </c>
      <c r="AA581">
        <v>1</v>
      </c>
      <c r="AB581" t="str">
        <f>VLOOKUP($S581,$J$46:$N$61,3,FALSE)</f>
        <v>GALK.Can_abl</v>
      </c>
      <c r="AC581" t="str">
        <f>VLOOKUP($S581,$J$46:$N$61,4,FALSE)</f>
        <v>GALK</v>
      </c>
      <c r="AD581">
        <f>VLOOKUP($S581,$J$46:$N$61,5,FALSE)</f>
        <v>2</v>
      </c>
      <c r="AE581" t="str">
        <f t="shared" si="18"/>
        <v>GAL3.delta</v>
      </c>
      <c r="AF581" t="str">
        <f t="shared" si="19"/>
        <v>GAL80.WT</v>
      </c>
      <c r="AG581" t="str">
        <f t="shared" si="20"/>
        <v>GAL4.WT</v>
      </c>
    </row>
    <row r="582" spans="11:33">
      <c r="K582" t="str">
        <f>CONCATENATE(L582,".",Q582)</f>
        <v>180324-Plate_005.E8</v>
      </c>
      <c r="L582" t="str">
        <f>CONCATENATE("180324-",N582)</f>
        <v>180324-Plate_005</v>
      </c>
      <c r="M582">
        <f>M486+1</f>
        <v>5</v>
      </c>
      <c r="N582" t="str">
        <f>CONCATENATE("Plate_00",M582)</f>
        <v>Plate_005</v>
      </c>
      <c r="O582" t="s">
        <v>26</v>
      </c>
      <c r="P582">
        <v>8</v>
      </c>
      <c r="Q582" t="s">
        <v>36</v>
      </c>
      <c r="R582">
        <f>R510+1</f>
        <v>7</v>
      </c>
      <c r="S582" t="str">
        <f>CONCATENATE("Plate_00",R582)</f>
        <v>Plate_007</v>
      </c>
      <c r="T582" s="2" t="s">
        <v>96</v>
      </c>
      <c r="U582" t="s">
        <v>91</v>
      </c>
      <c r="V582">
        <v>8</v>
      </c>
      <c r="W582" t="str">
        <f>VLOOKUP(U582,$J$8:$K$13,2,FALSE)</f>
        <v>GAL4.WT</v>
      </c>
      <c r="X582" t="str">
        <f>VLOOKUP(V582,$J$16:$K$27,2,FALSE)</f>
        <v>GAL80.delta</v>
      </c>
      <c r="Y582" t="str">
        <f>VLOOKUP(V582,$J$31:$K$42,2,FALSE)</f>
        <v>GAL3.delta</v>
      </c>
      <c r="Z582" t="str">
        <f>VLOOKUP($S582,$J$46:$N$61,2,FALSE)</f>
        <v>pAMN51.2 - 1 - A8</v>
      </c>
      <c r="AA582">
        <v>1</v>
      </c>
      <c r="AB582" t="str">
        <f>VLOOKUP($S582,$J$46:$N$61,3,FALSE)</f>
        <v>GALK.Can_abl</v>
      </c>
      <c r="AC582" t="str">
        <f>VLOOKUP($S582,$J$46:$N$61,4,FALSE)</f>
        <v>GALK</v>
      </c>
      <c r="AD582">
        <f>VLOOKUP($S582,$J$46:$N$61,5,FALSE)</f>
        <v>2</v>
      </c>
      <c r="AE582" t="str">
        <f t="shared" si="18"/>
        <v>GAL3.delta</v>
      </c>
      <c r="AF582" t="str">
        <f t="shared" si="19"/>
        <v>GAL80.delta</v>
      </c>
      <c r="AG582" t="str">
        <f t="shared" si="20"/>
        <v>GAL4.WT</v>
      </c>
    </row>
    <row r="583" spans="11:33">
      <c r="K583" t="str">
        <f>CONCATENATE(L583,".",Q583)</f>
        <v>180324-Plate_005.E9</v>
      </c>
      <c r="L583" t="str">
        <f>CONCATENATE("180324-",N583)</f>
        <v>180324-Plate_005</v>
      </c>
      <c r="M583">
        <f>M487+1</f>
        <v>5</v>
      </c>
      <c r="N583" t="str">
        <f>CONCATENATE("Plate_00",M583)</f>
        <v>Plate_005</v>
      </c>
      <c r="O583" t="s">
        <v>26</v>
      </c>
      <c r="P583">
        <v>9</v>
      </c>
      <c r="Q583" t="s">
        <v>34</v>
      </c>
      <c r="R583">
        <f>R511+1</f>
        <v>7</v>
      </c>
      <c r="S583" t="str">
        <f>CONCATENATE("Plate_00",R583)</f>
        <v>Plate_007</v>
      </c>
      <c r="T583" s="2" t="s">
        <v>95</v>
      </c>
      <c r="U583" t="s">
        <v>91</v>
      </c>
      <c r="V583">
        <v>9</v>
      </c>
      <c r="W583" t="str">
        <f>VLOOKUP(U583,$J$8:$K$13,2,FALSE)</f>
        <v>GAL4.WT</v>
      </c>
      <c r="X583" t="str">
        <f>VLOOKUP(V583,$J$16:$K$27,2,FALSE)</f>
        <v>GAL80.07</v>
      </c>
      <c r="Y583" t="str">
        <f>VLOOKUP(V583,$J$31:$K$42,2,FALSE)</f>
        <v>GAL3.delta</v>
      </c>
      <c r="Z583" t="str">
        <f>VLOOKUP($S583,$J$46:$N$61,2,FALSE)</f>
        <v>pAMN51.2 - 1 - A8</v>
      </c>
      <c r="AA583">
        <v>1</v>
      </c>
      <c r="AB583" t="str">
        <f>VLOOKUP($S583,$J$46:$N$61,3,FALSE)</f>
        <v>GALK.Can_abl</v>
      </c>
      <c r="AC583" t="str">
        <f>VLOOKUP($S583,$J$46:$N$61,4,FALSE)</f>
        <v>GALK</v>
      </c>
      <c r="AD583">
        <f>VLOOKUP($S583,$J$46:$N$61,5,FALSE)</f>
        <v>2</v>
      </c>
      <c r="AE583" t="str">
        <f t="shared" si="18"/>
        <v>GAL3.delta</v>
      </c>
      <c r="AF583" t="str">
        <f t="shared" si="19"/>
        <v>GAL80.07</v>
      </c>
      <c r="AG583" t="str">
        <f t="shared" si="20"/>
        <v>GAL4.WT</v>
      </c>
    </row>
    <row r="584" spans="11:33">
      <c r="K584" t="str">
        <f>CONCATENATE(L584,".",Q584)</f>
        <v>180324-Plate_005.E10</v>
      </c>
      <c r="L584" t="str">
        <f>CONCATENATE("180324-",N584)</f>
        <v>180324-Plate_005</v>
      </c>
      <c r="M584">
        <f>M488+1</f>
        <v>5</v>
      </c>
      <c r="N584" t="str">
        <f>CONCATENATE("Plate_00",M584)</f>
        <v>Plate_005</v>
      </c>
      <c r="O584" t="s">
        <v>26</v>
      </c>
      <c r="P584">
        <v>10</v>
      </c>
      <c r="Q584" t="s">
        <v>32</v>
      </c>
      <c r="R584">
        <f>R512+1</f>
        <v>7</v>
      </c>
      <c r="S584" t="str">
        <f>CONCATENATE("Plate_00",R584)</f>
        <v>Plate_007</v>
      </c>
      <c r="T584" s="2" t="s">
        <v>94</v>
      </c>
      <c r="U584" t="s">
        <v>91</v>
      </c>
      <c r="V584">
        <v>10</v>
      </c>
      <c r="W584" t="str">
        <f>VLOOKUP(U584,$J$8:$K$13,2,FALSE)</f>
        <v>GAL4.WT</v>
      </c>
      <c r="X584" t="str">
        <f>VLOOKUP(V584,$J$16:$K$27,2,FALSE)</f>
        <v>GAL80.35</v>
      </c>
      <c r="Y584" t="str">
        <f>VLOOKUP(V584,$J$31:$K$42,2,FALSE)</f>
        <v>GAL3.delta</v>
      </c>
      <c r="Z584" t="str">
        <f>VLOOKUP($S584,$J$46:$N$61,2,FALSE)</f>
        <v>pAMN51.2 - 1 - A8</v>
      </c>
      <c r="AA584">
        <v>1</v>
      </c>
      <c r="AB584" t="str">
        <f>VLOOKUP($S584,$J$46:$N$61,3,FALSE)</f>
        <v>GALK.Can_abl</v>
      </c>
      <c r="AC584" t="str">
        <f>VLOOKUP($S584,$J$46:$N$61,4,FALSE)</f>
        <v>GALK</v>
      </c>
      <c r="AD584">
        <f>VLOOKUP($S584,$J$46:$N$61,5,FALSE)</f>
        <v>2</v>
      </c>
      <c r="AE584" t="str">
        <f t="shared" si="18"/>
        <v>GAL3.delta</v>
      </c>
      <c r="AF584" t="str">
        <f t="shared" si="19"/>
        <v>GAL80S-2</v>
      </c>
      <c r="AG584" t="str">
        <f t="shared" si="20"/>
        <v>GAL4.WT</v>
      </c>
    </row>
    <row r="585" spans="11:33">
      <c r="K585" t="str">
        <f>CONCATENATE(L585,".",Q585)</f>
        <v>180324-Plate_005.E11</v>
      </c>
      <c r="L585" t="str">
        <f>CONCATENATE("180324-",N585)</f>
        <v>180324-Plate_005</v>
      </c>
      <c r="M585">
        <f>M489+1</f>
        <v>5</v>
      </c>
      <c r="N585" t="str">
        <f>CONCATENATE("Plate_00",M585)</f>
        <v>Plate_005</v>
      </c>
      <c r="O585" t="s">
        <v>26</v>
      </c>
      <c r="P585">
        <v>11</v>
      </c>
      <c r="Q585" t="s">
        <v>30</v>
      </c>
      <c r="R585">
        <f>R513+1</f>
        <v>7</v>
      </c>
      <c r="S585" t="str">
        <f>CONCATENATE("Plate_00",R585)</f>
        <v>Plate_007</v>
      </c>
      <c r="T585" s="2" t="s">
        <v>93</v>
      </c>
      <c r="U585" t="s">
        <v>91</v>
      </c>
      <c r="V585">
        <v>11</v>
      </c>
      <c r="W585" t="str">
        <f>VLOOKUP(U585,$J$8:$K$13,2,FALSE)</f>
        <v>GAL4.WT</v>
      </c>
      <c r="X585" t="str">
        <f>VLOOKUP(V585,$J$16:$K$27,2,FALSE)</f>
        <v>GAL80.37</v>
      </c>
      <c r="Y585" t="str">
        <f>VLOOKUP(V585,$J$31:$K$42,2,FALSE)</f>
        <v>GAL3.delta</v>
      </c>
      <c r="Z585" t="str">
        <f>VLOOKUP($S585,$J$46:$N$61,2,FALSE)</f>
        <v>pAMN51.2 - 1 - A8</v>
      </c>
      <c r="AA585">
        <v>1</v>
      </c>
      <c r="AB585" t="str">
        <f>VLOOKUP($S585,$J$46:$N$61,3,FALSE)</f>
        <v>GALK.Can_abl</v>
      </c>
      <c r="AC585" t="str">
        <f>VLOOKUP($S585,$J$46:$N$61,4,FALSE)</f>
        <v>GALK</v>
      </c>
      <c r="AD585">
        <f>VLOOKUP($S585,$J$46:$N$61,5,FALSE)</f>
        <v>2</v>
      </c>
      <c r="AE585" t="str">
        <f t="shared" si="18"/>
        <v>GAL3.delta</v>
      </c>
      <c r="AF585" t="str">
        <f t="shared" si="19"/>
        <v>GAL80S-1</v>
      </c>
      <c r="AG585" t="str">
        <f t="shared" si="20"/>
        <v>GAL4.WT</v>
      </c>
    </row>
    <row r="586" spans="11:33">
      <c r="K586" t="str">
        <f>CONCATENATE(L586,".",Q586)</f>
        <v>180324-Plate_005.E12</v>
      </c>
      <c r="L586" t="str">
        <f>CONCATENATE("180324-",N586)</f>
        <v>180324-Plate_005</v>
      </c>
      <c r="M586">
        <f>M490+1</f>
        <v>5</v>
      </c>
      <c r="N586" t="str">
        <f>CONCATENATE("Plate_00",M586)</f>
        <v>Plate_005</v>
      </c>
      <c r="O586" t="s">
        <v>26</v>
      </c>
      <c r="P586">
        <v>12</v>
      </c>
      <c r="Q586" t="s">
        <v>27</v>
      </c>
      <c r="R586">
        <f>R514+1</f>
        <v>7</v>
      </c>
      <c r="S586" t="str">
        <f>CONCATENATE("Plate_00",R586)</f>
        <v>Plate_007</v>
      </c>
      <c r="T586" s="2" t="s">
        <v>92</v>
      </c>
      <c r="U586" t="s">
        <v>91</v>
      </c>
      <c r="V586">
        <v>12</v>
      </c>
      <c r="W586" t="str">
        <f>VLOOKUP(U586,$J$8:$K$13,2,FALSE)</f>
        <v>GAL4.WT</v>
      </c>
      <c r="X586" t="str">
        <f>VLOOKUP(V586,$J$16:$K$27,2,FALSE)</f>
        <v>GAL80.41</v>
      </c>
      <c r="Y586" t="str">
        <f>VLOOKUP(V586,$J$31:$K$42,2,FALSE)</f>
        <v>GAL3.delta</v>
      </c>
      <c r="Z586" t="str">
        <f>VLOOKUP($S586,$J$46:$N$61,2,FALSE)</f>
        <v>pAMN51.2 - 1 - A8</v>
      </c>
      <c r="AA586">
        <v>1</v>
      </c>
      <c r="AB586" t="str">
        <f>VLOOKUP($S586,$J$46:$N$61,3,FALSE)</f>
        <v>GALK.Can_abl</v>
      </c>
      <c r="AC586" t="str">
        <f>VLOOKUP($S586,$J$46:$N$61,4,FALSE)</f>
        <v>GALK</v>
      </c>
      <c r="AD586">
        <f>VLOOKUP($S586,$J$46:$N$61,5,FALSE)</f>
        <v>2</v>
      </c>
      <c r="AE586" t="str">
        <f t="shared" si="18"/>
        <v>GAL3.delta</v>
      </c>
      <c r="AF586" t="str">
        <f t="shared" si="19"/>
        <v>GAL80S-0</v>
      </c>
      <c r="AG586" t="str">
        <f t="shared" si="20"/>
        <v>GAL4.WT</v>
      </c>
    </row>
    <row r="587" spans="11:33">
      <c r="K587" t="str">
        <f>CONCATENATE(L587,".",Q587)</f>
        <v>180324-Plate_005.F1</v>
      </c>
      <c r="L587" t="str">
        <f>CONCATENATE("180324-",N587)</f>
        <v>180324-Plate_005</v>
      </c>
      <c r="M587">
        <f>M491+1</f>
        <v>5</v>
      </c>
      <c r="N587" t="str">
        <f>CONCATENATE("Plate_00",M587)</f>
        <v>Plate_005</v>
      </c>
      <c r="O587" t="s">
        <v>0</v>
      </c>
      <c r="P587">
        <v>1</v>
      </c>
      <c r="Q587" t="s">
        <v>24</v>
      </c>
      <c r="R587">
        <f>R515+1</f>
        <v>7</v>
      </c>
      <c r="S587" t="str">
        <f>CONCATENATE("Plate_00",R587)</f>
        <v>Plate_007</v>
      </c>
      <c r="T587" s="2" t="s">
        <v>90</v>
      </c>
      <c r="U587" t="s">
        <v>78</v>
      </c>
      <c r="V587">
        <v>1</v>
      </c>
      <c r="W587" t="str">
        <f>VLOOKUP(U587,$J$8:$K$13,2,FALSE)</f>
        <v>GAL4.delta</v>
      </c>
      <c r="X587" t="str">
        <f>VLOOKUP(V587,$J$16:$K$27,2,FALSE)</f>
        <v>GAL80.WT</v>
      </c>
      <c r="Y587" t="str">
        <f>VLOOKUP(V587,$J$31:$K$42,2,FALSE)</f>
        <v>GAL3.WT</v>
      </c>
      <c r="Z587" t="str">
        <f>VLOOKUP($S587,$J$46:$N$61,2,FALSE)</f>
        <v>pAMN51.2 - 1 - A8</v>
      </c>
      <c r="AA587">
        <v>1</v>
      </c>
      <c r="AB587" t="str">
        <f>VLOOKUP($S587,$J$46:$N$61,3,FALSE)</f>
        <v>GALK.Can_abl</v>
      </c>
      <c r="AC587" t="str">
        <f>VLOOKUP($S587,$J$46:$N$61,4,FALSE)</f>
        <v>GALK</v>
      </c>
      <c r="AD587">
        <f>VLOOKUP($S587,$J$46:$N$61,5,FALSE)</f>
        <v>2</v>
      </c>
      <c r="AE587" t="str">
        <f t="shared" si="18"/>
        <v>GAL3.WT</v>
      </c>
      <c r="AF587" t="str">
        <f t="shared" si="19"/>
        <v>GAL80.WT</v>
      </c>
      <c r="AG587" t="str">
        <f t="shared" si="20"/>
        <v>GAL4.delta</v>
      </c>
    </row>
    <row r="588" spans="11:33">
      <c r="K588" t="str">
        <f>CONCATENATE(L588,".",Q588)</f>
        <v>180324-Plate_005.F2</v>
      </c>
      <c r="L588" t="str">
        <f>CONCATENATE("180324-",N588)</f>
        <v>180324-Plate_005</v>
      </c>
      <c r="M588">
        <f>M492+1</f>
        <v>5</v>
      </c>
      <c r="N588" t="str">
        <f>CONCATENATE("Plate_00",M588)</f>
        <v>Plate_005</v>
      </c>
      <c r="O588" t="s">
        <v>0</v>
      </c>
      <c r="P588">
        <v>2</v>
      </c>
      <c r="Q588" t="s">
        <v>22</v>
      </c>
      <c r="R588">
        <f>R516+1</f>
        <v>7</v>
      </c>
      <c r="S588" t="str">
        <f>CONCATENATE("Plate_00",R588)</f>
        <v>Plate_007</v>
      </c>
      <c r="T588" s="2" t="s">
        <v>89</v>
      </c>
      <c r="U588" t="s">
        <v>78</v>
      </c>
      <c r="V588">
        <v>2</v>
      </c>
      <c r="W588" t="str">
        <f>VLOOKUP(U588,$J$8:$K$13,2,FALSE)</f>
        <v>GAL4.delta</v>
      </c>
      <c r="X588" t="str">
        <f>VLOOKUP(V588,$J$16:$K$27,2,FALSE)</f>
        <v>GAL80.delta</v>
      </c>
      <c r="Y588" t="str">
        <f>VLOOKUP(V588,$J$31:$K$42,2,FALSE)</f>
        <v>GAL3.WT</v>
      </c>
      <c r="Z588" t="str">
        <f>VLOOKUP($S588,$J$46:$N$61,2,FALSE)</f>
        <v>pAMN51.2 - 1 - A8</v>
      </c>
      <c r="AA588">
        <v>1</v>
      </c>
      <c r="AB588" t="str">
        <f>VLOOKUP($S588,$J$46:$N$61,3,FALSE)</f>
        <v>GALK.Can_abl</v>
      </c>
      <c r="AC588" t="str">
        <f>VLOOKUP($S588,$J$46:$N$61,4,FALSE)</f>
        <v>GALK</v>
      </c>
      <c r="AD588">
        <f>VLOOKUP($S588,$J$46:$N$61,5,FALSE)</f>
        <v>2</v>
      </c>
      <c r="AE588" t="str">
        <f t="shared" si="18"/>
        <v>GAL3.WT</v>
      </c>
      <c r="AF588" t="str">
        <f t="shared" si="19"/>
        <v>GAL80.delta</v>
      </c>
      <c r="AG588" t="str">
        <f t="shared" si="20"/>
        <v>GAL4.delta</v>
      </c>
    </row>
    <row r="589" spans="11:33">
      <c r="K589" t="str">
        <f>CONCATENATE(L589,".",Q589)</f>
        <v>180324-Plate_005.F3</v>
      </c>
      <c r="L589" t="str">
        <f>CONCATENATE("180324-",N589)</f>
        <v>180324-Plate_005</v>
      </c>
      <c r="M589">
        <f>M493+1</f>
        <v>5</v>
      </c>
      <c r="N589" t="str">
        <f>CONCATENATE("Plate_00",M589)</f>
        <v>Plate_005</v>
      </c>
      <c r="O589" t="s">
        <v>0</v>
      </c>
      <c r="P589">
        <v>3</v>
      </c>
      <c r="Q589" t="s">
        <v>20</v>
      </c>
      <c r="R589">
        <f>R517+1</f>
        <v>7</v>
      </c>
      <c r="S589" t="str">
        <f>CONCATENATE("Plate_00",R589)</f>
        <v>Plate_007</v>
      </c>
      <c r="T589" s="2" t="s">
        <v>88</v>
      </c>
      <c r="U589" t="s">
        <v>78</v>
      </c>
      <c r="V589">
        <v>3</v>
      </c>
      <c r="W589" t="str">
        <f>VLOOKUP(U589,$J$8:$K$13,2,FALSE)</f>
        <v>GAL4.delta</v>
      </c>
      <c r="X589" t="str">
        <f>VLOOKUP(V589,$J$16:$K$27,2,FALSE)</f>
        <v>GAL80.07</v>
      </c>
      <c r="Y589" t="str">
        <f>VLOOKUP(V589,$J$31:$K$42,2,FALSE)</f>
        <v>GAL3.WT</v>
      </c>
      <c r="Z589" t="str">
        <f>VLOOKUP($S589,$J$46:$N$61,2,FALSE)</f>
        <v>pAMN51.2 - 1 - A8</v>
      </c>
      <c r="AA589">
        <v>1</v>
      </c>
      <c r="AB589" t="str">
        <f>VLOOKUP($S589,$J$46:$N$61,3,FALSE)</f>
        <v>GALK.Can_abl</v>
      </c>
      <c r="AC589" t="str">
        <f>VLOOKUP($S589,$J$46:$N$61,4,FALSE)</f>
        <v>GALK</v>
      </c>
      <c r="AD589">
        <f>VLOOKUP($S589,$J$46:$N$61,5,FALSE)</f>
        <v>2</v>
      </c>
      <c r="AE589" t="str">
        <f t="shared" si="18"/>
        <v>GAL3.WT</v>
      </c>
      <c r="AF589" t="str">
        <f t="shared" si="19"/>
        <v>GAL80.07</v>
      </c>
      <c r="AG589" t="str">
        <f t="shared" si="20"/>
        <v>GAL4.delta</v>
      </c>
    </row>
    <row r="590" spans="11:33">
      <c r="K590" t="str">
        <f>CONCATENATE(L590,".",Q590)</f>
        <v>180324-Plate_005.F4</v>
      </c>
      <c r="L590" t="str">
        <f>CONCATENATE("180324-",N590)</f>
        <v>180324-Plate_005</v>
      </c>
      <c r="M590">
        <f>M494+1</f>
        <v>5</v>
      </c>
      <c r="N590" t="str">
        <f>CONCATENATE("Plate_00",M590)</f>
        <v>Plate_005</v>
      </c>
      <c r="O590" t="s">
        <v>0</v>
      </c>
      <c r="P590">
        <v>4</v>
      </c>
      <c r="Q590" t="s">
        <v>18</v>
      </c>
      <c r="R590">
        <f>R518+1</f>
        <v>7</v>
      </c>
      <c r="S590" t="str">
        <f>CONCATENATE("Plate_00",R590)</f>
        <v>Plate_007</v>
      </c>
      <c r="T590" s="2" t="s">
        <v>87</v>
      </c>
      <c r="U590" t="s">
        <v>78</v>
      </c>
      <c r="V590">
        <v>4</v>
      </c>
      <c r="W590" t="str">
        <f>VLOOKUP(U590,$J$8:$K$13,2,FALSE)</f>
        <v>GAL4.delta</v>
      </c>
      <c r="X590" t="str">
        <f>VLOOKUP(V590,$J$16:$K$27,2,FALSE)</f>
        <v>GAL80.35</v>
      </c>
      <c r="Y590" t="str">
        <f>VLOOKUP(V590,$J$31:$K$42,2,FALSE)</f>
        <v>GAL3.WT</v>
      </c>
      <c r="Z590" t="str">
        <f>VLOOKUP($S590,$J$46:$N$61,2,FALSE)</f>
        <v>pAMN51.2 - 1 - A8</v>
      </c>
      <c r="AA590">
        <v>1</v>
      </c>
      <c r="AB590" t="str">
        <f>VLOOKUP($S590,$J$46:$N$61,3,FALSE)</f>
        <v>GALK.Can_abl</v>
      </c>
      <c r="AC590" t="str">
        <f>VLOOKUP($S590,$J$46:$N$61,4,FALSE)</f>
        <v>GALK</v>
      </c>
      <c r="AD590">
        <f>VLOOKUP($S590,$J$46:$N$61,5,FALSE)</f>
        <v>2</v>
      </c>
      <c r="AE590" t="str">
        <f t="shared" si="18"/>
        <v>GAL3.WT</v>
      </c>
      <c r="AF590" t="str">
        <f t="shared" si="19"/>
        <v>GAL80S-2</v>
      </c>
      <c r="AG590" t="str">
        <f t="shared" si="20"/>
        <v>GAL4.delta</v>
      </c>
    </row>
    <row r="591" spans="11:33">
      <c r="K591" t="str">
        <f>CONCATENATE(L591,".",Q591)</f>
        <v>180324-Plate_005.F5</v>
      </c>
      <c r="L591" t="str">
        <f>CONCATENATE("180324-",N591)</f>
        <v>180324-Plate_005</v>
      </c>
      <c r="M591">
        <f>M495+1</f>
        <v>5</v>
      </c>
      <c r="N591" t="str">
        <f>CONCATENATE("Plate_00",M591)</f>
        <v>Plate_005</v>
      </c>
      <c r="O591" t="s">
        <v>0</v>
      </c>
      <c r="P591">
        <v>5</v>
      </c>
      <c r="Q591" t="s">
        <v>16</v>
      </c>
      <c r="R591">
        <f>R519+1</f>
        <v>7</v>
      </c>
      <c r="S591" t="str">
        <f>CONCATENATE("Plate_00",R591)</f>
        <v>Plate_007</v>
      </c>
      <c r="T591" s="2" t="s">
        <v>86</v>
      </c>
      <c r="U591" t="s">
        <v>78</v>
      </c>
      <c r="V591">
        <v>5</v>
      </c>
      <c r="W591" t="str">
        <f>VLOOKUP(U591,$J$8:$K$13,2,FALSE)</f>
        <v>GAL4.delta</v>
      </c>
      <c r="X591" t="str">
        <f>VLOOKUP(V591,$J$16:$K$27,2,FALSE)</f>
        <v>GAL80.37</v>
      </c>
      <c r="Y591" t="str">
        <f>VLOOKUP(V591,$J$31:$K$42,2,FALSE)</f>
        <v>GAL3.WT</v>
      </c>
      <c r="Z591" t="str">
        <f>VLOOKUP($S591,$J$46:$N$61,2,FALSE)</f>
        <v>pAMN51.2 - 1 - A8</v>
      </c>
      <c r="AA591">
        <v>1</v>
      </c>
      <c r="AB591" t="str">
        <f>VLOOKUP($S591,$J$46:$N$61,3,FALSE)</f>
        <v>GALK.Can_abl</v>
      </c>
      <c r="AC591" t="str">
        <f>VLOOKUP($S591,$J$46:$N$61,4,FALSE)</f>
        <v>GALK</v>
      </c>
      <c r="AD591">
        <f>VLOOKUP($S591,$J$46:$N$61,5,FALSE)</f>
        <v>2</v>
      </c>
      <c r="AE591" t="str">
        <f t="shared" si="18"/>
        <v>GAL3.WT</v>
      </c>
      <c r="AF591" t="str">
        <f t="shared" si="19"/>
        <v>GAL80S-1</v>
      </c>
      <c r="AG591" t="str">
        <f t="shared" si="20"/>
        <v>GAL4.delta</v>
      </c>
    </row>
    <row r="592" spans="11:33">
      <c r="K592" t="str">
        <f>CONCATENATE(L592,".",Q592)</f>
        <v>180324-Plate_005.F6</v>
      </c>
      <c r="L592" t="str">
        <f>CONCATENATE("180324-",N592)</f>
        <v>180324-Plate_005</v>
      </c>
      <c r="M592">
        <f>M496+1</f>
        <v>5</v>
      </c>
      <c r="N592" t="str">
        <f>CONCATENATE("Plate_00",M592)</f>
        <v>Plate_005</v>
      </c>
      <c r="O592" t="s">
        <v>0</v>
      </c>
      <c r="P592">
        <v>6</v>
      </c>
      <c r="Q592" t="s">
        <v>14</v>
      </c>
      <c r="R592">
        <f>R520+1</f>
        <v>7</v>
      </c>
      <c r="S592" t="str">
        <f>CONCATENATE("Plate_00",R592)</f>
        <v>Plate_007</v>
      </c>
      <c r="T592" s="2" t="s">
        <v>85</v>
      </c>
      <c r="U592" t="s">
        <v>78</v>
      </c>
      <c r="V592">
        <v>6</v>
      </c>
      <c r="W592" t="str">
        <f>VLOOKUP(U592,$J$8:$K$13,2,FALSE)</f>
        <v>GAL4.delta</v>
      </c>
      <c r="X592" t="str">
        <f>VLOOKUP(V592,$J$16:$K$27,2,FALSE)</f>
        <v>GAL80.41</v>
      </c>
      <c r="Y592" t="str">
        <f>VLOOKUP(V592,$J$31:$K$42,2,FALSE)</f>
        <v>GAL3.WT</v>
      </c>
      <c r="Z592" t="str">
        <f>VLOOKUP($S592,$J$46:$N$61,2,FALSE)</f>
        <v>pAMN51.2 - 1 - A8</v>
      </c>
      <c r="AA592">
        <v>1</v>
      </c>
      <c r="AB592" t="str">
        <f>VLOOKUP($S592,$J$46:$N$61,3,FALSE)</f>
        <v>GALK.Can_abl</v>
      </c>
      <c r="AC592" t="str">
        <f>VLOOKUP($S592,$J$46:$N$61,4,FALSE)</f>
        <v>GALK</v>
      </c>
      <c r="AD592">
        <f>VLOOKUP($S592,$J$46:$N$61,5,FALSE)</f>
        <v>2</v>
      </c>
      <c r="AE592" t="str">
        <f t="shared" ref="AE592:AF655" si="21">VLOOKUP(Y592,$J$122:$K$124,2,FALSE)</f>
        <v>GAL3.WT</v>
      </c>
      <c r="AF592" t="str">
        <f t="shared" ref="AF592:AG655" si="22">VLOOKUP(X592,$J$125:$K$130,2,FALSE)</f>
        <v>GAL80S-0</v>
      </c>
      <c r="AG592" t="str">
        <f t="shared" ref="AG592:AG655" si="23">VLOOKUP(W592,$J$131:$K$136,2,FALSE)</f>
        <v>GAL4.delta</v>
      </c>
    </row>
    <row r="593" spans="11:33">
      <c r="K593" t="str">
        <f>CONCATENATE(L593,".",Q593)</f>
        <v>180324-Plate_005.F7</v>
      </c>
      <c r="L593" t="str">
        <f>CONCATENATE("180324-",N593)</f>
        <v>180324-Plate_005</v>
      </c>
      <c r="M593">
        <f>M497+1</f>
        <v>5</v>
      </c>
      <c r="N593" t="str">
        <f>CONCATENATE("Plate_00",M593)</f>
        <v>Plate_005</v>
      </c>
      <c r="O593" t="s">
        <v>0</v>
      </c>
      <c r="P593">
        <v>7</v>
      </c>
      <c r="Q593" t="s">
        <v>12</v>
      </c>
      <c r="R593">
        <f>R521+1</f>
        <v>7</v>
      </c>
      <c r="S593" t="str">
        <f>CONCATENATE("Plate_00",R593)</f>
        <v>Plate_007</v>
      </c>
      <c r="T593" s="2" t="s">
        <v>84</v>
      </c>
      <c r="U593" t="s">
        <v>78</v>
      </c>
      <c r="V593">
        <v>7</v>
      </c>
      <c r="W593" t="str">
        <f>VLOOKUP(U593,$J$8:$K$13,2,FALSE)</f>
        <v>GAL4.delta</v>
      </c>
      <c r="X593" t="str">
        <f>VLOOKUP(V593,$J$16:$K$27,2,FALSE)</f>
        <v>GAL80.WT</v>
      </c>
      <c r="Y593" t="str">
        <f>VLOOKUP(V593,$J$31:$K$42,2,FALSE)</f>
        <v>GAL3.delta</v>
      </c>
      <c r="Z593" t="str">
        <f>VLOOKUP($S593,$J$46:$N$61,2,FALSE)</f>
        <v>pAMN51.2 - 1 - A8</v>
      </c>
      <c r="AA593">
        <v>1</v>
      </c>
      <c r="AB593" t="str">
        <f>VLOOKUP($S593,$J$46:$N$61,3,FALSE)</f>
        <v>GALK.Can_abl</v>
      </c>
      <c r="AC593" t="str">
        <f>VLOOKUP($S593,$J$46:$N$61,4,FALSE)</f>
        <v>GALK</v>
      </c>
      <c r="AD593">
        <f>VLOOKUP($S593,$J$46:$N$61,5,FALSE)</f>
        <v>2</v>
      </c>
      <c r="AE593" t="str">
        <f t="shared" si="21"/>
        <v>GAL3.delta</v>
      </c>
      <c r="AF593" t="str">
        <f t="shared" si="22"/>
        <v>GAL80.WT</v>
      </c>
      <c r="AG593" t="str">
        <f t="shared" si="23"/>
        <v>GAL4.delta</v>
      </c>
    </row>
    <row r="594" spans="11:33">
      <c r="K594" t="str">
        <f>CONCATENATE(L594,".",Q594)</f>
        <v>180324-Plate_005.F8</v>
      </c>
      <c r="L594" t="str">
        <f>CONCATENATE("180324-",N594)</f>
        <v>180324-Plate_005</v>
      </c>
      <c r="M594">
        <f>M498+1</f>
        <v>5</v>
      </c>
      <c r="N594" t="str">
        <f>CONCATENATE("Plate_00",M594)</f>
        <v>Plate_005</v>
      </c>
      <c r="O594" t="s">
        <v>0</v>
      </c>
      <c r="P594">
        <v>8</v>
      </c>
      <c r="Q594" t="s">
        <v>10</v>
      </c>
      <c r="R594">
        <f>R522+1</f>
        <v>7</v>
      </c>
      <c r="S594" t="str">
        <f>CONCATENATE("Plate_00",R594)</f>
        <v>Plate_007</v>
      </c>
      <c r="T594" s="2" t="s">
        <v>83</v>
      </c>
      <c r="U594" t="s">
        <v>78</v>
      </c>
      <c r="V594">
        <v>8</v>
      </c>
      <c r="W594" t="str">
        <f>VLOOKUP(U594,$J$8:$K$13,2,FALSE)</f>
        <v>GAL4.delta</v>
      </c>
      <c r="X594" t="str">
        <f>VLOOKUP(V594,$J$16:$K$27,2,FALSE)</f>
        <v>GAL80.delta</v>
      </c>
      <c r="Y594" t="str">
        <f>VLOOKUP(V594,$J$31:$K$42,2,FALSE)</f>
        <v>GAL3.delta</v>
      </c>
      <c r="Z594" t="str">
        <f>VLOOKUP($S594,$J$46:$N$61,2,FALSE)</f>
        <v>pAMN51.2 - 1 - A8</v>
      </c>
      <c r="AA594">
        <v>1</v>
      </c>
      <c r="AB594" t="str">
        <f>VLOOKUP($S594,$J$46:$N$61,3,FALSE)</f>
        <v>GALK.Can_abl</v>
      </c>
      <c r="AC594" t="str">
        <f>VLOOKUP($S594,$J$46:$N$61,4,FALSE)</f>
        <v>GALK</v>
      </c>
      <c r="AD594">
        <f>VLOOKUP($S594,$J$46:$N$61,5,FALSE)</f>
        <v>2</v>
      </c>
      <c r="AE594" t="str">
        <f t="shared" si="21"/>
        <v>GAL3.delta</v>
      </c>
      <c r="AF594" t="str">
        <f t="shared" si="22"/>
        <v>GAL80.delta</v>
      </c>
      <c r="AG594" t="str">
        <f t="shared" si="23"/>
        <v>GAL4.delta</v>
      </c>
    </row>
    <row r="595" spans="11:33">
      <c r="K595" t="str">
        <f>CONCATENATE(L595,".",Q595)</f>
        <v>180324-Plate_005.F9</v>
      </c>
      <c r="L595" t="str">
        <f>CONCATENATE("180324-",N595)</f>
        <v>180324-Plate_005</v>
      </c>
      <c r="M595">
        <f>M499+1</f>
        <v>5</v>
      </c>
      <c r="N595" t="str">
        <f>CONCATENATE("Plate_00",M595)</f>
        <v>Plate_005</v>
      </c>
      <c r="O595" t="s">
        <v>0</v>
      </c>
      <c r="P595">
        <v>9</v>
      </c>
      <c r="Q595" t="s">
        <v>8</v>
      </c>
      <c r="R595">
        <f>R523+1</f>
        <v>7</v>
      </c>
      <c r="S595" t="str">
        <f>CONCATENATE("Plate_00",R595)</f>
        <v>Plate_007</v>
      </c>
      <c r="T595" s="2" t="s">
        <v>82</v>
      </c>
      <c r="U595" t="s">
        <v>78</v>
      </c>
      <c r="V595">
        <v>9</v>
      </c>
      <c r="W595" t="str">
        <f>VLOOKUP(U595,$J$8:$K$13,2,FALSE)</f>
        <v>GAL4.delta</v>
      </c>
      <c r="X595" t="str">
        <f>VLOOKUP(V595,$J$16:$K$27,2,FALSE)</f>
        <v>GAL80.07</v>
      </c>
      <c r="Y595" t="str">
        <f>VLOOKUP(V595,$J$31:$K$42,2,FALSE)</f>
        <v>GAL3.delta</v>
      </c>
      <c r="Z595" t="str">
        <f>VLOOKUP($S595,$J$46:$N$61,2,FALSE)</f>
        <v>pAMN51.2 - 1 - A8</v>
      </c>
      <c r="AA595">
        <v>1</v>
      </c>
      <c r="AB595" t="str">
        <f>VLOOKUP($S595,$J$46:$N$61,3,FALSE)</f>
        <v>GALK.Can_abl</v>
      </c>
      <c r="AC595" t="str">
        <f>VLOOKUP($S595,$J$46:$N$61,4,FALSE)</f>
        <v>GALK</v>
      </c>
      <c r="AD595">
        <f>VLOOKUP($S595,$J$46:$N$61,5,FALSE)</f>
        <v>2</v>
      </c>
      <c r="AE595" t="str">
        <f t="shared" si="21"/>
        <v>GAL3.delta</v>
      </c>
      <c r="AF595" t="str">
        <f t="shared" si="22"/>
        <v>GAL80.07</v>
      </c>
      <c r="AG595" t="str">
        <f t="shared" si="23"/>
        <v>GAL4.delta</v>
      </c>
    </row>
    <row r="596" spans="11:33">
      <c r="K596" t="str">
        <f>CONCATENATE(L596,".",Q596)</f>
        <v>180324-Plate_005.F10</v>
      </c>
      <c r="L596" t="str">
        <f>CONCATENATE("180324-",N596)</f>
        <v>180324-Plate_005</v>
      </c>
      <c r="M596">
        <f>M500+1</f>
        <v>5</v>
      </c>
      <c r="N596" t="str">
        <f>CONCATENATE("Plate_00",M596)</f>
        <v>Plate_005</v>
      </c>
      <c r="O596" t="s">
        <v>0</v>
      </c>
      <c r="P596">
        <v>10</v>
      </c>
      <c r="Q596" t="s">
        <v>6</v>
      </c>
      <c r="R596">
        <f>R524+1</f>
        <v>7</v>
      </c>
      <c r="S596" t="str">
        <f>CONCATENATE("Plate_00",R596)</f>
        <v>Plate_007</v>
      </c>
      <c r="T596" s="2" t="s">
        <v>81</v>
      </c>
      <c r="U596" t="s">
        <v>78</v>
      </c>
      <c r="V596">
        <v>10</v>
      </c>
      <c r="W596" t="str">
        <f>VLOOKUP(U596,$J$8:$K$13,2,FALSE)</f>
        <v>GAL4.delta</v>
      </c>
      <c r="X596" t="str">
        <f>VLOOKUP(V596,$J$16:$K$27,2,FALSE)</f>
        <v>GAL80.35</v>
      </c>
      <c r="Y596" t="str">
        <f>VLOOKUP(V596,$J$31:$K$42,2,FALSE)</f>
        <v>GAL3.delta</v>
      </c>
      <c r="Z596" t="str">
        <f>VLOOKUP($S596,$J$46:$N$61,2,FALSE)</f>
        <v>pAMN51.2 - 1 - A8</v>
      </c>
      <c r="AA596">
        <v>1</v>
      </c>
      <c r="AB596" t="str">
        <f>VLOOKUP($S596,$J$46:$N$61,3,FALSE)</f>
        <v>GALK.Can_abl</v>
      </c>
      <c r="AC596" t="str">
        <f>VLOOKUP($S596,$J$46:$N$61,4,FALSE)</f>
        <v>GALK</v>
      </c>
      <c r="AD596">
        <f>VLOOKUP($S596,$J$46:$N$61,5,FALSE)</f>
        <v>2</v>
      </c>
      <c r="AE596" t="str">
        <f t="shared" si="21"/>
        <v>GAL3.delta</v>
      </c>
      <c r="AF596" t="str">
        <f t="shared" si="22"/>
        <v>GAL80S-2</v>
      </c>
      <c r="AG596" t="str">
        <f t="shared" si="23"/>
        <v>GAL4.delta</v>
      </c>
    </row>
    <row r="597" spans="11:33">
      <c r="K597" t="str">
        <f>CONCATENATE(L597,".",Q597)</f>
        <v>180324-Plate_005.F11</v>
      </c>
      <c r="L597" t="str">
        <f>CONCATENATE("180324-",N597)</f>
        <v>180324-Plate_005</v>
      </c>
      <c r="M597">
        <f>M501+1</f>
        <v>5</v>
      </c>
      <c r="N597" t="str">
        <f>CONCATENATE("Plate_00",M597)</f>
        <v>Plate_005</v>
      </c>
      <c r="O597" t="s">
        <v>0</v>
      </c>
      <c r="P597">
        <v>11</v>
      </c>
      <c r="Q597" t="s">
        <v>4</v>
      </c>
      <c r="R597">
        <f>R525+1</f>
        <v>7</v>
      </c>
      <c r="S597" t="str">
        <f>CONCATENATE("Plate_00",R597)</f>
        <v>Plate_007</v>
      </c>
      <c r="T597" s="2" t="s">
        <v>80</v>
      </c>
      <c r="U597" t="s">
        <v>78</v>
      </c>
      <c r="V597">
        <v>11</v>
      </c>
      <c r="W597" t="str">
        <f>VLOOKUP(U597,$J$8:$K$13,2,FALSE)</f>
        <v>GAL4.delta</v>
      </c>
      <c r="X597" t="str">
        <f>VLOOKUP(V597,$J$16:$K$27,2,FALSE)</f>
        <v>GAL80.37</v>
      </c>
      <c r="Y597" t="str">
        <f>VLOOKUP(V597,$J$31:$K$42,2,FALSE)</f>
        <v>GAL3.delta</v>
      </c>
      <c r="Z597" t="str">
        <f>VLOOKUP($S597,$J$46:$N$61,2,FALSE)</f>
        <v>pAMN51.2 - 1 - A8</v>
      </c>
      <c r="AA597">
        <v>1</v>
      </c>
      <c r="AB597" t="str">
        <f>VLOOKUP($S597,$J$46:$N$61,3,FALSE)</f>
        <v>GALK.Can_abl</v>
      </c>
      <c r="AC597" t="str">
        <f>VLOOKUP($S597,$J$46:$N$61,4,FALSE)</f>
        <v>GALK</v>
      </c>
      <c r="AD597">
        <f>VLOOKUP($S597,$J$46:$N$61,5,FALSE)</f>
        <v>2</v>
      </c>
      <c r="AE597" t="str">
        <f t="shared" si="21"/>
        <v>GAL3.delta</v>
      </c>
      <c r="AF597" t="str">
        <f t="shared" si="22"/>
        <v>GAL80S-1</v>
      </c>
      <c r="AG597" t="str">
        <f t="shared" si="23"/>
        <v>GAL4.delta</v>
      </c>
    </row>
    <row r="598" spans="11:33">
      <c r="K598" t="str">
        <f>CONCATENATE(L598,".",Q598)</f>
        <v>180324-Plate_005.F12</v>
      </c>
      <c r="L598" t="str">
        <f>CONCATENATE("180324-",N598)</f>
        <v>180324-Plate_005</v>
      </c>
      <c r="M598">
        <f>M502+1</f>
        <v>5</v>
      </c>
      <c r="N598" t="str">
        <f>CONCATENATE("Plate_00",M598)</f>
        <v>Plate_005</v>
      </c>
      <c r="O598" t="s">
        <v>0</v>
      </c>
      <c r="P598">
        <v>12</v>
      </c>
      <c r="Q598" t="s">
        <v>1</v>
      </c>
      <c r="R598">
        <f>R526+1</f>
        <v>7</v>
      </c>
      <c r="S598" t="str">
        <f>CONCATENATE("Plate_00",R598)</f>
        <v>Plate_007</v>
      </c>
      <c r="T598" s="2" t="s">
        <v>79</v>
      </c>
      <c r="U598" t="s">
        <v>78</v>
      </c>
      <c r="V598">
        <v>12</v>
      </c>
      <c r="W598" t="str">
        <f>VLOOKUP(U598,$J$8:$K$13,2,FALSE)</f>
        <v>GAL4.delta</v>
      </c>
      <c r="X598" t="str">
        <f>VLOOKUP(V598,$J$16:$K$27,2,FALSE)</f>
        <v>GAL80.41</v>
      </c>
      <c r="Y598" t="str">
        <f>VLOOKUP(V598,$J$31:$K$42,2,FALSE)</f>
        <v>GAL3.delta</v>
      </c>
      <c r="Z598" t="str">
        <f>VLOOKUP($S598,$J$46:$N$61,2,FALSE)</f>
        <v>pAMN51.2 - 1 - A8</v>
      </c>
      <c r="AA598">
        <v>1</v>
      </c>
      <c r="AB598" t="str">
        <f>VLOOKUP($S598,$J$46:$N$61,3,FALSE)</f>
        <v>GALK.Can_abl</v>
      </c>
      <c r="AC598" t="str">
        <f>VLOOKUP($S598,$J$46:$N$61,4,FALSE)</f>
        <v>GALK</v>
      </c>
      <c r="AD598">
        <f>VLOOKUP($S598,$J$46:$N$61,5,FALSE)</f>
        <v>2</v>
      </c>
      <c r="AE598" t="str">
        <f t="shared" si="21"/>
        <v>GAL3.delta</v>
      </c>
      <c r="AF598" t="str">
        <f t="shared" si="22"/>
        <v>GAL80S-0</v>
      </c>
      <c r="AG598" t="str">
        <f t="shared" si="23"/>
        <v>GAL4.delta</v>
      </c>
    </row>
    <row r="599" spans="11:33">
      <c r="K599" t="str">
        <f>CONCATENATE(L599,".",Q599)</f>
        <v>180324-Plate_005.G1</v>
      </c>
      <c r="L599" t="str">
        <f>CONCATENATE("180324-",N599)</f>
        <v>180324-Plate_005</v>
      </c>
      <c r="M599">
        <f>M503+1</f>
        <v>5</v>
      </c>
      <c r="N599" t="str">
        <f>CONCATENATE("Plate_00",M599)</f>
        <v>Plate_005</v>
      </c>
      <c r="O599" t="s">
        <v>29</v>
      </c>
      <c r="P599">
        <v>1</v>
      </c>
      <c r="Q599" t="s">
        <v>51</v>
      </c>
      <c r="R599">
        <f>R527+1</f>
        <v>7</v>
      </c>
      <c r="S599" t="str">
        <f>CONCATENATE("Plate_00",R599)</f>
        <v>Plate_007</v>
      </c>
      <c r="T599" s="2" t="s">
        <v>77</v>
      </c>
      <c r="U599" t="s">
        <v>65</v>
      </c>
      <c r="V599">
        <v>1</v>
      </c>
      <c r="W599" t="str">
        <f>VLOOKUP(U599,$J$8:$K$13,2,FALSE)</f>
        <v>GAL4.35</v>
      </c>
      <c r="X599" t="str">
        <f>VLOOKUP(V599,$J$16:$K$27,2,FALSE)</f>
        <v>GAL80.WT</v>
      </c>
      <c r="Y599" t="str">
        <f>VLOOKUP(V599,$J$31:$K$42,2,FALSE)</f>
        <v>GAL3.WT</v>
      </c>
      <c r="Z599" t="str">
        <f>VLOOKUP($S599,$J$46:$N$61,2,FALSE)</f>
        <v>pAMN51.2 - 1 - A8</v>
      </c>
      <c r="AA599">
        <v>1</v>
      </c>
      <c r="AB599" t="str">
        <f>VLOOKUP($S599,$J$46:$N$61,3,FALSE)</f>
        <v>GALK.Can_abl</v>
      </c>
      <c r="AC599" t="str">
        <f>VLOOKUP($S599,$J$46:$N$61,4,FALSE)</f>
        <v>GALK</v>
      </c>
      <c r="AD599">
        <f>VLOOKUP($S599,$J$46:$N$61,5,FALSE)</f>
        <v>2</v>
      </c>
      <c r="AE599" t="str">
        <f t="shared" si="21"/>
        <v>GAL3.WT</v>
      </c>
      <c r="AF599" t="str">
        <f t="shared" si="22"/>
        <v>GAL80.WT</v>
      </c>
      <c r="AG599" t="str">
        <f t="shared" si="23"/>
        <v>GAL4-L868P</v>
      </c>
    </row>
    <row r="600" spans="11:33">
      <c r="K600" t="str">
        <f>CONCATENATE(L600,".",Q600)</f>
        <v>180324-Plate_005.G2</v>
      </c>
      <c r="L600" t="str">
        <f>CONCATENATE("180324-",N600)</f>
        <v>180324-Plate_005</v>
      </c>
      <c r="M600">
        <f>M504+1</f>
        <v>5</v>
      </c>
      <c r="N600" t="str">
        <f>CONCATENATE("Plate_00",M600)</f>
        <v>Plate_005</v>
      </c>
      <c r="O600" t="s">
        <v>29</v>
      </c>
      <c r="P600">
        <v>2</v>
      </c>
      <c r="Q600" t="s">
        <v>49</v>
      </c>
      <c r="R600">
        <f>R528+1</f>
        <v>7</v>
      </c>
      <c r="S600" t="str">
        <f>CONCATENATE("Plate_00",R600)</f>
        <v>Plate_007</v>
      </c>
      <c r="T600" s="2" t="s">
        <v>76</v>
      </c>
      <c r="U600" t="s">
        <v>65</v>
      </c>
      <c r="V600">
        <v>2</v>
      </c>
      <c r="W600" t="str">
        <f>VLOOKUP(U600,$J$8:$K$13,2,FALSE)</f>
        <v>GAL4.35</v>
      </c>
      <c r="X600" t="str">
        <f>VLOOKUP(V600,$J$16:$K$27,2,FALSE)</f>
        <v>GAL80.delta</v>
      </c>
      <c r="Y600" t="str">
        <f>VLOOKUP(V600,$J$31:$K$42,2,FALSE)</f>
        <v>GAL3.WT</v>
      </c>
      <c r="Z600" t="str">
        <f>VLOOKUP($S600,$J$46:$N$61,2,FALSE)</f>
        <v>pAMN51.2 - 1 - A8</v>
      </c>
      <c r="AA600">
        <v>1</v>
      </c>
      <c r="AB600" t="str">
        <f>VLOOKUP($S600,$J$46:$N$61,3,FALSE)</f>
        <v>GALK.Can_abl</v>
      </c>
      <c r="AC600" t="str">
        <f>VLOOKUP($S600,$J$46:$N$61,4,FALSE)</f>
        <v>GALK</v>
      </c>
      <c r="AD600">
        <f>VLOOKUP($S600,$J$46:$N$61,5,FALSE)</f>
        <v>2</v>
      </c>
      <c r="AE600" t="str">
        <f t="shared" si="21"/>
        <v>GAL3.WT</v>
      </c>
      <c r="AF600" t="str">
        <f t="shared" si="22"/>
        <v>GAL80.delta</v>
      </c>
      <c r="AG600" t="str">
        <f t="shared" si="23"/>
        <v>GAL4-L868P</v>
      </c>
    </row>
    <row r="601" spans="11:33">
      <c r="K601" t="str">
        <f>CONCATENATE(L601,".",Q601)</f>
        <v>180324-Plate_005.G3</v>
      </c>
      <c r="L601" t="str">
        <f>CONCATENATE("180324-",N601)</f>
        <v>180324-Plate_005</v>
      </c>
      <c r="M601">
        <f>M505+1</f>
        <v>5</v>
      </c>
      <c r="N601" t="str">
        <f>CONCATENATE("Plate_00",M601)</f>
        <v>Plate_005</v>
      </c>
      <c r="O601" t="s">
        <v>29</v>
      </c>
      <c r="P601">
        <v>3</v>
      </c>
      <c r="Q601" t="s">
        <v>47</v>
      </c>
      <c r="R601">
        <f>R529+1</f>
        <v>7</v>
      </c>
      <c r="S601" t="str">
        <f>CONCATENATE("Plate_00",R601)</f>
        <v>Plate_007</v>
      </c>
      <c r="T601" s="2" t="s">
        <v>75</v>
      </c>
      <c r="U601" t="s">
        <v>65</v>
      </c>
      <c r="V601">
        <v>3</v>
      </c>
      <c r="W601" t="str">
        <f>VLOOKUP(U601,$J$8:$K$13,2,FALSE)</f>
        <v>GAL4.35</v>
      </c>
      <c r="X601" t="str">
        <f>VLOOKUP(V601,$J$16:$K$27,2,FALSE)</f>
        <v>GAL80.07</v>
      </c>
      <c r="Y601" t="str">
        <f>VLOOKUP(V601,$J$31:$K$42,2,FALSE)</f>
        <v>GAL3.WT</v>
      </c>
      <c r="Z601" t="str">
        <f>VLOOKUP($S601,$J$46:$N$61,2,FALSE)</f>
        <v>pAMN51.2 - 1 - A8</v>
      </c>
      <c r="AA601">
        <v>1</v>
      </c>
      <c r="AB601" t="str">
        <f>VLOOKUP($S601,$J$46:$N$61,3,FALSE)</f>
        <v>GALK.Can_abl</v>
      </c>
      <c r="AC601" t="str">
        <f>VLOOKUP($S601,$J$46:$N$61,4,FALSE)</f>
        <v>GALK</v>
      </c>
      <c r="AD601">
        <f>VLOOKUP($S601,$J$46:$N$61,5,FALSE)</f>
        <v>2</v>
      </c>
      <c r="AE601" t="str">
        <f t="shared" si="21"/>
        <v>GAL3.WT</v>
      </c>
      <c r="AF601" t="str">
        <f t="shared" si="22"/>
        <v>GAL80.07</v>
      </c>
      <c r="AG601" t="str">
        <f t="shared" si="23"/>
        <v>GAL4-L868P</v>
      </c>
    </row>
    <row r="602" spans="11:33">
      <c r="K602" t="str">
        <f>CONCATENATE(L602,".",Q602)</f>
        <v>180324-Plate_005.G4</v>
      </c>
      <c r="L602" t="str">
        <f>CONCATENATE("180324-",N602)</f>
        <v>180324-Plate_005</v>
      </c>
      <c r="M602">
        <f>M506+1</f>
        <v>5</v>
      </c>
      <c r="N602" t="str">
        <f>CONCATENATE("Plate_00",M602)</f>
        <v>Plate_005</v>
      </c>
      <c r="O602" t="s">
        <v>29</v>
      </c>
      <c r="P602">
        <v>4</v>
      </c>
      <c r="Q602" t="s">
        <v>45</v>
      </c>
      <c r="R602">
        <f>R530+1</f>
        <v>7</v>
      </c>
      <c r="S602" t="str">
        <f>CONCATENATE("Plate_00",R602)</f>
        <v>Plate_007</v>
      </c>
      <c r="T602" s="2" t="s">
        <v>74</v>
      </c>
      <c r="U602" t="s">
        <v>65</v>
      </c>
      <c r="V602">
        <v>4</v>
      </c>
      <c r="W602" t="str">
        <f>VLOOKUP(U602,$J$8:$K$13,2,FALSE)</f>
        <v>GAL4.35</v>
      </c>
      <c r="X602" t="str">
        <f>VLOOKUP(V602,$J$16:$K$27,2,FALSE)</f>
        <v>GAL80.35</v>
      </c>
      <c r="Y602" t="str">
        <f>VLOOKUP(V602,$J$31:$K$42,2,FALSE)</f>
        <v>GAL3.WT</v>
      </c>
      <c r="Z602" t="str">
        <f>VLOOKUP($S602,$J$46:$N$61,2,FALSE)</f>
        <v>pAMN51.2 - 1 - A8</v>
      </c>
      <c r="AA602">
        <v>1</v>
      </c>
      <c r="AB602" t="str">
        <f>VLOOKUP($S602,$J$46:$N$61,3,FALSE)</f>
        <v>GALK.Can_abl</v>
      </c>
      <c r="AC602" t="str">
        <f>VLOOKUP($S602,$J$46:$N$61,4,FALSE)</f>
        <v>GALK</v>
      </c>
      <c r="AD602">
        <f>VLOOKUP($S602,$J$46:$N$61,5,FALSE)</f>
        <v>2</v>
      </c>
      <c r="AE602" t="str">
        <f t="shared" si="21"/>
        <v>GAL3.WT</v>
      </c>
      <c r="AF602" t="str">
        <f t="shared" si="22"/>
        <v>GAL80S-2</v>
      </c>
      <c r="AG602" t="str">
        <f t="shared" si="23"/>
        <v>GAL4-L868P</v>
      </c>
    </row>
    <row r="603" spans="11:33">
      <c r="K603" t="str">
        <f>CONCATENATE(L603,".",Q603)</f>
        <v>180324-Plate_005.G5</v>
      </c>
      <c r="L603" t="str">
        <f>CONCATENATE("180324-",N603)</f>
        <v>180324-Plate_005</v>
      </c>
      <c r="M603">
        <f>M507+1</f>
        <v>5</v>
      </c>
      <c r="N603" t="str">
        <f>CONCATENATE("Plate_00",M603)</f>
        <v>Plate_005</v>
      </c>
      <c r="O603" t="s">
        <v>29</v>
      </c>
      <c r="P603">
        <v>5</v>
      </c>
      <c r="Q603" t="s">
        <v>43</v>
      </c>
      <c r="R603">
        <f>R531+1</f>
        <v>7</v>
      </c>
      <c r="S603" t="str">
        <f>CONCATENATE("Plate_00",R603)</f>
        <v>Plate_007</v>
      </c>
      <c r="T603" s="2" t="s">
        <v>73</v>
      </c>
      <c r="U603" t="s">
        <v>65</v>
      </c>
      <c r="V603">
        <v>5</v>
      </c>
      <c r="W603" t="str">
        <f>VLOOKUP(U603,$J$8:$K$13,2,FALSE)</f>
        <v>GAL4.35</v>
      </c>
      <c r="X603" t="str">
        <f>VLOOKUP(V603,$J$16:$K$27,2,FALSE)</f>
        <v>GAL80.37</v>
      </c>
      <c r="Y603" t="str">
        <f>VLOOKUP(V603,$J$31:$K$42,2,FALSE)</f>
        <v>GAL3.WT</v>
      </c>
      <c r="Z603" t="str">
        <f>VLOOKUP($S603,$J$46:$N$61,2,FALSE)</f>
        <v>pAMN51.2 - 1 - A8</v>
      </c>
      <c r="AA603">
        <v>1</v>
      </c>
      <c r="AB603" t="str">
        <f>VLOOKUP($S603,$J$46:$N$61,3,FALSE)</f>
        <v>GALK.Can_abl</v>
      </c>
      <c r="AC603" t="str">
        <f>VLOOKUP($S603,$J$46:$N$61,4,FALSE)</f>
        <v>GALK</v>
      </c>
      <c r="AD603">
        <f>VLOOKUP($S603,$J$46:$N$61,5,FALSE)</f>
        <v>2</v>
      </c>
      <c r="AE603" t="str">
        <f t="shared" si="21"/>
        <v>GAL3.WT</v>
      </c>
      <c r="AF603" t="str">
        <f t="shared" si="22"/>
        <v>GAL80S-1</v>
      </c>
      <c r="AG603" t="str">
        <f t="shared" si="23"/>
        <v>GAL4-L868P</v>
      </c>
    </row>
    <row r="604" spans="11:33">
      <c r="K604" t="str">
        <f>CONCATENATE(L604,".",Q604)</f>
        <v>180324-Plate_005.G6</v>
      </c>
      <c r="L604" t="str">
        <f>CONCATENATE("180324-",N604)</f>
        <v>180324-Plate_005</v>
      </c>
      <c r="M604">
        <f>M508+1</f>
        <v>5</v>
      </c>
      <c r="N604" t="str">
        <f>CONCATENATE("Plate_00",M604)</f>
        <v>Plate_005</v>
      </c>
      <c r="O604" t="s">
        <v>29</v>
      </c>
      <c r="P604">
        <v>6</v>
      </c>
      <c r="Q604" t="s">
        <v>41</v>
      </c>
      <c r="R604">
        <f>R532+1</f>
        <v>7</v>
      </c>
      <c r="S604" t="str">
        <f>CONCATENATE("Plate_00",R604)</f>
        <v>Plate_007</v>
      </c>
      <c r="T604" s="2" t="s">
        <v>72</v>
      </c>
      <c r="U604" t="s">
        <v>65</v>
      </c>
      <c r="V604">
        <v>6</v>
      </c>
      <c r="W604" t="str">
        <f>VLOOKUP(U604,$J$8:$K$13,2,FALSE)</f>
        <v>GAL4.35</v>
      </c>
      <c r="X604" t="str">
        <f>VLOOKUP(V604,$J$16:$K$27,2,FALSE)</f>
        <v>GAL80.41</v>
      </c>
      <c r="Y604" t="str">
        <f>VLOOKUP(V604,$J$31:$K$42,2,FALSE)</f>
        <v>GAL3.WT</v>
      </c>
      <c r="Z604" t="str">
        <f>VLOOKUP($S604,$J$46:$N$61,2,FALSE)</f>
        <v>pAMN51.2 - 1 - A8</v>
      </c>
      <c r="AA604">
        <v>1</v>
      </c>
      <c r="AB604" t="str">
        <f>VLOOKUP($S604,$J$46:$N$61,3,FALSE)</f>
        <v>GALK.Can_abl</v>
      </c>
      <c r="AC604" t="str">
        <f>VLOOKUP($S604,$J$46:$N$61,4,FALSE)</f>
        <v>GALK</v>
      </c>
      <c r="AD604">
        <f>VLOOKUP($S604,$J$46:$N$61,5,FALSE)</f>
        <v>2</v>
      </c>
      <c r="AE604" t="str">
        <f t="shared" si="21"/>
        <v>GAL3.WT</v>
      </c>
      <c r="AF604" t="str">
        <f t="shared" si="22"/>
        <v>GAL80S-0</v>
      </c>
      <c r="AG604" t="str">
        <f t="shared" si="23"/>
        <v>GAL4-L868P</v>
      </c>
    </row>
    <row r="605" spans="11:33">
      <c r="K605" t="str">
        <f>CONCATENATE(L605,".",Q605)</f>
        <v>180324-Plate_005.G7</v>
      </c>
      <c r="L605" t="str">
        <f>CONCATENATE("180324-",N605)</f>
        <v>180324-Plate_005</v>
      </c>
      <c r="M605">
        <f>M509+1</f>
        <v>5</v>
      </c>
      <c r="N605" t="str">
        <f>CONCATENATE("Plate_00",M605)</f>
        <v>Plate_005</v>
      </c>
      <c r="O605" t="s">
        <v>29</v>
      </c>
      <c r="P605">
        <v>7</v>
      </c>
      <c r="Q605" t="s">
        <v>39</v>
      </c>
      <c r="R605">
        <f>R533+1</f>
        <v>7</v>
      </c>
      <c r="S605" t="str">
        <f>CONCATENATE("Plate_00",R605)</f>
        <v>Plate_007</v>
      </c>
      <c r="T605" s="2" t="s">
        <v>71</v>
      </c>
      <c r="U605" t="s">
        <v>65</v>
      </c>
      <c r="V605">
        <v>7</v>
      </c>
      <c r="W605" t="str">
        <f>VLOOKUP(U605,$J$8:$K$13,2,FALSE)</f>
        <v>GAL4.35</v>
      </c>
      <c r="X605" t="str">
        <f>VLOOKUP(V605,$J$16:$K$27,2,FALSE)</f>
        <v>GAL80.WT</v>
      </c>
      <c r="Y605" t="str">
        <f>VLOOKUP(V605,$J$31:$K$42,2,FALSE)</f>
        <v>GAL3.delta</v>
      </c>
      <c r="Z605" t="str">
        <f>VLOOKUP($S605,$J$46:$N$61,2,FALSE)</f>
        <v>pAMN51.2 - 1 - A8</v>
      </c>
      <c r="AA605">
        <v>1</v>
      </c>
      <c r="AB605" t="str">
        <f>VLOOKUP($S605,$J$46:$N$61,3,FALSE)</f>
        <v>GALK.Can_abl</v>
      </c>
      <c r="AC605" t="str">
        <f>VLOOKUP($S605,$J$46:$N$61,4,FALSE)</f>
        <v>GALK</v>
      </c>
      <c r="AD605">
        <f>VLOOKUP($S605,$J$46:$N$61,5,FALSE)</f>
        <v>2</v>
      </c>
      <c r="AE605" t="str">
        <f t="shared" si="21"/>
        <v>GAL3.delta</v>
      </c>
      <c r="AF605" t="str">
        <f t="shared" si="22"/>
        <v>GAL80.WT</v>
      </c>
      <c r="AG605" t="str">
        <f t="shared" si="23"/>
        <v>GAL4-L868P</v>
      </c>
    </row>
    <row r="606" spans="11:33">
      <c r="K606" t="str">
        <f>CONCATENATE(L606,".",Q606)</f>
        <v>180324-Plate_005.G8</v>
      </c>
      <c r="L606" t="str">
        <f>CONCATENATE("180324-",N606)</f>
        <v>180324-Plate_005</v>
      </c>
      <c r="M606">
        <f>M510+1</f>
        <v>5</v>
      </c>
      <c r="N606" t="str">
        <f>CONCATENATE("Plate_00",M606)</f>
        <v>Plate_005</v>
      </c>
      <c r="O606" t="s">
        <v>29</v>
      </c>
      <c r="P606">
        <v>8</v>
      </c>
      <c r="Q606" t="s">
        <v>37</v>
      </c>
      <c r="R606">
        <f>R534+1</f>
        <v>7</v>
      </c>
      <c r="S606" t="str">
        <f>CONCATENATE("Plate_00",R606)</f>
        <v>Plate_007</v>
      </c>
      <c r="T606" s="2" t="s">
        <v>70</v>
      </c>
      <c r="U606" t="s">
        <v>65</v>
      </c>
      <c r="V606">
        <v>8</v>
      </c>
      <c r="W606" t="str">
        <f>VLOOKUP(U606,$J$8:$K$13,2,FALSE)</f>
        <v>GAL4.35</v>
      </c>
      <c r="X606" t="str">
        <f>VLOOKUP(V606,$J$16:$K$27,2,FALSE)</f>
        <v>GAL80.delta</v>
      </c>
      <c r="Y606" t="str">
        <f>VLOOKUP(V606,$J$31:$K$42,2,FALSE)</f>
        <v>GAL3.delta</v>
      </c>
      <c r="Z606" t="str">
        <f>VLOOKUP($S606,$J$46:$N$61,2,FALSE)</f>
        <v>pAMN51.2 - 1 - A8</v>
      </c>
      <c r="AA606">
        <v>1</v>
      </c>
      <c r="AB606" t="str">
        <f>VLOOKUP($S606,$J$46:$N$61,3,FALSE)</f>
        <v>GALK.Can_abl</v>
      </c>
      <c r="AC606" t="str">
        <f>VLOOKUP($S606,$J$46:$N$61,4,FALSE)</f>
        <v>GALK</v>
      </c>
      <c r="AD606">
        <f>VLOOKUP($S606,$J$46:$N$61,5,FALSE)</f>
        <v>2</v>
      </c>
      <c r="AE606" t="str">
        <f t="shared" si="21"/>
        <v>GAL3.delta</v>
      </c>
      <c r="AF606" t="str">
        <f t="shared" si="22"/>
        <v>GAL80.delta</v>
      </c>
      <c r="AG606" t="str">
        <f t="shared" si="23"/>
        <v>GAL4-L868P</v>
      </c>
    </row>
    <row r="607" spans="11:33">
      <c r="K607" t="str">
        <f>CONCATENATE(L607,".",Q607)</f>
        <v>180324-Plate_005.G9</v>
      </c>
      <c r="L607" t="str">
        <f>CONCATENATE("180324-",N607)</f>
        <v>180324-Plate_005</v>
      </c>
      <c r="M607">
        <f>M511+1</f>
        <v>5</v>
      </c>
      <c r="N607" t="str">
        <f>CONCATENATE("Plate_00",M607)</f>
        <v>Plate_005</v>
      </c>
      <c r="O607" t="s">
        <v>29</v>
      </c>
      <c r="P607">
        <v>9</v>
      </c>
      <c r="Q607" t="s">
        <v>35</v>
      </c>
      <c r="R607">
        <f>R535+1</f>
        <v>7</v>
      </c>
      <c r="S607" t="str">
        <f>CONCATENATE("Plate_00",R607)</f>
        <v>Plate_007</v>
      </c>
      <c r="T607" s="2" t="s">
        <v>69</v>
      </c>
      <c r="U607" t="s">
        <v>65</v>
      </c>
      <c r="V607">
        <v>9</v>
      </c>
      <c r="W607" t="str">
        <f>VLOOKUP(U607,$J$8:$K$13,2,FALSE)</f>
        <v>GAL4.35</v>
      </c>
      <c r="X607" t="str">
        <f>VLOOKUP(V607,$J$16:$K$27,2,FALSE)</f>
        <v>GAL80.07</v>
      </c>
      <c r="Y607" t="str">
        <f>VLOOKUP(V607,$J$31:$K$42,2,FALSE)</f>
        <v>GAL3.delta</v>
      </c>
      <c r="Z607" t="str">
        <f>VLOOKUP($S607,$J$46:$N$61,2,FALSE)</f>
        <v>pAMN51.2 - 1 - A8</v>
      </c>
      <c r="AA607">
        <v>1</v>
      </c>
      <c r="AB607" t="str">
        <f>VLOOKUP($S607,$J$46:$N$61,3,FALSE)</f>
        <v>GALK.Can_abl</v>
      </c>
      <c r="AC607" t="str">
        <f>VLOOKUP($S607,$J$46:$N$61,4,FALSE)</f>
        <v>GALK</v>
      </c>
      <c r="AD607">
        <f>VLOOKUP($S607,$J$46:$N$61,5,FALSE)</f>
        <v>2</v>
      </c>
      <c r="AE607" t="str">
        <f t="shared" si="21"/>
        <v>GAL3.delta</v>
      </c>
      <c r="AF607" t="str">
        <f t="shared" si="22"/>
        <v>GAL80.07</v>
      </c>
      <c r="AG607" t="str">
        <f t="shared" si="23"/>
        <v>GAL4-L868P</v>
      </c>
    </row>
    <row r="608" spans="11:33">
      <c r="K608" t="str">
        <f>CONCATENATE(L608,".",Q608)</f>
        <v>180324-Plate_005.G10</v>
      </c>
      <c r="L608" t="str">
        <f>CONCATENATE("180324-",N608)</f>
        <v>180324-Plate_005</v>
      </c>
      <c r="M608">
        <f>M512+1</f>
        <v>5</v>
      </c>
      <c r="N608" t="str">
        <f>CONCATENATE("Plate_00",M608)</f>
        <v>Plate_005</v>
      </c>
      <c r="O608" t="s">
        <v>29</v>
      </c>
      <c r="P608">
        <v>10</v>
      </c>
      <c r="Q608" t="s">
        <v>33</v>
      </c>
      <c r="R608">
        <f>R536+1</f>
        <v>7</v>
      </c>
      <c r="S608" t="str">
        <f>CONCATENATE("Plate_00",R608)</f>
        <v>Plate_007</v>
      </c>
      <c r="T608" s="2" t="s">
        <v>68</v>
      </c>
      <c r="U608" t="s">
        <v>65</v>
      </c>
      <c r="V608">
        <v>10</v>
      </c>
      <c r="W608" t="str">
        <f>VLOOKUP(U608,$J$8:$K$13,2,FALSE)</f>
        <v>GAL4.35</v>
      </c>
      <c r="X608" t="str">
        <f>VLOOKUP(V608,$J$16:$K$27,2,FALSE)</f>
        <v>GAL80.35</v>
      </c>
      <c r="Y608" t="str">
        <f>VLOOKUP(V608,$J$31:$K$42,2,FALSE)</f>
        <v>GAL3.delta</v>
      </c>
      <c r="Z608" t="str">
        <f>VLOOKUP($S608,$J$46:$N$61,2,FALSE)</f>
        <v>pAMN51.2 - 1 - A8</v>
      </c>
      <c r="AA608">
        <v>1</v>
      </c>
      <c r="AB608" t="str">
        <f>VLOOKUP($S608,$J$46:$N$61,3,FALSE)</f>
        <v>GALK.Can_abl</v>
      </c>
      <c r="AC608" t="str">
        <f>VLOOKUP($S608,$J$46:$N$61,4,FALSE)</f>
        <v>GALK</v>
      </c>
      <c r="AD608">
        <f>VLOOKUP($S608,$J$46:$N$61,5,FALSE)</f>
        <v>2</v>
      </c>
      <c r="AE608" t="str">
        <f t="shared" si="21"/>
        <v>GAL3.delta</v>
      </c>
      <c r="AF608" t="str">
        <f t="shared" si="22"/>
        <v>GAL80S-2</v>
      </c>
      <c r="AG608" t="str">
        <f t="shared" si="23"/>
        <v>GAL4-L868P</v>
      </c>
    </row>
    <row r="609" spans="11:33">
      <c r="K609" t="str">
        <f>CONCATENATE(L609,".",Q609)</f>
        <v>180324-Plate_005.G11</v>
      </c>
      <c r="L609" t="str">
        <f>CONCATENATE("180324-",N609)</f>
        <v>180324-Plate_005</v>
      </c>
      <c r="M609">
        <f>M513+1</f>
        <v>5</v>
      </c>
      <c r="N609" t="str">
        <f>CONCATENATE("Plate_00",M609)</f>
        <v>Plate_005</v>
      </c>
      <c r="O609" t="s">
        <v>29</v>
      </c>
      <c r="P609">
        <v>11</v>
      </c>
      <c r="Q609" t="s">
        <v>31</v>
      </c>
      <c r="R609">
        <f>R537+1</f>
        <v>7</v>
      </c>
      <c r="S609" t="str">
        <f>CONCATENATE("Plate_00",R609)</f>
        <v>Plate_007</v>
      </c>
      <c r="T609" s="2" t="s">
        <v>67</v>
      </c>
      <c r="U609" t="s">
        <v>65</v>
      </c>
      <c r="V609">
        <v>11</v>
      </c>
      <c r="W609" t="str">
        <f>VLOOKUP(U609,$J$8:$K$13,2,FALSE)</f>
        <v>GAL4.35</v>
      </c>
      <c r="X609" t="str">
        <f>VLOOKUP(V609,$J$16:$K$27,2,FALSE)</f>
        <v>GAL80.37</v>
      </c>
      <c r="Y609" t="str">
        <f>VLOOKUP(V609,$J$31:$K$42,2,FALSE)</f>
        <v>GAL3.delta</v>
      </c>
      <c r="Z609" t="str">
        <f>VLOOKUP($S609,$J$46:$N$61,2,FALSE)</f>
        <v>pAMN51.2 - 1 - A8</v>
      </c>
      <c r="AA609">
        <v>1</v>
      </c>
      <c r="AB609" t="str">
        <f>VLOOKUP($S609,$J$46:$N$61,3,FALSE)</f>
        <v>GALK.Can_abl</v>
      </c>
      <c r="AC609" t="str">
        <f>VLOOKUP($S609,$J$46:$N$61,4,FALSE)</f>
        <v>GALK</v>
      </c>
      <c r="AD609">
        <f>VLOOKUP($S609,$J$46:$N$61,5,FALSE)</f>
        <v>2</v>
      </c>
      <c r="AE609" t="str">
        <f t="shared" si="21"/>
        <v>GAL3.delta</v>
      </c>
      <c r="AF609" t="str">
        <f t="shared" si="22"/>
        <v>GAL80S-1</v>
      </c>
      <c r="AG609" t="str">
        <f t="shared" si="23"/>
        <v>GAL4-L868P</v>
      </c>
    </row>
    <row r="610" spans="11:33">
      <c r="K610" t="str">
        <f>CONCATENATE(L610,".",Q610)</f>
        <v>180324-Plate_005.G12</v>
      </c>
      <c r="L610" t="str">
        <f>CONCATENATE("180324-",N610)</f>
        <v>180324-Plate_005</v>
      </c>
      <c r="M610">
        <f>M514+1</f>
        <v>5</v>
      </c>
      <c r="N610" t="str">
        <f>CONCATENATE("Plate_00",M610)</f>
        <v>Plate_005</v>
      </c>
      <c r="O610" t="s">
        <v>29</v>
      </c>
      <c r="P610">
        <v>12</v>
      </c>
      <c r="Q610" t="s">
        <v>28</v>
      </c>
      <c r="R610">
        <f>R538+1</f>
        <v>7</v>
      </c>
      <c r="S610" t="str">
        <f>CONCATENATE("Plate_00",R610)</f>
        <v>Plate_007</v>
      </c>
      <c r="T610" s="2" t="s">
        <v>66</v>
      </c>
      <c r="U610" t="s">
        <v>65</v>
      </c>
      <c r="V610">
        <v>12</v>
      </c>
      <c r="W610" t="str">
        <f>VLOOKUP(U610,$J$8:$K$13,2,FALSE)</f>
        <v>GAL4.35</v>
      </c>
      <c r="X610" t="str">
        <f>VLOOKUP(V610,$J$16:$K$27,2,FALSE)</f>
        <v>GAL80.41</v>
      </c>
      <c r="Y610" t="str">
        <f>VLOOKUP(V610,$J$31:$K$42,2,FALSE)</f>
        <v>GAL3.delta</v>
      </c>
      <c r="Z610" t="str">
        <f>VLOOKUP($S610,$J$46:$N$61,2,FALSE)</f>
        <v>pAMN51.2 - 1 - A8</v>
      </c>
      <c r="AA610">
        <v>1</v>
      </c>
      <c r="AB610" t="str">
        <f>VLOOKUP($S610,$J$46:$N$61,3,FALSE)</f>
        <v>GALK.Can_abl</v>
      </c>
      <c r="AC610" t="str">
        <f>VLOOKUP($S610,$J$46:$N$61,4,FALSE)</f>
        <v>GALK</v>
      </c>
      <c r="AD610">
        <f>VLOOKUP($S610,$J$46:$N$61,5,FALSE)</f>
        <v>2</v>
      </c>
      <c r="AE610" t="str">
        <f t="shared" si="21"/>
        <v>GAL3.delta</v>
      </c>
      <c r="AF610" t="str">
        <f t="shared" si="22"/>
        <v>GAL80S-0</v>
      </c>
      <c r="AG610" t="str">
        <f t="shared" si="23"/>
        <v>GAL4-L868P</v>
      </c>
    </row>
    <row r="611" spans="11:33">
      <c r="K611" t="str">
        <f>CONCATENATE(L611,".",Q611)</f>
        <v>180324-Plate_005.H1</v>
      </c>
      <c r="L611" t="str">
        <f>CONCATENATE("180324-",N611)</f>
        <v>180324-Plate_005</v>
      </c>
      <c r="M611">
        <f>M515+1</f>
        <v>5</v>
      </c>
      <c r="N611" t="str">
        <f>CONCATENATE("Plate_00",M611)</f>
        <v>Plate_005</v>
      </c>
      <c r="O611" t="s">
        <v>3</v>
      </c>
      <c r="P611">
        <v>1</v>
      </c>
      <c r="Q611" t="s">
        <v>25</v>
      </c>
      <c r="R611">
        <f>R539+1</f>
        <v>7</v>
      </c>
      <c r="S611" t="str">
        <f>CONCATENATE("Plate_00",R611)</f>
        <v>Plate_007</v>
      </c>
      <c r="T611" s="2" t="s">
        <v>64</v>
      </c>
      <c r="U611" t="s">
        <v>52</v>
      </c>
      <c r="V611">
        <v>1</v>
      </c>
      <c r="W611" t="str">
        <f>VLOOKUP(U611,$J$8:$K$13,2,FALSE)</f>
        <v>GAL4.36</v>
      </c>
      <c r="X611" t="str">
        <f>VLOOKUP(V611,$J$16:$K$27,2,FALSE)</f>
        <v>GAL80.WT</v>
      </c>
      <c r="Y611" t="str">
        <f>VLOOKUP(V611,$J$31:$K$42,2,FALSE)</f>
        <v>GAL3.WT</v>
      </c>
      <c r="Z611" t="str">
        <f>VLOOKUP($S611,$J$46:$N$61,2,FALSE)</f>
        <v>pAMN51.2 - 1 - A8</v>
      </c>
      <c r="AA611">
        <v>1</v>
      </c>
      <c r="AB611" t="str">
        <f>VLOOKUP($S611,$J$46:$N$61,3,FALSE)</f>
        <v>GALK.Can_abl</v>
      </c>
      <c r="AC611" t="str">
        <f>VLOOKUP($S611,$J$46:$N$61,4,FALSE)</f>
        <v>GALK</v>
      </c>
      <c r="AD611">
        <f>VLOOKUP($S611,$J$46:$N$61,5,FALSE)</f>
        <v>2</v>
      </c>
      <c r="AE611" t="str">
        <f t="shared" si="21"/>
        <v>GAL3.WT</v>
      </c>
      <c r="AF611" t="str">
        <f t="shared" si="22"/>
        <v>GAL80.WT</v>
      </c>
      <c r="AG611" t="str">
        <f t="shared" si="23"/>
        <v>GAL4-L868C</v>
      </c>
    </row>
    <row r="612" spans="11:33">
      <c r="K612" t="str">
        <f>CONCATENATE(L612,".",Q612)</f>
        <v>180324-Plate_005.H2</v>
      </c>
      <c r="L612" t="str">
        <f>CONCATENATE("180324-",N612)</f>
        <v>180324-Plate_005</v>
      </c>
      <c r="M612">
        <f>M516+1</f>
        <v>5</v>
      </c>
      <c r="N612" t="str">
        <f>CONCATENATE("Plate_00",M612)</f>
        <v>Plate_005</v>
      </c>
      <c r="O612" t="s">
        <v>3</v>
      </c>
      <c r="P612">
        <v>2</v>
      </c>
      <c r="Q612" t="s">
        <v>23</v>
      </c>
      <c r="R612">
        <f>R540+1</f>
        <v>7</v>
      </c>
      <c r="S612" t="str">
        <f>CONCATENATE("Plate_00",R612)</f>
        <v>Plate_007</v>
      </c>
      <c r="T612" s="2" t="s">
        <v>63</v>
      </c>
      <c r="U612" t="s">
        <v>52</v>
      </c>
      <c r="V612">
        <v>2</v>
      </c>
      <c r="W612" t="str">
        <f>VLOOKUP(U612,$J$8:$K$13,2,FALSE)</f>
        <v>GAL4.36</v>
      </c>
      <c r="X612" t="str">
        <f>VLOOKUP(V612,$J$16:$K$27,2,FALSE)</f>
        <v>GAL80.delta</v>
      </c>
      <c r="Y612" t="str">
        <f>VLOOKUP(V612,$J$31:$K$42,2,FALSE)</f>
        <v>GAL3.WT</v>
      </c>
      <c r="Z612" t="str">
        <f>VLOOKUP($S612,$J$46:$N$61,2,FALSE)</f>
        <v>pAMN51.2 - 1 - A8</v>
      </c>
      <c r="AA612">
        <v>1</v>
      </c>
      <c r="AB612" t="str">
        <f>VLOOKUP($S612,$J$46:$N$61,3,FALSE)</f>
        <v>GALK.Can_abl</v>
      </c>
      <c r="AC612" t="str">
        <f>VLOOKUP($S612,$J$46:$N$61,4,FALSE)</f>
        <v>GALK</v>
      </c>
      <c r="AD612">
        <f>VLOOKUP($S612,$J$46:$N$61,5,FALSE)</f>
        <v>2</v>
      </c>
      <c r="AE612" t="str">
        <f t="shared" si="21"/>
        <v>GAL3.WT</v>
      </c>
      <c r="AF612" t="str">
        <f t="shared" si="22"/>
        <v>GAL80.delta</v>
      </c>
      <c r="AG612" t="str">
        <f t="shared" si="23"/>
        <v>GAL4-L868C</v>
      </c>
    </row>
    <row r="613" spans="11:33">
      <c r="K613" t="str">
        <f>CONCATENATE(L613,".",Q613)</f>
        <v>180324-Plate_005.H3</v>
      </c>
      <c r="L613" t="str">
        <f>CONCATENATE("180324-",N613)</f>
        <v>180324-Plate_005</v>
      </c>
      <c r="M613">
        <f>M517+1</f>
        <v>5</v>
      </c>
      <c r="N613" t="str">
        <f>CONCATENATE("Plate_00",M613)</f>
        <v>Plate_005</v>
      </c>
      <c r="O613" t="s">
        <v>3</v>
      </c>
      <c r="P613">
        <v>3</v>
      </c>
      <c r="Q613" t="s">
        <v>21</v>
      </c>
      <c r="R613">
        <f>R541+1</f>
        <v>7</v>
      </c>
      <c r="S613" t="str">
        <f>CONCATENATE("Plate_00",R613)</f>
        <v>Plate_007</v>
      </c>
      <c r="T613" s="2" t="s">
        <v>62</v>
      </c>
      <c r="U613" t="s">
        <v>52</v>
      </c>
      <c r="V613">
        <v>3</v>
      </c>
      <c r="W613" t="str">
        <f>VLOOKUP(U613,$J$8:$K$13,2,FALSE)</f>
        <v>GAL4.36</v>
      </c>
      <c r="X613" t="str">
        <f>VLOOKUP(V613,$J$16:$K$27,2,FALSE)</f>
        <v>GAL80.07</v>
      </c>
      <c r="Y613" t="str">
        <f>VLOOKUP(V613,$J$31:$K$42,2,FALSE)</f>
        <v>GAL3.WT</v>
      </c>
      <c r="Z613" t="str">
        <f>VLOOKUP($S613,$J$46:$N$61,2,FALSE)</f>
        <v>pAMN51.2 - 1 - A8</v>
      </c>
      <c r="AA613">
        <v>1</v>
      </c>
      <c r="AB613" t="str">
        <f>VLOOKUP($S613,$J$46:$N$61,3,FALSE)</f>
        <v>GALK.Can_abl</v>
      </c>
      <c r="AC613" t="str">
        <f>VLOOKUP($S613,$J$46:$N$61,4,FALSE)</f>
        <v>GALK</v>
      </c>
      <c r="AD613">
        <f>VLOOKUP($S613,$J$46:$N$61,5,FALSE)</f>
        <v>2</v>
      </c>
      <c r="AE613" t="str">
        <f t="shared" si="21"/>
        <v>GAL3.WT</v>
      </c>
      <c r="AF613" t="str">
        <f t="shared" si="22"/>
        <v>GAL80.07</v>
      </c>
      <c r="AG613" t="str">
        <f t="shared" si="23"/>
        <v>GAL4-L868C</v>
      </c>
    </row>
    <row r="614" spans="11:33">
      <c r="K614" t="str">
        <f>CONCATENATE(L614,".",Q614)</f>
        <v>180324-Plate_005.H4</v>
      </c>
      <c r="L614" t="str">
        <f>CONCATENATE("180324-",N614)</f>
        <v>180324-Plate_005</v>
      </c>
      <c r="M614">
        <f>M518+1</f>
        <v>5</v>
      </c>
      <c r="N614" t="str">
        <f>CONCATENATE("Plate_00",M614)</f>
        <v>Plate_005</v>
      </c>
      <c r="O614" t="s">
        <v>3</v>
      </c>
      <c r="P614">
        <v>4</v>
      </c>
      <c r="Q614" t="s">
        <v>19</v>
      </c>
      <c r="R614">
        <f>R542+1</f>
        <v>7</v>
      </c>
      <c r="S614" t="str">
        <f>CONCATENATE("Plate_00",R614)</f>
        <v>Plate_007</v>
      </c>
      <c r="T614" s="2" t="s">
        <v>61</v>
      </c>
      <c r="U614" t="s">
        <v>52</v>
      </c>
      <c r="V614">
        <v>4</v>
      </c>
      <c r="W614" t="str">
        <f>VLOOKUP(U614,$J$8:$K$13,2,FALSE)</f>
        <v>GAL4.36</v>
      </c>
      <c r="X614" t="str">
        <f>VLOOKUP(V614,$J$16:$K$27,2,FALSE)</f>
        <v>GAL80.35</v>
      </c>
      <c r="Y614" t="str">
        <f>VLOOKUP(V614,$J$31:$K$42,2,FALSE)</f>
        <v>GAL3.WT</v>
      </c>
      <c r="Z614" t="str">
        <f>VLOOKUP($S614,$J$46:$N$61,2,FALSE)</f>
        <v>pAMN51.2 - 1 - A8</v>
      </c>
      <c r="AA614">
        <v>1</v>
      </c>
      <c r="AB614" t="str">
        <f>VLOOKUP($S614,$J$46:$N$61,3,FALSE)</f>
        <v>GALK.Can_abl</v>
      </c>
      <c r="AC614" t="str">
        <f>VLOOKUP($S614,$J$46:$N$61,4,FALSE)</f>
        <v>GALK</v>
      </c>
      <c r="AD614">
        <f>VLOOKUP($S614,$J$46:$N$61,5,FALSE)</f>
        <v>2</v>
      </c>
      <c r="AE614" t="str">
        <f t="shared" si="21"/>
        <v>GAL3.WT</v>
      </c>
      <c r="AF614" t="str">
        <f t="shared" si="22"/>
        <v>GAL80S-2</v>
      </c>
      <c r="AG614" t="str">
        <f t="shared" si="23"/>
        <v>GAL4-L868C</v>
      </c>
    </row>
    <row r="615" spans="11:33">
      <c r="K615" t="str">
        <f>CONCATENATE(L615,".",Q615)</f>
        <v>180324-Plate_005.H5</v>
      </c>
      <c r="L615" t="str">
        <f>CONCATENATE("180324-",N615)</f>
        <v>180324-Plate_005</v>
      </c>
      <c r="M615">
        <f>M519+1</f>
        <v>5</v>
      </c>
      <c r="N615" t="str">
        <f>CONCATENATE("Plate_00",M615)</f>
        <v>Plate_005</v>
      </c>
      <c r="O615" t="s">
        <v>3</v>
      </c>
      <c r="P615">
        <v>5</v>
      </c>
      <c r="Q615" t="s">
        <v>17</v>
      </c>
      <c r="R615">
        <f>R543+1</f>
        <v>7</v>
      </c>
      <c r="S615" t="str">
        <f>CONCATENATE("Plate_00",R615)</f>
        <v>Plate_007</v>
      </c>
      <c r="T615" s="2" t="s">
        <v>60</v>
      </c>
      <c r="U615" t="s">
        <v>52</v>
      </c>
      <c r="V615">
        <v>5</v>
      </c>
      <c r="W615" t="str">
        <f>VLOOKUP(U615,$J$8:$K$13,2,FALSE)</f>
        <v>GAL4.36</v>
      </c>
      <c r="X615" t="str">
        <f>VLOOKUP(V615,$J$16:$K$27,2,FALSE)</f>
        <v>GAL80.37</v>
      </c>
      <c r="Y615" t="str">
        <f>VLOOKUP(V615,$J$31:$K$42,2,FALSE)</f>
        <v>GAL3.WT</v>
      </c>
      <c r="Z615" t="str">
        <f>VLOOKUP($S615,$J$46:$N$61,2,FALSE)</f>
        <v>pAMN51.2 - 1 - A8</v>
      </c>
      <c r="AA615">
        <v>1</v>
      </c>
      <c r="AB615" t="str">
        <f>VLOOKUP($S615,$J$46:$N$61,3,FALSE)</f>
        <v>GALK.Can_abl</v>
      </c>
      <c r="AC615" t="str">
        <f>VLOOKUP($S615,$J$46:$N$61,4,FALSE)</f>
        <v>GALK</v>
      </c>
      <c r="AD615">
        <f>VLOOKUP($S615,$J$46:$N$61,5,FALSE)</f>
        <v>2</v>
      </c>
      <c r="AE615" t="str">
        <f t="shared" si="21"/>
        <v>GAL3.WT</v>
      </c>
      <c r="AF615" t="str">
        <f t="shared" si="22"/>
        <v>GAL80S-1</v>
      </c>
      <c r="AG615" t="str">
        <f t="shared" si="23"/>
        <v>GAL4-L868C</v>
      </c>
    </row>
    <row r="616" spans="11:33">
      <c r="K616" t="str">
        <f>CONCATENATE(L616,".",Q616)</f>
        <v>180324-Plate_005.H6</v>
      </c>
      <c r="L616" t="str">
        <f>CONCATENATE("180324-",N616)</f>
        <v>180324-Plate_005</v>
      </c>
      <c r="M616">
        <f>M520+1</f>
        <v>5</v>
      </c>
      <c r="N616" t="str">
        <f>CONCATENATE("Plate_00",M616)</f>
        <v>Plate_005</v>
      </c>
      <c r="O616" t="s">
        <v>3</v>
      </c>
      <c r="P616">
        <v>6</v>
      </c>
      <c r="Q616" t="s">
        <v>15</v>
      </c>
      <c r="R616">
        <f>R544+1</f>
        <v>7</v>
      </c>
      <c r="S616" t="str">
        <f>CONCATENATE("Plate_00",R616)</f>
        <v>Plate_007</v>
      </c>
      <c r="T616" s="2" t="s">
        <v>59</v>
      </c>
      <c r="U616" t="s">
        <v>52</v>
      </c>
      <c r="V616">
        <v>6</v>
      </c>
      <c r="W616" t="str">
        <f>VLOOKUP(U616,$J$8:$K$13,2,FALSE)</f>
        <v>GAL4.36</v>
      </c>
      <c r="X616" t="str">
        <f>VLOOKUP(V616,$J$16:$K$27,2,FALSE)</f>
        <v>GAL80.41</v>
      </c>
      <c r="Y616" t="str">
        <f>VLOOKUP(V616,$J$31:$K$42,2,FALSE)</f>
        <v>GAL3.WT</v>
      </c>
      <c r="Z616" t="str">
        <f>VLOOKUP($S616,$J$46:$N$61,2,FALSE)</f>
        <v>pAMN51.2 - 1 - A8</v>
      </c>
      <c r="AA616">
        <v>1</v>
      </c>
      <c r="AB616" t="str">
        <f>VLOOKUP($S616,$J$46:$N$61,3,FALSE)</f>
        <v>GALK.Can_abl</v>
      </c>
      <c r="AC616" t="str">
        <f>VLOOKUP($S616,$J$46:$N$61,4,FALSE)</f>
        <v>GALK</v>
      </c>
      <c r="AD616">
        <f>VLOOKUP($S616,$J$46:$N$61,5,FALSE)</f>
        <v>2</v>
      </c>
      <c r="AE616" t="str">
        <f t="shared" si="21"/>
        <v>GAL3.WT</v>
      </c>
      <c r="AF616" t="str">
        <f t="shared" si="22"/>
        <v>GAL80S-0</v>
      </c>
      <c r="AG616" t="str">
        <f t="shared" si="23"/>
        <v>GAL4-L868C</v>
      </c>
    </row>
    <row r="617" spans="11:33">
      <c r="K617" t="str">
        <f>CONCATENATE(L617,".",Q617)</f>
        <v>180324-Plate_005.H7</v>
      </c>
      <c r="L617" t="str">
        <f>CONCATENATE("180324-",N617)</f>
        <v>180324-Plate_005</v>
      </c>
      <c r="M617">
        <f>M521+1</f>
        <v>5</v>
      </c>
      <c r="N617" t="str">
        <f>CONCATENATE("Plate_00",M617)</f>
        <v>Plate_005</v>
      </c>
      <c r="O617" t="s">
        <v>3</v>
      </c>
      <c r="P617">
        <v>7</v>
      </c>
      <c r="Q617" t="s">
        <v>13</v>
      </c>
      <c r="R617">
        <f>R545+1</f>
        <v>7</v>
      </c>
      <c r="S617" t="str">
        <f>CONCATENATE("Plate_00",R617)</f>
        <v>Plate_007</v>
      </c>
      <c r="T617" s="2" t="s">
        <v>58</v>
      </c>
      <c r="U617" t="s">
        <v>52</v>
      </c>
      <c r="V617">
        <v>7</v>
      </c>
      <c r="W617" t="str">
        <f>VLOOKUP(U617,$J$8:$K$13,2,FALSE)</f>
        <v>GAL4.36</v>
      </c>
      <c r="X617" t="str">
        <f>VLOOKUP(V617,$J$16:$K$27,2,FALSE)</f>
        <v>GAL80.WT</v>
      </c>
      <c r="Y617" t="str">
        <f>VLOOKUP(V617,$J$31:$K$42,2,FALSE)</f>
        <v>GAL3.delta</v>
      </c>
      <c r="Z617" t="str">
        <f>VLOOKUP($S617,$J$46:$N$61,2,FALSE)</f>
        <v>pAMN51.2 - 1 - A8</v>
      </c>
      <c r="AA617">
        <v>1</v>
      </c>
      <c r="AB617" t="str">
        <f>VLOOKUP($S617,$J$46:$N$61,3,FALSE)</f>
        <v>GALK.Can_abl</v>
      </c>
      <c r="AC617" t="str">
        <f>VLOOKUP($S617,$J$46:$N$61,4,FALSE)</f>
        <v>GALK</v>
      </c>
      <c r="AD617">
        <f>VLOOKUP($S617,$J$46:$N$61,5,FALSE)</f>
        <v>2</v>
      </c>
      <c r="AE617" t="str">
        <f t="shared" si="21"/>
        <v>GAL3.delta</v>
      </c>
      <c r="AF617" t="str">
        <f t="shared" si="22"/>
        <v>GAL80.WT</v>
      </c>
      <c r="AG617" t="str">
        <f t="shared" si="23"/>
        <v>GAL4-L868C</v>
      </c>
    </row>
    <row r="618" spans="11:33">
      <c r="K618" t="str">
        <f>CONCATENATE(L618,".",Q618)</f>
        <v>180324-Plate_005.H8</v>
      </c>
      <c r="L618" t="str">
        <f>CONCATENATE("180324-",N618)</f>
        <v>180324-Plate_005</v>
      </c>
      <c r="M618">
        <f>M522+1</f>
        <v>5</v>
      </c>
      <c r="N618" t="str">
        <f>CONCATENATE("Plate_00",M618)</f>
        <v>Plate_005</v>
      </c>
      <c r="O618" t="s">
        <v>3</v>
      </c>
      <c r="P618">
        <v>8</v>
      </c>
      <c r="Q618" t="s">
        <v>11</v>
      </c>
      <c r="R618">
        <f>R546+1</f>
        <v>7</v>
      </c>
      <c r="S618" t="str">
        <f>CONCATENATE("Plate_00",R618)</f>
        <v>Plate_007</v>
      </c>
      <c r="T618" s="2" t="s">
        <v>57</v>
      </c>
      <c r="U618" t="s">
        <v>52</v>
      </c>
      <c r="V618">
        <v>8</v>
      </c>
      <c r="W618" t="str">
        <f>VLOOKUP(U618,$J$8:$K$13,2,FALSE)</f>
        <v>GAL4.36</v>
      </c>
      <c r="X618" t="str">
        <f>VLOOKUP(V618,$J$16:$K$27,2,FALSE)</f>
        <v>GAL80.delta</v>
      </c>
      <c r="Y618" t="str">
        <f>VLOOKUP(V618,$J$31:$K$42,2,FALSE)</f>
        <v>GAL3.delta</v>
      </c>
      <c r="Z618" t="str">
        <f>VLOOKUP($S618,$J$46:$N$61,2,FALSE)</f>
        <v>pAMN51.2 - 1 - A8</v>
      </c>
      <c r="AA618">
        <v>1</v>
      </c>
      <c r="AB618" t="str">
        <f>VLOOKUP($S618,$J$46:$N$61,3,FALSE)</f>
        <v>GALK.Can_abl</v>
      </c>
      <c r="AC618" t="str">
        <f>VLOOKUP($S618,$J$46:$N$61,4,FALSE)</f>
        <v>GALK</v>
      </c>
      <c r="AD618">
        <f>VLOOKUP($S618,$J$46:$N$61,5,FALSE)</f>
        <v>2</v>
      </c>
      <c r="AE618" t="str">
        <f t="shared" si="21"/>
        <v>GAL3.delta</v>
      </c>
      <c r="AF618" t="str">
        <f t="shared" si="22"/>
        <v>GAL80.delta</v>
      </c>
      <c r="AG618" t="str">
        <f t="shared" si="23"/>
        <v>GAL4-L868C</v>
      </c>
    </row>
    <row r="619" spans="11:33">
      <c r="K619" t="str">
        <f>CONCATENATE(L619,".",Q619)</f>
        <v>180324-Plate_005.H9</v>
      </c>
      <c r="L619" t="str">
        <f>CONCATENATE("180324-",N619)</f>
        <v>180324-Plate_005</v>
      </c>
      <c r="M619">
        <f>M523+1</f>
        <v>5</v>
      </c>
      <c r="N619" t="str">
        <f>CONCATENATE("Plate_00",M619)</f>
        <v>Plate_005</v>
      </c>
      <c r="O619" t="s">
        <v>3</v>
      </c>
      <c r="P619">
        <v>9</v>
      </c>
      <c r="Q619" t="s">
        <v>9</v>
      </c>
      <c r="R619">
        <f>R547+1</f>
        <v>7</v>
      </c>
      <c r="S619" t="str">
        <f>CONCATENATE("Plate_00",R619)</f>
        <v>Plate_007</v>
      </c>
      <c r="T619" s="2" t="s">
        <v>56</v>
      </c>
      <c r="U619" t="s">
        <v>52</v>
      </c>
      <c r="V619">
        <v>9</v>
      </c>
      <c r="W619" t="str">
        <f>VLOOKUP(U619,$J$8:$K$13,2,FALSE)</f>
        <v>GAL4.36</v>
      </c>
      <c r="X619" t="str">
        <f>VLOOKUP(V619,$J$16:$K$27,2,FALSE)</f>
        <v>GAL80.07</v>
      </c>
      <c r="Y619" t="str">
        <f>VLOOKUP(V619,$J$31:$K$42,2,FALSE)</f>
        <v>GAL3.delta</v>
      </c>
      <c r="Z619" t="str">
        <f>VLOOKUP($S619,$J$46:$N$61,2,FALSE)</f>
        <v>pAMN51.2 - 1 - A8</v>
      </c>
      <c r="AA619">
        <v>1</v>
      </c>
      <c r="AB619" t="str">
        <f>VLOOKUP($S619,$J$46:$N$61,3,FALSE)</f>
        <v>GALK.Can_abl</v>
      </c>
      <c r="AC619" t="str">
        <f>VLOOKUP($S619,$J$46:$N$61,4,FALSE)</f>
        <v>GALK</v>
      </c>
      <c r="AD619">
        <f>VLOOKUP($S619,$J$46:$N$61,5,FALSE)</f>
        <v>2</v>
      </c>
      <c r="AE619" t="str">
        <f t="shared" si="21"/>
        <v>GAL3.delta</v>
      </c>
      <c r="AF619" t="str">
        <f t="shared" si="22"/>
        <v>GAL80.07</v>
      </c>
      <c r="AG619" t="str">
        <f t="shared" si="23"/>
        <v>GAL4-L868C</v>
      </c>
    </row>
    <row r="620" spans="11:33">
      <c r="K620" t="str">
        <f>CONCATENATE(L620,".",Q620)</f>
        <v>180324-Plate_005.H10</v>
      </c>
      <c r="L620" t="str">
        <f>CONCATENATE("180324-",N620)</f>
        <v>180324-Plate_005</v>
      </c>
      <c r="M620">
        <f>M524+1</f>
        <v>5</v>
      </c>
      <c r="N620" t="str">
        <f>CONCATENATE("Plate_00",M620)</f>
        <v>Plate_005</v>
      </c>
      <c r="O620" t="s">
        <v>3</v>
      </c>
      <c r="P620">
        <v>10</v>
      </c>
      <c r="Q620" t="s">
        <v>7</v>
      </c>
      <c r="R620">
        <f>R548+1</f>
        <v>7</v>
      </c>
      <c r="S620" t="str">
        <f>CONCATENATE("Plate_00",R620)</f>
        <v>Plate_007</v>
      </c>
      <c r="T620" s="2" t="s">
        <v>55</v>
      </c>
      <c r="U620" t="s">
        <v>52</v>
      </c>
      <c r="V620">
        <v>10</v>
      </c>
      <c r="W620" t="str">
        <f>VLOOKUP(U620,$J$8:$K$13,2,FALSE)</f>
        <v>GAL4.36</v>
      </c>
      <c r="X620" t="str">
        <f>VLOOKUP(V620,$J$16:$K$27,2,FALSE)</f>
        <v>GAL80.35</v>
      </c>
      <c r="Y620" t="str">
        <f>VLOOKUP(V620,$J$31:$K$42,2,FALSE)</f>
        <v>GAL3.delta</v>
      </c>
      <c r="Z620" t="str">
        <f>VLOOKUP($S620,$J$46:$N$61,2,FALSE)</f>
        <v>pAMN51.2 - 1 - A8</v>
      </c>
      <c r="AA620">
        <v>1</v>
      </c>
      <c r="AB620" t="str">
        <f>VLOOKUP($S620,$J$46:$N$61,3,FALSE)</f>
        <v>GALK.Can_abl</v>
      </c>
      <c r="AC620" t="str">
        <f>VLOOKUP($S620,$J$46:$N$61,4,FALSE)</f>
        <v>GALK</v>
      </c>
      <c r="AD620">
        <f>VLOOKUP($S620,$J$46:$N$61,5,FALSE)</f>
        <v>2</v>
      </c>
      <c r="AE620" t="str">
        <f t="shared" si="21"/>
        <v>GAL3.delta</v>
      </c>
      <c r="AF620" t="str">
        <f t="shared" si="22"/>
        <v>GAL80S-2</v>
      </c>
      <c r="AG620" t="str">
        <f t="shared" si="23"/>
        <v>GAL4-L868C</v>
      </c>
    </row>
    <row r="621" spans="11:33">
      <c r="K621" t="str">
        <f>CONCATENATE(L621,".",Q621)</f>
        <v>180324-Plate_005.H11</v>
      </c>
      <c r="L621" t="str">
        <f>CONCATENATE("180324-",N621)</f>
        <v>180324-Plate_005</v>
      </c>
      <c r="M621">
        <f>M525+1</f>
        <v>5</v>
      </c>
      <c r="N621" t="str">
        <f>CONCATENATE("Plate_00",M621)</f>
        <v>Plate_005</v>
      </c>
      <c r="O621" t="s">
        <v>3</v>
      </c>
      <c r="P621">
        <v>11</v>
      </c>
      <c r="Q621" t="s">
        <v>5</v>
      </c>
      <c r="R621">
        <f>R549+1</f>
        <v>7</v>
      </c>
      <c r="S621" t="str">
        <f>CONCATENATE("Plate_00",R621)</f>
        <v>Plate_007</v>
      </c>
      <c r="T621" s="2" t="s">
        <v>54</v>
      </c>
      <c r="U621" t="s">
        <v>52</v>
      </c>
      <c r="V621">
        <v>11</v>
      </c>
      <c r="W621" t="str">
        <f>VLOOKUP(U621,$J$8:$K$13,2,FALSE)</f>
        <v>GAL4.36</v>
      </c>
      <c r="X621" t="str">
        <f>VLOOKUP(V621,$J$16:$K$27,2,FALSE)</f>
        <v>GAL80.37</v>
      </c>
      <c r="Y621" t="str">
        <f>VLOOKUP(V621,$J$31:$K$42,2,FALSE)</f>
        <v>GAL3.delta</v>
      </c>
      <c r="Z621" t="str">
        <f>VLOOKUP($S621,$J$46:$N$61,2,FALSE)</f>
        <v>pAMN51.2 - 1 - A8</v>
      </c>
      <c r="AA621">
        <v>1</v>
      </c>
      <c r="AB621" t="str">
        <f>VLOOKUP($S621,$J$46:$N$61,3,FALSE)</f>
        <v>GALK.Can_abl</v>
      </c>
      <c r="AC621" t="str">
        <f>VLOOKUP($S621,$J$46:$N$61,4,FALSE)</f>
        <v>GALK</v>
      </c>
      <c r="AD621">
        <f>VLOOKUP($S621,$J$46:$N$61,5,FALSE)</f>
        <v>2</v>
      </c>
      <c r="AE621" t="str">
        <f t="shared" si="21"/>
        <v>GAL3.delta</v>
      </c>
      <c r="AF621" t="str">
        <f t="shared" si="22"/>
        <v>GAL80S-1</v>
      </c>
      <c r="AG621" t="str">
        <f t="shared" si="23"/>
        <v>GAL4-L868C</v>
      </c>
    </row>
    <row r="622" spans="11:33">
      <c r="K622" t="str">
        <f>CONCATENATE(L622,".",Q622)</f>
        <v>180324-Plate_005.H12</v>
      </c>
      <c r="L622" t="str">
        <f>CONCATENATE("180324-",N622)</f>
        <v>180324-Plate_005</v>
      </c>
      <c r="M622">
        <f>M526+1</f>
        <v>5</v>
      </c>
      <c r="N622" t="str">
        <f>CONCATENATE("Plate_00",M622)</f>
        <v>Plate_005</v>
      </c>
      <c r="O622" t="s">
        <v>3</v>
      </c>
      <c r="P622">
        <v>12</v>
      </c>
      <c r="Q622" t="s">
        <v>2</v>
      </c>
      <c r="R622">
        <f>R550+1</f>
        <v>7</v>
      </c>
      <c r="S622" t="str">
        <f>CONCATENATE("Plate_00",R622)</f>
        <v>Plate_007</v>
      </c>
      <c r="T622" s="2" t="s">
        <v>53</v>
      </c>
      <c r="U622" t="s">
        <v>52</v>
      </c>
      <c r="V622">
        <v>12</v>
      </c>
      <c r="W622" t="str">
        <f>VLOOKUP(U622,$J$8:$K$13,2,FALSE)</f>
        <v>GAL4.36</v>
      </c>
      <c r="X622" t="str">
        <f>VLOOKUP(V622,$J$16:$K$27,2,FALSE)</f>
        <v>GAL80.41</v>
      </c>
      <c r="Y622" t="str">
        <f>VLOOKUP(V622,$J$31:$K$42,2,FALSE)</f>
        <v>GAL3.delta</v>
      </c>
      <c r="Z622" t="str">
        <f>VLOOKUP($S622,$J$46:$N$61,2,FALSE)</f>
        <v>pAMN51.2 - 1 - A8</v>
      </c>
      <c r="AA622">
        <v>1</v>
      </c>
      <c r="AB622" t="str">
        <f>VLOOKUP($S622,$J$46:$N$61,3,FALSE)</f>
        <v>GALK.Can_abl</v>
      </c>
      <c r="AC622" t="str">
        <f>VLOOKUP($S622,$J$46:$N$61,4,FALSE)</f>
        <v>GALK</v>
      </c>
      <c r="AD622">
        <f>VLOOKUP($S622,$J$46:$N$61,5,FALSE)</f>
        <v>2</v>
      </c>
      <c r="AE622" t="str">
        <f t="shared" si="21"/>
        <v>GAL3.delta</v>
      </c>
      <c r="AF622" t="str">
        <f t="shared" si="22"/>
        <v>GAL80S-0</v>
      </c>
      <c r="AG622" t="str">
        <f t="shared" si="23"/>
        <v>GAL4-L868C</v>
      </c>
    </row>
    <row r="623" spans="11:33">
      <c r="K623" t="str">
        <f>CONCATENATE(L623,".",Q623)</f>
        <v>180324-Plate_006.A1</v>
      </c>
      <c r="L623" t="str">
        <f>CONCATENATE("180324-",N623)</f>
        <v>180324-Plate_006</v>
      </c>
      <c r="M623">
        <f>M527+1</f>
        <v>6</v>
      </c>
      <c r="N623" t="str">
        <f>CONCATENATE("Plate_00",M623)</f>
        <v>Plate_006</v>
      </c>
      <c r="O623" t="s">
        <v>91</v>
      </c>
      <c r="P623">
        <v>1</v>
      </c>
      <c r="Q623" t="s">
        <v>103</v>
      </c>
      <c r="R623">
        <f>R551+1</f>
        <v>7</v>
      </c>
      <c r="S623" t="str">
        <f>CONCATENATE("Plate_00",R623)</f>
        <v>Plate_007</v>
      </c>
      <c r="T623" s="2" t="s">
        <v>50</v>
      </c>
      <c r="U623" t="s">
        <v>26</v>
      </c>
      <c r="V623">
        <v>1</v>
      </c>
      <c r="W623" t="str">
        <f>VLOOKUP(U623,$J$8:$K$13,2,FALSE)</f>
        <v>GAL4.38</v>
      </c>
      <c r="X623" t="str">
        <f>VLOOKUP(V623,$J$16:$K$27,2,FALSE)</f>
        <v>GAL80.WT</v>
      </c>
      <c r="Y623" t="str">
        <f>VLOOKUP(V623,$J$31:$K$42,2,FALSE)</f>
        <v>GAL3.WT</v>
      </c>
      <c r="Z623" t="str">
        <f>VLOOKUP($S623,$J$46:$N$61,2,FALSE)</f>
        <v>pAMN51.2 - 1 - A8</v>
      </c>
      <c r="AA623">
        <v>1</v>
      </c>
      <c r="AB623" t="str">
        <f>VLOOKUP($S623,$J$46:$N$61,3,FALSE)</f>
        <v>GALK.Can_abl</v>
      </c>
      <c r="AC623" t="str">
        <f>VLOOKUP($S623,$J$46:$N$61,4,FALSE)</f>
        <v>GALK</v>
      </c>
      <c r="AD623">
        <f>VLOOKUP($S623,$J$46:$N$61,5,FALSE)</f>
        <v>2</v>
      </c>
      <c r="AE623" t="str">
        <f t="shared" si="21"/>
        <v>GAL3.WT</v>
      </c>
      <c r="AF623" t="str">
        <f t="shared" si="22"/>
        <v>GAL80.WT</v>
      </c>
      <c r="AG623" t="str">
        <f t="shared" si="23"/>
        <v>GAL4-L868G</v>
      </c>
    </row>
    <row r="624" spans="11:33">
      <c r="K624" t="str">
        <f>CONCATENATE(L624,".",Q624)</f>
        <v>180324-Plate_006.A2</v>
      </c>
      <c r="L624" t="str">
        <f>CONCATENATE("180324-",N624)</f>
        <v>180324-Plate_006</v>
      </c>
      <c r="M624">
        <f>M528+1</f>
        <v>6</v>
      </c>
      <c r="N624" t="str">
        <f>CONCATENATE("Plate_00",M624)</f>
        <v>Plate_006</v>
      </c>
      <c r="O624" t="s">
        <v>91</v>
      </c>
      <c r="P624">
        <v>2</v>
      </c>
      <c r="Q624" t="s">
        <v>102</v>
      </c>
      <c r="R624">
        <f>R552+1</f>
        <v>7</v>
      </c>
      <c r="S624" t="str">
        <f>CONCATENATE("Plate_00",R624)</f>
        <v>Plate_007</v>
      </c>
      <c r="T624" s="2" t="s">
        <v>48</v>
      </c>
      <c r="U624" t="s">
        <v>26</v>
      </c>
      <c r="V624">
        <v>2</v>
      </c>
      <c r="W624" t="str">
        <f>VLOOKUP(U624,$J$8:$K$13,2,FALSE)</f>
        <v>GAL4.38</v>
      </c>
      <c r="X624" t="str">
        <f>VLOOKUP(V624,$J$16:$K$27,2,FALSE)</f>
        <v>GAL80.delta</v>
      </c>
      <c r="Y624" t="str">
        <f>VLOOKUP(V624,$J$31:$K$42,2,FALSE)</f>
        <v>GAL3.WT</v>
      </c>
      <c r="Z624" t="str">
        <f>VLOOKUP($S624,$J$46:$N$61,2,FALSE)</f>
        <v>pAMN51.2 - 1 - A8</v>
      </c>
      <c r="AA624">
        <v>1</v>
      </c>
      <c r="AB624" t="str">
        <f>VLOOKUP($S624,$J$46:$N$61,3,FALSE)</f>
        <v>GALK.Can_abl</v>
      </c>
      <c r="AC624" t="str">
        <f>VLOOKUP($S624,$J$46:$N$61,4,FALSE)</f>
        <v>GALK</v>
      </c>
      <c r="AD624">
        <f>VLOOKUP($S624,$J$46:$N$61,5,FALSE)</f>
        <v>2</v>
      </c>
      <c r="AE624" t="str">
        <f t="shared" si="21"/>
        <v>GAL3.WT</v>
      </c>
      <c r="AF624" t="str">
        <f t="shared" si="22"/>
        <v>GAL80.delta</v>
      </c>
      <c r="AG624" t="str">
        <f t="shared" si="23"/>
        <v>GAL4-L868G</v>
      </c>
    </row>
    <row r="625" spans="11:33">
      <c r="K625" t="str">
        <f>CONCATENATE(L625,".",Q625)</f>
        <v>180324-Plate_006.A3</v>
      </c>
      <c r="L625" t="str">
        <f>CONCATENATE("180324-",N625)</f>
        <v>180324-Plate_006</v>
      </c>
      <c r="M625">
        <f>M529+1</f>
        <v>6</v>
      </c>
      <c r="N625" t="str">
        <f>CONCATENATE("Plate_00",M625)</f>
        <v>Plate_006</v>
      </c>
      <c r="O625" t="s">
        <v>91</v>
      </c>
      <c r="P625">
        <v>3</v>
      </c>
      <c r="Q625" t="s">
        <v>101</v>
      </c>
      <c r="R625">
        <f>R553+1</f>
        <v>7</v>
      </c>
      <c r="S625" t="str">
        <f>CONCATENATE("Plate_00",R625)</f>
        <v>Plate_007</v>
      </c>
      <c r="T625" s="2" t="s">
        <v>46</v>
      </c>
      <c r="U625" t="s">
        <v>26</v>
      </c>
      <c r="V625">
        <v>3</v>
      </c>
      <c r="W625" t="str">
        <f>VLOOKUP(U625,$J$8:$K$13,2,FALSE)</f>
        <v>GAL4.38</v>
      </c>
      <c r="X625" t="str">
        <f>VLOOKUP(V625,$J$16:$K$27,2,FALSE)</f>
        <v>GAL80.07</v>
      </c>
      <c r="Y625" t="str">
        <f>VLOOKUP(V625,$J$31:$K$42,2,FALSE)</f>
        <v>GAL3.WT</v>
      </c>
      <c r="Z625" t="str">
        <f>VLOOKUP($S625,$J$46:$N$61,2,FALSE)</f>
        <v>pAMN51.2 - 1 - A8</v>
      </c>
      <c r="AA625">
        <v>1</v>
      </c>
      <c r="AB625" t="str">
        <f>VLOOKUP($S625,$J$46:$N$61,3,FALSE)</f>
        <v>GALK.Can_abl</v>
      </c>
      <c r="AC625" t="str">
        <f>VLOOKUP($S625,$J$46:$N$61,4,FALSE)</f>
        <v>GALK</v>
      </c>
      <c r="AD625">
        <f>VLOOKUP($S625,$J$46:$N$61,5,FALSE)</f>
        <v>2</v>
      </c>
      <c r="AE625" t="str">
        <f t="shared" si="21"/>
        <v>GAL3.WT</v>
      </c>
      <c r="AF625" t="str">
        <f t="shared" si="22"/>
        <v>GAL80.07</v>
      </c>
      <c r="AG625" t="str">
        <f t="shared" si="23"/>
        <v>GAL4-L868G</v>
      </c>
    </row>
    <row r="626" spans="11:33">
      <c r="K626" t="str">
        <f>CONCATENATE(L626,".",Q626)</f>
        <v>180324-Plate_006.A4</v>
      </c>
      <c r="L626" t="str">
        <f>CONCATENATE("180324-",N626)</f>
        <v>180324-Plate_006</v>
      </c>
      <c r="M626">
        <f>M530+1</f>
        <v>6</v>
      </c>
      <c r="N626" t="str">
        <f>CONCATENATE("Plate_00",M626)</f>
        <v>Plate_006</v>
      </c>
      <c r="O626" t="s">
        <v>91</v>
      </c>
      <c r="P626">
        <v>4</v>
      </c>
      <c r="Q626" t="s">
        <v>100</v>
      </c>
      <c r="R626">
        <f>R554+1</f>
        <v>7</v>
      </c>
      <c r="S626" t="str">
        <f>CONCATENATE("Plate_00",R626)</f>
        <v>Plate_007</v>
      </c>
      <c r="T626" s="2" t="s">
        <v>44</v>
      </c>
      <c r="U626" t="s">
        <v>26</v>
      </c>
      <c r="V626">
        <v>4</v>
      </c>
      <c r="W626" t="str">
        <f>VLOOKUP(U626,$J$8:$K$13,2,FALSE)</f>
        <v>GAL4.38</v>
      </c>
      <c r="X626" t="str">
        <f>VLOOKUP(V626,$J$16:$K$27,2,FALSE)</f>
        <v>GAL80.35</v>
      </c>
      <c r="Y626" t="str">
        <f>VLOOKUP(V626,$J$31:$K$42,2,FALSE)</f>
        <v>GAL3.WT</v>
      </c>
      <c r="Z626" t="str">
        <f>VLOOKUP($S626,$J$46:$N$61,2,FALSE)</f>
        <v>pAMN51.2 - 1 - A8</v>
      </c>
      <c r="AA626">
        <v>1</v>
      </c>
      <c r="AB626" t="str">
        <f>VLOOKUP($S626,$J$46:$N$61,3,FALSE)</f>
        <v>GALK.Can_abl</v>
      </c>
      <c r="AC626" t="str">
        <f>VLOOKUP($S626,$J$46:$N$61,4,FALSE)</f>
        <v>GALK</v>
      </c>
      <c r="AD626">
        <f>VLOOKUP($S626,$J$46:$N$61,5,FALSE)</f>
        <v>2</v>
      </c>
      <c r="AE626" t="str">
        <f t="shared" si="21"/>
        <v>GAL3.WT</v>
      </c>
      <c r="AF626" t="str">
        <f t="shared" si="22"/>
        <v>GAL80S-2</v>
      </c>
      <c r="AG626" t="str">
        <f t="shared" si="23"/>
        <v>GAL4-L868G</v>
      </c>
    </row>
    <row r="627" spans="11:33">
      <c r="K627" t="str">
        <f>CONCATENATE(L627,".",Q627)</f>
        <v>180324-Plate_006.A5</v>
      </c>
      <c r="L627" t="str">
        <f>CONCATENATE("180324-",N627)</f>
        <v>180324-Plate_006</v>
      </c>
      <c r="M627">
        <f>M531+1</f>
        <v>6</v>
      </c>
      <c r="N627" t="str">
        <f>CONCATENATE("Plate_00",M627)</f>
        <v>Plate_006</v>
      </c>
      <c r="O627" t="s">
        <v>91</v>
      </c>
      <c r="P627">
        <v>5</v>
      </c>
      <c r="Q627" t="s">
        <v>99</v>
      </c>
      <c r="R627">
        <f>R555+1</f>
        <v>7</v>
      </c>
      <c r="S627" t="str">
        <f>CONCATENATE("Plate_00",R627)</f>
        <v>Plate_007</v>
      </c>
      <c r="T627" s="2" t="s">
        <v>42</v>
      </c>
      <c r="U627" t="s">
        <v>26</v>
      </c>
      <c r="V627">
        <v>5</v>
      </c>
      <c r="W627" t="str">
        <f>VLOOKUP(U627,$J$8:$K$13,2,FALSE)</f>
        <v>GAL4.38</v>
      </c>
      <c r="X627" t="str">
        <f>VLOOKUP(V627,$J$16:$K$27,2,FALSE)</f>
        <v>GAL80.37</v>
      </c>
      <c r="Y627" t="str">
        <f>VLOOKUP(V627,$J$31:$K$42,2,FALSE)</f>
        <v>GAL3.WT</v>
      </c>
      <c r="Z627" t="str">
        <f>VLOOKUP($S627,$J$46:$N$61,2,FALSE)</f>
        <v>pAMN51.2 - 1 - A8</v>
      </c>
      <c r="AA627">
        <v>1</v>
      </c>
      <c r="AB627" t="str">
        <f>VLOOKUP($S627,$J$46:$N$61,3,FALSE)</f>
        <v>GALK.Can_abl</v>
      </c>
      <c r="AC627" t="str">
        <f>VLOOKUP($S627,$J$46:$N$61,4,FALSE)</f>
        <v>GALK</v>
      </c>
      <c r="AD627">
        <f>VLOOKUP($S627,$J$46:$N$61,5,FALSE)</f>
        <v>2</v>
      </c>
      <c r="AE627" t="str">
        <f t="shared" si="21"/>
        <v>GAL3.WT</v>
      </c>
      <c r="AF627" t="str">
        <f t="shared" si="22"/>
        <v>GAL80S-1</v>
      </c>
      <c r="AG627" t="str">
        <f t="shared" si="23"/>
        <v>GAL4-L868G</v>
      </c>
    </row>
    <row r="628" spans="11:33">
      <c r="K628" t="str">
        <f>CONCATENATE(L628,".",Q628)</f>
        <v>180324-Plate_006.A6</v>
      </c>
      <c r="L628" t="str">
        <f>CONCATENATE("180324-",N628)</f>
        <v>180324-Plate_006</v>
      </c>
      <c r="M628">
        <f>M532+1</f>
        <v>6</v>
      </c>
      <c r="N628" t="str">
        <f>CONCATENATE("Plate_00",M628)</f>
        <v>Plate_006</v>
      </c>
      <c r="O628" t="s">
        <v>91</v>
      </c>
      <c r="P628">
        <v>6</v>
      </c>
      <c r="Q628" t="s">
        <v>98</v>
      </c>
      <c r="R628">
        <f>R556+1</f>
        <v>7</v>
      </c>
      <c r="S628" t="str">
        <f>CONCATENATE("Plate_00",R628)</f>
        <v>Plate_007</v>
      </c>
      <c r="T628" s="2" t="s">
        <v>40</v>
      </c>
      <c r="U628" t="s">
        <v>26</v>
      </c>
      <c r="V628">
        <v>6</v>
      </c>
      <c r="W628" t="str">
        <f>VLOOKUP(U628,$J$8:$K$13,2,FALSE)</f>
        <v>GAL4.38</v>
      </c>
      <c r="X628" t="str">
        <f>VLOOKUP(V628,$J$16:$K$27,2,FALSE)</f>
        <v>GAL80.41</v>
      </c>
      <c r="Y628" t="str">
        <f>VLOOKUP(V628,$J$31:$K$42,2,FALSE)</f>
        <v>GAL3.WT</v>
      </c>
      <c r="Z628" t="str">
        <f>VLOOKUP($S628,$J$46:$N$61,2,FALSE)</f>
        <v>pAMN51.2 - 1 - A8</v>
      </c>
      <c r="AA628">
        <v>1</v>
      </c>
      <c r="AB628" t="str">
        <f>VLOOKUP($S628,$J$46:$N$61,3,FALSE)</f>
        <v>GALK.Can_abl</v>
      </c>
      <c r="AC628" t="str">
        <f>VLOOKUP($S628,$J$46:$N$61,4,FALSE)</f>
        <v>GALK</v>
      </c>
      <c r="AD628">
        <f>VLOOKUP($S628,$J$46:$N$61,5,FALSE)</f>
        <v>2</v>
      </c>
      <c r="AE628" t="str">
        <f t="shared" si="21"/>
        <v>GAL3.WT</v>
      </c>
      <c r="AF628" t="str">
        <f t="shared" si="22"/>
        <v>GAL80S-0</v>
      </c>
      <c r="AG628" t="str">
        <f t="shared" si="23"/>
        <v>GAL4-L868G</v>
      </c>
    </row>
    <row r="629" spans="11:33">
      <c r="K629" t="str">
        <f>CONCATENATE(L629,".",Q629)</f>
        <v>180324-Plate_006.A7</v>
      </c>
      <c r="L629" t="str">
        <f>CONCATENATE("180324-",N629)</f>
        <v>180324-Plate_006</v>
      </c>
      <c r="M629">
        <f>M533+1</f>
        <v>6</v>
      </c>
      <c r="N629" t="str">
        <f>CONCATENATE("Plate_00",M629)</f>
        <v>Plate_006</v>
      </c>
      <c r="O629" t="s">
        <v>91</v>
      </c>
      <c r="P629">
        <v>7</v>
      </c>
      <c r="Q629" t="s">
        <v>97</v>
      </c>
      <c r="R629">
        <f>R557+1</f>
        <v>7</v>
      </c>
      <c r="S629" t="str">
        <f>CONCATENATE("Plate_00",R629)</f>
        <v>Plate_007</v>
      </c>
      <c r="T629" s="2" t="s">
        <v>38</v>
      </c>
      <c r="U629" t="s">
        <v>26</v>
      </c>
      <c r="V629">
        <v>7</v>
      </c>
      <c r="W629" t="str">
        <f>VLOOKUP(U629,$J$8:$K$13,2,FALSE)</f>
        <v>GAL4.38</v>
      </c>
      <c r="X629" t="str">
        <f>VLOOKUP(V629,$J$16:$K$27,2,FALSE)</f>
        <v>GAL80.WT</v>
      </c>
      <c r="Y629" t="str">
        <f>VLOOKUP(V629,$J$31:$K$42,2,FALSE)</f>
        <v>GAL3.delta</v>
      </c>
      <c r="Z629" t="str">
        <f>VLOOKUP($S629,$J$46:$N$61,2,FALSE)</f>
        <v>pAMN51.2 - 1 - A8</v>
      </c>
      <c r="AA629">
        <v>1</v>
      </c>
      <c r="AB629" t="str">
        <f>VLOOKUP($S629,$J$46:$N$61,3,FALSE)</f>
        <v>GALK.Can_abl</v>
      </c>
      <c r="AC629" t="str">
        <f>VLOOKUP($S629,$J$46:$N$61,4,FALSE)</f>
        <v>GALK</v>
      </c>
      <c r="AD629">
        <f>VLOOKUP($S629,$J$46:$N$61,5,FALSE)</f>
        <v>2</v>
      </c>
      <c r="AE629" t="str">
        <f t="shared" si="21"/>
        <v>GAL3.delta</v>
      </c>
      <c r="AF629" t="str">
        <f t="shared" si="22"/>
        <v>GAL80.WT</v>
      </c>
      <c r="AG629" t="str">
        <f t="shared" si="23"/>
        <v>GAL4-L868G</v>
      </c>
    </row>
    <row r="630" spans="11:33">
      <c r="K630" t="str">
        <f>CONCATENATE(L630,".",Q630)</f>
        <v>180324-Plate_006.A8</v>
      </c>
      <c r="L630" t="str">
        <f>CONCATENATE("180324-",N630)</f>
        <v>180324-Plate_006</v>
      </c>
      <c r="M630">
        <f>M534+1</f>
        <v>6</v>
      </c>
      <c r="N630" t="str">
        <f>CONCATENATE("Plate_00",M630)</f>
        <v>Plate_006</v>
      </c>
      <c r="O630" t="s">
        <v>91</v>
      </c>
      <c r="P630">
        <v>8</v>
      </c>
      <c r="Q630" t="s">
        <v>96</v>
      </c>
      <c r="R630">
        <f>R558+1</f>
        <v>7</v>
      </c>
      <c r="S630" t="str">
        <f>CONCATENATE("Plate_00",R630)</f>
        <v>Plate_007</v>
      </c>
      <c r="T630" s="2" t="s">
        <v>36</v>
      </c>
      <c r="U630" t="s">
        <v>26</v>
      </c>
      <c r="V630">
        <v>8</v>
      </c>
      <c r="W630" t="str">
        <f>VLOOKUP(U630,$J$8:$K$13,2,FALSE)</f>
        <v>GAL4.38</v>
      </c>
      <c r="X630" t="str">
        <f>VLOOKUP(V630,$J$16:$K$27,2,FALSE)</f>
        <v>GAL80.delta</v>
      </c>
      <c r="Y630" t="str">
        <f>VLOOKUP(V630,$J$31:$K$42,2,FALSE)</f>
        <v>GAL3.delta</v>
      </c>
      <c r="Z630" t="str">
        <f>VLOOKUP($S630,$J$46:$N$61,2,FALSE)</f>
        <v>pAMN51.2 - 1 - A8</v>
      </c>
      <c r="AA630">
        <v>1</v>
      </c>
      <c r="AB630" t="str">
        <f>VLOOKUP($S630,$J$46:$N$61,3,FALSE)</f>
        <v>GALK.Can_abl</v>
      </c>
      <c r="AC630" t="str">
        <f>VLOOKUP($S630,$J$46:$N$61,4,FALSE)</f>
        <v>GALK</v>
      </c>
      <c r="AD630">
        <f>VLOOKUP($S630,$J$46:$N$61,5,FALSE)</f>
        <v>2</v>
      </c>
      <c r="AE630" t="str">
        <f t="shared" si="21"/>
        <v>GAL3.delta</v>
      </c>
      <c r="AF630" t="str">
        <f t="shared" si="22"/>
        <v>GAL80.delta</v>
      </c>
      <c r="AG630" t="str">
        <f t="shared" si="23"/>
        <v>GAL4-L868G</v>
      </c>
    </row>
    <row r="631" spans="11:33">
      <c r="K631" t="str">
        <f>CONCATENATE(L631,".",Q631)</f>
        <v>180324-Plate_006.A9</v>
      </c>
      <c r="L631" t="str">
        <f>CONCATENATE("180324-",N631)</f>
        <v>180324-Plate_006</v>
      </c>
      <c r="M631">
        <f>M535+1</f>
        <v>6</v>
      </c>
      <c r="N631" t="str">
        <f>CONCATENATE("Plate_00",M631)</f>
        <v>Plate_006</v>
      </c>
      <c r="O631" t="s">
        <v>91</v>
      </c>
      <c r="P631">
        <v>9</v>
      </c>
      <c r="Q631" t="s">
        <v>95</v>
      </c>
      <c r="R631">
        <f>R559+1</f>
        <v>7</v>
      </c>
      <c r="S631" t="str">
        <f>CONCATENATE("Plate_00",R631)</f>
        <v>Plate_007</v>
      </c>
      <c r="T631" s="2" t="s">
        <v>34</v>
      </c>
      <c r="U631" t="s">
        <v>26</v>
      </c>
      <c r="V631">
        <v>9</v>
      </c>
      <c r="W631" t="str">
        <f>VLOOKUP(U631,$J$8:$K$13,2,FALSE)</f>
        <v>GAL4.38</v>
      </c>
      <c r="X631" t="str">
        <f>VLOOKUP(V631,$J$16:$K$27,2,FALSE)</f>
        <v>GAL80.07</v>
      </c>
      <c r="Y631" t="str">
        <f>VLOOKUP(V631,$J$31:$K$42,2,FALSE)</f>
        <v>GAL3.delta</v>
      </c>
      <c r="Z631" t="str">
        <f>VLOOKUP($S631,$J$46:$N$61,2,FALSE)</f>
        <v>pAMN51.2 - 1 - A8</v>
      </c>
      <c r="AA631">
        <v>1</v>
      </c>
      <c r="AB631" t="str">
        <f>VLOOKUP($S631,$J$46:$N$61,3,FALSE)</f>
        <v>GALK.Can_abl</v>
      </c>
      <c r="AC631" t="str">
        <f>VLOOKUP($S631,$J$46:$N$61,4,FALSE)</f>
        <v>GALK</v>
      </c>
      <c r="AD631">
        <f>VLOOKUP($S631,$J$46:$N$61,5,FALSE)</f>
        <v>2</v>
      </c>
      <c r="AE631" t="str">
        <f t="shared" si="21"/>
        <v>GAL3.delta</v>
      </c>
      <c r="AF631" t="str">
        <f t="shared" si="22"/>
        <v>GAL80.07</v>
      </c>
      <c r="AG631" t="str">
        <f t="shared" si="23"/>
        <v>GAL4-L868G</v>
      </c>
    </row>
    <row r="632" spans="11:33">
      <c r="K632" t="str">
        <f>CONCATENATE(L632,".",Q632)</f>
        <v>180324-Plate_006.A10</v>
      </c>
      <c r="L632" t="str">
        <f>CONCATENATE("180324-",N632)</f>
        <v>180324-Plate_006</v>
      </c>
      <c r="M632">
        <f>M536+1</f>
        <v>6</v>
      </c>
      <c r="N632" t="str">
        <f>CONCATENATE("Plate_00",M632)</f>
        <v>Plate_006</v>
      </c>
      <c r="O632" t="s">
        <v>91</v>
      </c>
      <c r="P632">
        <v>10</v>
      </c>
      <c r="Q632" t="s">
        <v>94</v>
      </c>
      <c r="R632">
        <f>R560+1</f>
        <v>7</v>
      </c>
      <c r="S632" t="str">
        <f>CONCATENATE("Plate_00",R632)</f>
        <v>Plate_007</v>
      </c>
      <c r="T632" s="2" t="s">
        <v>32</v>
      </c>
      <c r="U632" t="s">
        <v>26</v>
      </c>
      <c r="V632">
        <v>10</v>
      </c>
      <c r="W632" t="str">
        <f>VLOOKUP(U632,$J$8:$K$13,2,FALSE)</f>
        <v>GAL4.38</v>
      </c>
      <c r="X632" t="str">
        <f>VLOOKUP(V632,$J$16:$K$27,2,FALSE)</f>
        <v>GAL80.35</v>
      </c>
      <c r="Y632" t="str">
        <f>VLOOKUP(V632,$J$31:$K$42,2,FALSE)</f>
        <v>GAL3.delta</v>
      </c>
      <c r="Z632" t="str">
        <f>VLOOKUP($S632,$J$46:$N$61,2,FALSE)</f>
        <v>pAMN51.2 - 1 - A8</v>
      </c>
      <c r="AA632">
        <v>1</v>
      </c>
      <c r="AB632" t="str">
        <f>VLOOKUP($S632,$J$46:$N$61,3,FALSE)</f>
        <v>GALK.Can_abl</v>
      </c>
      <c r="AC632" t="str">
        <f>VLOOKUP($S632,$J$46:$N$61,4,FALSE)</f>
        <v>GALK</v>
      </c>
      <c r="AD632">
        <f>VLOOKUP($S632,$J$46:$N$61,5,FALSE)</f>
        <v>2</v>
      </c>
      <c r="AE632" t="str">
        <f t="shared" si="21"/>
        <v>GAL3.delta</v>
      </c>
      <c r="AF632" t="str">
        <f t="shared" si="22"/>
        <v>GAL80S-2</v>
      </c>
      <c r="AG632" t="str">
        <f t="shared" si="23"/>
        <v>GAL4-L868G</v>
      </c>
    </row>
    <row r="633" spans="11:33">
      <c r="K633" t="str">
        <f>CONCATENATE(L633,".",Q633)</f>
        <v>180324-Plate_006.A11</v>
      </c>
      <c r="L633" t="str">
        <f>CONCATENATE("180324-",N633)</f>
        <v>180324-Plate_006</v>
      </c>
      <c r="M633">
        <f>M537+1</f>
        <v>6</v>
      </c>
      <c r="N633" t="str">
        <f>CONCATENATE("Plate_00",M633)</f>
        <v>Plate_006</v>
      </c>
      <c r="O633" t="s">
        <v>91</v>
      </c>
      <c r="P633">
        <v>11</v>
      </c>
      <c r="Q633" t="s">
        <v>93</v>
      </c>
      <c r="R633">
        <f>R561+1</f>
        <v>7</v>
      </c>
      <c r="S633" t="str">
        <f>CONCATENATE("Plate_00",R633)</f>
        <v>Plate_007</v>
      </c>
      <c r="T633" s="2" t="s">
        <v>30</v>
      </c>
      <c r="U633" t="s">
        <v>26</v>
      </c>
      <c r="V633">
        <v>11</v>
      </c>
      <c r="W633" t="str">
        <f>VLOOKUP(U633,$J$8:$K$13,2,FALSE)</f>
        <v>GAL4.38</v>
      </c>
      <c r="X633" t="str">
        <f>VLOOKUP(V633,$J$16:$K$27,2,FALSE)</f>
        <v>GAL80.37</v>
      </c>
      <c r="Y633" t="str">
        <f>VLOOKUP(V633,$J$31:$K$42,2,FALSE)</f>
        <v>GAL3.delta</v>
      </c>
      <c r="Z633" t="str">
        <f>VLOOKUP($S633,$J$46:$N$61,2,FALSE)</f>
        <v>pAMN51.2 - 1 - A8</v>
      </c>
      <c r="AA633">
        <v>1</v>
      </c>
      <c r="AB633" t="str">
        <f>VLOOKUP($S633,$J$46:$N$61,3,FALSE)</f>
        <v>GALK.Can_abl</v>
      </c>
      <c r="AC633" t="str">
        <f>VLOOKUP($S633,$J$46:$N$61,4,FALSE)</f>
        <v>GALK</v>
      </c>
      <c r="AD633">
        <f>VLOOKUP($S633,$J$46:$N$61,5,FALSE)</f>
        <v>2</v>
      </c>
      <c r="AE633" t="str">
        <f t="shared" si="21"/>
        <v>GAL3.delta</v>
      </c>
      <c r="AF633" t="str">
        <f t="shared" si="22"/>
        <v>GAL80S-1</v>
      </c>
      <c r="AG633" t="str">
        <f t="shared" si="23"/>
        <v>GAL4-L868G</v>
      </c>
    </row>
    <row r="634" spans="11:33">
      <c r="K634" t="str">
        <f>CONCATENATE(L634,".",Q634)</f>
        <v>180324-Plate_006.A12</v>
      </c>
      <c r="L634" t="str">
        <f>CONCATENATE("180324-",N634)</f>
        <v>180324-Plate_006</v>
      </c>
      <c r="M634">
        <f>M538+1</f>
        <v>6</v>
      </c>
      <c r="N634" t="str">
        <f>CONCATENATE("Plate_00",M634)</f>
        <v>Plate_006</v>
      </c>
      <c r="O634" t="s">
        <v>91</v>
      </c>
      <c r="P634">
        <v>12</v>
      </c>
      <c r="Q634" t="s">
        <v>92</v>
      </c>
      <c r="R634">
        <f>R562+1</f>
        <v>7</v>
      </c>
      <c r="S634" t="str">
        <f>CONCATENATE("Plate_00",R634)</f>
        <v>Plate_007</v>
      </c>
      <c r="T634" s="2" t="s">
        <v>27</v>
      </c>
      <c r="U634" t="s">
        <v>26</v>
      </c>
      <c r="V634">
        <v>12</v>
      </c>
      <c r="W634" t="str">
        <f>VLOOKUP(U634,$J$8:$K$13,2,FALSE)</f>
        <v>GAL4.38</v>
      </c>
      <c r="X634" t="str">
        <f>VLOOKUP(V634,$J$16:$K$27,2,FALSE)</f>
        <v>GAL80.41</v>
      </c>
      <c r="Y634" t="str">
        <f>VLOOKUP(V634,$J$31:$K$42,2,FALSE)</f>
        <v>GAL3.delta</v>
      </c>
      <c r="Z634" t="str">
        <f>VLOOKUP($S634,$J$46:$N$61,2,FALSE)</f>
        <v>pAMN51.2 - 1 - A8</v>
      </c>
      <c r="AA634">
        <v>1</v>
      </c>
      <c r="AB634" t="str">
        <f>VLOOKUP($S634,$J$46:$N$61,3,FALSE)</f>
        <v>GALK.Can_abl</v>
      </c>
      <c r="AC634" t="str">
        <f>VLOOKUP($S634,$J$46:$N$61,4,FALSE)</f>
        <v>GALK</v>
      </c>
      <c r="AD634">
        <f>VLOOKUP($S634,$J$46:$N$61,5,FALSE)</f>
        <v>2</v>
      </c>
      <c r="AE634" t="str">
        <f t="shared" si="21"/>
        <v>GAL3.delta</v>
      </c>
      <c r="AF634" t="str">
        <f t="shared" si="22"/>
        <v>GAL80S-0</v>
      </c>
      <c r="AG634" t="str">
        <f t="shared" si="23"/>
        <v>GAL4-L868G</v>
      </c>
    </row>
    <row r="635" spans="11:33">
      <c r="K635" t="str">
        <f>CONCATENATE(L635,".",Q635)</f>
        <v>180324-Plate_006.B1</v>
      </c>
      <c r="L635" t="str">
        <f>CONCATENATE("180324-",N635)</f>
        <v>180324-Plate_006</v>
      </c>
      <c r="M635">
        <f>M539+1</f>
        <v>6</v>
      </c>
      <c r="N635" t="str">
        <f>CONCATENATE("Plate_00",M635)</f>
        <v>Plate_006</v>
      </c>
      <c r="O635" t="s">
        <v>78</v>
      </c>
      <c r="P635">
        <v>1</v>
      </c>
      <c r="Q635" t="s">
        <v>90</v>
      </c>
      <c r="R635">
        <f>R563+1</f>
        <v>7</v>
      </c>
      <c r="S635" t="str">
        <f>CONCATENATE("Plate_00",R635)</f>
        <v>Plate_007</v>
      </c>
      <c r="T635" s="2" t="s">
        <v>24</v>
      </c>
      <c r="U635" t="s">
        <v>0</v>
      </c>
      <c r="V635">
        <v>1</v>
      </c>
      <c r="W635" t="str">
        <f>VLOOKUP(U635,$J$8:$K$13,2,FALSE)</f>
        <v>GAL4.40</v>
      </c>
      <c r="X635" t="str">
        <f>VLOOKUP(V635,$J$16:$K$27,2,FALSE)</f>
        <v>GAL80.WT</v>
      </c>
      <c r="Y635" t="str">
        <f>VLOOKUP(V635,$J$31:$K$42,2,FALSE)</f>
        <v>GAL3.WT</v>
      </c>
      <c r="Z635" t="str">
        <f>VLOOKUP($S635,$J$46:$N$61,2,FALSE)</f>
        <v>pAMN51.2 - 1 - A8</v>
      </c>
      <c r="AA635">
        <v>1</v>
      </c>
      <c r="AB635" t="str">
        <f>VLOOKUP($S635,$J$46:$N$61,3,FALSE)</f>
        <v>GALK.Can_abl</v>
      </c>
      <c r="AC635" t="str">
        <f>VLOOKUP($S635,$J$46:$N$61,4,FALSE)</f>
        <v>GALK</v>
      </c>
      <c r="AD635">
        <f>VLOOKUP($S635,$J$46:$N$61,5,FALSE)</f>
        <v>2</v>
      </c>
      <c r="AE635" t="str">
        <f t="shared" si="21"/>
        <v>GAL3.WT</v>
      </c>
      <c r="AF635" t="str">
        <f t="shared" si="22"/>
        <v>GAL80.WT</v>
      </c>
      <c r="AG635" t="str">
        <f t="shared" si="23"/>
        <v>GAL4-L868K</v>
      </c>
    </row>
    <row r="636" spans="11:33">
      <c r="K636" t="str">
        <f>CONCATENATE(L636,".",Q636)</f>
        <v>180324-Plate_006.B2</v>
      </c>
      <c r="L636" t="str">
        <f>CONCATENATE("180324-",N636)</f>
        <v>180324-Plate_006</v>
      </c>
      <c r="M636">
        <f>M540+1</f>
        <v>6</v>
      </c>
      <c r="N636" t="str">
        <f>CONCATENATE("Plate_00",M636)</f>
        <v>Plate_006</v>
      </c>
      <c r="O636" t="s">
        <v>78</v>
      </c>
      <c r="P636">
        <v>2</v>
      </c>
      <c r="Q636" t="s">
        <v>89</v>
      </c>
      <c r="R636">
        <f>R564+1</f>
        <v>7</v>
      </c>
      <c r="S636" t="str">
        <f>CONCATENATE("Plate_00",R636)</f>
        <v>Plate_007</v>
      </c>
      <c r="T636" s="2" t="s">
        <v>22</v>
      </c>
      <c r="U636" t="s">
        <v>0</v>
      </c>
      <c r="V636">
        <v>2</v>
      </c>
      <c r="W636" t="str">
        <f>VLOOKUP(U636,$J$8:$K$13,2,FALSE)</f>
        <v>GAL4.40</v>
      </c>
      <c r="X636" t="str">
        <f>VLOOKUP(V636,$J$16:$K$27,2,FALSE)</f>
        <v>GAL80.delta</v>
      </c>
      <c r="Y636" t="str">
        <f>VLOOKUP(V636,$J$31:$K$42,2,FALSE)</f>
        <v>GAL3.WT</v>
      </c>
      <c r="Z636" t="str">
        <f>VLOOKUP($S636,$J$46:$N$61,2,FALSE)</f>
        <v>pAMN51.2 - 1 - A8</v>
      </c>
      <c r="AA636">
        <v>1</v>
      </c>
      <c r="AB636" t="str">
        <f>VLOOKUP($S636,$J$46:$N$61,3,FALSE)</f>
        <v>GALK.Can_abl</v>
      </c>
      <c r="AC636" t="str">
        <f>VLOOKUP($S636,$J$46:$N$61,4,FALSE)</f>
        <v>GALK</v>
      </c>
      <c r="AD636">
        <f>VLOOKUP($S636,$J$46:$N$61,5,FALSE)</f>
        <v>2</v>
      </c>
      <c r="AE636" t="str">
        <f t="shared" si="21"/>
        <v>GAL3.WT</v>
      </c>
      <c r="AF636" t="str">
        <f t="shared" si="22"/>
        <v>GAL80.delta</v>
      </c>
      <c r="AG636" t="str">
        <f t="shared" si="23"/>
        <v>GAL4-L868K</v>
      </c>
    </row>
    <row r="637" spans="11:33">
      <c r="K637" t="str">
        <f>CONCATENATE(L637,".",Q637)</f>
        <v>180324-Plate_006.B3</v>
      </c>
      <c r="L637" t="str">
        <f>CONCATENATE("180324-",N637)</f>
        <v>180324-Plate_006</v>
      </c>
      <c r="M637">
        <f>M541+1</f>
        <v>6</v>
      </c>
      <c r="N637" t="str">
        <f>CONCATENATE("Plate_00",M637)</f>
        <v>Plate_006</v>
      </c>
      <c r="O637" t="s">
        <v>78</v>
      </c>
      <c r="P637">
        <v>3</v>
      </c>
      <c r="Q637" t="s">
        <v>88</v>
      </c>
      <c r="R637">
        <f>R565+1</f>
        <v>7</v>
      </c>
      <c r="S637" t="str">
        <f>CONCATENATE("Plate_00",R637)</f>
        <v>Plate_007</v>
      </c>
      <c r="T637" s="2" t="s">
        <v>20</v>
      </c>
      <c r="U637" t="s">
        <v>0</v>
      </c>
      <c r="V637">
        <v>3</v>
      </c>
      <c r="W637" t="str">
        <f>VLOOKUP(U637,$J$8:$K$13,2,FALSE)</f>
        <v>GAL4.40</v>
      </c>
      <c r="X637" t="str">
        <f>VLOOKUP(V637,$J$16:$K$27,2,FALSE)</f>
        <v>GAL80.07</v>
      </c>
      <c r="Y637" t="str">
        <f>VLOOKUP(V637,$J$31:$K$42,2,FALSE)</f>
        <v>GAL3.WT</v>
      </c>
      <c r="Z637" t="str">
        <f>VLOOKUP($S637,$J$46:$N$61,2,FALSE)</f>
        <v>pAMN51.2 - 1 - A8</v>
      </c>
      <c r="AA637">
        <v>1</v>
      </c>
      <c r="AB637" t="str">
        <f>VLOOKUP($S637,$J$46:$N$61,3,FALSE)</f>
        <v>GALK.Can_abl</v>
      </c>
      <c r="AC637" t="str">
        <f>VLOOKUP($S637,$J$46:$N$61,4,FALSE)</f>
        <v>GALK</v>
      </c>
      <c r="AD637">
        <f>VLOOKUP($S637,$J$46:$N$61,5,FALSE)</f>
        <v>2</v>
      </c>
      <c r="AE637" t="str">
        <f t="shared" si="21"/>
        <v>GAL3.WT</v>
      </c>
      <c r="AF637" t="str">
        <f t="shared" si="22"/>
        <v>GAL80.07</v>
      </c>
      <c r="AG637" t="str">
        <f t="shared" si="23"/>
        <v>GAL4-L868K</v>
      </c>
    </row>
    <row r="638" spans="11:33">
      <c r="K638" t="str">
        <f>CONCATENATE(L638,".",Q638)</f>
        <v>180324-Plate_006.B4</v>
      </c>
      <c r="L638" t="str">
        <f>CONCATENATE("180324-",N638)</f>
        <v>180324-Plate_006</v>
      </c>
      <c r="M638">
        <f>M542+1</f>
        <v>6</v>
      </c>
      <c r="N638" t="str">
        <f>CONCATENATE("Plate_00",M638)</f>
        <v>Plate_006</v>
      </c>
      <c r="O638" t="s">
        <v>78</v>
      </c>
      <c r="P638">
        <v>4</v>
      </c>
      <c r="Q638" t="s">
        <v>87</v>
      </c>
      <c r="R638">
        <f>R566+1</f>
        <v>7</v>
      </c>
      <c r="S638" t="str">
        <f>CONCATENATE("Plate_00",R638)</f>
        <v>Plate_007</v>
      </c>
      <c r="T638" s="2" t="s">
        <v>18</v>
      </c>
      <c r="U638" t="s">
        <v>0</v>
      </c>
      <c r="V638">
        <v>4</v>
      </c>
      <c r="W638" t="str">
        <f>VLOOKUP(U638,$J$8:$K$13,2,FALSE)</f>
        <v>GAL4.40</v>
      </c>
      <c r="X638" t="str">
        <f>VLOOKUP(V638,$J$16:$K$27,2,FALSE)</f>
        <v>GAL80.35</v>
      </c>
      <c r="Y638" t="str">
        <f>VLOOKUP(V638,$J$31:$K$42,2,FALSE)</f>
        <v>GAL3.WT</v>
      </c>
      <c r="Z638" t="str">
        <f>VLOOKUP($S638,$J$46:$N$61,2,FALSE)</f>
        <v>pAMN51.2 - 1 - A8</v>
      </c>
      <c r="AA638">
        <v>1</v>
      </c>
      <c r="AB638" t="str">
        <f>VLOOKUP($S638,$J$46:$N$61,3,FALSE)</f>
        <v>GALK.Can_abl</v>
      </c>
      <c r="AC638" t="str">
        <f>VLOOKUP($S638,$J$46:$N$61,4,FALSE)</f>
        <v>GALK</v>
      </c>
      <c r="AD638">
        <f>VLOOKUP($S638,$J$46:$N$61,5,FALSE)</f>
        <v>2</v>
      </c>
      <c r="AE638" t="str">
        <f t="shared" si="21"/>
        <v>GAL3.WT</v>
      </c>
      <c r="AF638" t="str">
        <f t="shared" si="22"/>
        <v>GAL80S-2</v>
      </c>
      <c r="AG638" t="str">
        <f t="shared" si="23"/>
        <v>GAL4-L868K</v>
      </c>
    </row>
    <row r="639" spans="11:33">
      <c r="K639" t="str">
        <f>CONCATENATE(L639,".",Q639)</f>
        <v>180324-Plate_006.B5</v>
      </c>
      <c r="L639" t="str">
        <f>CONCATENATE("180324-",N639)</f>
        <v>180324-Plate_006</v>
      </c>
      <c r="M639">
        <f>M543+1</f>
        <v>6</v>
      </c>
      <c r="N639" t="str">
        <f>CONCATENATE("Plate_00",M639)</f>
        <v>Plate_006</v>
      </c>
      <c r="O639" t="s">
        <v>78</v>
      </c>
      <c r="P639">
        <v>5</v>
      </c>
      <c r="Q639" t="s">
        <v>86</v>
      </c>
      <c r="R639">
        <f>R567+1</f>
        <v>7</v>
      </c>
      <c r="S639" t="str">
        <f>CONCATENATE("Plate_00",R639)</f>
        <v>Plate_007</v>
      </c>
      <c r="T639" s="2" t="s">
        <v>16</v>
      </c>
      <c r="U639" t="s">
        <v>0</v>
      </c>
      <c r="V639">
        <v>5</v>
      </c>
      <c r="W639" t="str">
        <f>VLOOKUP(U639,$J$8:$K$13,2,FALSE)</f>
        <v>GAL4.40</v>
      </c>
      <c r="X639" t="str">
        <f>VLOOKUP(V639,$J$16:$K$27,2,FALSE)</f>
        <v>GAL80.37</v>
      </c>
      <c r="Y639" t="str">
        <f>VLOOKUP(V639,$J$31:$K$42,2,FALSE)</f>
        <v>GAL3.WT</v>
      </c>
      <c r="Z639" t="str">
        <f>VLOOKUP($S639,$J$46:$N$61,2,FALSE)</f>
        <v>pAMN51.2 - 1 - A8</v>
      </c>
      <c r="AA639">
        <v>1</v>
      </c>
      <c r="AB639" t="str">
        <f>VLOOKUP($S639,$J$46:$N$61,3,FALSE)</f>
        <v>GALK.Can_abl</v>
      </c>
      <c r="AC639" t="str">
        <f>VLOOKUP($S639,$J$46:$N$61,4,FALSE)</f>
        <v>GALK</v>
      </c>
      <c r="AD639">
        <f>VLOOKUP($S639,$J$46:$N$61,5,FALSE)</f>
        <v>2</v>
      </c>
      <c r="AE639" t="str">
        <f t="shared" si="21"/>
        <v>GAL3.WT</v>
      </c>
      <c r="AF639" t="str">
        <f t="shared" si="22"/>
        <v>GAL80S-1</v>
      </c>
      <c r="AG639" t="str">
        <f t="shared" si="23"/>
        <v>GAL4-L868K</v>
      </c>
    </row>
    <row r="640" spans="11:33">
      <c r="K640" t="str">
        <f>CONCATENATE(L640,".",Q640)</f>
        <v>180324-Plate_006.B6</v>
      </c>
      <c r="L640" t="str">
        <f>CONCATENATE("180324-",N640)</f>
        <v>180324-Plate_006</v>
      </c>
      <c r="M640">
        <f>M544+1</f>
        <v>6</v>
      </c>
      <c r="N640" t="str">
        <f>CONCATENATE("Plate_00",M640)</f>
        <v>Plate_006</v>
      </c>
      <c r="O640" t="s">
        <v>78</v>
      </c>
      <c r="P640">
        <v>6</v>
      </c>
      <c r="Q640" t="s">
        <v>85</v>
      </c>
      <c r="R640">
        <f>R568+1</f>
        <v>7</v>
      </c>
      <c r="S640" t="str">
        <f>CONCATENATE("Plate_00",R640)</f>
        <v>Plate_007</v>
      </c>
      <c r="T640" s="2" t="s">
        <v>14</v>
      </c>
      <c r="U640" t="s">
        <v>0</v>
      </c>
      <c r="V640">
        <v>6</v>
      </c>
      <c r="W640" t="str">
        <f>VLOOKUP(U640,$J$8:$K$13,2,FALSE)</f>
        <v>GAL4.40</v>
      </c>
      <c r="X640" t="str">
        <f>VLOOKUP(V640,$J$16:$K$27,2,FALSE)</f>
        <v>GAL80.41</v>
      </c>
      <c r="Y640" t="str">
        <f>VLOOKUP(V640,$J$31:$K$42,2,FALSE)</f>
        <v>GAL3.WT</v>
      </c>
      <c r="Z640" t="str">
        <f>VLOOKUP($S640,$J$46:$N$61,2,FALSE)</f>
        <v>pAMN51.2 - 1 - A8</v>
      </c>
      <c r="AA640">
        <v>1</v>
      </c>
      <c r="AB640" t="str">
        <f>VLOOKUP($S640,$J$46:$N$61,3,FALSE)</f>
        <v>GALK.Can_abl</v>
      </c>
      <c r="AC640" t="str">
        <f>VLOOKUP($S640,$J$46:$N$61,4,FALSE)</f>
        <v>GALK</v>
      </c>
      <c r="AD640">
        <f>VLOOKUP($S640,$J$46:$N$61,5,FALSE)</f>
        <v>2</v>
      </c>
      <c r="AE640" t="str">
        <f t="shared" si="21"/>
        <v>GAL3.WT</v>
      </c>
      <c r="AF640" t="str">
        <f t="shared" si="22"/>
        <v>GAL80S-0</v>
      </c>
      <c r="AG640" t="str">
        <f t="shared" si="23"/>
        <v>GAL4-L868K</v>
      </c>
    </row>
    <row r="641" spans="11:33">
      <c r="K641" t="str">
        <f>CONCATENATE(L641,".",Q641)</f>
        <v>180324-Plate_006.B7</v>
      </c>
      <c r="L641" t="str">
        <f>CONCATENATE("180324-",N641)</f>
        <v>180324-Plate_006</v>
      </c>
      <c r="M641">
        <f>M545+1</f>
        <v>6</v>
      </c>
      <c r="N641" t="str">
        <f>CONCATENATE("Plate_00",M641)</f>
        <v>Plate_006</v>
      </c>
      <c r="O641" t="s">
        <v>78</v>
      </c>
      <c r="P641">
        <v>7</v>
      </c>
      <c r="Q641" t="s">
        <v>84</v>
      </c>
      <c r="R641">
        <f>R569+1</f>
        <v>7</v>
      </c>
      <c r="S641" t="str">
        <f>CONCATENATE("Plate_00",R641)</f>
        <v>Plate_007</v>
      </c>
      <c r="T641" s="2" t="s">
        <v>12</v>
      </c>
      <c r="U641" t="s">
        <v>0</v>
      </c>
      <c r="V641">
        <v>7</v>
      </c>
      <c r="W641" t="str">
        <f>VLOOKUP(U641,$J$8:$K$13,2,FALSE)</f>
        <v>GAL4.40</v>
      </c>
      <c r="X641" t="str">
        <f>VLOOKUP(V641,$J$16:$K$27,2,FALSE)</f>
        <v>GAL80.WT</v>
      </c>
      <c r="Y641" t="str">
        <f>VLOOKUP(V641,$J$31:$K$42,2,FALSE)</f>
        <v>GAL3.delta</v>
      </c>
      <c r="Z641" t="str">
        <f>VLOOKUP($S641,$J$46:$N$61,2,FALSE)</f>
        <v>pAMN51.2 - 1 - A8</v>
      </c>
      <c r="AA641">
        <v>1</v>
      </c>
      <c r="AB641" t="str">
        <f>VLOOKUP($S641,$J$46:$N$61,3,FALSE)</f>
        <v>GALK.Can_abl</v>
      </c>
      <c r="AC641" t="str">
        <f>VLOOKUP($S641,$J$46:$N$61,4,FALSE)</f>
        <v>GALK</v>
      </c>
      <c r="AD641">
        <f>VLOOKUP($S641,$J$46:$N$61,5,FALSE)</f>
        <v>2</v>
      </c>
      <c r="AE641" t="str">
        <f t="shared" si="21"/>
        <v>GAL3.delta</v>
      </c>
      <c r="AF641" t="str">
        <f t="shared" si="22"/>
        <v>GAL80.WT</v>
      </c>
      <c r="AG641" t="str">
        <f t="shared" si="23"/>
        <v>GAL4-L868K</v>
      </c>
    </row>
    <row r="642" spans="11:33">
      <c r="K642" t="str">
        <f>CONCATENATE(L642,".",Q642)</f>
        <v>180324-Plate_006.B8</v>
      </c>
      <c r="L642" t="str">
        <f>CONCATENATE("180324-",N642)</f>
        <v>180324-Plate_006</v>
      </c>
      <c r="M642">
        <f>M546+1</f>
        <v>6</v>
      </c>
      <c r="N642" t="str">
        <f>CONCATENATE("Plate_00",M642)</f>
        <v>Plate_006</v>
      </c>
      <c r="O642" t="s">
        <v>78</v>
      </c>
      <c r="P642">
        <v>8</v>
      </c>
      <c r="Q642" t="s">
        <v>83</v>
      </c>
      <c r="R642">
        <f>R570+1</f>
        <v>7</v>
      </c>
      <c r="S642" t="str">
        <f>CONCATENATE("Plate_00",R642)</f>
        <v>Plate_007</v>
      </c>
      <c r="T642" s="2" t="s">
        <v>10</v>
      </c>
      <c r="U642" t="s">
        <v>0</v>
      </c>
      <c r="V642">
        <v>8</v>
      </c>
      <c r="W642" t="str">
        <f>VLOOKUP(U642,$J$8:$K$13,2,FALSE)</f>
        <v>GAL4.40</v>
      </c>
      <c r="X642" t="str">
        <f>VLOOKUP(V642,$J$16:$K$27,2,FALSE)</f>
        <v>GAL80.delta</v>
      </c>
      <c r="Y642" t="str">
        <f>VLOOKUP(V642,$J$31:$K$42,2,FALSE)</f>
        <v>GAL3.delta</v>
      </c>
      <c r="Z642" t="str">
        <f>VLOOKUP($S642,$J$46:$N$61,2,FALSE)</f>
        <v>pAMN51.2 - 1 - A8</v>
      </c>
      <c r="AA642">
        <v>1</v>
      </c>
      <c r="AB642" t="str">
        <f>VLOOKUP($S642,$J$46:$N$61,3,FALSE)</f>
        <v>GALK.Can_abl</v>
      </c>
      <c r="AC642" t="str">
        <f>VLOOKUP($S642,$J$46:$N$61,4,FALSE)</f>
        <v>GALK</v>
      </c>
      <c r="AD642">
        <f>VLOOKUP($S642,$J$46:$N$61,5,FALSE)</f>
        <v>2</v>
      </c>
      <c r="AE642" t="str">
        <f t="shared" si="21"/>
        <v>GAL3.delta</v>
      </c>
      <c r="AF642" t="str">
        <f t="shared" si="22"/>
        <v>GAL80.delta</v>
      </c>
      <c r="AG642" t="str">
        <f t="shared" si="23"/>
        <v>GAL4-L868K</v>
      </c>
    </row>
    <row r="643" spans="11:33">
      <c r="K643" t="str">
        <f>CONCATENATE(L643,".",Q643)</f>
        <v>180324-Plate_006.B9</v>
      </c>
      <c r="L643" t="str">
        <f>CONCATENATE("180324-",N643)</f>
        <v>180324-Plate_006</v>
      </c>
      <c r="M643">
        <f>M547+1</f>
        <v>6</v>
      </c>
      <c r="N643" t="str">
        <f>CONCATENATE("Plate_00",M643)</f>
        <v>Plate_006</v>
      </c>
      <c r="O643" t="s">
        <v>78</v>
      </c>
      <c r="P643">
        <v>9</v>
      </c>
      <c r="Q643" t="s">
        <v>82</v>
      </c>
      <c r="R643">
        <f>R571+1</f>
        <v>7</v>
      </c>
      <c r="S643" t="str">
        <f>CONCATENATE("Plate_00",R643)</f>
        <v>Plate_007</v>
      </c>
      <c r="T643" s="2" t="s">
        <v>8</v>
      </c>
      <c r="U643" t="s">
        <v>0</v>
      </c>
      <c r="V643">
        <v>9</v>
      </c>
      <c r="W643" t="str">
        <f>VLOOKUP(U643,$J$8:$K$13,2,FALSE)</f>
        <v>GAL4.40</v>
      </c>
      <c r="X643" t="str">
        <f>VLOOKUP(V643,$J$16:$K$27,2,FALSE)</f>
        <v>GAL80.07</v>
      </c>
      <c r="Y643" t="str">
        <f>VLOOKUP(V643,$J$31:$K$42,2,FALSE)</f>
        <v>GAL3.delta</v>
      </c>
      <c r="Z643" t="str">
        <f>VLOOKUP($S643,$J$46:$N$61,2,FALSE)</f>
        <v>pAMN51.2 - 1 - A8</v>
      </c>
      <c r="AA643">
        <v>1</v>
      </c>
      <c r="AB643" t="str">
        <f>VLOOKUP($S643,$J$46:$N$61,3,FALSE)</f>
        <v>GALK.Can_abl</v>
      </c>
      <c r="AC643" t="str">
        <f>VLOOKUP($S643,$J$46:$N$61,4,FALSE)</f>
        <v>GALK</v>
      </c>
      <c r="AD643">
        <f>VLOOKUP($S643,$J$46:$N$61,5,FALSE)</f>
        <v>2</v>
      </c>
      <c r="AE643" t="str">
        <f t="shared" si="21"/>
        <v>GAL3.delta</v>
      </c>
      <c r="AF643" t="str">
        <f t="shared" si="22"/>
        <v>GAL80.07</v>
      </c>
      <c r="AG643" t="str">
        <f t="shared" si="23"/>
        <v>GAL4-L868K</v>
      </c>
    </row>
    <row r="644" spans="11:33">
      <c r="K644" t="str">
        <f>CONCATENATE(L644,".",Q644)</f>
        <v>180324-Plate_006.B10</v>
      </c>
      <c r="L644" t="str">
        <f>CONCATENATE("180324-",N644)</f>
        <v>180324-Plate_006</v>
      </c>
      <c r="M644">
        <f>M548+1</f>
        <v>6</v>
      </c>
      <c r="N644" t="str">
        <f>CONCATENATE("Plate_00",M644)</f>
        <v>Plate_006</v>
      </c>
      <c r="O644" t="s">
        <v>78</v>
      </c>
      <c r="P644">
        <v>10</v>
      </c>
      <c r="Q644" t="s">
        <v>81</v>
      </c>
      <c r="R644">
        <f>R572+1</f>
        <v>7</v>
      </c>
      <c r="S644" t="str">
        <f>CONCATENATE("Plate_00",R644)</f>
        <v>Plate_007</v>
      </c>
      <c r="T644" s="2" t="s">
        <v>6</v>
      </c>
      <c r="U644" t="s">
        <v>0</v>
      </c>
      <c r="V644">
        <v>10</v>
      </c>
      <c r="W644" t="str">
        <f>VLOOKUP(U644,$J$8:$K$13,2,FALSE)</f>
        <v>GAL4.40</v>
      </c>
      <c r="X644" t="str">
        <f>VLOOKUP(V644,$J$16:$K$27,2,FALSE)</f>
        <v>GAL80.35</v>
      </c>
      <c r="Y644" t="str">
        <f>VLOOKUP(V644,$J$31:$K$42,2,FALSE)</f>
        <v>GAL3.delta</v>
      </c>
      <c r="Z644" t="str">
        <f>VLOOKUP($S644,$J$46:$N$61,2,FALSE)</f>
        <v>pAMN51.2 - 1 - A8</v>
      </c>
      <c r="AA644">
        <v>1</v>
      </c>
      <c r="AB644" t="str">
        <f>VLOOKUP($S644,$J$46:$N$61,3,FALSE)</f>
        <v>GALK.Can_abl</v>
      </c>
      <c r="AC644" t="str">
        <f>VLOOKUP($S644,$J$46:$N$61,4,FALSE)</f>
        <v>GALK</v>
      </c>
      <c r="AD644">
        <f>VLOOKUP($S644,$J$46:$N$61,5,FALSE)</f>
        <v>2</v>
      </c>
      <c r="AE644" t="str">
        <f t="shared" si="21"/>
        <v>GAL3.delta</v>
      </c>
      <c r="AF644" t="str">
        <f t="shared" si="22"/>
        <v>GAL80S-2</v>
      </c>
      <c r="AG644" t="str">
        <f t="shared" si="23"/>
        <v>GAL4-L868K</v>
      </c>
    </row>
    <row r="645" spans="11:33">
      <c r="K645" t="str">
        <f>CONCATENATE(L645,".",Q645)</f>
        <v>180324-Plate_006.B11</v>
      </c>
      <c r="L645" t="str">
        <f>CONCATENATE("180324-",N645)</f>
        <v>180324-Plate_006</v>
      </c>
      <c r="M645">
        <f>M549+1</f>
        <v>6</v>
      </c>
      <c r="N645" t="str">
        <f>CONCATENATE("Plate_00",M645)</f>
        <v>Plate_006</v>
      </c>
      <c r="O645" t="s">
        <v>78</v>
      </c>
      <c r="P645">
        <v>11</v>
      </c>
      <c r="Q645" t="s">
        <v>80</v>
      </c>
      <c r="R645">
        <f>R573+1</f>
        <v>7</v>
      </c>
      <c r="S645" t="str">
        <f>CONCATENATE("Plate_00",R645)</f>
        <v>Plate_007</v>
      </c>
      <c r="T645" s="2" t="s">
        <v>4</v>
      </c>
      <c r="U645" t="s">
        <v>0</v>
      </c>
      <c r="V645">
        <v>11</v>
      </c>
      <c r="W645" t="str">
        <f>VLOOKUP(U645,$J$8:$K$13,2,FALSE)</f>
        <v>GAL4.40</v>
      </c>
      <c r="X645" t="str">
        <f>VLOOKUP(V645,$J$16:$K$27,2,FALSE)</f>
        <v>GAL80.37</v>
      </c>
      <c r="Y645" t="str">
        <f>VLOOKUP(V645,$J$31:$K$42,2,FALSE)</f>
        <v>GAL3.delta</v>
      </c>
      <c r="Z645" t="str">
        <f>VLOOKUP($S645,$J$46:$N$61,2,FALSE)</f>
        <v>pAMN51.2 - 1 - A8</v>
      </c>
      <c r="AA645">
        <v>1</v>
      </c>
      <c r="AB645" t="str">
        <f>VLOOKUP($S645,$J$46:$N$61,3,FALSE)</f>
        <v>GALK.Can_abl</v>
      </c>
      <c r="AC645" t="str">
        <f>VLOOKUP($S645,$J$46:$N$61,4,FALSE)</f>
        <v>GALK</v>
      </c>
      <c r="AD645">
        <f>VLOOKUP($S645,$J$46:$N$61,5,FALSE)</f>
        <v>2</v>
      </c>
      <c r="AE645" t="str">
        <f t="shared" si="21"/>
        <v>GAL3.delta</v>
      </c>
      <c r="AF645" t="str">
        <f t="shared" si="22"/>
        <v>GAL80S-1</v>
      </c>
      <c r="AG645" t="str">
        <f t="shared" si="23"/>
        <v>GAL4-L868K</v>
      </c>
    </row>
    <row r="646" spans="11:33">
      <c r="K646" t="str">
        <f>CONCATENATE(L646,".",Q646)</f>
        <v>180324-Plate_006.B12</v>
      </c>
      <c r="L646" t="str">
        <f>CONCATENATE("180324-",N646)</f>
        <v>180324-Plate_006</v>
      </c>
      <c r="M646">
        <f>M550+1</f>
        <v>6</v>
      </c>
      <c r="N646" t="str">
        <f>CONCATENATE("Plate_00",M646)</f>
        <v>Plate_006</v>
      </c>
      <c r="O646" t="s">
        <v>78</v>
      </c>
      <c r="P646">
        <v>12</v>
      </c>
      <c r="Q646" t="s">
        <v>79</v>
      </c>
      <c r="R646">
        <f>R574+1</f>
        <v>7</v>
      </c>
      <c r="S646" t="str">
        <f>CONCATENATE("Plate_00",R646)</f>
        <v>Plate_007</v>
      </c>
      <c r="T646" s="2" t="s">
        <v>1</v>
      </c>
      <c r="U646" t="s">
        <v>0</v>
      </c>
      <c r="V646">
        <v>12</v>
      </c>
      <c r="W646" t="str">
        <f>VLOOKUP(U646,$J$8:$K$13,2,FALSE)</f>
        <v>GAL4.40</v>
      </c>
      <c r="X646" t="str">
        <f>VLOOKUP(V646,$J$16:$K$27,2,FALSE)</f>
        <v>GAL80.41</v>
      </c>
      <c r="Y646" t="str">
        <f>VLOOKUP(V646,$J$31:$K$42,2,FALSE)</f>
        <v>GAL3.delta</v>
      </c>
      <c r="Z646" t="str">
        <f>VLOOKUP($S646,$J$46:$N$61,2,FALSE)</f>
        <v>pAMN51.2 - 1 - A8</v>
      </c>
      <c r="AA646">
        <v>1</v>
      </c>
      <c r="AB646" t="str">
        <f>VLOOKUP($S646,$J$46:$N$61,3,FALSE)</f>
        <v>GALK.Can_abl</v>
      </c>
      <c r="AC646" t="str">
        <f>VLOOKUP($S646,$J$46:$N$61,4,FALSE)</f>
        <v>GALK</v>
      </c>
      <c r="AD646">
        <f>VLOOKUP($S646,$J$46:$N$61,5,FALSE)</f>
        <v>2</v>
      </c>
      <c r="AE646" t="str">
        <f t="shared" si="21"/>
        <v>GAL3.delta</v>
      </c>
      <c r="AF646" t="str">
        <f t="shared" si="22"/>
        <v>GAL80S-0</v>
      </c>
      <c r="AG646" t="str">
        <f t="shared" si="23"/>
        <v>GAL4-L868K</v>
      </c>
    </row>
    <row r="647" spans="11:33">
      <c r="K647" t="str">
        <f>CONCATENATE(L647,".",Q647)</f>
        <v>180324-Plate_006.C1</v>
      </c>
      <c r="L647" t="str">
        <f>CONCATENATE("180324-",N647)</f>
        <v>180324-Plate_006</v>
      </c>
      <c r="M647">
        <f>M551+1</f>
        <v>6</v>
      </c>
      <c r="N647" t="str">
        <f>CONCATENATE("Plate_00",M647)</f>
        <v>Plate_006</v>
      </c>
      <c r="O647" t="s">
        <v>65</v>
      </c>
      <c r="P647">
        <v>1</v>
      </c>
      <c r="Q647" t="s">
        <v>77</v>
      </c>
      <c r="R647">
        <f>R575+1</f>
        <v>8</v>
      </c>
      <c r="S647" t="str">
        <f>CONCATENATE("Plate_00",R647)</f>
        <v>Plate_008</v>
      </c>
      <c r="T647" s="2" t="s">
        <v>103</v>
      </c>
      <c r="U647" t="s">
        <v>91</v>
      </c>
      <c r="V647">
        <v>1</v>
      </c>
      <c r="W647" t="str">
        <f>VLOOKUP(U647,$J$8:$K$13,2,FALSE)</f>
        <v>GAL4.WT</v>
      </c>
      <c r="X647" t="str">
        <f>VLOOKUP(V647,$J$16:$K$27,2,FALSE)</f>
        <v>GAL80.WT</v>
      </c>
      <c r="Y647" t="str">
        <f>VLOOKUP(V647,$J$31:$K$42,2,FALSE)</f>
        <v>GAL3.WT</v>
      </c>
      <c r="Z647" t="str">
        <f>VLOOKUP($S647,$J$46:$N$61,2,FALSE)</f>
        <v>pAMN51.2 - 1 - A8</v>
      </c>
      <c r="AA647">
        <v>2</v>
      </c>
      <c r="AB647" t="str">
        <f>VLOOKUP($S647,$J$46:$N$61,3,FALSE)</f>
        <v>GALK.Can_abl</v>
      </c>
      <c r="AC647" t="str">
        <f>VLOOKUP($S647,$J$46:$N$61,4,FALSE)</f>
        <v>GALK</v>
      </c>
      <c r="AD647">
        <f>VLOOKUP($S647,$J$46:$N$61,5,FALSE)</f>
        <v>2</v>
      </c>
      <c r="AE647" t="str">
        <f t="shared" si="21"/>
        <v>GAL3.WT</v>
      </c>
      <c r="AF647" t="str">
        <f t="shared" si="22"/>
        <v>GAL80.WT</v>
      </c>
      <c r="AG647" t="str">
        <f t="shared" si="23"/>
        <v>GAL4.WT</v>
      </c>
    </row>
    <row r="648" spans="11:33">
      <c r="K648" t="str">
        <f>CONCATENATE(L648,".",Q648)</f>
        <v>180324-Plate_006.C2</v>
      </c>
      <c r="L648" t="str">
        <f>CONCATENATE("180324-",N648)</f>
        <v>180324-Plate_006</v>
      </c>
      <c r="M648">
        <f>M552+1</f>
        <v>6</v>
      </c>
      <c r="N648" t="str">
        <f>CONCATENATE("Plate_00",M648)</f>
        <v>Plate_006</v>
      </c>
      <c r="O648" t="s">
        <v>65</v>
      </c>
      <c r="P648">
        <v>2</v>
      </c>
      <c r="Q648" t="s">
        <v>76</v>
      </c>
      <c r="R648">
        <f>R576+1</f>
        <v>8</v>
      </c>
      <c r="S648" t="str">
        <f>CONCATENATE("Plate_00",R648)</f>
        <v>Plate_008</v>
      </c>
      <c r="T648" s="2" t="s">
        <v>102</v>
      </c>
      <c r="U648" t="s">
        <v>91</v>
      </c>
      <c r="V648">
        <v>2</v>
      </c>
      <c r="W648" t="str">
        <f>VLOOKUP(U648,$J$8:$K$13,2,FALSE)</f>
        <v>GAL4.WT</v>
      </c>
      <c r="X648" t="str">
        <f>VLOOKUP(V648,$J$16:$K$27,2,FALSE)</f>
        <v>GAL80.delta</v>
      </c>
      <c r="Y648" t="str">
        <f>VLOOKUP(V648,$J$31:$K$42,2,FALSE)</f>
        <v>GAL3.WT</v>
      </c>
      <c r="Z648" t="str">
        <f>VLOOKUP($S648,$J$46:$N$61,2,FALSE)</f>
        <v>pAMN51.2 - 1 - A8</v>
      </c>
      <c r="AA648">
        <v>2</v>
      </c>
      <c r="AB648" t="str">
        <f>VLOOKUP($S648,$J$46:$N$61,3,FALSE)</f>
        <v>GALK.Can_abl</v>
      </c>
      <c r="AC648" t="str">
        <f>VLOOKUP($S648,$J$46:$N$61,4,FALSE)</f>
        <v>GALK</v>
      </c>
      <c r="AD648">
        <f>VLOOKUP($S648,$J$46:$N$61,5,FALSE)</f>
        <v>2</v>
      </c>
      <c r="AE648" t="str">
        <f t="shared" si="21"/>
        <v>GAL3.WT</v>
      </c>
      <c r="AF648" t="str">
        <f t="shared" si="22"/>
        <v>GAL80.delta</v>
      </c>
      <c r="AG648" t="str">
        <f t="shared" si="23"/>
        <v>GAL4.WT</v>
      </c>
    </row>
    <row r="649" spans="11:33">
      <c r="K649" t="str">
        <f>CONCATENATE(L649,".",Q649)</f>
        <v>180324-Plate_006.C3</v>
      </c>
      <c r="L649" t="str">
        <f>CONCATENATE("180324-",N649)</f>
        <v>180324-Plate_006</v>
      </c>
      <c r="M649">
        <f>M553+1</f>
        <v>6</v>
      </c>
      <c r="N649" t="str">
        <f>CONCATENATE("Plate_00",M649)</f>
        <v>Plate_006</v>
      </c>
      <c r="O649" t="s">
        <v>65</v>
      </c>
      <c r="P649">
        <v>3</v>
      </c>
      <c r="Q649" t="s">
        <v>75</v>
      </c>
      <c r="R649">
        <f>R577+1</f>
        <v>8</v>
      </c>
      <c r="S649" t="str">
        <f>CONCATENATE("Plate_00",R649)</f>
        <v>Plate_008</v>
      </c>
      <c r="T649" s="2" t="s">
        <v>101</v>
      </c>
      <c r="U649" t="s">
        <v>91</v>
      </c>
      <c r="V649">
        <v>3</v>
      </c>
      <c r="W649" t="str">
        <f>VLOOKUP(U649,$J$8:$K$13,2,FALSE)</f>
        <v>GAL4.WT</v>
      </c>
      <c r="X649" t="str">
        <f>VLOOKUP(V649,$J$16:$K$27,2,FALSE)</f>
        <v>GAL80.07</v>
      </c>
      <c r="Y649" t="str">
        <f>VLOOKUP(V649,$J$31:$K$42,2,FALSE)</f>
        <v>GAL3.WT</v>
      </c>
      <c r="Z649" t="str">
        <f>VLOOKUP($S649,$J$46:$N$61,2,FALSE)</f>
        <v>pAMN51.2 - 1 - A8</v>
      </c>
      <c r="AA649">
        <v>2</v>
      </c>
      <c r="AB649" t="str">
        <f>VLOOKUP($S649,$J$46:$N$61,3,FALSE)</f>
        <v>GALK.Can_abl</v>
      </c>
      <c r="AC649" t="str">
        <f>VLOOKUP($S649,$J$46:$N$61,4,FALSE)</f>
        <v>GALK</v>
      </c>
      <c r="AD649">
        <f>VLOOKUP($S649,$J$46:$N$61,5,FALSE)</f>
        <v>2</v>
      </c>
      <c r="AE649" t="str">
        <f t="shared" si="21"/>
        <v>GAL3.WT</v>
      </c>
      <c r="AF649" t="str">
        <f t="shared" si="22"/>
        <v>GAL80.07</v>
      </c>
      <c r="AG649" t="str">
        <f t="shared" si="23"/>
        <v>GAL4.WT</v>
      </c>
    </row>
    <row r="650" spans="11:33">
      <c r="K650" t="str">
        <f>CONCATENATE(L650,".",Q650)</f>
        <v>180324-Plate_006.C4</v>
      </c>
      <c r="L650" t="str">
        <f>CONCATENATE("180324-",N650)</f>
        <v>180324-Plate_006</v>
      </c>
      <c r="M650">
        <f>M554+1</f>
        <v>6</v>
      </c>
      <c r="N650" t="str">
        <f>CONCATENATE("Plate_00",M650)</f>
        <v>Plate_006</v>
      </c>
      <c r="O650" t="s">
        <v>65</v>
      </c>
      <c r="P650">
        <v>4</v>
      </c>
      <c r="Q650" t="s">
        <v>74</v>
      </c>
      <c r="R650">
        <f>R578+1</f>
        <v>8</v>
      </c>
      <c r="S650" t="str">
        <f>CONCATENATE("Plate_00",R650)</f>
        <v>Plate_008</v>
      </c>
      <c r="T650" s="2" t="s">
        <v>100</v>
      </c>
      <c r="U650" t="s">
        <v>91</v>
      </c>
      <c r="V650">
        <v>4</v>
      </c>
      <c r="W650" t="str">
        <f>VLOOKUP(U650,$J$8:$K$13,2,FALSE)</f>
        <v>GAL4.WT</v>
      </c>
      <c r="X650" t="str">
        <f>VLOOKUP(V650,$J$16:$K$27,2,FALSE)</f>
        <v>GAL80.35</v>
      </c>
      <c r="Y650" t="str">
        <f>VLOOKUP(V650,$J$31:$K$42,2,FALSE)</f>
        <v>GAL3.WT</v>
      </c>
      <c r="Z650" t="str">
        <f>VLOOKUP($S650,$J$46:$N$61,2,FALSE)</f>
        <v>pAMN51.2 - 1 - A8</v>
      </c>
      <c r="AA650">
        <v>2</v>
      </c>
      <c r="AB650" t="str">
        <f>VLOOKUP($S650,$J$46:$N$61,3,FALSE)</f>
        <v>GALK.Can_abl</v>
      </c>
      <c r="AC650" t="str">
        <f>VLOOKUP($S650,$J$46:$N$61,4,FALSE)</f>
        <v>GALK</v>
      </c>
      <c r="AD650">
        <f>VLOOKUP($S650,$J$46:$N$61,5,FALSE)</f>
        <v>2</v>
      </c>
      <c r="AE650" t="str">
        <f t="shared" si="21"/>
        <v>GAL3.WT</v>
      </c>
      <c r="AF650" t="str">
        <f t="shared" si="22"/>
        <v>GAL80S-2</v>
      </c>
      <c r="AG650" t="str">
        <f t="shared" si="23"/>
        <v>GAL4.WT</v>
      </c>
    </row>
    <row r="651" spans="11:33">
      <c r="K651" t="str">
        <f>CONCATENATE(L651,".",Q651)</f>
        <v>180324-Plate_006.C5</v>
      </c>
      <c r="L651" t="str">
        <f>CONCATENATE("180324-",N651)</f>
        <v>180324-Plate_006</v>
      </c>
      <c r="M651">
        <f>M555+1</f>
        <v>6</v>
      </c>
      <c r="N651" t="str">
        <f>CONCATENATE("Plate_00",M651)</f>
        <v>Plate_006</v>
      </c>
      <c r="O651" t="s">
        <v>65</v>
      </c>
      <c r="P651">
        <v>5</v>
      </c>
      <c r="Q651" t="s">
        <v>73</v>
      </c>
      <c r="R651">
        <f>R579+1</f>
        <v>8</v>
      </c>
      <c r="S651" t="str">
        <f>CONCATENATE("Plate_00",R651)</f>
        <v>Plate_008</v>
      </c>
      <c r="T651" s="2" t="s">
        <v>99</v>
      </c>
      <c r="U651" t="s">
        <v>91</v>
      </c>
      <c r="V651">
        <v>5</v>
      </c>
      <c r="W651" t="str">
        <f>VLOOKUP(U651,$J$8:$K$13,2,FALSE)</f>
        <v>GAL4.WT</v>
      </c>
      <c r="X651" t="str">
        <f>VLOOKUP(V651,$J$16:$K$27,2,FALSE)</f>
        <v>GAL80.37</v>
      </c>
      <c r="Y651" t="str">
        <f>VLOOKUP(V651,$J$31:$K$42,2,FALSE)</f>
        <v>GAL3.WT</v>
      </c>
      <c r="Z651" t="str">
        <f>VLOOKUP($S651,$J$46:$N$61,2,FALSE)</f>
        <v>pAMN51.2 - 1 - A8</v>
      </c>
      <c r="AA651">
        <v>2</v>
      </c>
      <c r="AB651" t="str">
        <f>VLOOKUP($S651,$J$46:$N$61,3,FALSE)</f>
        <v>GALK.Can_abl</v>
      </c>
      <c r="AC651" t="str">
        <f>VLOOKUP($S651,$J$46:$N$61,4,FALSE)</f>
        <v>GALK</v>
      </c>
      <c r="AD651">
        <f>VLOOKUP($S651,$J$46:$N$61,5,FALSE)</f>
        <v>2</v>
      </c>
      <c r="AE651" t="str">
        <f t="shared" si="21"/>
        <v>GAL3.WT</v>
      </c>
      <c r="AF651" t="str">
        <f t="shared" si="22"/>
        <v>GAL80S-1</v>
      </c>
      <c r="AG651" t="str">
        <f t="shared" si="23"/>
        <v>GAL4.WT</v>
      </c>
    </row>
    <row r="652" spans="11:33">
      <c r="K652" t="str">
        <f>CONCATENATE(L652,".",Q652)</f>
        <v>180324-Plate_006.C6</v>
      </c>
      <c r="L652" t="str">
        <f>CONCATENATE("180324-",N652)</f>
        <v>180324-Plate_006</v>
      </c>
      <c r="M652">
        <f>M556+1</f>
        <v>6</v>
      </c>
      <c r="N652" t="str">
        <f>CONCATENATE("Plate_00",M652)</f>
        <v>Plate_006</v>
      </c>
      <c r="O652" t="s">
        <v>65</v>
      </c>
      <c r="P652">
        <v>6</v>
      </c>
      <c r="Q652" t="s">
        <v>72</v>
      </c>
      <c r="R652">
        <f>R580+1</f>
        <v>8</v>
      </c>
      <c r="S652" t="str">
        <f>CONCATENATE("Plate_00",R652)</f>
        <v>Plate_008</v>
      </c>
      <c r="T652" s="2" t="s">
        <v>98</v>
      </c>
      <c r="U652" t="s">
        <v>91</v>
      </c>
      <c r="V652">
        <v>6</v>
      </c>
      <c r="W652" t="str">
        <f>VLOOKUP(U652,$J$8:$K$13,2,FALSE)</f>
        <v>GAL4.WT</v>
      </c>
      <c r="X652" t="str">
        <f>VLOOKUP(V652,$J$16:$K$27,2,FALSE)</f>
        <v>GAL80.41</v>
      </c>
      <c r="Y652" t="str">
        <f>VLOOKUP(V652,$J$31:$K$42,2,FALSE)</f>
        <v>GAL3.WT</v>
      </c>
      <c r="Z652" t="str">
        <f>VLOOKUP($S652,$J$46:$N$61,2,FALSE)</f>
        <v>pAMN51.2 - 1 - A8</v>
      </c>
      <c r="AA652">
        <v>2</v>
      </c>
      <c r="AB652" t="str">
        <f>VLOOKUP($S652,$J$46:$N$61,3,FALSE)</f>
        <v>GALK.Can_abl</v>
      </c>
      <c r="AC652" t="str">
        <f>VLOOKUP($S652,$J$46:$N$61,4,FALSE)</f>
        <v>GALK</v>
      </c>
      <c r="AD652">
        <f>VLOOKUP($S652,$J$46:$N$61,5,FALSE)</f>
        <v>2</v>
      </c>
      <c r="AE652" t="str">
        <f t="shared" si="21"/>
        <v>GAL3.WT</v>
      </c>
      <c r="AF652" t="str">
        <f t="shared" si="22"/>
        <v>GAL80S-0</v>
      </c>
      <c r="AG652" t="str">
        <f t="shared" si="23"/>
        <v>GAL4.WT</v>
      </c>
    </row>
    <row r="653" spans="11:33">
      <c r="K653" t="str">
        <f>CONCATENATE(L653,".",Q653)</f>
        <v>180324-Plate_006.C7</v>
      </c>
      <c r="L653" t="str">
        <f>CONCATENATE("180324-",N653)</f>
        <v>180324-Plate_006</v>
      </c>
      <c r="M653">
        <f>M557+1</f>
        <v>6</v>
      </c>
      <c r="N653" t="str">
        <f>CONCATENATE("Plate_00",M653)</f>
        <v>Plate_006</v>
      </c>
      <c r="O653" t="s">
        <v>65</v>
      </c>
      <c r="P653">
        <v>7</v>
      </c>
      <c r="Q653" t="s">
        <v>71</v>
      </c>
      <c r="R653">
        <f>R581+1</f>
        <v>8</v>
      </c>
      <c r="S653" t="str">
        <f>CONCATENATE("Plate_00",R653)</f>
        <v>Plate_008</v>
      </c>
      <c r="T653" s="2" t="s">
        <v>97</v>
      </c>
      <c r="U653" t="s">
        <v>91</v>
      </c>
      <c r="V653">
        <v>7</v>
      </c>
      <c r="W653" t="str">
        <f>VLOOKUP(U653,$J$8:$K$13,2,FALSE)</f>
        <v>GAL4.WT</v>
      </c>
      <c r="X653" t="str">
        <f>VLOOKUP(V653,$J$16:$K$27,2,FALSE)</f>
        <v>GAL80.WT</v>
      </c>
      <c r="Y653" t="str">
        <f>VLOOKUP(V653,$J$31:$K$42,2,FALSE)</f>
        <v>GAL3.delta</v>
      </c>
      <c r="Z653" t="str">
        <f>VLOOKUP($S653,$J$46:$N$61,2,FALSE)</f>
        <v>pAMN51.2 - 1 - A8</v>
      </c>
      <c r="AA653">
        <v>2</v>
      </c>
      <c r="AB653" t="str">
        <f>VLOOKUP($S653,$J$46:$N$61,3,FALSE)</f>
        <v>GALK.Can_abl</v>
      </c>
      <c r="AC653" t="str">
        <f>VLOOKUP($S653,$J$46:$N$61,4,FALSE)</f>
        <v>GALK</v>
      </c>
      <c r="AD653">
        <f>VLOOKUP($S653,$J$46:$N$61,5,FALSE)</f>
        <v>2</v>
      </c>
      <c r="AE653" t="str">
        <f t="shared" si="21"/>
        <v>GAL3.delta</v>
      </c>
      <c r="AF653" t="str">
        <f t="shared" si="22"/>
        <v>GAL80.WT</v>
      </c>
      <c r="AG653" t="str">
        <f t="shared" si="23"/>
        <v>GAL4.WT</v>
      </c>
    </row>
    <row r="654" spans="11:33">
      <c r="K654" t="str">
        <f>CONCATENATE(L654,".",Q654)</f>
        <v>180324-Plate_006.C8</v>
      </c>
      <c r="L654" t="str">
        <f>CONCATENATE("180324-",N654)</f>
        <v>180324-Plate_006</v>
      </c>
      <c r="M654">
        <f>M558+1</f>
        <v>6</v>
      </c>
      <c r="N654" t="str">
        <f>CONCATENATE("Plate_00",M654)</f>
        <v>Plate_006</v>
      </c>
      <c r="O654" t="s">
        <v>65</v>
      </c>
      <c r="P654">
        <v>8</v>
      </c>
      <c r="Q654" t="s">
        <v>70</v>
      </c>
      <c r="R654">
        <f>R582+1</f>
        <v>8</v>
      </c>
      <c r="S654" t="str">
        <f>CONCATENATE("Plate_00",R654)</f>
        <v>Plate_008</v>
      </c>
      <c r="T654" s="2" t="s">
        <v>96</v>
      </c>
      <c r="U654" t="s">
        <v>91</v>
      </c>
      <c r="V654">
        <v>8</v>
      </c>
      <c r="W654" t="str">
        <f>VLOOKUP(U654,$J$8:$K$13,2,FALSE)</f>
        <v>GAL4.WT</v>
      </c>
      <c r="X654" t="str">
        <f>VLOOKUP(V654,$J$16:$K$27,2,FALSE)</f>
        <v>GAL80.delta</v>
      </c>
      <c r="Y654" t="str">
        <f>VLOOKUP(V654,$J$31:$K$42,2,FALSE)</f>
        <v>GAL3.delta</v>
      </c>
      <c r="Z654" t="str">
        <f>VLOOKUP($S654,$J$46:$N$61,2,FALSE)</f>
        <v>pAMN51.2 - 1 - A8</v>
      </c>
      <c r="AA654">
        <v>2</v>
      </c>
      <c r="AB654" t="str">
        <f>VLOOKUP($S654,$J$46:$N$61,3,FALSE)</f>
        <v>GALK.Can_abl</v>
      </c>
      <c r="AC654" t="str">
        <f>VLOOKUP($S654,$J$46:$N$61,4,FALSE)</f>
        <v>GALK</v>
      </c>
      <c r="AD654">
        <f>VLOOKUP($S654,$J$46:$N$61,5,FALSE)</f>
        <v>2</v>
      </c>
      <c r="AE654" t="str">
        <f t="shared" si="21"/>
        <v>GAL3.delta</v>
      </c>
      <c r="AF654" t="str">
        <f t="shared" si="22"/>
        <v>GAL80.delta</v>
      </c>
      <c r="AG654" t="str">
        <f t="shared" si="23"/>
        <v>GAL4.WT</v>
      </c>
    </row>
    <row r="655" spans="11:33">
      <c r="K655" t="str">
        <f>CONCATENATE(L655,".",Q655)</f>
        <v>180324-Plate_006.C9</v>
      </c>
      <c r="L655" t="str">
        <f>CONCATENATE("180324-",N655)</f>
        <v>180324-Plate_006</v>
      </c>
      <c r="M655">
        <f>M559+1</f>
        <v>6</v>
      </c>
      <c r="N655" t="str">
        <f>CONCATENATE("Plate_00",M655)</f>
        <v>Plate_006</v>
      </c>
      <c r="O655" t="s">
        <v>65</v>
      </c>
      <c r="P655">
        <v>9</v>
      </c>
      <c r="Q655" t="s">
        <v>69</v>
      </c>
      <c r="R655">
        <f>R583+1</f>
        <v>8</v>
      </c>
      <c r="S655" t="str">
        <f>CONCATENATE("Plate_00",R655)</f>
        <v>Plate_008</v>
      </c>
      <c r="T655" s="2" t="s">
        <v>95</v>
      </c>
      <c r="U655" t="s">
        <v>91</v>
      </c>
      <c r="V655">
        <v>9</v>
      </c>
      <c r="W655" t="str">
        <f>VLOOKUP(U655,$J$8:$K$13,2,FALSE)</f>
        <v>GAL4.WT</v>
      </c>
      <c r="X655" t="str">
        <f>VLOOKUP(V655,$J$16:$K$27,2,FALSE)</f>
        <v>GAL80.07</v>
      </c>
      <c r="Y655" t="str">
        <f>VLOOKUP(V655,$J$31:$K$42,2,FALSE)</f>
        <v>GAL3.delta</v>
      </c>
      <c r="Z655" t="str">
        <f>VLOOKUP($S655,$J$46:$N$61,2,FALSE)</f>
        <v>pAMN51.2 - 1 - A8</v>
      </c>
      <c r="AA655">
        <v>2</v>
      </c>
      <c r="AB655" t="str">
        <f>VLOOKUP($S655,$J$46:$N$61,3,FALSE)</f>
        <v>GALK.Can_abl</v>
      </c>
      <c r="AC655" t="str">
        <f>VLOOKUP($S655,$J$46:$N$61,4,FALSE)</f>
        <v>GALK</v>
      </c>
      <c r="AD655">
        <f>VLOOKUP($S655,$J$46:$N$61,5,FALSE)</f>
        <v>2</v>
      </c>
      <c r="AE655" t="str">
        <f t="shared" si="21"/>
        <v>GAL3.delta</v>
      </c>
      <c r="AF655" t="str">
        <f t="shared" si="22"/>
        <v>GAL80.07</v>
      </c>
      <c r="AG655" t="str">
        <f t="shared" si="23"/>
        <v>GAL4.WT</v>
      </c>
    </row>
    <row r="656" spans="11:33">
      <c r="K656" t="str">
        <f>CONCATENATE(L656,".",Q656)</f>
        <v>180324-Plate_006.C10</v>
      </c>
      <c r="L656" t="str">
        <f>CONCATENATE("180324-",N656)</f>
        <v>180324-Plate_006</v>
      </c>
      <c r="M656">
        <f>M560+1</f>
        <v>6</v>
      </c>
      <c r="N656" t="str">
        <f>CONCATENATE("Plate_00",M656)</f>
        <v>Plate_006</v>
      </c>
      <c r="O656" t="s">
        <v>65</v>
      </c>
      <c r="P656">
        <v>10</v>
      </c>
      <c r="Q656" t="s">
        <v>68</v>
      </c>
      <c r="R656">
        <f>R584+1</f>
        <v>8</v>
      </c>
      <c r="S656" t="str">
        <f>CONCATENATE("Plate_00",R656)</f>
        <v>Plate_008</v>
      </c>
      <c r="T656" s="2" t="s">
        <v>94</v>
      </c>
      <c r="U656" t="s">
        <v>91</v>
      </c>
      <c r="V656">
        <v>10</v>
      </c>
      <c r="W656" t="str">
        <f>VLOOKUP(U656,$J$8:$K$13,2,FALSE)</f>
        <v>GAL4.WT</v>
      </c>
      <c r="X656" t="str">
        <f>VLOOKUP(V656,$J$16:$K$27,2,FALSE)</f>
        <v>GAL80.35</v>
      </c>
      <c r="Y656" t="str">
        <f>VLOOKUP(V656,$J$31:$K$42,2,FALSE)</f>
        <v>GAL3.delta</v>
      </c>
      <c r="Z656" t="str">
        <f>VLOOKUP($S656,$J$46:$N$61,2,FALSE)</f>
        <v>pAMN51.2 - 1 - A8</v>
      </c>
      <c r="AA656">
        <v>2</v>
      </c>
      <c r="AB656" t="str">
        <f>VLOOKUP($S656,$J$46:$N$61,3,FALSE)</f>
        <v>GALK.Can_abl</v>
      </c>
      <c r="AC656" t="str">
        <f>VLOOKUP($S656,$J$46:$N$61,4,FALSE)</f>
        <v>GALK</v>
      </c>
      <c r="AD656">
        <f>VLOOKUP($S656,$J$46:$N$61,5,FALSE)</f>
        <v>2</v>
      </c>
      <c r="AE656" t="str">
        <f t="shared" ref="AE656:AF719" si="24">VLOOKUP(Y656,$J$122:$K$124,2,FALSE)</f>
        <v>GAL3.delta</v>
      </c>
      <c r="AF656" t="str">
        <f t="shared" ref="AF656:AG719" si="25">VLOOKUP(X656,$J$125:$K$130,2,FALSE)</f>
        <v>GAL80S-2</v>
      </c>
      <c r="AG656" t="str">
        <f t="shared" ref="AG656:AG719" si="26">VLOOKUP(W656,$J$131:$K$136,2,FALSE)</f>
        <v>GAL4.WT</v>
      </c>
    </row>
    <row r="657" spans="11:33">
      <c r="K657" t="str">
        <f>CONCATENATE(L657,".",Q657)</f>
        <v>180324-Plate_006.C11</v>
      </c>
      <c r="L657" t="str">
        <f>CONCATENATE("180324-",N657)</f>
        <v>180324-Plate_006</v>
      </c>
      <c r="M657">
        <f>M561+1</f>
        <v>6</v>
      </c>
      <c r="N657" t="str">
        <f>CONCATENATE("Plate_00",M657)</f>
        <v>Plate_006</v>
      </c>
      <c r="O657" t="s">
        <v>65</v>
      </c>
      <c r="P657">
        <v>11</v>
      </c>
      <c r="Q657" t="s">
        <v>67</v>
      </c>
      <c r="R657">
        <f>R585+1</f>
        <v>8</v>
      </c>
      <c r="S657" t="str">
        <f>CONCATENATE("Plate_00",R657)</f>
        <v>Plate_008</v>
      </c>
      <c r="T657" s="2" t="s">
        <v>93</v>
      </c>
      <c r="U657" t="s">
        <v>91</v>
      </c>
      <c r="V657">
        <v>11</v>
      </c>
      <c r="W657" t="str">
        <f>VLOOKUP(U657,$J$8:$K$13,2,FALSE)</f>
        <v>GAL4.WT</v>
      </c>
      <c r="X657" t="str">
        <f>VLOOKUP(V657,$J$16:$K$27,2,FALSE)</f>
        <v>GAL80.37</v>
      </c>
      <c r="Y657" t="str">
        <f>VLOOKUP(V657,$J$31:$K$42,2,FALSE)</f>
        <v>GAL3.delta</v>
      </c>
      <c r="Z657" t="str">
        <f>VLOOKUP($S657,$J$46:$N$61,2,FALSE)</f>
        <v>pAMN51.2 - 1 - A8</v>
      </c>
      <c r="AA657">
        <v>2</v>
      </c>
      <c r="AB657" t="str">
        <f>VLOOKUP($S657,$J$46:$N$61,3,FALSE)</f>
        <v>GALK.Can_abl</v>
      </c>
      <c r="AC657" t="str">
        <f>VLOOKUP($S657,$J$46:$N$61,4,FALSE)</f>
        <v>GALK</v>
      </c>
      <c r="AD657">
        <f>VLOOKUP($S657,$J$46:$N$61,5,FALSE)</f>
        <v>2</v>
      </c>
      <c r="AE657" t="str">
        <f t="shared" si="24"/>
        <v>GAL3.delta</v>
      </c>
      <c r="AF657" t="str">
        <f t="shared" si="25"/>
        <v>GAL80S-1</v>
      </c>
      <c r="AG657" t="str">
        <f t="shared" si="26"/>
        <v>GAL4.WT</v>
      </c>
    </row>
    <row r="658" spans="11:33">
      <c r="K658" t="str">
        <f>CONCATENATE(L658,".",Q658)</f>
        <v>180324-Plate_006.C12</v>
      </c>
      <c r="L658" t="str">
        <f>CONCATENATE("180324-",N658)</f>
        <v>180324-Plate_006</v>
      </c>
      <c r="M658">
        <f>M562+1</f>
        <v>6</v>
      </c>
      <c r="N658" t="str">
        <f>CONCATENATE("Plate_00",M658)</f>
        <v>Plate_006</v>
      </c>
      <c r="O658" t="s">
        <v>65</v>
      </c>
      <c r="P658">
        <v>12</v>
      </c>
      <c r="Q658" t="s">
        <v>66</v>
      </c>
      <c r="R658">
        <f>R586+1</f>
        <v>8</v>
      </c>
      <c r="S658" t="str">
        <f>CONCATENATE("Plate_00",R658)</f>
        <v>Plate_008</v>
      </c>
      <c r="T658" s="2" t="s">
        <v>92</v>
      </c>
      <c r="U658" t="s">
        <v>91</v>
      </c>
      <c r="V658">
        <v>12</v>
      </c>
      <c r="W658" t="str">
        <f>VLOOKUP(U658,$J$8:$K$13,2,FALSE)</f>
        <v>GAL4.WT</v>
      </c>
      <c r="X658" t="str">
        <f>VLOOKUP(V658,$J$16:$K$27,2,FALSE)</f>
        <v>GAL80.41</v>
      </c>
      <c r="Y658" t="str">
        <f>VLOOKUP(V658,$J$31:$K$42,2,FALSE)</f>
        <v>GAL3.delta</v>
      </c>
      <c r="Z658" t="str">
        <f>VLOOKUP($S658,$J$46:$N$61,2,FALSE)</f>
        <v>pAMN51.2 - 1 - A8</v>
      </c>
      <c r="AA658">
        <v>2</v>
      </c>
      <c r="AB658" t="str">
        <f>VLOOKUP($S658,$J$46:$N$61,3,FALSE)</f>
        <v>GALK.Can_abl</v>
      </c>
      <c r="AC658" t="str">
        <f>VLOOKUP($S658,$J$46:$N$61,4,FALSE)</f>
        <v>GALK</v>
      </c>
      <c r="AD658">
        <f>VLOOKUP($S658,$J$46:$N$61,5,FALSE)</f>
        <v>2</v>
      </c>
      <c r="AE658" t="str">
        <f t="shared" si="24"/>
        <v>GAL3.delta</v>
      </c>
      <c r="AF658" t="str">
        <f t="shared" si="25"/>
        <v>GAL80S-0</v>
      </c>
      <c r="AG658" t="str">
        <f t="shared" si="26"/>
        <v>GAL4.WT</v>
      </c>
    </row>
    <row r="659" spans="11:33">
      <c r="K659" t="str">
        <f>CONCATENATE(L659,".",Q659)</f>
        <v>180324-Plate_006.D1</v>
      </c>
      <c r="L659" t="str">
        <f>CONCATENATE("180324-",N659)</f>
        <v>180324-Plate_006</v>
      </c>
      <c r="M659">
        <f>M563+1</f>
        <v>6</v>
      </c>
      <c r="N659" t="str">
        <f>CONCATENATE("Plate_00",M659)</f>
        <v>Plate_006</v>
      </c>
      <c r="O659" t="s">
        <v>52</v>
      </c>
      <c r="P659">
        <v>1</v>
      </c>
      <c r="Q659" t="s">
        <v>64</v>
      </c>
      <c r="R659">
        <f>R587+1</f>
        <v>8</v>
      </c>
      <c r="S659" t="str">
        <f>CONCATENATE("Plate_00",R659)</f>
        <v>Plate_008</v>
      </c>
      <c r="T659" s="2" t="s">
        <v>90</v>
      </c>
      <c r="U659" t="s">
        <v>78</v>
      </c>
      <c r="V659">
        <v>1</v>
      </c>
      <c r="W659" t="str">
        <f>VLOOKUP(U659,$J$8:$K$13,2,FALSE)</f>
        <v>GAL4.delta</v>
      </c>
      <c r="X659" t="str">
        <f>VLOOKUP(V659,$J$16:$K$27,2,FALSE)</f>
        <v>GAL80.WT</v>
      </c>
      <c r="Y659" t="str">
        <f>VLOOKUP(V659,$J$31:$K$42,2,FALSE)</f>
        <v>GAL3.WT</v>
      </c>
      <c r="Z659" t="str">
        <f>VLOOKUP($S659,$J$46:$N$61,2,FALSE)</f>
        <v>pAMN51.2 - 1 - A8</v>
      </c>
      <c r="AA659">
        <v>2</v>
      </c>
      <c r="AB659" t="str">
        <f>VLOOKUP($S659,$J$46:$N$61,3,FALSE)</f>
        <v>GALK.Can_abl</v>
      </c>
      <c r="AC659" t="str">
        <f>VLOOKUP($S659,$J$46:$N$61,4,FALSE)</f>
        <v>GALK</v>
      </c>
      <c r="AD659">
        <f>VLOOKUP($S659,$J$46:$N$61,5,FALSE)</f>
        <v>2</v>
      </c>
      <c r="AE659" t="str">
        <f t="shared" si="24"/>
        <v>GAL3.WT</v>
      </c>
      <c r="AF659" t="str">
        <f t="shared" si="25"/>
        <v>GAL80.WT</v>
      </c>
      <c r="AG659" t="str">
        <f t="shared" si="26"/>
        <v>GAL4.delta</v>
      </c>
    </row>
    <row r="660" spans="11:33">
      <c r="K660" t="str">
        <f>CONCATENATE(L660,".",Q660)</f>
        <v>180324-Plate_006.D2</v>
      </c>
      <c r="L660" t="str">
        <f>CONCATENATE("180324-",N660)</f>
        <v>180324-Plate_006</v>
      </c>
      <c r="M660">
        <f>M564+1</f>
        <v>6</v>
      </c>
      <c r="N660" t="str">
        <f>CONCATENATE("Plate_00",M660)</f>
        <v>Plate_006</v>
      </c>
      <c r="O660" t="s">
        <v>52</v>
      </c>
      <c r="P660">
        <v>2</v>
      </c>
      <c r="Q660" t="s">
        <v>63</v>
      </c>
      <c r="R660">
        <f>R588+1</f>
        <v>8</v>
      </c>
      <c r="S660" t="str">
        <f>CONCATENATE("Plate_00",R660)</f>
        <v>Plate_008</v>
      </c>
      <c r="T660" s="2" t="s">
        <v>89</v>
      </c>
      <c r="U660" t="s">
        <v>78</v>
      </c>
      <c r="V660">
        <v>2</v>
      </c>
      <c r="W660" t="str">
        <f>VLOOKUP(U660,$J$8:$K$13,2,FALSE)</f>
        <v>GAL4.delta</v>
      </c>
      <c r="X660" t="str">
        <f>VLOOKUP(V660,$J$16:$K$27,2,FALSE)</f>
        <v>GAL80.delta</v>
      </c>
      <c r="Y660" t="str">
        <f>VLOOKUP(V660,$J$31:$K$42,2,FALSE)</f>
        <v>GAL3.WT</v>
      </c>
      <c r="Z660" t="str">
        <f>VLOOKUP($S660,$J$46:$N$61,2,FALSE)</f>
        <v>pAMN51.2 - 1 - A8</v>
      </c>
      <c r="AA660">
        <v>2</v>
      </c>
      <c r="AB660" t="str">
        <f>VLOOKUP($S660,$J$46:$N$61,3,FALSE)</f>
        <v>GALK.Can_abl</v>
      </c>
      <c r="AC660" t="str">
        <f>VLOOKUP($S660,$J$46:$N$61,4,FALSE)</f>
        <v>GALK</v>
      </c>
      <c r="AD660">
        <f>VLOOKUP($S660,$J$46:$N$61,5,FALSE)</f>
        <v>2</v>
      </c>
      <c r="AE660" t="str">
        <f t="shared" si="24"/>
        <v>GAL3.WT</v>
      </c>
      <c r="AF660" t="str">
        <f t="shared" si="25"/>
        <v>GAL80.delta</v>
      </c>
      <c r="AG660" t="str">
        <f t="shared" si="26"/>
        <v>GAL4.delta</v>
      </c>
    </row>
    <row r="661" spans="11:33">
      <c r="K661" t="str">
        <f>CONCATENATE(L661,".",Q661)</f>
        <v>180324-Plate_006.D3</v>
      </c>
      <c r="L661" t="str">
        <f>CONCATENATE("180324-",N661)</f>
        <v>180324-Plate_006</v>
      </c>
      <c r="M661">
        <f>M565+1</f>
        <v>6</v>
      </c>
      <c r="N661" t="str">
        <f>CONCATENATE("Plate_00",M661)</f>
        <v>Plate_006</v>
      </c>
      <c r="O661" t="s">
        <v>52</v>
      </c>
      <c r="P661">
        <v>3</v>
      </c>
      <c r="Q661" t="s">
        <v>62</v>
      </c>
      <c r="R661">
        <f>R589+1</f>
        <v>8</v>
      </c>
      <c r="S661" t="str">
        <f>CONCATENATE("Plate_00",R661)</f>
        <v>Plate_008</v>
      </c>
      <c r="T661" s="2" t="s">
        <v>88</v>
      </c>
      <c r="U661" t="s">
        <v>78</v>
      </c>
      <c r="V661">
        <v>3</v>
      </c>
      <c r="W661" t="str">
        <f>VLOOKUP(U661,$J$8:$K$13,2,FALSE)</f>
        <v>GAL4.delta</v>
      </c>
      <c r="X661" t="str">
        <f>VLOOKUP(V661,$J$16:$K$27,2,FALSE)</f>
        <v>GAL80.07</v>
      </c>
      <c r="Y661" t="str">
        <f>VLOOKUP(V661,$J$31:$K$42,2,FALSE)</f>
        <v>GAL3.WT</v>
      </c>
      <c r="Z661" t="str">
        <f>VLOOKUP($S661,$J$46:$N$61,2,FALSE)</f>
        <v>pAMN51.2 - 1 - A8</v>
      </c>
      <c r="AA661">
        <v>2</v>
      </c>
      <c r="AB661" t="str">
        <f>VLOOKUP($S661,$J$46:$N$61,3,FALSE)</f>
        <v>GALK.Can_abl</v>
      </c>
      <c r="AC661" t="str">
        <f>VLOOKUP($S661,$J$46:$N$61,4,FALSE)</f>
        <v>GALK</v>
      </c>
      <c r="AD661">
        <f>VLOOKUP($S661,$J$46:$N$61,5,FALSE)</f>
        <v>2</v>
      </c>
      <c r="AE661" t="str">
        <f t="shared" si="24"/>
        <v>GAL3.WT</v>
      </c>
      <c r="AF661" t="str">
        <f t="shared" si="25"/>
        <v>GAL80.07</v>
      </c>
      <c r="AG661" t="str">
        <f t="shared" si="26"/>
        <v>GAL4.delta</v>
      </c>
    </row>
    <row r="662" spans="11:33">
      <c r="K662" t="str">
        <f>CONCATENATE(L662,".",Q662)</f>
        <v>180324-Plate_006.D4</v>
      </c>
      <c r="L662" t="str">
        <f>CONCATENATE("180324-",N662)</f>
        <v>180324-Plate_006</v>
      </c>
      <c r="M662">
        <f>M566+1</f>
        <v>6</v>
      </c>
      <c r="N662" t="str">
        <f>CONCATENATE("Plate_00",M662)</f>
        <v>Plate_006</v>
      </c>
      <c r="O662" t="s">
        <v>52</v>
      </c>
      <c r="P662">
        <v>4</v>
      </c>
      <c r="Q662" t="s">
        <v>61</v>
      </c>
      <c r="R662">
        <f>R590+1</f>
        <v>8</v>
      </c>
      <c r="S662" t="str">
        <f>CONCATENATE("Plate_00",R662)</f>
        <v>Plate_008</v>
      </c>
      <c r="T662" s="2" t="s">
        <v>87</v>
      </c>
      <c r="U662" t="s">
        <v>78</v>
      </c>
      <c r="V662">
        <v>4</v>
      </c>
      <c r="W662" t="str">
        <f>VLOOKUP(U662,$J$8:$K$13,2,FALSE)</f>
        <v>GAL4.delta</v>
      </c>
      <c r="X662" t="str">
        <f>VLOOKUP(V662,$J$16:$K$27,2,FALSE)</f>
        <v>GAL80.35</v>
      </c>
      <c r="Y662" t="str">
        <f>VLOOKUP(V662,$J$31:$K$42,2,FALSE)</f>
        <v>GAL3.WT</v>
      </c>
      <c r="Z662" t="str">
        <f>VLOOKUP($S662,$J$46:$N$61,2,FALSE)</f>
        <v>pAMN51.2 - 1 - A8</v>
      </c>
      <c r="AA662">
        <v>2</v>
      </c>
      <c r="AB662" t="str">
        <f>VLOOKUP($S662,$J$46:$N$61,3,FALSE)</f>
        <v>GALK.Can_abl</v>
      </c>
      <c r="AC662" t="str">
        <f>VLOOKUP($S662,$J$46:$N$61,4,FALSE)</f>
        <v>GALK</v>
      </c>
      <c r="AD662">
        <f>VLOOKUP($S662,$J$46:$N$61,5,FALSE)</f>
        <v>2</v>
      </c>
      <c r="AE662" t="str">
        <f t="shared" si="24"/>
        <v>GAL3.WT</v>
      </c>
      <c r="AF662" t="str">
        <f t="shared" si="25"/>
        <v>GAL80S-2</v>
      </c>
      <c r="AG662" t="str">
        <f t="shared" si="26"/>
        <v>GAL4.delta</v>
      </c>
    </row>
    <row r="663" spans="11:33">
      <c r="K663" t="str">
        <f>CONCATENATE(L663,".",Q663)</f>
        <v>180324-Plate_006.D5</v>
      </c>
      <c r="L663" t="str">
        <f>CONCATENATE("180324-",N663)</f>
        <v>180324-Plate_006</v>
      </c>
      <c r="M663">
        <f>M567+1</f>
        <v>6</v>
      </c>
      <c r="N663" t="str">
        <f>CONCATENATE("Plate_00",M663)</f>
        <v>Plate_006</v>
      </c>
      <c r="O663" t="s">
        <v>52</v>
      </c>
      <c r="P663">
        <v>5</v>
      </c>
      <c r="Q663" t="s">
        <v>60</v>
      </c>
      <c r="R663">
        <f>R591+1</f>
        <v>8</v>
      </c>
      <c r="S663" t="str">
        <f>CONCATENATE("Plate_00",R663)</f>
        <v>Plate_008</v>
      </c>
      <c r="T663" s="2" t="s">
        <v>86</v>
      </c>
      <c r="U663" t="s">
        <v>78</v>
      </c>
      <c r="V663">
        <v>5</v>
      </c>
      <c r="W663" t="str">
        <f>VLOOKUP(U663,$J$8:$K$13,2,FALSE)</f>
        <v>GAL4.delta</v>
      </c>
      <c r="X663" t="str">
        <f>VLOOKUP(V663,$J$16:$K$27,2,FALSE)</f>
        <v>GAL80.37</v>
      </c>
      <c r="Y663" t="str">
        <f>VLOOKUP(V663,$J$31:$K$42,2,FALSE)</f>
        <v>GAL3.WT</v>
      </c>
      <c r="Z663" t="str">
        <f>VLOOKUP($S663,$J$46:$N$61,2,FALSE)</f>
        <v>pAMN51.2 - 1 - A8</v>
      </c>
      <c r="AA663">
        <v>2</v>
      </c>
      <c r="AB663" t="str">
        <f>VLOOKUP($S663,$J$46:$N$61,3,FALSE)</f>
        <v>GALK.Can_abl</v>
      </c>
      <c r="AC663" t="str">
        <f>VLOOKUP($S663,$J$46:$N$61,4,FALSE)</f>
        <v>GALK</v>
      </c>
      <c r="AD663">
        <f>VLOOKUP($S663,$J$46:$N$61,5,FALSE)</f>
        <v>2</v>
      </c>
      <c r="AE663" t="str">
        <f t="shared" si="24"/>
        <v>GAL3.WT</v>
      </c>
      <c r="AF663" t="str">
        <f t="shared" si="25"/>
        <v>GAL80S-1</v>
      </c>
      <c r="AG663" t="str">
        <f t="shared" si="26"/>
        <v>GAL4.delta</v>
      </c>
    </row>
    <row r="664" spans="11:33">
      <c r="K664" t="str">
        <f>CONCATENATE(L664,".",Q664)</f>
        <v>180324-Plate_006.D6</v>
      </c>
      <c r="L664" t="str">
        <f>CONCATENATE("180324-",N664)</f>
        <v>180324-Plate_006</v>
      </c>
      <c r="M664">
        <f>M568+1</f>
        <v>6</v>
      </c>
      <c r="N664" t="str">
        <f>CONCATENATE("Plate_00",M664)</f>
        <v>Plate_006</v>
      </c>
      <c r="O664" t="s">
        <v>52</v>
      </c>
      <c r="P664">
        <v>6</v>
      </c>
      <c r="Q664" t="s">
        <v>59</v>
      </c>
      <c r="R664">
        <f>R592+1</f>
        <v>8</v>
      </c>
      <c r="S664" t="str">
        <f>CONCATENATE("Plate_00",R664)</f>
        <v>Plate_008</v>
      </c>
      <c r="T664" s="2" t="s">
        <v>85</v>
      </c>
      <c r="U664" t="s">
        <v>78</v>
      </c>
      <c r="V664">
        <v>6</v>
      </c>
      <c r="W664" t="str">
        <f>VLOOKUP(U664,$J$8:$K$13,2,FALSE)</f>
        <v>GAL4.delta</v>
      </c>
      <c r="X664" t="str">
        <f>VLOOKUP(V664,$J$16:$K$27,2,FALSE)</f>
        <v>GAL80.41</v>
      </c>
      <c r="Y664" t="str">
        <f>VLOOKUP(V664,$J$31:$K$42,2,FALSE)</f>
        <v>GAL3.WT</v>
      </c>
      <c r="Z664" t="str">
        <f>VLOOKUP($S664,$J$46:$N$61,2,FALSE)</f>
        <v>pAMN51.2 - 1 - A8</v>
      </c>
      <c r="AA664">
        <v>2</v>
      </c>
      <c r="AB664" t="str">
        <f>VLOOKUP($S664,$J$46:$N$61,3,FALSE)</f>
        <v>GALK.Can_abl</v>
      </c>
      <c r="AC664" t="str">
        <f>VLOOKUP($S664,$J$46:$N$61,4,FALSE)</f>
        <v>GALK</v>
      </c>
      <c r="AD664">
        <f>VLOOKUP($S664,$J$46:$N$61,5,FALSE)</f>
        <v>2</v>
      </c>
      <c r="AE664" t="str">
        <f t="shared" si="24"/>
        <v>GAL3.WT</v>
      </c>
      <c r="AF664" t="str">
        <f t="shared" si="25"/>
        <v>GAL80S-0</v>
      </c>
      <c r="AG664" t="str">
        <f t="shared" si="26"/>
        <v>GAL4.delta</v>
      </c>
    </row>
    <row r="665" spans="11:33">
      <c r="K665" t="str">
        <f>CONCATENATE(L665,".",Q665)</f>
        <v>180324-Plate_006.D7</v>
      </c>
      <c r="L665" t="str">
        <f>CONCATENATE("180324-",N665)</f>
        <v>180324-Plate_006</v>
      </c>
      <c r="M665">
        <f>M569+1</f>
        <v>6</v>
      </c>
      <c r="N665" t="str">
        <f>CONCATENATE("Plate_00",M665)</f>
        <v>Plate_006</v>
      </c>
      <c r="O665" t="s">
        <v>52</v>
      </c>
      <c r="P665">
        <v>7</v>
      </c>
      <c r="Q665" t="s">
        <v>58</v>
      </c>
      <c r="R665">
        <f>R593+1</f>
        <v>8</v>
      </c>
      <c r="S665" t="str">
        <f>CONCATENATE("Plate_00",R665)</f>
        <v>Plate_008</v>
      </c>
      <c r="T665" s="2" t="s">
        <v>84</v>
      </c>
      <c r="U665" t="s">
        <v>78</v>
      </c>
      <c r="V665">
        <v>7</v>
      </c>
      <c r="W665" t="str">
        <f>VLOOKUP(U665,$J$8:$K$13,2,FALSE)</f>
        <v>GAL4.delta</v>
      </c>
      <c r="X665" t="str">
        <f>VLOOKUP(V665,$J$16:$K$27,2,FALSE)</f>
        <v>GAL80.WT</v>
      </c>
      <c r="Y665" t="str">
        <f>VLOOKUP(V665,$J$31:$K$42,2,FALSE)</f>
        <v>GAL3.delta</v>
      </c>
      <c r="Z665" t="str">
        <f>VLOOKUP($S665,$J$46:$N$61,2,FALSE)</f>
        <v>pAMN51.2 - 1 - A8</v>
      </c>
      <c r="AA665">
        <v>2</v>
      </c>
      <c r="AB665" t="str">
        <f>VLOOKUP($S665,$J$46:$N$61,3,FALSE)</f>
        <v>GALK.Can_abl</v>
      </c>
      <c r="AC665" t="str">
        <f>VLOOKUP($S665,$J$46:$N$61,4,FALSE)</f>
        <v>GALK</v>
      </c>
      <c r="AD665">
        <f>VLOOKUP($S665,$J$46:$N$61,5,FALSE)</f>
        <v>2</v>
      </c>
      <c r="AE665" t="str">
        <f t="shared" si="24"/>
        <v>GAL3.delta</v>
      </c>
      <c r="AF665" t="str">
        <f t="shared" si="25"/>
        <v>GAL80.WT</v>
      </c>
      <c r="AG665" t="str">
        <f t="shared" si="26"/>
        <v>GAL4.delta</v>
      </c>
    </row>
    <row r="666" spans="11:33">
      <c r="K666" t="str">
        <f>CONCATENATE(L666,".",Q666)</f>
        <v>180324-Plate_006.D8</v>
      </c>
      <c r="L666" t="str">
        <f>CONCATENATE("180324-",N666)</f>
        <v>180324-Plate_006</v>
      </c>
      <c r="M666">
        <f>M570+1</f>
        <v>6</v>
      </c>
      <c r="N666" t="str">
        <f>CONCATENATE("Plate_00",M666)</f>
        <v>Plate_006</v>
      </c>
      <c r="O666" t="s">
        <v>52</v>
      </c>
      <c r="P666">
        <v>8</v>
      </c>
      <c r="Q666" t="s">
        <v>57</v>
      </c>
      <c r="R666">
        <f>R594+1</f>
        <v>8</v>
      </c>
      <c r="S666" t="str">
        <f>CONCATENATE("Plate_00",R666)</f>
        <v>Plate_008</v>
      </c>
      <c r="T666" s="2" t="s">
        <v>83</v>
      </c>
      <c r="U666" t="s">
        <v>78</v>
      </c>
      <c r="V666">
        <v>8</v>
      </c>
      <c r="W666" t="str">
        <f>VLOOKUP(U666,$J$8:$K$13,2,FALSE)</f>
        <v>GAL4.delta</v>
      </c>
      <c r="X666" t="str">
        <f>VLOOKUP(V666,$J$16:$K$27,2,FALSE)</f>
        <v>GAL80.delta</v>
      </c>
      <c r="Y666" t="str">
        <f>VLOOKUP(V666,$J$31:$K$42,2,FALSE)</f>
        <v>GAL3.delta</v>
      </c>
      <c r="Z666" t="str">
        <f>VLOOKUP($S666,$J$46:$N$61,2,FALSE)</f>
        <v>pAMN51.2 - 1 - A8</v>
      </c>
      <c r="AA666">
        <v>2</v>
      </c>
      <c r="AB666" t="str">
        <f>VLOOKUP($S666,$J$46:$N$61,3,FALSE)</f>
        <v>GALK.Can_abl</v>
      </c>
      <c r="AC666" t="str">
        <f>VLOOKUP($S666,$J$46:$N$61,4,FALSE)</f>
        <v>GALK</v>
      </c>
      <c r="AD666">
        <f>VLOOKUP($S666,$J$46:$N$61,5,FALSE)</f>
        <v>2</v>
      </c>
      <c r="AE666" t="str">
        <f t="shared" si="24"/>
        <v>GAL3.delta</v>
      </c>
      <c r="AF666" t="str">
        <f t="shared" si="25"/>
        <v>GAL80.delta</v>
      </c>
      <c r="AG666" t="str">
        <f t="shared" si="26"/>
        <v>GAL4.delta</v>
      </c>
    </row>
    <row r="667" spans="11:33">
      <c r="K667" t="str">
        <f>CONCATENATE(L667,".",Q667)</f>
        <v>180324-Plate_006.D9</v>
      </c>
      <c r="L667" t="str">
        <f>CONCATENATE("180324-",N667)</f>
        <v>180324-Plate_006</v>
      </c>
      <c r="M667">
        <f>M571+1</f>
        <v>6</v>
      </c>
      <c r="N667" t="str">
        <f>CONCATENATE("Plate_00",M667)</f>
        <v>Plate_006</v>
      </c>
      <c r="O667" t="s">
        <v>52</v>
      </c>
      <c r="P667">
        <v>9</v>
      </c>
      <c r="Q667" t="s">
        <v>56</v>
      </c>
      <c r="R667">
        <f>R595+1</f>
        <v>8</v>
      </c>
      <c r="S667" t="str">
        <f>CONCATENATE("Plate_00",R667)</f>
        <v>Plate_008</v>
      </c>
      <c r="T667" s="2" t="s">
        <v>82</v>
      </c>
      <c r="U667" t="s">
        <v>78</v>
      </c>
      <c r="V667">
        <v>9</v>
      </c>
      <c r="W667" t="str">
        <f>VLOOKUP(U667,$J$8:$K$13,2,FALSE)</f>
        <v>GAL4.delta</v>
      </c>
      <c r="X667" t="str">
        <f>VLOOKUP(V667,$J$16:$K$27,2,FALSE)</f>
        <v>GAL80.07</v>
      </c>
      <c r="Y667" t="str">
        <f>VLOOKUP(V667,$J$31:$K$42,2,FALSE)</f>
        <v>GAL3.delta</v>
      </c>
      <c r="Z667" t="str">
        <f>VLOOKUP($S667,$J$46:$N$61,2,FALSE)</f>
        <v>pAMN51.2 - 1 - A8</v>
      </c>
      <c r="AA667">
        <v>2</v>
      </c>
      <c r="AB667" t="str">
        <f>VLOOKUP($S667,$J$46:$N$61,3,FALSE)</f>
        <v>GALK.Can_abl</v>
      </c>
      <c r="AC667" t="str">
        <f>VLOOKUP($S667,$J$46:$N$61,4,FALSE)</f>
        <v>GALK</v>
      </c>
      <c r="AD667">
        <f>VLOOKUP($S667,$J$46:$N$61,5,FALSE)</f>
        <v>2</v>
      </c>
      <c r="AE667" t="str">
        <f t="shared" si="24"/>
        <v>GAL3.delta</v>
      </c>
      <c r="AF667" t="str">
        <f t="shared" si="25"/>
        <v>GAL80.07</v>
      </c>
      <c r="AG667" t="str">
        <f t="shared" si="26"/>
        <v>GAL4.delta</v>
      </c>
    </row>
    <row r="668" spans="11:33">
      <c r="K668" t="str">
        <f>CONCATENATE(L668,".",Q668)</f>
        <v>180324-Plate_006.D10</v>
      </c>
      <c r="L668" t="str">
        <f>CONCATENATE("180324-",N668)</f>
        <v>180324-Plate_006</v>
      </c>
      <c r="M668">
        <f>M572+1</f>
        <v>6</v>
      </c>
      <c r="N668" t="str">
        <f>CONCATENATE("Plate_00",M668)</f>
        <v>Plate_006</v>
      </c>
      <c r="O668" t="s">
        <v>52</v>
      </c>
      <c r="P668">
        <v>10</v>
      </c>
      <c r="Q668" t="s">
        <v>55</v>
      </c>
      <c r="R668">
        <f>R596+1</f>
        <v>8</v>
      </c>
      <c r="S668" t="str">
        <f>CONCATENATE("Plate_00",R668)</f>
        <v>Plate_008</v>
      </c>
      <c r="T668" s="2" t="s">
        <v>81</v>
      </c>
      <c r="U668" t="s">
        <v>78</v>
      </c>
      <c r="V668">
        <v>10</v>
      </c>
      <c r="W668" t="str">
        <f>VLOOKUP(U668,$J$8:$K$13,2,FALSE)</f>
        <v>GAL4.delta</v>
      </c>
      <c r="X668" t="str">
        <f>VLOOKUP(V668,$J$16:$K$27,2,FALSE)</f>
        <v>GAL80.35</v>
      </c>
      <c r="Y668" t="str">
        <f>VLOOKUP(V668,$J$31:$K$42,2,FALSE)</f>
        <v>GAL3.delta</v>
      </c>
      <c r="Z668" t="str">
        <f>VLOOKUP($S668,$J$46:$N$61,2,FALSE)</f>
        <v>pAMN51.2 - 1 - A8</v>
      </c>
      <c r="AA668">
        <v>2</v>
      </c>
      <c r="AB668" t="str">
        <f>VLOOKUP($S668,$J$46:$N$61,3,FALSE)</f>
        <v>GALK.Can_abl</v>
      </c>
      <c r="AC668" t="str">
        <f>VLOOKUP($S668,$J$46:$N$61,4,FALSE)</f>
        <v>GALK</v>
      </c>
      <c r="AD668">
        <f>VLOOKUP($S668,$J$46:$N$61,5,FALSE)</f>
        <v>2</v>
      </c>
      <c r="AE668" t="str">
        <f t="shared" si="24"/>
        <v>GAL3.delta</v>
      </c>
      <c r="AF668" t="str">
        <f t="shared" si="25"/>
        <v>GAL80S-2</v>
      </c>
      <c r="AG668" t="str">
        <f t="shared" si="26"/>
        <v>GAL4.delta</v>
      </c>
    </row>
    <row r="669" spans="11:33">
      <c r="K669" t="str">
        <f>CONCATENATE(L669,".",Q669)</f>
        <v>180324-Plate_006.D11</v>
      </c>
      <c r="L669" t="str">
        <f>CONCATENATE("180324-",N669)</f>
        <v>180324-Plate_006</v>
      </c>
      <c r="M669">
        <f>M573+1</f>
        <v>6</v>
      </c>
      <c r="N669" t="str">
        <f>CONCATENATE("Plate_00",M669)</f>
        <v>Plate_006</v>
      </c>
      <c r="O669" t="s">
        <v>52</v>
      </c>
      <c r="P669">
        <v>11</v>
      </c>
      <c r="Q669" t="s">
        <v>54</v>
      </c>
      <c r="R669">
        <f>R597+1</f>
        <v>8</v>
      </c>
      <c r="S669" t="str">
        <f>CONCATENATE("Plate_00",R669)</f>
        <v>Plate_008</v>
      </c>
      <c r="T669" s="2" t="s">
        <v>80</v>
      </c>
      <c r="U669" t="s">
        <v>78</v>
      </c>
      <c r="V669">
        <v>11</v>
      </c>
      <c r="W669" t="str">
        <f>VLOOKUP(U669,$J$8:$K$13,2,FALSE)</f>
        <v>GAL4.delta</v>
      </c>
      <c r="X669" t="str">
        <f>VLOOKUP(V669,$J$16:$K$27,2,FALSE)</f>
        <v>GAL80.37</v>
      </c>
      <c r="Y669" t="str">
        <f>VLOOKUP(V669,$J$31:$K$42,2,FALSE)</f>
        <v>GAL3.delta</v>
      </c>
      <c r="Z669" t="str">
        <f>VLOOKUP($S669,$J$46:$N$61,2,FALSE)</f>
        <v>pAMN51.2 - 1 - A8</v>
      </c>
      <c r="AA669">
        <v>2</v>
      </c>
      <c r="AB669" t="str">
        <f>VLOOKUP($S669,$J$46:$N$61,3,FALSE)</f>
        <v>GALK.Can_abl</v>
      </c>
      <c r="AC669" t="str">
        <f>VLOOKUP($S669,$J$46:$N$61,4,FALSE)</f>
        <v>GALK</v>
      </c>
      <c r="AD669">
        <f>VLOOKUP($S669,$J$46:$N$61,5,FALSE)</f>
        <v>2</v>
      </c>
      <c r="AE669" t="str">
        <f t="shared" si="24"/>
        <v>GAL3.delta</v>
      </c>
      <c r="AF669" t="str">
        <f t="shared" si="25"/>
        <v>GAL80S-1</v>
      </c>
      <c r="AG669" t="str">
        <f t="shared" si="26"/>
        <v>GAL4.delta</v>
      </c>
    </row>
    <row r="670" spans="11:33">
      <c r="K670" t="str">
        <f>CONCATENATE(L670,".",Q670)</f>
        <v>180324-Plate_006.D12</v>
      </c>
      <c r="L670" t="str">
        <f>CONCATENATE("180324-",N670)</f>
        <v>180324-Plate_006</v>
      </c>
      <c r="M670">
        <f>M574+1</f>
        <v>6</v>
      </c>
      <c r="N670" t="str">
        <f>CONCATENATE("Plate_00",M670)</f>
        <v>Plate_006</v>
      </c>
      <c r="O670" t="s">
        <v>52</v>
      </c>
      <c r="P670">
        <v>12</v>
      </c>
      <c r="Q670" t="s">
        <v>53</v>
      </c>
      <c r="R670">
        <f>R598+1</f>
        <v>8</v>
      </c>
      <c r="S670" t="str">
        <f>CONCATENATE("Plate_00",R670)</f>
        <v>Plate_008</v>
      </c>
      <c r="T670" s="2" t="s">
        <v>79</v>
      </c>
      <c r="U670" t="s">
        <v>78</v>
      </c>
      <c r="V670">
        <v>12</v>
      </c>
      <c r="W670" t="str">
        <f>VLOOKUP(U670,$J$8:$K$13,2,FALSE)</f>
        <v>GAL4.delta</v>
      </c>
      <c r="X670" t="str">
        <f>VLOOKUP(V670,$J$16:$K$27,2,FALSE)</f>
        <v>GAL80.41</v>
      </c>
      <c r="Y670" t="str">
        <f>VLOOKUP(V670,$J$31:$K$42,2,FALSE)</f>
        <v>GAL3.delta</v>
      </c>
      <c r="Z670" t="str">
        <f>VLOOKUP($S670,$J$46:$N$61,2,FALSE)</f>
        <v>pAMN51.2 - 1 - A8</v>
      </c>
      <c r="AA670">
        <v>2</v>
      </c>
      <c r="AB670" t="str">
        <f>VLOOKUP($S670,$J$46:$N$61,3,FALSE)</f>
        <v>GALK.Can_abl</v>
      </c>
      <c r="AC670" t="str">
        <f>VLOOKUP($S670,$J$46:$N$61,4,FALSE)</f>
        <v>GALK</v>
      </c>
      <c r="AD670">
        <f>VLOOKUP($S670,$J$46:$N$61,5,FALSE)</f>
        <v>2</v>
      </c>
      <c r="AE670" t="str">
        <f t="shared" si="24"/>
        <v>GAL3.delta</v>
      </c>
      <c r="AF670" t="str">
        <f t="shared" si="25"/>
        <v>GAL80S-0</v>
      </c>
      <c r="AG670" t="str">
        <f t="shared" si="26"/>
        <v>GAL4.delta</v>
      </c>
    </row>
    <row r="671" spans="11:33">
      <c r="K671" t="str">
        <f>CONCATENATE(L671,".",Q671)</f>
        <v>180324-Plate_006.E1</v>
      </c>
      <c r="L671" t="str">
        <f>CONCATENATE("180324-",N671)</f>
        <v>180324-Plate_006</v>
      </c>
      <c r="M671">
        <f>M575+1</f>
        <v>6</v>
      </c>
      <c r="N671" t="str">
        <f>CONCATENATE("Plate_00",M671)</f>
        <v>Plate_006</v>
      </c>
      <c r="O671" t="s">
        <v>26</v>
      </c>
      <c r="P671">
        <v>1</v>
      </c>
      <c r="Q671" t="s">
        <v>50</v>
      </c>
      <c r="R671">
        <f>R599+1</f>
        <v>8</v>
      </c>
      <c r="S671" t="str">
        <f>CONCATENATE("Plate_00",R671)</f>
        <v>Plate_008</v>
      </c>
      <c r="T671" s="2" t="s">
        <v>77</v>
      </c>
      <c r="U671" t="s">
        <v>65</v>
      </c>
      <c r="V671">
        <v>1</v>
      </c>
      <c r="W671" t="str">
        <f>VLOOKUP(U671,$J$8:$K$13,2,FALSE)</f>
        <v>GAL4.35</v>
      </c>
      <c r="X671" t="str">
        <f>VLOOKUP(V671,$J$16:$K$27,2,FALSE)</f>
        <v>GAL80.WT</v>
      </c>
      <c r="Y671" t="str">
        <f>VLOOKUP(V671,$J$31:$K$42,2,FALSE)</f>
        <v>GAL3.WT</v>
      </c>
      <c r="Z671" t="str">
        <f>VLOOKUP($S671,$J$46:$N$61,2,FALSE)</f>
        <v>pAMN51.2 - 1 - A8</v>
      </c>
      <c r="AA671">
        <v>2</v>
      </c>
      <c r="AB671" t="str">
        <f>VLOOKUP($S671,$J$46:$N$61,3,FALSE)</f>
        <v>GALK.Can_abl</v>
      </c>
      <c r="AC671" t="str">
        <f>VLOOKUP($S671,$J$46:$N$61,4,FALSE)</f>
        <v>GALK</v>
      </c>
      <c r="AD671">
        <f>VLOOKUP($S671,$J$46:$N$61,5,FALSE)</f>
        <v>2</v>
      </c>
      <c r="AE671" t="str">
        <f t="shared" si="24"/>
        <v>GAL3.WT</v>
      </c>
      <c r="AF671" t="str">
        <f t="shared" si="25"/>
        <v>GAL80.WT</v>
      </c>
      <c r="AG671" t="str">
        <f t="shared" si="26"/>
        <v>GAL4-L868P</v>
      </c>
    </row>
    <row r="672" spans="11:33">
      <c r="K672" t="str">
        <f>CONCATENATE(L672,".",Q672)</f>
        <v>180324-Plate_006.E2</v>
      </c>
      <c r="L672" t="str">
        <f>CONCATENATE("180324-",N672)</f>
        <v>180324-Plate_006</v>
      </c>
      <c r="M672">
        <f>M576+1</f>
        <v>6</v>
      </c>
      <c r="N672" t="str">
        <f>CONCATENATE("Plate_00",M672)</f>
        <v>Plate_006</v>
      </c>
      <c r="O672" t="s">
        <v>26</v>
      </c>
      <c r="P672">
        <v>2</v>
      </c>
      <c r="Q672" t="s">
        <v>48</v>
      </c>
      <c r="R672">
        <f>R600+1</f>
        <v>8</v>
      </c>
      <c r="S672" t="str">
        <f>CONCATENATE("Plate_00",R672)</f>
        <v>Plate_008</v>
      </c>
      <c r="T672" s="2" t="s">
        <v>76</v>
      </c>
      <c r="U672" t="s">
        <v>65</v>
      </c>
      <c r="V672">
        <v>2</v>
      </c>
      <c r="W672" t="str">
        <f>VLOOKUP(U672,$J$8:$K$13,2,FALSE)</f>
        <v>GAL4.35</v>
      </c>
      <c r="X672" t="str">
        <f>VLOOKUP(V672,$J$16:$K$27,2,FALSE)</f>
        <v>GAL80.delta</v>
      </c>
      <c r="Y672" t="str">
        <f>VLOOKUP(V672,$J$31:$K$42,2,FALSE)</f>
        <v>GAL3.WT</v>
      </c>
      <c r="Z672" t="str">
        <f>VLOOKUP($S672,$J$46:$N$61,2,FALSE)</f>
        <v>pAMN51.2 - 1 - A8</v>
      </c>
      <c r="AA672">
        <v>2</v>
      </c>
      <c r="AB672" t="str">
        <f>VLOOKUP($S672,$J$46:$N$61,3,FALSE)</f>
        <v>GALK.Can_abl</v>
      </c>
      <c r="AC672" t="str">
        <f>VLOOKUP($S672,$J$46:$N$61,4,FALSE)</f>
        <v>GALK</v>
      </c>
      <c r="AD672">
        <f>VLOOKUP($S672,$J$46:$N$61,5,FALSE)</f>
        <v>2</v>
      </c>
      <c r="AE672" t="str">
        <f t="shared" si="24"/>
        <v>GAL3.WT</v>
      </c>
      <c r="AF672" t="str">
        <f t="shared" si="25"/>
        <v>GAL80.delta</v>
      </c>
      <c r="AG672" t="str">
        <f t="shared" si="26"/>
        <v>GAL4-L868P</v>
      </c>
    </row>
    <row r="673" spans="11:33">
      <c r="K673" t="str">
        <f>CONCATENATE(L673,".",Q673)</f>
        <v>180324-Plate_006.E3</v>
      </c>
      <c r="L673" t="str">
        <f>CONCATENATE("180324-",N673)</f>
        <v>180324-Plate_006</v>
      </c>
      <c r="M673">
        <f>M577+1</f>
        <v>6</v>
      </c>
      <c r="N673" t="str">
        <f>CONCATENATE("Plate_00",M673)</f>
        <v>Plate_006</v>
      </c>
      <c r="O673" t="s">
        <v>26</v>
      </c>
      <c r="P673">
        <v>3</v>
      </c>
      <c r="Q673" t="s">
        <v>46</v>
      </c>
      <c r="R673">
        <f>R601+1</f>
        <v>8</v>
      </c>
      <c r="S673" t="str">
        <f>CONCATENATE("Plate_00",R673)</f>
        <v>Plate_008</v>
      </c>
      <c r="T673" s="2" t="s">
        <v>75</v>
      </c>
      <c r="U673" t="s">
        <v>65</v>
      </c>
      <c r="V673">
        <v>3</v>
      </c>
      <c r="W673" t="str">
        <f>VLOOKUP(U673,$J$8:$K$13,2,FALSE)</f>
        <v>GAL4.35</v>
      </c>
      <c r="X673" t="str">
        <f>VLOOKUP(V673,$J$16:$K$27,2,FALSE)</f>
        <v>GAL80.07</v>
      </c>
      <c r="Y673" t="str">
        <f>VLOOKUP(V673,$J$31:$K$42,2,FALSE)</f>
        <v>GAL3.WT</v>
      </c>
      <c r="Z673" t="str">
        <f>VLOOKUP($S673,$J$46:$N$61,2,FALSE)</f>
        <v>pAMN51.2 - 1 - A8</v>
      </c>
      <c r="AA673">
        <v>2</v>
      </c>
      <c r="AB673" t="str">
        <f>VLOOKUP($S673,$J$46:$N$61,3,FALSE)</f>
        <v>GALK.Can_abl</v>
      </c>
      <c r="AC673" t="str">
        <f>VLOOKUP($S673,$J$46:$N$61,4,FALSE)</f>
        <v>GALK</v>
      </c>
      <c r="AD673">
        <f>VLOOKUP($S673,$J$46:$N$61,5,FALSE)</f>
        <v>2</v>
      </c>
      <c r="AE673" t="str">
        <f t="shared" si="24"/>
        <v>GAL3.WT</v>
      </c>
      <c r="AF673" t="str">
        <f t="shared" si="25"/>
        <v>GAL80.07</v>
      </c>
      <c r="AG673" t="str">
        <f t="shared" si="26"/>
        <v>GAL4-L868P</v>
      </c>
    </row>
    <row r="674" spans="11:33">
      <c r="K674" t="str">
        <f>CONCATENATE(L674,".",Q674)</f>
        <v>180324-Plate_006.E4</v>
      </c>
      <c r="L674" t="str">
        <f>CONCATENATE("180324-",N674)</f>
        <v>180324-Plate_006</v>
      </c>
      <c r="M674">
        <f>M578+1</f>
        <v>6</v>
      </c>
      <c r="N674" t="str">
        <f>CONCATENATE("Plate_00",M674)</f>
        <v>Plate_006</v>
      </c>
      <c r="O674" t="s">
        <v>26</v>
      </c>
      <c r="P674">
        <v>4</v>
      </c>
      <c r="Q674" t="s">
        <v>44</v>
      </c>
      <c r="R674">
        <f>R602+1</f>
        <v>8</v>
      </c>
      <c r="S674" t="str">
        <f>CONCATENATE("Plate_00",R674)</f>
        <v>Plate_008</v>
      </c>
      <c r="T674" s="2" t="s">
        <v>74</v>
      </c>
      <c r="U674" t="s">
        <v>65</v>
      </c>
      <c r="V674">
        <v>4</v>
      </c>
      <c r="W674" t="str">
        <f>VLOOKUP(U674,$J$8:$K$13,2,FALSE)</f>
        <v>GAL4.35</v>
      </c>
      <c r="X674" t="str">
        <f>VLOOKUP(V674,$J$16:$K$27,2,FALSE)</f>
        <v>GAL80.35</v>
      </c>
      <c r="Y674" t="str">
        <f>VLOOKUP(V674,$J$31:$K$42,2,FALSE)</f>
        <v>GAL3.WT</v>
      </c>
      <c r="Z674" t="str">
        <f>VLOOKUP($S674,$J$46:$N$61,2,FALSE)</f>
        <v>pAMN51.2 - 1 - A8</v>
      </c>
      <c r="AA674">
        <v>2</v>
      </c>
      <c r="AB674" t="str">
        <f>VLOOKUP($S674,$J$46:$N$61,3,FALSE)</f>
        <v>GALK.Can_abl</v>
      </c>
      <c r="AC674" t="str">
        <f>VLOOKUP($S674,$J$46:$N$61,4,FALSE)</f>
        <v>GALK</v>
      </c>
      <c r="AD674">
        <f>VLOOKUP($S674,$J$46:$N$61,5,FALSE)</f>
        <v>2</v>
      </c>
      <c r="AE674" t="str">
        <f t="shared" si="24"/>
        <v>GAL3.WT</v>
      </c>
      <c r="AF674" t="str">
        <f t="shared" si="25"/>
        <v>GAL80S-2</v>
      </c>
      <c r="AG674" t="str">
        <f t="shared" si="26"/>
        <v>GAL4-L868P</v>
      </c>
    </row>
    <row r="675" spans="11:33">
      <c r="K675" t="str">
        <f>CONCATENATE(L675,".",Q675)</f>
        <v>180324-Plate_006.E5</v>
      </c>
      <c r="L675" t="str">
        <f>CONCATENATE("180324-",N675)</f>
        <v>180324-Plate_006</v>
      </c>
      <c r="M675">
        <f>M579+1</f>
        <v>6</v>
      </c>
      <c r="N675" t="str">
        <f>CONCATENATE("Plate_00",M675)</f>
        <v>Plate_006</v>
      </c>
      <c r="O675" t="s">
        <v>26</v>
      </c>
      <c r="P675">
        <v>5</v>
      </c>
      <c r="Q675" t="s">
        <v>42</v>
      </c>
      <c r="R675">
        <f>R603+1</f>
        <v>8</v>
      </c>
      <c r="S675" t="str">
        <f>CONCATENATE("Plate_00",R675)</f>
        <v>Plate_008</v>
      </c>
      <c r="T675" s="2" t="s">
        <v>73</v>
      </c>
      <c r="U675" t="s">
        <v>65</v>
      </c>
      <c r="V675">
        <v>5</v>
      </c>
      <c r="W675" t="str">
        <f>VLOOKUP(U675,$J$8:$K$13,2,FALSE)</f>
        <v>GAL4.35</v>
      </c>
      <c r="X675" t="str">
        <f>VLOOKUP(V675,$J$16:$K$27,2,FALSE)</f>
        <v>GAL80.37</v>
      </c>
      <c r="Y675" t="str">
        <f>VLOOKUP(V675,$J$31:$K$42,2,FALSE)</f>
        <v>GAL3.WT</v>
      </c>
      <c r="Z675" t="str">
        <f>VLOOKUP($S675,$J$46:$N$61,2,FALSE)</f>
        <v>pAMN51.2 - 1 - A8</v>
      </c>
      <c r="AA675">
        <v>2</v>
      </c>
      <c r="AB675" t="str">
        <f>VLOOKUP($S675,$J$46:$N$61,3,FALSE)</f>
        <v>GALK.Can_abl</v>
      </c>
      <c r="AC675" t="str">
        <f>VLOOKUP($S675,$J$46:$N$61,4,FALSE)</f>
        <v>GALK</v>
      </c>
      <c r="AD675">
        <f>VLOOKUP($S675,$J$46:$N$61,5,FALSE)</f>
        <v>2</v>
      </c>
      <c r="AE675" t="str">
        <f t="shared" si="24"/>
        <v>GAL3.WT</v>
      </c>
      <c r="AF675" t="str">
        <f t="shared" si="25"/>
        <v>GAL80S-1</v>
      </c>
      <c r="AG675" t="str">
        <f t="shared" si="26"/>
        <v>GAL4-L868P</v>
      </c>
    </row>
    <row r="676" spans="11:33">
      <c r="K676" t="str">
        <f>CONCATENATE(L676,".",Q676)</f>
        <v>180324-Plate_006.E6</v>
      </c>
      <c r="L676" t="str">
        <f>CONCATENATE("180324-",N676)</f>
        <v>180324-Plate_006</v>
      </c>
      <c r="M676">
        <f>M580+1</f>
        <v>6</v>
      </c>
      <c r="N676" t="str">
        <f>CONCATENATE("Plate_00",M676)</f>
        <v>Plate_006</v>
      </c>
      <c r="O676" t="s">
        <v>26</v>
      </c>
      <c r="P676">
        <v>6</v>
      </c>
      <c r="Q676" t="s">
        <v>40</v>
      </c>
      <c r="R676">
        <f>R604+1</f>
        <v>8</v>
      </c>
      <c r="S676" t="str">
        <f>CONCATENATE("Plate_00",R676)</f>
        <v>Plate_008</v>
      </c>
      <c r="T676" s="2" t="s">
        <v>72</v>
      </c>
      <c r="U676" t="s">
        <v>65</v>
      </c>
      <c r="V676">
        <v>6</v>
      </c>
      <c r="W676" t="str">
        <f>VLOOKUP(U676,$J$8:$K$13,2,FALSE)</f>
        <v>GAL4.35</v>
      </c>
      <c r="X676" t="str">
        <f>VLOOKUP(V676,$J$16:$K$27,2,FALSE)</f>
        <v>GAL80.41</v>
      </c>
      <c r="Y676" t="str">
        <f>VLOOKUP(V676,$J$31:$K$42,2,FALSE)</f>
        <v>GAL3.WT</v>
      </c>
      <c r="Z676" t="str">
        <f>VLOOKUP($S676,$J$46:$N$61,2,FALSE)</f>
        <v>pAMN51.2 - 1 - A8</v>
      </c>
      <c r="AA676">
        <v>2</v>
      </c>
      <c r="AB676" t="str">
        <f>VLOOKUP($S676,$J$46:$N$61,3,FALSE)</f>
        <v>GALK.Can_abl</v>
      </c>
      <c r="AC676" t="str">
        <f>VLOOKUP($S676,$J$46:$N$61,4,FALSE)</f>
        <v>GALK</v>
      </c>
      <c r="AD676">
        <f>VLOOKUP($S676,$J$46:$N$61,5,FALSE)</f>
        <v>2</v>
      </c>
      <c r="AE676" t="str">
        <f t="shared" si="24"/>
        <v>GAL3.WT</v>
      </c>
      <c r="AF676" t="str">
        <f t="shared" si="25"/>
        <v>GAL80S-0</v>
      </c>
      <c r="AG676" t="str">
        <f t="shared" si="26"/>
        <v>GAL4-L868P</v>
      </c>
    </row>
    <row r="677" spans="11:33">
      <c r="K677" t="str">
        <f>CONCATENATE(L677,".",Q677)</f>
        <v>180324-Plate_006.E7</v>
      </c>
      <c r="L677" t="str">
        <f>CONCATENATE("180324-",N677)</f>
        <v>180324-Plate_006</v>
      </c>
      <c r="M677">
        <f>M581+1</f>
        <v>6</v>
      </c>
      <c r="N677" t="str">
        <f>CONCATENATE("Plate_00",M677)</f>
        <v>Plate_006</v>
      </c>
      <c r="O677" t="s">
        <v>26</v>
      </c>
      <c r="P677">
        <v>7</v>
      </c>
      <c r="Q677" t="s">
        <v>38</v>
      </c>
      <c r="R677">
        <f>R605+1</f>
        <v>8</v>
      </c>
      <c r="S677" t="str">
        <f>CONCATENATE("Plate_00",R677)</f>
        <v>Plate_008</v>
      </c>
      <c r="T677" s="2" t="s">
        <v>71</v>
      </c>
      <c r="U677" t="s">
        <v>65</v>
      </c>
      <c r="V677">
        <v>7</v>
      </c>
      <c r="W677" t="str">
        <f>VLOOKUP(U677,$J$8:$K$13,2,FALSE)</f>
        <v>GAL4.35</v>
      </c>
      <c r="X677" t="str">
        <f>VLOOKUP(V677,$J$16:$K$27,2,FALSE)</f>
        <v>GAL80.WT</v>
      </c>
      <c r="Y677" t="str">
        <f>VLOOKUP(V677,$J$31:$K$42,2,FALSE)</f>
        <v>GAL3.delta</v>
      </c>
      <c r="Z677" t="str">
        <f>VLOOKUP($S677,$J$46:$N$61,2,FALSE)</f>
        <v>pAMN51.2 - 1 - A8</v>
      </c>
      <c r="AA677">
        <v>2</v>
      </c>
      <c r="AB677" t="str">
        <f>VLOOKUP($S677,$J$46:$N$61,3,FALSE)</f>
        <v>GALK.Can_abl</v>
      </c>
      <c r="AC677" t="str">
        <f>VLOOKUP($S677,$J$46:$N$61,4,FALSE)</f>
        <v>GALK</v>
      </c>
      <c r="AD677">
        <f>VLOOKUP($S677,$J$46:$N$61,5,FALSE)</f>
        <v>2</v>
      </c>
      <c r="AE677" t="str">
        <f t="shared" si="24"/>
        <v>GAL3.delta</v>
      </c>
      <c r="AF677" t="str">
        <f t="shared" si="25"/>
        <v>GAL80.WT</v>
      </c>
      <c r="AG677" t="str">
        <f t="shared" si="26"/>
        <v>GAL4-L868P</v>
      </c>
    </row>
    <row r="678" spans="11:33">
      <c r="K678" t="str">
        <f>CONCATENATE(L678,".",Q678)</f>
        <v>180324-Plate_006.E8</v>
      </c>
      <c r="L678" t="str">
        <f>CONCATENATE("180324-",N678)</f>
        <v>180324-Plate_006</v>
      </c>
      <c r="M678">
        <f>M582+1</f>
        <v>6</v>
      </c>
      <c r="N678" t="str">
        <f>CONCATENATE("Plate_00",M678)</f>
        <v>Plate_006</v>
      </c>
      <c r="O678" t="s">
        <v>26</v>
      </c>
      <c r="P678">
        <v>8</v>
      </c>
      <c r="Q678" t="s">
        <v>36</v>
      </c>
      <c r="R678">
        <f>R606+1</f>
        <v>8</v>
      </c>
      <c r="S678" t="str">
        <f>CONCATENATE("Plate_00",R678)</f>
        <v>Plate_008</v>
      </c>
      <c r="T678" s="2" t="s">
        <v>70</v>
      </c>
      <c r="U678" t="s">
        <v>65</v>
      </c>
      <c r="V678">
        <v>8</v>
      </c>
      <c r="W678" t="str">
        <f>VLOOKUP(U678,$J$8:$K$13,2,FALSE)</f>
        <v>GAL4.35</v>
      </c>
      <c r="X678" t="str">
        <f>VLOOKUP(V678,$J$16:$K$27,2,FALSE)</f>
        <v>GAL80.delta</v>
      </c>
      <c r="Y678" t="str">
        <f>VLOOKUP(V678,$J$31:$K$42,2,FALSE)</f>
        <v>GAL3.delta</v>
      </c>
      <c r="Z678" t="str">
        <f>VLOOKUP($S678,$J$46:$N$61,2,FALSE)</f>
        <v>pAMN51.2 - 1 - A8</v>
      </c>
      <c r="AA678">
        <v>2</v>
      </c>
      <c r="AB678" t="str">
        <f>VLOOKUP($S678,$J$46:$N$61,3,FALSE)</f>
        <v>GALK.Can_abl</v>
      </c>
      <c r="AC678" t="str">
        <f>VLOOKUP($S678,$J$46:$N$61,4,FALSE)</f>
        <v>GALK</v>
      </c>
      <c r="AD678">
        <f>VLOOKUP($S678,$J$46:$N$61,5,FALSE)</f>
        <v>2</v>
      </c>
      <c r="AE678" t="str">
        <f t="shared" si="24"/>
        <v>GAL3.delta</v>
      </c>
      <c r="AF678" t="str">
        <f t="shared" si="25"/>
        <v>GAL80.delta</v>
      </c>
      <c r="AG678" t="str">
        <f t="shared" si="26"/>
        <v>GAL4-L868P</v>
      </c>
    </row>
    <row r="679" spans="11:33">
      <c r="K679" t="str">
        <f>CONCATENATE(L679,".",Q679)</f>
        <v>180324-Plate_006.E9</v>
      </c>
      <c r="L679" t="str">
        <f>CONCATENATE("180324-",N679)</f>
        <v>180324-Plate_006</v>
      </c>
      <c r="M679">
        <f>M583+1</f>
        <v>6</v>
      </c>
      <c r="N679" t="str">
        <f>CONCATENATE("Plate_00",M679)</f>
        <v>Plate_006</v>
      </c>
      <c r="O679" t="s">
        <v>26</v>
      </c>
      <c r="P679">
        <v>9</v>
      </c>
      <c r="Q679" t="s">
        <v>34</v>
      </c>
      <c r="R679">
        <f>R607+1</f>
        <v>8</v>
      </c>
      <c r="S679" t="str">
        <f>CONCATENATE("Plate_00",R679)</f>
        <v>Plate_008</v>
      </c>
      <c r="T679" s="2" t="s">
        <v>69</v>
      </c>
      <c r="U679" t="s">
        <v>65</v>
      </c>
      <c r="V679">
        <v>9</v>
      </c>
      <c r="W679" t="str">
        <f>VLOOKUP(U679,$J$8:$K$13,2,FALSE)</f>
        <v>GAL4.35</v>
      </c>
      <c r="X679" t="str">
        <f>VLOOKUP(V679,$J$16:$K$27,2,FALSE)</f>
        <v>GAL80.07</v>
      </c>
      <c r="Y679" t="str">
        <f>VLOOKUP(V679,$J$31:$K$42,2,FALSE)</f>
        <v>GAL3.delta</v>
      </c>
      <c r="Z679" t="str">
        <f>VLOOKUP($S679,$J$46:$N$61,2,FALSE)</f>
        <v>pAMN51.2 - 1 - A8</v>
      </c>
      <c r="AA679">
        <v>2</v>
      </c>
      <c r="AB679" t="str">
        <f>VLOOKUP($S679,$J$46:$N$61,3,FALSE)</f>
        <v>GALK.Can_abl</v>
      </c>
      <c r="AC679" t="str">
        <f>VLOOKUP($S679,$J$46:$N$61,4,FALSE)</f>
        <v>GALK</v>
      </c>
      <c r="AD679">
        <f>VLOOKUP($S679,$J$46:$N$61,5,FALSE)</f>
        <v>2</v>
      </c>
      <c r="AE679" t="str">
        <f t="shared" si="24"/>
        <v>GAL3.delta</v>
      </c>
      <c r="AF679" t="str">
        <f t="shared" si="25"/>
        <v>GAL80.07</v>
      </c>
      <c r="AG679" t="str">
        <f t="shared" si="26"/>
        <v>GAL4-L868P</v>
      </c>
    </row>
    <row r="680" spans="11:33">
      <c r="K680" t="str">
        <f>CONCATENATE(L680,".",Q680)</f>
        <v>180324-Plate_006.E10</v>
      </c>
      <c r="L680" t="str">
        <f>CONCATENATE("180324-",N680)</f>
        <v>180324-Plate_006</v>
      </c>
      <c r="M680">
        <f>M584+1</f>
        <v>6</v>
      </c>
      <c r="N680" t="str">
        <f>CONCATENATE("Plate_00",M680)</f>
        <v>Plate_006</v>
      </c>
      <c r="O680" t="s">
        <v>26</v>
      </c>
      <c r="P680">
        <v>10</v>
      </c>
      <c r="Q680" t="s">
        <v>32</v>
      </c>
      <c r="R680">
        <f>R608+1</f>
        <v>8</v>
      </c>
      <c r="S680" t="str">
        <f>CONCATENATE("Plate_00",R680)</f>
        <v>Plate_008</v>
      </c>
      <c r="T680" s="2" t="s">
        <v>68</v>
      </c>
      <c r="U680" t="s">
        <v>65</v>
      </c>
      <c r="V680">
        <v>10</v>
      </c>
      <c r="W680" t="str">
        <f>VLOOKUP(U680,$J$8:$K$13,2,FALSE)</f>
        <v>GAL4.35</v>
      </c>
      <c r="X680" t="str">
        <f>VLOOKUP(V680,$J$16:$K$27,2,FALSE)</f>
        <v>GAL80.35</v>
      </c>
      <c r="Y680" t="str">
        <f>VLOOKUP(V680,$J$31:$K$42,2,FALSE)</f>
        <v>GAL3.delta</v>
      </c>
      <c r="Z680" t="str">
        <f>VLOOKUP($S680,$J$46:$N$61,2,FALSE)</f>
        <v>pAMN51.2 - 1 - A8</v>
      </c>
      <c r="AA680">
        <v>2</v>
      </c>
      <c r="AB680" t="str">
        <f>VLOOKUP($S680,$J$46:$N$61,3,FALSE)</f>
        <v>GALK.Can_abl</v>
      </c>
      <c r="AC680" t="str">
        <f>VLOOKUP($S680,$J$46:$N$61,4,FALSE)</f>
        <v>GALK</v>
      </c>
      <c r="AD680">
        <f>VLOOKUP($S680,$J$46:$N$61,5,FALSE)</f>
        <v>2</v>
      </c>
      <c r="AE680" t="str">
        <f t="shared" si="24"/>
        <v>GAL3.delta</v>
      </c>
      <c r="AF680" t="str">
        <f t="shared" si="25"/>
        <v>GAL80S-2</v>
      </c>
      <c r="AG680" t="str">
        <f t="shared" si="26"/>
        <v>GAL4-L868P</v>
      </c>
    </row>
    <row r="681" spans="11:33">
      <c r="K681" t="str">
        <f>CONCATENATE(L681,".",Q681)</f>
        <v>180324-Plate_006.E11</v>
      </c>
      <c r="L681" t="str">
        <f>CONCATENATE("180324-",N681)</f>
        <v>180324-Plate_006</v>
      </c>
      <c r="M681">
        <f>M585+1</f>
        <v>6</v>
      </c>
      <c r="N681" t="str">
        <f>CONCATENATE("Plate_00",M681)</f>
        <v>Plate_006</v>
      </c>
      <c r="O681" t="s">
        <v>26</v>
      </c>
      <c r="P681">
        <v>11</v>
      </c>
      <c r="Q681" t="s">
        <v>30</v>
      </c>
      <c r="R681">
        <f>R609+1</f>
        <v>8</v>
      </c>
      <c r="S681" t="str">
        <f>CONCATENATE("Plate_00",R681)</f>
        <v>Plate_008</v>
      </c>
      <c r="T681" s="2" t="s">
        <v>67</v>
      </c>
      <c r="U681" t="s">
        <v>65</v>
      </c>
      <c r="V681">
        <v>11</v>
      </c>
      <c r="W681" t="str">
        <f>VLOOKUP(U681,$J$8:$K$13,2,FALSE)</f>
        <v>GAL4.35</v>
      </c>
      <c r="X681" t="str">
        <f>VLOOKUP(V681,$J$16:$K$27,2,FALSE)</f>
        <v>GAL80.37</v>
      </c>
      <c r="Y681" t="str">
        <f>VLOOKUP(V681,$J$31:$K$42,2,FALSE)</f>
        <v>GAL3.delta</v>
      </c>
      <c r="Z681" t="str">
        <f>VLOOKUP($S681,$J$46:$N$61,2,FALSE)</f>
        <v>pAMN51.2 - 1 - A8</v>
      </c>
      <c r="AA681">
        <v>2</v>
      </c>
      <c r="AB681" t="str">
        <f>VLOOKUP($S681,$J$46:$N$61,3,FALSE)</f>
        <v>GALK.Can_abl</v>
      </c>
      <c r="AC681" t="str">
        <f>VLOOKUP($S681,$J$46:$N$61,4,FALSE)</f>
        <v>GALK</v>
      </c>
      <c r="AD681">
        <f>VLOOKUP($S681,$J$46:$N$61,5,FALSE)</f>
        <v>2</v>
      </c>
      <c r="AE681" t="str">
        <f t="shared" si="24"/>
        <v>GAL3.delta</v>
      </c>
      <c r="AF681" t="str">
        <f t="shared" si="25"/>
        <v>GAL80S-1</v>
      </c>
      <c r="AG681" t="str">
        <f t="shared" si="26"/>
        <v>GAL4-L868P</v>
      </c>
    </row>
    <row r="682" spans="11:33">
      <c r="K682" t="str">
        <f>CONCATENATE(L682,".",Q682)</f>
        <v>180324-Plate_006.E12</v>
      </c>
      <c r="L682" t="str">
        <f>CONCATENATE("180324-",N682)</f>
        <v>180324-Plate_006</v>
      </c>
      <c r="M682">
        <f>M586+1</f>
        <v>6</v>
      </c>
      <c r="N682" t="str">
        <f>CONCATENATE("Plate_00",M682)</f>
        <v>Plate_006</v>
      </c>
      <c r="O682" t="s">
        <v>26</v>
      </c>
      <c r="P682">
        <v>12</v>
      </c>
      <c r="Q682" t="s">
        <v>27</v>
      </c>
      <c r="R682">
        <f>R610+1</f>
        <v>8</v>
      </c>
      <c r="S682" t="str">
        <f>CONCATENATE("Plate_00",R682)</f>
        <v>Plate_008</v>
      </c>
      <c r="T682" s="2" t="s">
        <v>66</v>
      </c>
      <c r="U682" t="s">
        <v>65</v>
      </c>
      <c r="V682">
        <v>12</v>
      </c>
      <c r="W682" t="str">
        <f>VLOOKUP(U682,$J$8:$K$13,2,FALSE)</f>
        <v>GAL4.35</v>
      </c>
      <c r="X682" t="str">
        <f>VLOOKUP(V682,$J$16:$K$27,2,FALSE)</f>
        <v>GAL80.41</v>
      </c>
      <c r="Y682" t="str">
        <f>VLOOKUP(V682,$J$31:$K$42,2,FALSE)</f>
        <v>GAL3.delta</v>
      </c>
      <c r="Z682" t="str">
        <f>VLOOKUP($S682,$J$46:$N$61,2,FALSE)</f>
        <v>pAMN51.2 - 1 - A8</v>
      </c>
      <c r="AA682">
        <v>2</v>
      </c>
      <c r="AB682" t="str">
        <f>VLOOKUP($S682,$J$46:$N$61,3,FALSE)</f>
        <v>GALK.Can_abl</v>
      </c>
      <c r="AC682" t="str">
        <f>VLOOKUP($S682,$J$46:$N$61,4,FALSE)</f>
        <v>GALK</v>
      </c>
      <c r="AD682">
        <f>VLOOKUP($S682,$J$46:$N$61,5,FALSE)</f>
        <v>2</v>
      </c>
      <c r="AE682" t="str">
        <f t="shared" si="24"/>
        <v>GAL3.delta</v>
      </c>
      <c r="AF682" t="str">
        <f t="shared" si="25"/>
        <v>GAL80S-0</v>
      </c>
      <c r="AG682" t="str">
        <f t="shared" si="26"/>
        <v>GAL4-L868P</v>
      </c>
    </row>
    <row r="683" spans="11:33">
      <c r="K683" t="str">
        <f>CONCATENATE(L683,".",Q683)</f>
        <v>180324-Plate_006.F1</v>
      </c>
      <c r="L683" t="str">
        <f>CONCATENATE("180324-",N683)</f>
        <v>180324-Plate_006</v>
      </c>
      <c r="M683">
        <f>M587+1</f>
        <v>6</v>
      </c>
      <c r="N683" t="str">
        <f>CONCATENATE("Plate_00",M683)</f>
        <v>Plate_006</v>
      </c>
      <c r="O683" t="s">
        <v>0</v>
      </c>
      <c r="P683">
        <v>1</v>
      </c>
      <c r="Q683" t="s">
        <v>24</v>
      </c>
      <c r="R683">
        <f>R611+1</f>
        <v>8</v>
      </c>
      <c r="S683" t="str">
        <f>CONCATENATE("Plate_00",R683)</f>
        <v>Plate_008</v>
      </c>
      <c r="T683" s="2" t="s">
        <v>64</v>
      </c>
      <c r="U683" t="s">
        <v>52</v>
      </c>
      <c r="V683">
        <v>1</v>
      </c>
      <c r="W683" t="str">
        <f>VLOOKUP(U683,$J$8:$K$13,2,FALSE)</f>
        <v>GAL4.36</v>
      </c>
      <c r="X683" t="str">
        <f>VLOOKUP(V683,$J$16:$K$27,2,FALSE)</f>
        <v>GAL80.WT</v>
      </c>
      <c r="Y683" t="str">
        <f>VLOOKUP(V683,$J$31:$K$42,2,FALSE)</f>
        <v>GAL3.WT</v>
      </c>
      <c r="Z683" t="str">
        <f>VLOOKUP($S683,$J$46:$N$61,2,FALSE)</f>
        <v>pAMN51.2 - 1 - A8</v>
      </c>
      <c r="AA683">
        <v>2</v>
      </c>
      <c r="AB683" t="str">
        <f>VLOOKUP($S683,$J$46:$N$61,3,FALSE)</f>
        <v>GALK.Can_abl</v>
      </c>
      <c r="AC683" t="str">
        <f>VLOOKUP($S683,$J$46:$N$61,4,FALSE)</f>
        <v>GALK</v>
      </c>
      <c r="AD683">
        <f>VLOOKUP($S683,$J$46:$N$61,5,FALSE)</f>
        <v>2</v>
      </c>
      <c r="AE683" t="str">
        <f t="shared" si="24"/>
        <v>GAL3.WT</v>
      </c>
      <c r="AF683" t="str">
        <f t="shared" si="25"/>
        <v>GAL80.WT</v>
      </c>
      <c r="AG683" t="str">
        <f t="shared" si="26"/>
        <v>GAL4-L868C</v>
      </c>
    </row>
    <row r="684" spans="11:33">
      <c r="K684" t="str">
        <f>CONCATENATE(L684,".",Q684)</f>
        <v>180324-Plate_006.F2</v>
      </c>
      <c r="L684" t="str">
        <f>CONCATENATE("180324-",N684)</f>
        <v>180324-Plate_006</v>
      </c>
      <c r="M684">
        <f>M588+1</f>
        <v>6</v>
      </c>
      <c r="N684" t="str">
        <f>CONCATENATE("Plate_00",M684)</f>
        <v>Plate_006</v>
      </c>
      <c r="O684" t="s">
        <v>0</v>
      </c>
      <c r="P684">
        <v>2</v>
      </c>
      <c r="Q684" t="s">
        <v>22</v>
      </c>
      <c r="R684">
        <f>R612+1</f>
        <v>8</v>
      </c>
      <c r="S684" t="str">
        <f>CONCATENATE("Plate_00",R684)</f>
        <v>Plate_008</v>
      </c>
      <c r="T684" s="2" t="s">
        <v>63</v>
      </c>
      <c r="U684" t="s">
        <v>52</v>
      </c>
      <c r="V684">
        <v>2</v>
      </c>
      <c r="W684" t="str">
        <f>VLOOKUP(U684,$J$8:$K$13,2,FALSE)</f>
        <v>GAL4.36</v>
      </c>
      <c r="X684" t="str">
        <f>VLOOKUP(V684,$J$16:$K$27,2,FALSE)</f>
        <v>GAL80.delta</v>
      </c>
      <c r="Y684" t="str">
        <f>VLOOKUP(V684,$J$31:$K$42,2,FALSE)</f>
        <v>GAL3.WT</v>
      </c>
      <c r="Z684" t="str">
        <f>VLOOKUP($S684,$J$46:$N$61,2,FALSE)</f>
        <v>pAMN51.2 - 1 - A8</v>
      </c>
      <c r="AA684">
        <v>2</v>
      </c>
      <c r="AB684" t="str">
        <f>VLOOKUP($S684,$J$46:$N$61,3,FALSE)</f>
        <v>GALK.Can_abl</v>
      </c>
      <c r="AC684" t="str">
        <f>VLOOKUP($S684,$J$46:$N$61,4,FALSE)</f>
        <v>GALK</v>
      </c>
      <c r="AD684">
        <f>VLOOKUP($S684,$J$46:$N$61,5,FALSE)</f>
        <v>2</v>
      </c>
      <c r="AE684" t="str">
        <f t="shared" si="24"/>
        <v>GAL3.WT</v>
      </c>
      <c r="AF684" t="str">
        <f t="shared" si="25"/>
        <v>GAL80.delta</v>
      </c>
      <c r="AG684" t="str">
        <f t="shared" si="26"/>
        <v>GAL4-L868C</v>
      </c>
    </row>
    <row r="685" spans="11:33">
      <c r="K685" t="str">
        <f>CONCATENATE(L685,".",Q685)</f>
        <v>180324-Plate_006.F3</v>
      </c>
      <c r="L685" t="str">
        <f>CONCATENATE("180324-",N685)</f>
        <v>180324-Plate_006</v>
      </c>
      <c r="M685">
        <f>M589+1</f>
        <v>6</v>
      </c>
      <c r="N685" t="str">
        <f>CONCATENATE("Plate_00",M685)</f>
        <v>Plate_006</v>
      </c>
      <c r="O685" t="s">
        <v>0</v>
      </c>
      <c r="P685">
        <v>3</v>
      </c>
      <c r="Q685" t="s">
        <v>20</v>
      </c>
      <c r="R685">
        <f>R613+1</f>
        <v>8</v>
      </c>
      <c r="S685" t="str">
        <f>CONCATENATE("Plate_00",R685)</f>
        <v>Plate_008</v>
      </c>
      <c r="T685" s="2" t="s">
        <v>62</v>
      </c>
      <c r="U685" t="s">
        <v>52</v>
      </c>
      <c r="V685">
        <v>3</v>
      </c>
      <c r="W685" t="str">
        <f>VLOOKUP(U685,$J$8:$K$13,2,FALSE)</f>
        <v>GAL4.36</v>
      </c>
      <c r="X685" t="str">
        <f>VLOOKUP(V685,$J$16:$K$27,2,FALSE)</f>
        <v>GAL80.07</v>
      </c>
      <c r="Y685" t="str">
        <f>VLOOKUP(V685,$J$31:$K$42,2,FALSE)</f>
        <v>GAL3.WT</v>
      </c>
      <c r="Z685" t="str">
        <f>VLOOKUP($S685,$J$46:$N$61,2,FALSE)</f>
        <v>pAMN51.2 - 1 - A8</v>
      </c>
      <c r="AA685">
        <v>2</v>
      </c>
      <c r="AB685" t="str">
        <f>VLOOKUP($S685,$J$46:$N$61,3,FALSE)</f>
        <v>GALK.Can_abl</v>
      </c>
      <c r="AC685" t="str">
        <f>VLOOKUP($S685,$J$46:$N$61,4,FALSE)</f>
        <v>GALK</v>
      </c>
      <c r="AD685">
        <f>VLOOKUP($S685,$J$46:$N$61,5,FALSE)</f>
        <v>2</v>
      </c>
      <c r="AE685" t="str">
        <f t="shared" si="24"/>
        <v>GAL3.WT</v>
      </c>
      <c r="AF685" t="str">
        <f t="shared" si="25"/>
        <v>GAL80.07</v>
      </c>
      <c r="AG685" t="str">
        <f t="shared" si="26"/>
        <v>GAL4-L868C</v>
      </c>
    </row>
    <row r="686" spans="11:33">
      <c r="K686" t="str">
        <f>CONCATENATE(L686,".",Q686)</f>
        <v>180324-Plate_006.F4</v>
      </c>
      <c r="L686" t="str">
        <f>CONCATENATE("180324-",N686)</f>
        <v>180324-Plate_006</v>
      </c>
      <c r="M686">
        <f>M590+1</f>
        <v>6</v>
      </c>
      <c r="N686" t="str">
        <f>CONCATENATE("Plate_00",M686)</f>
        <v>Plate_006</v>
      </c>
      <c r="O686" t="s">
        <v>0</v>
      </c>
      <c r="P686">
        <v>4</v>
      </c>
      <c r="Q686" t="s">
        <v>18</v>
      </c>
      <c r="R686">
        <f>R614+1</f>
        <v>8</v>
      </c>
      <c r="S686" t="str">
        <f>CONCATENATE("Plate_00",R686)</f>
        <v>Plate_008</v>
      </c>
      <c r="T686" s="2" t="s">
        <v>61</v>
      </c>
      <c r="U686" t="s">
        <v>52</v>
      </c>
      <c r="V686">
        <v>4</v>
      </c>
      <c r="W686" t="str">
        <f>VLOOKUP(U686,$J$8:$K$13,2,FALSE)</f>
        <v>GAL4.36</v>
      </c>
      <c r="X686" t="str">
        <f>VLOOKUP(V686,$J$16:$K$27,2,FALSE)</f>
        <v>GAL80.35</v>
      </c>
      <c r="Y686" t="str">
        <f>VLOOKUP(V686,$J$31:$K$42,2,FALSE)</f>
        <v>GAL3.WT</v>
      </c>
      <c r="Z686" t="str">
        <f>VLOOKUP($S686,$J$46:$N$61,2,FALSE)</f>
        <v>pAMN51.2 - 1 - A8</v>
      </c>
      <c r="AA686">
        <v>2</v>
      </c>
      <c r="AB686" t="str">
        <f>VLOOKUP($S686,$J$46:$N$61,3,FALSE)</f>
        <v>GALK.Can_abl</v>
      </c>
      <c r="AC686" t="str">
        <f>VLOOKUP($S686,$J$46:$N$61,4,FALSE)</f>
        <v>GALK</v>
      </c>
      <c r="AD686">
        <f>VLOOKUP($S686,$J$46:$N$61,5,FALSE)</f>
        <v>2</v>
      </c>
      <c r="AE686" t="str">
        <f t="shared" si="24"/>
        <v>GAL3.WT</v>
      </c>
      <c r="AF686" t="str">
        <f t="shared" si="25"/>
        <v>GAL80S-2</v>
      </c>
      <c r="AG686" t="str">
        <f t="shared" si="26"/>
        <v>GAL4-L868C</v>
      </c>
    </row>
    <row r="687" spans="11:33">
      <c r="K687" t="str">
        <f>CONCATENATE(L687,".",Q687)</f>
        <v>180324-Plate_006.F5</v>
      </c>
      <c r="L687" t="str">
        <f>CONCATENATE("180324-",N687)</f>
        <v>180324-Plate_006</v>
      </c>
      <c r="M687">
        <f>M591+1</f>
        <v>6</v>
      </c>
      <c r="N687" t="str">
        <f>CONCATENATE("Plate_00",M687)</f>
        <v>Plate_006</v>
      </c>
      <c r="O687" t="s">
        <v>0</v>
      </c>
      <c r="P687">
        <v>5</v>
      </c>
      <c r="Q687" t="s">
        <v>16</v>
      </c>
      <c r="R687">
        <f>R615+1</f>
        <v>8</v>
      </c>
      <c r="S687" t="str">
        <f>CONCATENATE("Plate_00",R687)</f>
        <v>Plate_008</v>
      </c>
      <c r="T687" s="2" t="s">
        <v>60</v>
      </c>
      <c r="U687" t="s">
        <v>52</v>
      </c>
      <c r="V687">
        <v>5</v>
      </c>
      <c r="W687" t="str">
        <f>VLOOKUP(U687,$J$8:$K$13,2,FALSE)</f>
        <v>GAL4.36</v>
      </c>
      <c r="X687" t="str">
        <f>VLOOKUP(V687,$J$16:$K$27,2,FALSE)</f>
        <v>GAL80.37</v>
      </c>
      <c r="Y687" t="str">
        <f>VLOOKUP(V687,$J$31:$K$42,2,FALSE)</f>
        <v>GAL3.WT</v>
      </c>
      <c r="Z687" t="str">
        <f>VLOOKUP($S687,$J$46:$N$61,2,FALSE)</f>
        <v>pAMN51.2 - 1 - A8</v>
      </c>
      <c r="AA687">
        <v>2</v>
      </c>
      <c r="AB687" t="str">
        <f>VLOOKUP($S687,$J$46:$N$61,3,FALSE)</f>
        <v>GALK.Can_abl</v>
      </c>
      <c r="AC687" t="str">
        <f>VLOOKUP($S687,$J$46:$N$61,4,FALSE)</f>
        <v>GALK</v>
      </c>
      <c r="AD687">
        <f>VLOOKUP($S687,$J$46:$N$61,5,FALSE)</f>
        <v>2</v>
      </c>
      <c r="AE687" t="str">
        <f t="shared" si="24"/>
        <v>GAL3.WT</v>
      </c>
      <c r="AF687" t="str">
        <f t="shared" si="25"/>
        <v>GAL80S-1</v>
      </c>
      <c r="AG687" t="str">
        <f t="shared" si="26"/>
        <v>GAL4-L868C</v>
      </c>
    </row>
    <row r="688" spans="11:33">
      <c r="K688" t="str">
        <f>CONCATENATE(L688,".",Q688)</f>
        <v>180324-Plate_006.F6</v>
      </c>
      <c r="L688" t="str">
        <f>CONCATENATE("180324-",N688)</f>
        <v>180324-Plate_006</v>
      </c>
      <c r="M688">
        <f>M592+1</f>
        <v>6</v>
      </c>
      <c r="N688" t="str">
        <f>CONCATENATE("Plate_00",M688)</f>
        <v>Plate_006</v>
      </c>
      <c r="O688" t="s">
        <v>0</v>
      </c>
      <c r="P688">
        <v>6</v>
      </c>
      <c r="Q688" t="s">
        <v>14</v>
      </c>
      <c r="R688">
        <f>R616+1</f>
        <v>8</v>
      </c>
      <c r="S688" t="str">
        <f>CONCATENATE("Plate_00",R688)</f>
        <v>Plate_008</v>
      </c>
      <c r="T688" s="2" t="s">
        <v>59</v>
      </c>
      <c r="U688" t="s">
        <v>52</v>
      </c>
      <c r="V688">
        <v>6</v>
      </c>
      <c r="W688" t="str">
        <f>VLOOKUP(U688,$J$8:$K$13,2,FALSE)</f>
        <v>GAL4.36</v>
      </c>
      <c r="X688" t="str">
        <f>VLOOKUP(V688,$J$16:$K$27,2,FALSE)</f>
        <v>GAL80.41</v>
      </c>
      <c r="Y688" t="str">
        <f>VLOOKUP(V688,$J$31:$K$42,2,FALSE)</f>
        <v>GAL3.WT</v>
      </c>
      <c r="Z688" t="str">
        <f>VLOOKUP($S688,$J$46:$N$61,2,FALSE)</f>
        <v>pAMN51.2 - 1 - A8</v>
      </c>
      <c r="AA688">
        <v>2</v>
      </c>
      <c r="AB688" t="str">
        <f>VLOOKUP($S688,$J$46:$N$61,3,FALSE)</f>
        <v>GALK.Can_abl</v>
      </c>
      <c r="AC688" t="str">
        <f>VLOOKUP($S688,$J$46:$N$61,4,FALSE)</f>
        <v>GALK</v>
      </c>
      <c r="AD688">
        <f>VLOOKUP($S688,$J$46:$N$61,5,FALSE)</f>
        <v>2</v>
      </c>
      <c r="AE688" t="str">
        <f t="shared" si="24"/>
        <v>GAL3.WT</v>
      </c>
      <c r="AF688" t="str">
        <f t="shared" si="25"/>
        <v>GAL80S-0</v>
      </c>
      <c r="AG688" t="str">
        <f t="shared" si="26"/>
        <v>GAL4-L868C</v>
      </c>
    </row>
    <row r="689" spans="11:33">
      <c r="K689" t="str">
        <f>CONCATENATE(L689,".",Q689)</f>
        <v>180324-Plate_006.F7</v>
      </c>
      <c r="L689" t="str">
        <f>CONCATENATE("180324-",N689)</f>
        <v>180324-Plate_006</v>
      </c>
      <c r="M689">
        <f>M593+1</f>
        <v>6</v>
      </c>
      <c r="N689" t="str">
        <f>CONCATENATE("Plate_00",M689)</f>
        <v>Plate_006</v>
      </c>
      <c r="O689" t="s">
        <v>0</v>
      </c>
      <c r="P689">
        <v>7</v>
      </c>
      <c r="Q689" t="s">
        <v>12</v>
      </c>
      <c r="R689">
        <f>R617+1</f>
        <v>8</v>
      </c>
      <c r="S689" t="str">
        <f>CONCATENATE("Plate_00",R689)</f>
        <v>Plate_008</v>
      </c>
      <c r="T689" s="2" t="s">
        <v>58</v>
      </c>
      <c r="U689" t="s">
        <v>52</v>
      </c>
      <c r="V689">
        <v>7</v>
      </c>
      <c r="W689" t="str">
        <f>VLOOKUP(U689,$J$8:$K$13,2,FALSE)</f>
        <v>GAL4.36</v>
      </c>
      <c r="X689" t="str">
        <f>VLOOKUP(V689,$J$16:$K$27,2,FALSE)</f>
        <v>GAL80.WT</v>
      </c>
      <c r="Y689" t="str">
        <f>VLOOKUP(V689,$J$31:$K$42,2,FALSE)</f>
        <v>GAL3.delta</v>
      </c>
      <c r="Z689" t="str">
        <f>VLOOKUP($S689,$J$46:$N$61,2,FALSE)</f>
        <v>pAMN51.2 - 1 - A8</v>
      </c>
      <c r="AA689">
        <v>2</v>
      </c>
      <c r="AB689" t="str">
        <f>VLOOKUP($S689,$J$46:$N$61,3,FALSE)</f>
        <v>GALK.Can_abl</v>
      </c>
      <c r="AC689" t="str">
        <f>VLOOKUP($S689,$J$46:$N$61,4,FALSE)</f>
        <v>GALK</v>
      </c>
      <c r="AD689">
        <f>VLOOKUP($S689,$J$46:$N$61,5,FALSE)</f>
        <v>2</v>
      </c>
      <c r="AE689" t="str">
        <f t="shared" si="24"/>
        <v>GAL3.delta</v>
      </c>
      <c r="AF689" t="str">
        <f t="shared" si="25"/>
        <v>GAL80.WT</v>
      </c>
      <c r="AG689" t="str">
        <f t="shared" si="26"/>
        <v>GAL4-L868C</v>
      </c>
    </row>
    <row r="690" spans="11:33">
      <c r="K690" t="str">
        <f>CONCATENATE(L690,".",Q690)</f>
        <v>180324-Plate_006.F8</v>
      </c>
      <c r="L690" t="str">
        <f>CONCATENATE("180324-",N690)</f>
        <v>180324-Plate_006</v>
      </c>
      <c r="M690">
        <f>M594+1</f>
        <v>6</v>
      </c>
      <c r="N690" t="str">
        <f>CONCATENATE("Plate_00",M690)</f>
        <v>Plate_006</v>
      </c>
      <c r="O690" t="s">
        <v>0</v>
      </c>
      <c r="P690">
        <v>8</v>
      </c>
      <c r="Q690" t="s">
        <v>10</v>
      </c>
      <c r="R690">
        <f>R618+1</f>
        <v>8</v>
      </c>
      <c r="S690" t="str">
        <f>CONCATENATE("Plate_00",R690)</f>
        <v>Plate_008</v>
      </c>
      <c r="T690" s="2" t="s">
        <v>57</v>
      </c>
      <c r="U690" t="s">
        <v>52</v>
      </c>
      <c r="V690">
        <v>8</v>
      </c>
      <c r="W690" t="str">
        <f>VLOOKUP(U690,$J$8:$K$13,2,FALSE)</f>
        <v>GAL4.36</v>
      </c>
      <c r="X690" t="str">
        <f>VLOOKUP(V690,$J$16:$K$27,2,FALSE)</f>
        <v>GAL80.delta</v>
      </c>
      <c r="Y690" t="str">
        <f>VLOOKUP(V690,$J$31:$K$42,2,FALSE)</f>
        <v>GAL3.delta</v>
      </c>
      <c r="Z690" t="str">
        <f>VLOOKUP($S690,$J$46:$N$61,2,FALSE)</f>
        <v>pAMN51.2 - 1 - A8</v>
      </c>
      <c r="AA690">
        <v>2</v>
      </c>
      <c r="AB690" t="str">
        <f>VLOOKUP($S690,$J$46:$N$61,3,FALSE)</f>
        <v>GALK.Can_abl</v>
      </c>
      <c r="AC690" t="str">
        <f>VLOOKUP($S690,$J$46:$N$61,4,FALSE)</f>
        <v>GALK</v>
      </c>
      <c r="AD690">
        <f>VLOOKUP($S690,$J$46:$N$61,5,FALSE)</f>
        <v>2</v>
      </c>
      <c r="AE690" t="str">
        <f t="shared" si="24"/>
        <v>GAL3.delta</v>
      </c>
      <c r="AF690" t="str">
        <f t="shared" si="25"/>
        <v>GAL80.delta</v>
      </c>
      <c r="AG690" t="str">
        <f t="shared" si="26"/>
        <v>GAL4-L868C</v>
      </c>
    </row>
    <row r="691" spans="11:33">
      <c r="K691" t="str">
        <f>CONCATENATE(L691,".",Q691)</f>
        <v>180324-Plate_006.F9</v>
      </c>
      <c r="L691" t="str">
        <f>CONCATENATE("180324-",N691)</f>
        <v>180324-Plate_006</v>
      </c>
      <c r="M691">
        <f>M595+1</f>
        <v>6</v>
      </c>
      <c r="N691" t="str">
        <f>CONCATENATE("Plate_00",M691)</f>
        <v>Plate_006</v>
      </c>
      <c r="O691" t="s">
        <v>0</v>
      </c>
      <c r="P691">
        <v>9</v>
      </c>
      <c r="Q691" t="s">
        <v>8</v>
      </c>
      <c r="R691">
        <f>R619+1</f>
        <v>8</v>
      </c>
      <c r="S691" t="str">
        <f>CONCATENATE("Plate_00",R691)</f>
        <v>Plate_008</v>
      </c>
      <c r="T691" s="2" t="s">
        <v>56</v>
      </c>
      <c r="U691" t="s">
        <v>52</v>
      </c>
      <c r="V691">
        <v>9</v>
      </c>
      <c r="W691" t="str">
        <f>VLOOKUP(U691,$J$8:$K$13,2,FALSE)</f>
        <v>GAL4.36</v>
      </c>
      <c r="X691" t="str">
        <f>VLOOKUP(V691,$J$16:$K$27,2,FALSE)</f>
        <v>GAL80.07</v>
      </c>
      <c r="Y691" t="str">
        <f>VLOOKUP(V691,$J$31:$K$42,2,FALSE)</f>
        <v>GAL3.delta</v>
      </c>
      <c r="Z691" t="str">
        <f>VLOOKUP($S691,$J$46:$N$61,2,FALSE)</f>
        <v>pAMN51.2 - 1 - A8</v>
      </c>
      <c r="AA691">
        <v>2</v>
      </c>
      <c r="AB691" t="str">
        <f>VLOOKUP($S691,$J$46:$N$61,3,FALSE)</f>
        <v>GALK.Can_abl</v>
      </c>
      <c r="AC691" t="str">
        <f>VLOOKUP($S691,$J$46:$N$61,4,FALSE)</f>
        <v>GALK</v>
      </c>
      <c r="AD691">
        <f>VLOOKUP($S691,$J$46:$N$61,5,FALSE)</f>
        <v>2</v>
      </c>
      <c r="AE691" t="str">
        <f t="shared" si="24"/>
        <v>GAL3.delta</v>
      </c>
      <c r="AF691" t="str">
        <f t="shared" si="25"/>
        <v>GAL80.07</v>
      </c>
      <c r="AG691" t="str">
        <f t="shared" si="26"/>
        <v>GAL4-L868C</v>
      </c>
    </row>
    <row r="692" spans="11:33">
      <c r="K692" t="str">
        <f>CONCATENATE(L692,".",Q692)</f>
        <v>180324-Plate_006.F10</v>
      </c>
      <c r="L692" t="str">
        <f>CONCATENATE("180324-",N692)</f>
        <v>180324-Plate_006</v>
      </c>
      <c r="M692">
        <f>M596+1</f>
        <v>6</v>
      </c>
      <c r="N692" t="str">
        <f>CONCATENATE("Plate_00",M692)</f>
        <v>Plate_006</v>
      </c>
      <c r="O692" t="s">
        <v>0</v>
      </c>
      <c r="P692">
        <v>10</v>
      </c>
      <c r="Q692" t="s">
        <v>6</v>
      </c>
      <c r="R692">
        <f>R620+1</f>
        <v>8</v>
      </c>
      <c r="S692" t="str">
        <f>CONCATENATE("Plate_00",R692)</f>
        <v>Plate_008</v>
      </c>
      <c r="T692" s="2" t="s">
        <v>55</v>
      </c>
      <c r="U692" t="s">
        <v>52</v>
      </c>
      <c r="V692">
        <v>10</v>
      </c>
      <c r="W692" t="str">
        <f>VLOOKUP(U692,$J$8:$K$13,2,FALSE)</f>
        <v>GAL4.36</v>
      </c>
      <c r="X692" t="str">
        <f>VLOOKUP(V692,$J$16:$K$27,2,FALSE)</f>
        <v>GAL80.35</v>
      </c>
      <c r="Y692" t="str">
        <f>VLOOKUP(V692,$J$31:$K$42,2,FALSE)</f>
        <v>GAL3.delta</v>
      </c>
      <c r="Z692" t="str">
        <f>VLOOKUP($S692,$J$46:$N$61,2,FALSE)</f>
        <v>pAMN51.2 - 1 - A8</v>
      </c>
      <c r="AA692">
        <v>2</v>
      </c>
      <c r="AB692" t="str">
        <f>VLOOKUP($S692,$J$46:$N$61,3,FALSE)</f>
        <v>GALK.Can_abl</v>
      </c>
      <c r="AC692" t="str">
        <f>VLOOKUP($S692,$J$46:$N$61,4,FALSE)</f>
        <v>GALK</v>
      </c>
      <c r="AD692">
        <f>VLOOKUP($S692,$J$46:$N$61,5,FALSE)</f>
        <v>2</v>
      </c>
      <c r="AE692" t="str">
        <f t="shared" si="24"/>
        <v>GAL3.delta</v>
      </c>
      <c r="AF692" t="str">
        <f t="shared" si="25"/>
        <v>GAL80S-2</v>
      </c>
      <c r="AG692" t="str">
        <f t="shared" si="26"/>
        <v>GAL4-L868C</v>
      </c>
    </row>
    <row r="693" spans="11:33">
      <c r="K693" t="str">
        <f>CONCATENATE(L693,".",Q693)</f>
        <v>180324-Plate_006.F11</v>
      </c>
      <c r="L693" t="str">
        <f>CONCATENATE("180324-",N693)</f>
        <v>180324-Plate_006</v>
      </c>
      <c r="M693">
        <f>M597+1</f>
        <v>6</v>
      </c>
      <c r="N693" t="str">
        <f>CONCATENATE("Plate_00",M693)</f>
        <v>Plate_006</v>
      </c>
      <c r="O693" t="s">
        <v>0</v>
      </c>
      <c r="P693">
        <v>11</v>
      </c>
      <c r="Q693" t="s">
        <v>4</v>
      </c>
      <c r="R693">
        <f>R621+1</f>
        <v>8</v>
      </c>
      <c r="S693" t="str">
        <f>CONCATENATE("Plate_00",R693)</f>
        <v>Plate_008</v>
      </c>
      <c r="T693" s="2" t="s">
        <v>54</v>
      </c>
      <c r="U693" t="s">
        <v>52</v>
      </c>
      <c r="V693">
        <v>11</v>
      </c>
      <c r="W693" t="str">
        <f>VLOOKUP(U693,$J$8:$K$13,2,FALSE)</f>
        <v>GAL4.36</v>
      </c>
      <c r="X693" t="str">
        <f>VLOOKUP(V693,$J$16:$K$27,2,FALSE)</f>
        <v>GAL80.37</v>
      </c>
      <c r="Y693" t="str">
        <f>VLOOKUP(V693,$J$31:$K$42,2,FALSE)</f>
        <v>GAL3.delta</v>
      </c>
      <c r="Z693" t="str">
        <f>VLOOKUP($S693,$J$46:$N$61,2,FALSE)</f>
        <v>pAMN51.2 - 1 - A8</v>
      </c>
      <c r="AA693">
        <v>2</v>
      </c>
      <c r="AB693" t="str">
        <f>VLOOKUP($S693,$J$46:$N$61,3,FALSE)</f>
        <v>GALK.Can_abl</v>
      </c>
      <c r="AC693" t="str">
        <f>VLOOKUP($S693,$J$46:$N$61,4,FALSE)</f>
        <v>GALK</v>
      </c>
      <c r="AD693">
        <f>VLOOKUP($S693,$J$46:$N$61,5,FALSE)</f>
        <v>2</v>
      </c>
      <c r="AE693" t="str">
        <f t="shared" si="24"/>
        <v>GAL3.delta</v>
      </c>
      <c r="AF693" t="str">
        <f t="shared" si="25"/>
        <v>GAL80S-1</v>
      </c>
      <c r="AG693" t="str">
        <f t="shared" si="26"/>
        <v>GAL4-L868C</v>
      </c>
    </row>
    <row r="694" spans="11:33">
      <c r="K694" t="str">
        <f>CONCATENATE(L694,".",Q694)</f>
        <v>180324-Plate_006.F12</v>
      </c>
      <c r="L694" t="str">
        <f>CONCATENATE("180324-",N694)</f>
        <v>180324-Plate_006</v>
      </c>
      <c r="M694">
        <f>M598+1</f>
        <v>6</v>
      </c>
      <c r="N694" t="str">
        <f>CONCATENATE("Plate_00",M694)</f>
        <v>Plate_006</v>
      </c>
      <c r="O694" t="s">
        <v>0</v>
      </c>
      <c r="P694">
        <v>12</v>
      </c>
      <c r="Q694" t="s">
        <v>1</v>
      </c>
      <c r="R694">
        <f>R622+1</f>
        <v>8</v>
      </c>
      <c r="S694" t="str">
        <f>CONCATENATE("Plate_00",R694)</f>
        <v>Plate_008</v>
      </c>
      <c r="T694" s="2" t="s">
        <v>53</v>
      </c>
      <c r="U694" t="s">
        <v>52</v>
      </c>
      <c r="V694">
        <v>12</v>
      </c>
      <c r="W694" t="str">
        <f>VLOOKUP(U694,$J$8:$K$13,2,FALSE)</f>
        <v>GAL4.36</v>
      </c>
      <c r="X694" t="str">
        <f>VLOOKUP(V694,$J$16:$K$27,2,FALSE)</f>
        <v>GAL80.41</v>
      </c>
      <c r="Y694" t="str">
        <f>VLOOKUP(V694,$J$31:$K$42,2,FALSE)</f>
        <v>GAL3.delta</v>
      </c>
      <c r="Z694" t="str">
        <f>VLOOKUP($S694,$J$46:$N$61,2,FALSE)</f>
        <v>pAMN51.2 - 1 - A8</v>
      </c>
      <c r="AA694">
        <v>2</v>
      </c>
      <c r="AB694" t="str">
        <f>VLOOKUP($S694,$J$46:$N$61,3,FALSE)</f>
        <v>GALK.Can_abl</v>
      </c>
      <c r="AC694" t="str">
        <f>VLOOKUP($S694,$J$46:$N$61,4,FALSE)</f>
        <v>GALK</v>
      </c>
      <c r="AD694">
        <f>VLOOKUP($S694,$J$46:$N$61,5,FALSE)</f>
        <v>2</v>
      </c>
      <c r="AE694" t="str">
        <f t="shared" si="24"/>
        <v>GAL3.delta</v>
      </c>
      <c r="AF694" t="str">
        <f t="shared" si="25"/>
        <v>GAL80S-0</v>
      </c>
      <c r="AG694" t="str">
        <f t="shared" si="26"/>
        <v>GAL4-L868C</v>
      </c>
    </row>
    <row r="695" spans="11:33">
      <c r="K695" t="str">
        <f>CONCATENATE(L695,".",Q695)</f>
        <v>180324-Plate_006.G1</v>
      </c>
      <c r="L695" t="str">
        <f>CONCATENATE("180324-",N695)</f>
        <v>180324-Plate_006</v>
      </c>
      <c r="M695">
        <f>M599+1</f>
        <v>6</v>
      </c>
      <c r="N695" t="str">
        <f>CONCATENATE("Plate_00",M695)</f>
        <v>Plate_006</v>
      </c>
      <c r="O695" t="s">
        <v>29</v>
      </c>
      <c r="P695">
        <v>1</v>
      </c>
      <c r="Q695" t="s">
        <v>51</v>
      </c>
      <c r="R695">
        <f>R623+1</f>
        <v>8</v>
      </c>
      <c r="S695" t="str">
        <f>CONCATENATE("Plate_00",R695)</f>
        <v>Plate_008</v>
      </c>
      <c r="T695" s="2" t="s">
        <v>50</v>
      </c>
      <c r="U695" t="s">
        <v>26</v>
      </c>
      <c r="V695">
        <v>1</v>
      </c>
      <c r="W695" t="str">
        <f>VLOOKUP(U695,$J$8:$K$13,2,FALSE)</f>
        <v>GAL4.38</v>
      </c>
      <c r="X695" t="str">
        <f>VLOOKUP(V695,$J$16:$K$27,2,FALSE)</f>
        <v>GAL80.WT</v>
      </c>
      <c r="Y695" t="str">
        <f>VLOOKUP(V695,$J$31:$K$42,2,FALSE)</f>
        <v>GAL3.WT</v>
      </c>
      <c r="Z695" t="str">
        <f>VLOOKUP($S695,$J$46:$N$61,2,FALSE)</f>
        <v>pAMN51.2 - 1 - A8</v>
      </c>
      <c r="AA695">
        <v>2</v>
      </c>
      <c r="AB695" t="str">
        <f>VLOOKUP($S695,$J$46:$N$61,3,FALSE)</f>
        <v>GALK.Can_abl</v>
      </c>
      <c r="AC695" t="str">
        <f>VLOOKUP($S695,$J$46:$N$61,4,FALSE)</f>
        <v>GALK</v>
      </c>
      <c r="AD695">
        <f>VLOOKUP($S695,$J$46:$N$61,5,FALSE)</f>
        <v>2</v>
      </c>
      <c r="AE695" t="str">
        <f t="shared" si="24"/>
        <v>GAL3.WT</v>
      </c>
      <c r="AF695" t="str">
        <f t="shared" si="25"/>
        <v>GAL80.WT</v>
      </c>
      <c r="AG695" t="str">
        <f t="shared" si="26"/>
        <v>GAL4-L868G</v>
      </c>
    </row>
    <row r="696" spans="11:33">
      <c r="K696" t="str">
        <f>CONCATENATE(L696,".",Q696)</f>
        <v>180324-Plate_006.G2</v>
      </c>
      <c r="L696" t="str">
        <f>CONCATENATE("180324-",N696)</f>
        <v>180324-Plate_006</v>
      </c>
      <c r="M696">
        <f>M600+1</f>
        <v>6</v>
      </c>
      <c r="N696" t="str">
        <f>CONCATENATE("Plate_00",M696)</f>
        <v>Plate_006</v>
      </c>
      <c r="O696" t="s">
        <v>29</v>
      </c>
      <c r="P696">
        <v>2</v>
      </c>
      <c r="Q696" t="s">
        <v>49</v>
      </c>
      <c r="R696">
        <f>R624+1</f>
        <v>8</v>
      </c>
      <c r="S696" t="str">
        <f>CONCATENATE("Plate_00",R696)</f>
        <v>Plate_008</v>
      </c>
      <c r="T696" s="2" t="s">
        <v>48</v>
      </c>
      <c r="U696" t="s">
        <v>26</v>
      </c>
      <c r="V696">
        <v>2</v>
      </c>
      <c r="W696" t="str">
        <f>VLOOKUP(U696,$J$8:$K$13,2,FALSE)</f>
        <v>GAL4.38</v>
      </c>
      <c r="X696" t="str">
        <f>VLOOKUP(V696,$J$16:$K$27,2,FALSE)</f>
        <v>GAL80.delta</v>
      </c>
      <c r="Y696" t="str">
        <f>VLOOKUP(V696,$J$31:$K$42,2,FALSE)</f>
        <v>GAL3.WT</v>
      </c>
      <c r="Z696" t="str">
        <f>VLOOKUP($S696,$J$46:$N$61,2,FALSE)</f>
        <v>pAMN51.2 - 1 - A8</v>
      </c>
      <c r="AA696">
        <v>2</v>
      </c>
      <c r="AB696" t="str">
        <f>VLOOKUP($S696,$J$46:$N$61,3,FALSE)</f>
        <v>GALK.Can_abl</v>
      </c>
      <c r="AC696" t="str">
        <f>VLOOKUP($S696,$J$46:$N$61,4,FALSE)</f>
        <v>GALK</v>
      </c>
      <c r="AD696">
        <f>VLOOKUP($S696,$J$46:$N$61,5,FALSE)</f>
        <v>2</v>
      </c>
      <c r="AE696" t="str">
        <f t="shared" si="24"/>
        <v>GAL3.WT</v>
      </c>
      <c r="AF696" t="str">
        <f t="shared" si="25"/>
        <v>GAL80.delta</v>
      </c>
      <c r="AG696" t="str">
        <f t="shared" si="26"/>
        <v>GAL4-L868G</v>
      </c>
    </row>
    <row r="697" spans="11:33">
      <c r="K697" t="str">
        <f>CONCATENATE(L697,".",Q697)</f>
        <v>180324-Plate_006.G3</v>
      </c>
      <c r="L697" t="str">
        <f>CONCATENATE("180324-",N697)</f>
        <v>180324-Plate_006</v>
      </c>
      <c r="M697">
        <f>M601+1</f>
        <v>6</v>
      </c>
      <c r="N697" t="str">
        <f>CONCATENATE("Plate_00",M697)</f>
        <v>Plate_006</v>
      </c>
      <c r="O697" t="s">
        <v>29</v>
      </c>
      <c r="P697">
        <v>3</v>
      </c>
      <c r="Q697" t="s">
        <v>47</v>
      </c>
      <c r="R697">
        <f>R625+1</f>
        <v>8</v>
      </c>
      <c r="S697" t="str">
        <f>CONCATENATE("Plate_00",R697)</f>
        <v>Plate_008</v>
      </c>
      <c r="T697" s="2" t="s">
        <v>46</v>
      </c>
      <c r="U697" t="s">
        <v>26</v>
      </c>
      <c r="V697">
        <v>3</v>
      </c>
      <c r="W697" t="str">
        <f>VLOOKUP(U697,$J$8:$K$13,2,FALSE)</f>
        <v>GAL4.38</v>
      </c>
      <c r="X697" t="str">
        <f>VLOOKUP(V697,$J$16:$K$27,2,FALSE)</f>
        <v>GAL80.07</v>
      </c>
      <c r="Y697" t="str">
        <f>VLOOKUP(V697,$J$31:$K$42,2,FALSE)</f>
        <v>GAL3.WT</v>
      </c>
      <c r="Z697" t="str">
        <f>VLOOKUP($S697,$J$46:$N$61,2,FALSE)</f>
        <v>pAMN51.2 - 1 - A8</v>
      </c>
      <c r="AA697">
        <v>2</v>
      </c>
      <c r="AB697" t="str">
        <f>VLOOKUP($S697,$J$46:$N$61,3,FALSE)</f>
        <v>GALK.Can_abl</v>
      </c>
      <c r="AC697" t="str">
        <f>VLOOKUP($S697,$J$46:$N$61,4,FALSE)</f>
        <v>GALK</v>
      </c>
      <c r="AD697">
        <f>VLOOKUP($S697,$J$46:$N$61,5,FALSE)</f>
        <v>2</v>
      </c>
      <c r="AE697" t="str">
        <f t="shared" si="24"/>
        <v>GAL3.WT</v>
      </c>
      <c r="AF697" t="str">
        <f t="shared" si="25"/>
        <v>GAL80.07</v>
      </c>
      <c r="AG697" t="str">
        <f t="shared" si="26"/>
        <v>GAL4-L868G</v>
      </c>
    </row>
    <row r="698" spans="11:33">
      <c r="K698" t="str">
        <f>CONCATENATE(L698,".",Q698)</f>
        <v>180324-Plate_006.G4</v>
      </c>
      <c r="L698" t="str">
        <f>CONCATENATE("180324-",N698)</f>
        <v>180324-Plate_006</v>
      </c>
      <c r="M698">
        <f>M602+1</f>
        <v>6</v>
      </c>
      <c r="N698" t="str">
        <f>CONCATENATE("Plate_00",M698)</f>
        <v>Plate_006</v>
      </c>
      <c r="O698" t="s">
        <v>29</v>
      </c>
      <c r="P698">
        <v>4</v>
      </c>
      <c r="Q698" t="s">
        <v>45</v>
      </c>
      <c r="R698">
        <f>R626+1</f>
        <v>8</v>
      </c>
      <c r="S698" t="str">
        <f>CONCATENATE("Plate_00",R698)</f>
        <v>Plate_008</v>
      </c>
      <c r="T698" s="2" t="s">
        <v>44</v>
      </c>
      <c r="U698" t="s">
        <v>26</v>
      </c>
      <c r="V698">
        <v>4</v>
      </c>
      <c r="W698" t="str">
        <f>VLOOKUP(U698,$J$8:$K$13,2,FALSE)</f>
        <v>GAL4.38</v>
      </c>
      <c r="X698" t="str">
        <f>VLOOKUP(V698,$J$16:$K$27,2,FALSE)</f>
        <v>GAL80.35</v>
      </c>
      <c r="Y698" t="str">
        <f>VLOOKUP(V698,$J$31:$K$42,2,FALSE)</f>
        <v>GAL3.WT</v>
      </c>
      <c r="Z698" t="str">
        <f>VLOOKUP($S698,$J$46:$N$61,2,FALSE)</f>
        <v>pAMN51.2 - 1 - A8</v>
      </c>
      <c r="AA698">
        <v>2</v>
      </c>
      <c r="AB698" t="str">
        <f>VLOOKUP($S698,$J$46:$N$61,3,FALSE)</f>
        <v>GALK.Can_abl</v>
      </c>
      <c r="AC698" t="str">
        <f>VLOOKUP($S698,$J$46:$N$61,4,FALSE)</f>
        <v>GALK</v>
      </c>
      <c r="AD698">
        <f>VLOOKUP($S698,$J$46:$N$61,5,FALSE)</f>
        <v>2</v>
      </c>
      <c r="AE698" t="str">
        <f t="shared" si="24"/>
        <v>GAL3.WT</v>
      </c>
      <c r="AF698" t="str">
        <f t="shared" si="25"/>
        <v>GAL80S-2</v>
      </c>
      <c r="AG698" t="str">
        <f t="shared" si="26"/>
        <v>GAL4-L868G</v>
      </c>
    </row>
    <row r="699" spans="11:33">
      <c r="K699" t="str">
        <f>CONCATENATE(L699,".",Q699)</f>
        <v>180324-Plate_006.G5</v>
      </c>
      <c r="L699" t="str">
        <f>CONCATENATE("180324-",N699)</f>
        <v>180324-Plate_006</v>
      </c>
      <c r="M699">
        <f>M603+1</f>
        <v>6</v>
      </c>
      <c r="N699" t="str">
        <f>CONCATENATE("Plate_00",M699)</f>
        <v>Plate_006</v>
      </c>
      <c r="O699" t="s">
        <v>29</v>
      </c>
      <c r="P699">
        <v>5</v>
      </c>
      <c r="Q699" t="s">
        <v>43</v>
      </c>
      <c r="R699">
        <f>R627+1</f>
        <v>8</v>
      </c>
      <c r="S699" t="str">
        <f>CONCATENATE("Plate_00",R699)</f>
        <v>Plate_008</v>
      </c>
      <c r="T699" s="2" t="s">
        <v>42</v>
      </c>
      <c r="U699" t="s">
        <v>26</v>
      </c>
      <c r="V699">
        <v>5</v>
      </c>
      <c r="W699" t="str">
        <f>VLOOKUP(U699,$J$8:$K$13,2,FALSE)</f>
        <v>GAL4.38</v>
      </c>
      <c r="X699" t="str">
        <f>VLOOKUP(V699,$J$16:$K$27,2,FALSE)</f>
        <v>GAL80.37</v>
      </c>
      <c r="Y699" t="str">
        <f>VLOOKUP(V699,$J$31:$K$42,2,FALSE)</f>
        <v>GAL3.WT</v>
      </c>
      <c r="Z699" t="str">
        <f>VLOOKUP($S699,$J$46:$N$61,2,FALSE)</f>
        <v>pAMN51.2 - 1 - A8</v>
      </c>
      <c r="AA699">
        <v>2</v>
      </c>
      <c r="AB699" t="str">
        <f>VLOOKUP($S699,$J$46:$N$61,3,FALSE)</f>
        <v>GALK.Can_abl</v>
      </c>
      <c r="AC699" t="str">
        <f>VLOOKUP($S699,$J$46:$N$61,4,FALSE)</f>
        <v>GALK</v>
      </c>
      <c r="AD699">
        <f>VLOOKUP($S699,$J$46:$N$61,5,FALSE)</f>
        <v>2</v>
      </c>
      <c r="AE699" t="str">
        <f t="shared" si="24"/>
        <v>GAL3.WT</v>
      </c>
      <c r="AF699" t="str">
        <f t="shared" si="25"/>
        <v>GAL80S-1</v>
      </c>
      <c r="AG699" t="str">
        <f t="shared" si="26"/>
        <v>GAL4-L868G</v>
      </c>
    </row>
    <row r="700" spans="11:33">
      <c r="K700" t="str">
        <f>CONCATENATE(L700,".",Q700)</f>
        <v>180324-Plate_006.G6</v>
      </c>
      <c r="L700" t="str">
        <f>CONCATENATE("180324-",N700)</f>
        <v>180324-Plate_006</v>
      </c>
      <c r="M700">
        <f>M604+1</f>
        <v>6</v>
      </c>
      <c r="N700" t="str">
        <f>CONCATENATE("Plate_00",M700)</f>
        <v>Plate_006</v>
      </c>
      <c r="O700" t="s">
        <v>29</v>
      </c>
      <c r="P700">
        <v>6</v>
      </c>
      <c r="Q700" t="s">
        <v>41</v>
      </c>
      <c r="R700">
        <f>R628+1</f>
        <v>8</v>
      </c>
      <c r="S700" t="str">
        <f>CONCATENATE("Plate_00",R700)</f>
        <v>Plate_008</v>
      </c>
      <c r="T700" s="2" t="s">
        <v>40</v>
      </c>
      <c r="U700" t="s">
        <v>26</v>
      </c>
      <c r="V700">
        <v>6</v>
      </c>
      <c r="W700" t="str">
        <f>VLOOKUP(U700,$J$8:$K$13,2,FALSE)</f>
        <v>GAL4.38</v>
      </c>
      <c r="X700" t="str">
        <f>VLOOKUP(V700,$J$16:$K$27,2,FALSE)</f>
        <v>GAL80.41</v>
      </c>
      <c r="Y700" t="str">
        <f>VLOOKUP(V700,$J$31:$K$42,2,FALSE)</f>
        <v>GAL3.WT</v>
      </c>
      <c r="Z700" t="str">
        <f>VLOOKUP($S700,$J$46:$N$61,2,FALSE)</f>
        <v>pAMN51.2 - 1 - A8</v>
      </c>
      <c r="AA700">
        <v>2</v>
      </c>
      <c r="AB700" t="str">
        <f>VLOOKUP($S700,$J$46:$N$61,3,FALSE)</f>
        <v>GALK.Can_abl</v>
      </c>
      <c r="AC700" t="str">
        <f>VLOOKUP($S700,$J$46:$N$61,4,FALSE)</f>
        <v>GALK</v>
      </c>
      <c r="AD700">
        <f>VLOOKUP($S700,$J$46:$N$61,5,FALSE)</f>
        <v>2</v>
      </c>
      <c r="AE700" t="str">
        <f t="shared" si="24"/>
        <v>GAL3.WT</v>
      </c>
      <c r="AF700" t="str">
        <f t="shared" si="25"/>
        <v>GAL80S-0</v>
      </c>
      <c r="AG700" t="str">
        <f t="shared" si="26"/>
        <v>GAL4-L868G</v>
      </c>
    </row>
    <row r="701" spans="11:33">
      <c r="K701" t="str">
        <f>CONCATENATE(L701,".",Q701)</f>
        <v>180324-Plate_006.G7</v>
      </c>
      <c r="L701" t="str">
        <f>CONCATENATE("180324-",N701)</f>
        <v>180324-Plate_006</v>
      </c>
      <c r="M701">
        <f>M605+1</f>
        <v>6</v>
      </c>
      <c r="N701" t="str">
        <f>CONCATENATE("Plate_00",M701)</f>
        <v>Plate_006</v>
      </c>
      <c r="O701" t="s">
        <v>29</v>
      </c>
      <c r="P701">
        <v>7</v>
      </c>
      <c r="Q701" t="s">
        <v>39</v>
      </c>
      <c r="R701">
        <f>R629+1</f>
        <v>8</v>
      </c>
      <c r="S701" t="str">
        <f>CONCATENATE("Plate_00",R701)</f>
        <v>Plate_008</v>
      </c>
      <c r="T701" s="2" t="s">
        <v>38</v>
      </c>
      <c r="U701" t="s">
        <v>26</v>
      </c>
      <c r="V701">
        <v>7</v>
      </c>
      <c r="W701" t="str">
        <f>VLOOKUP(U701,$J$8:$K$13,2,FALSE)</f>
        <v>GAL4.38</v>
      </c>
      <c r="X701" t="str">
        <f>VLOOKUP(V701,$J$16:$K$27,2,FALSE)</f>
        <v>GAL80.WT</v>
      </c>
      <c r="Y701" t="str">
        <f>VLOOKUP(V701,$J$31:$K$42,2,FALSE)</f>
        <v>GAL3.delta</v>
      </c>
      <c r="Z701" t="str">
        <f>VLOOKUP($S701,$J$46:$N$61,2,FALSE)</f>
        <v>pAMN51.2 - 1 - A8</v>
      </c>
      <c r="AA701">
        <v>2</v>
      </c>
      <c r="AB701" t="str">
        <f>VLOOKUP($S701,$J$46:$N$61,3,FALSE)</f>
        <v>GALK.Can_abl</v>
      </c>
      <c r="AC701" t="str">
        <f>VLOOKUP($S701,$J$46:$N$61,4,FALSE)</f>
        <v>GALK</v>
      </c>
      <c r="AD701">
        <f>VLOOKUP($S701,$J$46:$N$61,5,FALSE)</f>
        <v>2</v>
      </c>
      <c r="AE701" t="str">
        <f t="shared" si="24"/>
        <v>GAL3.delta</v>
      </c>
      <c r="AF701" t="str">
        <f t="shared" si="25"/>
        <v>GAL80.WT</v>
      </c>
      <c r="AG701" t="str">
        <f t="shared" si="26"/>
        <v>GAL4-L868G</v>
      </c>
    </row>
    <row r="702" spans="11:33">
      <c r="K702" t="str">
        <f>CONCATENATE(L702,".",Q702)</f>
        <v>180324-Plate_006.G8</v>
      </c>
      <c r="L702" t="str">
        <f>CONCATENATE("180324-",N702)</f>
        <v>180324-Plate_006</v>
      </c>
      <c r="M702">
        <f>M606+1</f>
        <v>6</v>
      </c>
      <c r="N702" t="str">
        <f>CONCATENATE("Plate_00",M702)</f>
        <v>Plate_006</v>
      </c>
      <c r="O702" t="s">
        <v>29</v>
      </c>
      <c r="P702">
        <v>8</v>
      </c>
      <c r="Q702" t="s">
        <v>37</v>
      </c>
      <c r="R702">
        <f>R630+1</f>
        <v>8</v>
      </c>
      <c r="S702" t="str">
        <f>CONCATENATE("Plate_00",R702)</f>
        <v>Plate_008</v>
      </c>
      <c r="T702" s="2" t="s">
        <v>36</v>
      </c>
      <c r="U702" t="s">
        <v>26</v>
      </c>
      <c r="V702">
        <v>8</v>
      </c>
      <c r="W702" t="str">
        <f>VLOOKUP(U702,$J$8:$K$13,2,FALSE)</f>
        <v>GAL4.38</v>
      </c>
      <c r="X702" t="str">
        <f>VLOOKUP(V702,$J$16:$K$27,2,FALSE)</f>
        <v>GAL80.delta</v>
      </c>
      <c r="Y702" t="str">
        <f>VLOOKUP(V702,$J$31:$K$42,2,FALSE)</f>
        <v>GAL3.delta</v>
      </c>
      <c r="Z702" t="str">
        <f>VLOOKUP($S702,$J$46:$N$61,2,FALSE)</f>
        <v>pAMN51.2 - 1 - A8</v>
      </c>
      <c r="AA702">
        <v>2</v>
      </c>
      <c r="AB702" t="str">
        <f>VLOOKUP($S702,$J$46:$N$61,3,FALSE)</f>
        <v>GALK.Can_abl</v>
      </c>
      <c r="AC702" t="str">
        <f>VLOOKUP($S702,$J$46:$N$61,4,FALSE)</f>
        <v>GALK</v>
      </c>
      <c r="AD702">
        <f>VLOOKUP($S702,$J$46:$N$61,5,FALSE)</f>
        <v>2</v>
      </c>
      <c r="AE702" t="str">
        <f t="shared" si="24"/>
        <v>GAL3.delta</v>
      </c>
      <c r="AF702" t="str">
        <f t="shared" si="25"/>
        <v>GAL80.delta</v>
      </c>
      <c r="AG702" t="str">
        <f t="shared" si="26"/>
        <v>GAL4-L868G</v>
      </c>
    </row>
    <row r="703" spans="11:33">
      <c r="K703" t="str">
        <f>CONCATENATE(L703,".",Q703)</f>
        <v>180324-Plate_006.G9</v>
      </c>
      <c r="L703" t="str">
        <f>CONCATENATE("180324-",N703)</f>
        <v>180324-Plate_006</v>
      </c>
      <c r="M703">
        <f>M607+1</f>
        <v>6</v>
      </c>
      <c r="N703" t="str">
        <f>CONCATENATE("Plate_00",M703)</f>
        <v>Plate_006</v>
      </c>
      <c r="O703" t="s">
        <v>29</v>
      </c>
      <c r="P703">
        <v>9</v>
      </c>
      <c r="Q703" t="s">
        <v>35</v>
      </c>
      <c r="R703">
        <f>R631+1</f>
        <v>8</v>
      </c>
      <c r="S703" t="str">
        <f>CONCATENATE("Plate_00",R703)</f>
        <v>Plate_008</v>
      </c>
      <c r="T703" s="2" t="s">
        <v>34</v>
      </c>
      <c r="U703" t="s">
        <v>26</v>
      </c>
      <c r="V703">
        <v>9</v>
      </c>
      <c r="W703" t="str">
        <f>VLOOKUP(U703,$J$8:$K$13,2,FALSE)</f>
        <v>GAL4.38</v>
      </c>
      <c r="X703" t="str">
        <f>VLOOKUP(V703,$J$16:$K$27,2,FALSE)</f>
        <v>GAL80.07</v>
      </c>
      <c r="Y703" t="str">
        <f>VLOOKUP(V703,$J$31:$K$42,2,FALSE)</f>
        <v>GAL3.delta</v>
      </c>
      <c r="Z703" t="str">
        <f>VLOOKUP($S703,$J$46:$N$61,2,FALSE)</f>
        <v>pAMN51.2 - 1 - A8</v>
      </c>
      <c r="AA703">
        <v>2</v>
      </c>
      <c r="AB703" t="str">
        <f>VLOOKUP($S703,$J$46:$N$61,3,FALSE)</f>
        <v>GALK.Can_abl</v>
      </c>
      <c r="AC703" t="str">
        <f>VLOOKUP($S703,$J$46:$N$61,4,FALSE)</f>
        <v>GALK</v>
      </c>
      <c r="AD703">
        <f>VLOOKUP($S703,$J$46:$N$61,5,FALSE)</f>
        <v>2</v>
      </c>
      <c r="AE703" t="str">
        <f t="shared" si="24"/>
        <v>GAL3.delta</v>
      </c>
      <c r="AF703" t="str">
        <f t="shared" si="25"/>
        <v>GAL80.07</v>
      </c>
      <c r="AG703" t="str">
        <f t="shared" si="26"/>
        <v>GAL4-L868G</v>
      </c>
    </row>
    <row r="704" spans="11:33">
      <c r="K704" t="str">
        <f>CONCATENATE(L704,".",Q704)</f>
        <v>180324-Plate_006.G10</v>
      </c>
      <c r="L704" t="str">
        <f>CONCATENATE("180324-",N704)</f>
        <v>180324-Plate_006</v>
      </c>
      <c r="M704">
        <f>M608+1</f>
        <v>6</v>
      </c>
      <c r="N704" t="str">
        <f>CONCATENATE("Plate_00",M704)</f>
        <v>Plate_006</v>
      </c>
      <c r="O704" t="s">
        <v>29</v>
      </c>
      <c r="P704">
        <v>10</v>
      </c>
      <c r="Q704" t="s">
        <v>33</v>
      </c>
      <c r="R704">
        <f>R632+1</f>
        <v>8</v>
      </c>
      <c r="S704" t="str">
        <f>CONCATENATE("Plate_00",R704)</f>
        <v>Plate_008</v>
      </c>
      <c r="T704" s="2" t="s">
        <v>32</v>
      </c>
      <c r="U704" t="s">
        <v>26</v>
      </c>
      <c r="V704">
        <v>10</v>
      </c>
      <c r="W704" t="str">
        <f>VLOOKUP(U704,$J$8:$K$13,2,FALSE)</f>
        <v>GAL4.38</v>
      </c>
      <c r="X704" t="str">
        <f>VLOOKUP(V704,$J$16:$K$27,2,FALSE)</f>
        <v>GAL80.35</v>
      </c>
      <c r="Y704" t="str">
        <f>VLOOKUP(V704,$J$31:$K$42,2,FALSE)</f>
        <v>GAL3.delta</v>
      </c>
      <c r="Z704" t="str">
        <f>VLOOKUP($S704,$J$46:$N$61,2,FALSE)</f>
        <v>pAMN51.2 - 1 - A8</v>
      </c>
      <c r="AA704">
        <v>2</v>
      </c>
      <c r="AB704" t="str">
        <f>VLOOKUP($S704,$J$46:$N$61,3,FALSE)</f>
        <v>GALK.Can_abl</v>
      </c>
      <c r="AC704" t="str">
        <f>VLOOKUP($S704,$J$46:$N$61,4,FALSE)</f>
        <v>GALK</v>
      </c>
      <c r="AD704">
        <f>VLOOKUP($S704,$J$46:$N$61,5,FALSE)</f>
        <v>2</v>
      </c>
      <c r="AE704" t="str">
        <f t="shared" si="24"/>
        <v>GAL3.delta</v>
      </c>
      <c r="AF704" t="str">
        <f t="shared" si="25"/>
        <v>GAL80S-2</v>
      </c>
      <c r="AG704" t="str">
        <f t="shared" si="26"/>
        <v>GAL4-L868G</v>
      </c>
    </row>
    <row r="705" spans="11:33">
      <c r="K705" t="str">
        <f>CONCATENATE(L705,".",Q705)</f>
        <v>180324-Plate_006.G11</v>
      </c>
      <c r="L705" t="str">
        <f>CONCATENATE("180324-",N705)</f>
        <v>180324-Plate_006</v>
      </c>
      <c r="M705">
        <f>M609+1</f>
        <v>6</v>
      </c>
      <c r="N705" t="str">
        <f>CONCATENATE("Plate_00",M705)</f>
        <v>Plate_006</v>
      </c>
      <c r="O705" t="s">
        <v>29</v>
      </c>
      <c r="P705">
        <v>11</v>
      </c>
      <c r="Q705" t="s">
        <v>31</v>
      </c>
      <c r="R705">
        <f>R633+1</f>
        <v>8</v>
      </c>
      <c r="S705" t="str">
        <f>CONCATENATE("Plate_00",R705)</f>
        <v>Plate_008</v>
      </c>
      <c r="T705" s="2" t="s">
        <v>30</v>
      </c>
      <c r="U705" t="s">
        <v>26</v>
      </c>
      <c r="V705">
        <v>11</v>
      </c>
      <c r="W705" t="str">
        <f>VLOOKUP(U705,$J$8:$K$13,2,FALSE)</f>
        <v>GAL4.38</v>
      </c>
      <c r="X705" t="str">
        <f>VLOOKUP(V705,$J$16:$K$27,2,FALSE)</f>
        <v>GAL80.37</v>
      </c>
      <c r="Y705" t="str">
        <f>VLOOKUP(V705,$J$31:$K$42,2,FALSE)</f>
        <v>GAL3.delta</v>
      </c>
      <c r="Z705" t="str">
        <f>VLOOKUP($S705,$J$46:$N$61,2,FALSE)</f>
        <v>pAMN51.2 - 1 - A8</v>
      </c>
      <c r="AA705">
        <v>2</v>
      </c>
      <c r="AB705" t="str">
        <f>VLOOKUP($S705,$J$46:$N$61,3,FALSE)</f>
        <v>GALK.Can_abl</v>
      </c>
      <c r="AC705" t="str">
        <f>VLOOKUP($S705,$J$46:$N$61,4,FALSE)</f>
        <v>GALK</v>
      </c>
      <c r="AD705">
        <f>VLOOKUP($S705,$J$46:$N$61,5,FALSE)</f>
        <v>2</v>
      </c>
      <c r="AE705" t="str">
        <f t="shared" si="24"/>
        <v>GAL3.delta</v>
      </c>
      <c r="AF705" t="str">
        <f t="shared" si="25"/>
        <v>GAL80S-1</v>
      </c>
      <c r="AG705" t="str">
        <f t="shared" si="26"/>
        <v>GAL4-L868G</v>
      </c>
    </row>
    <row r="706" spans="11:33">
      <c r="K706" t="str">
        <f>CONCATENATE(L706,".",Q706)</f>
        <v>180324-Plate_006.G12</v>
      </c>
      <c r="L706" t="str">
        <f>CONCATENATE("180324-",N706)</f>
        <v>180324-Plate_006</v>
      </c>
      <c r="M706">
        <f>M610+1</f>
        <v>6</v>
      </c>
      <c r="N706" t="str">
        <f>CONCATENATE("Plate_00",M706)</f>
        <v>Plate_006</v>
      </c>
      <c r="O706" t="s">
        <v>29</v>
      </c>
      <c r="P706">
        <v>12</v>
      </c>
      <c r="Q706" t="s">
        <v>28</v>
      </c>
      <c r="R706">
        <f>R634+1</f>
        <v>8</v>
      </c>
      <c r="S706" t="str">
        <f>CONCATENATE("Plate_00",R706)</f>
        <v>Plate_008</v>
      </c>
      <c r="T706" s="2" t="s">
        <v>27</v>
      </c>
      <c r="U706" t="s">
        <v>26</v>
      </c>
      <c r="V706">
        <v>12</v>
      </c>
      <c r="W706" t="str">
        <f>VLOOKUP(U706,$J$8:$K$13,2,FALSE)</f>
        <v>GAL4.38</v>
      </c>
      <c r="X706" t="str">
        <f>VLOOKUP(V706,$J$16:$K$27,2,FALSE)</f>
        <v>GAL80.41</v>
      </c>
      <c r="Y706" t="str">
        <f>VLOOKUP(V706,$J$31:$K$42,2,FALSE)</f>
        <v>GAL3.delta</v>
      </c>
      <c r="Z706" t="str">
        <f>VLOOKUP($S706,$J$46:$N$61,2,FALSE)</f>
        <v>pAMN51.2 - 1 - A8</v>
      </c>
      <c r="AA706">
        <v>2</v>
      </c>
      <c r="AB706" t="str">
        <f>VLOOKUP($S706,$J$46:$N$61,3,FALSE)</f>
        <v>GALK.Can_abl</v>
      </c>
      <c r="AC706" t="str">
        <f>VLOOKUP($S706,$J$46:$N$61,4,FALSE)</f>
        <v>GALK</v>
      </c>
      <c r="AD706">
        <f>VLOOKUP($S706,$J$46:$N$61,5,FALSE)</f>
        <v>2</v>
      </c>
      <c r="AE706" t="str">
        <f t="shared" si="24"/>
        <v>GAL3.delta</v>
      </c>
      <c r="AF706" t="str">
        <f t="shared" si="25"/>
        <v>GAL80S-0</v>
      </c>
      <c r="AG706" t="str">
        <f t="shared" si="26"/>
        <v>GAL4-L868G</v>
      </c>
    </row>
    <row r="707" spans="11:33">
      <c r="K707" t="str">
        <f>CONCATENATE(L707,".",Q707)</f>
        <v>180324-Plate_006.H1</v>
      </c>
      <c r="L707" t="str">
        <f>CONCATENATE("180324-",N707)</f>
        <v>180324-Plate_006</v>
      </c>
      <c r="M707">
        <f>M611+1</f>
        <v>6</v>
      </c>
      <c r="N707" t="str">
        <f>CONCATENATE("Plate_00",M707)</f>
        <v>Plate_006</v>
      </c>
      <c r="O707" t="s">
        <v>3</v>
      </c>
      <c r="P707">
        <v>1</v>
      </c>
      <c r="Q707" t="s">
        <v>25</v>
      </c>
      <c r="R707">
        <f>R635+1</f>
        <v>8</v>
      </c>
      <c r="S707" t="str">
        <f>CONCATENATE("Plate_00",R707)</f>
        <v>Plate_008</v>
      </c>
      <c r="T707" s="2" t="s">
        <v>24</v>
      </c>
      <c r="U707" t="s">
        <v>0</v>
      </c>
      <c r="V707">
        <v>1</v>
      </c>
      <c r="W707" t="str">
        <f>VLOOKUP(U707,$J$8:$K$13,2,FALSE)</f>
        <v>GAL4.40</v>
      </c>
      <c r="X707" t="str">
        <f>VLOOKUP(V707,$J$16:$K$27,2,FALSE)</f>
        <v>GAL80.WT</v>
      </c>
      <c r="Y707" t="str">
        <f>VLOOKUP(V707,$J$31:$K$42,2,FALSE)</f>
        <v>GAL3.WT</v>
      </c>
      <c r="Z707" t="str">
        <f>VLOOKUP($S707,$J$46:$N$61,2,FALSE)</f>
        <v>pAMN51.2 - 1 - A8</v>
      </c>
      <c r="AA707">
        <v>2</v>
      </c>
      <c r="AB707" t="str">
        <f>VLOOKUP($S707,$J$46:$N$61,3,FALSE)</f>
        <v>GALK.Can_abl</v>
      </c>
      <c r="AC707" t="str">
        <f>VLOOKUP($S707,$J$46:$N$61,4,FALSE)</f>
        <v>GALK</v>
      </c>
      <c r="AD707">
        <f>VLOOKUP($S707,$J$46:$N$61,5,FALSE)</f>
        <v>2</v>
      </c>
      <c r="AE707" t="str">
        <f t="shared" si="24"/>
        <v>GAL3.WT</v>
      </c>
      <c r="AF707" t="str">
        <f t="shared" si="25"/>
        <v>GAL80.WT</v>
      </c>
      <c r="AG707" t="str">
        <f t="shared" si="26"/>
        <v>GAL4-L868K</v>
      </c>
    </row>
    <row r="708" spans="11:33">
      <c r="K708" t="str">
        <f>CONCATENATE(L708,".",Q708)</f>
        <v>180324-Plate_006.H2</v>
      </c>
      <c r="L708" t="str">
        <f>CONCATENATE("180324-",N708)</f>
        <v>180324-Plate_006</v>
      </c>
      <c r="M708">
        <f>M612+1</f>
        <v>6</v>
      </c>
      <c r="N708" t="str">
        <f>CONCATENATE("Plate_00",M708)</f>
        <v>Plate_006</v>
      </c>
      <c r="O708" t="s">
        <v>3</v>
      </c>
      <c r="P708">
        <v>2</v>
      </c>
      <c r="Q708" t="s">
        <v>23</v>
      </c>
      <c r="R708">
        <f>R636+1</f>
        <v>8</v>
      </c>
      <c r="S708" t="str">
        <f>CONCATENATE("Plate_00",R708)</f>
        <v>Plate_008</v>
      </c>
      <c r="T708" s="2" t="s">
        <v>22</v>
      </c>
      <c r="U708" t="s">
        <v>0</v>
      </c>
      <c r="V708">
        <v>2</v>
      </c>
      <c r="W708" t="str">
        <f>VLOOKUP(U708,$J$8:$K$13,2,FALSE)</f>
        <v>GAL4.40</v>
      </c>
      <c r="X708" t="str">
        <f>VLOOKUP(V708,$J$16:$K$27,2,FALSE)</f>
        <v>GAL80.delta</v>
      </c>
      <c r="Y708" t="str">
        <f>VLOOKUP(V708,$J$31:$K$42,2,FALSE)</f>
        <v>GAL3.WT</v>
      </c>
      <c r="Z708" t="str">
        <f>VLOOKUP($S708,$J$46:$N$61,2,FALSE)</f>
        <v>pAMN51.2 - 1 - A8</v>
      </c>
      <c r="AA708">
        <v>2</v>
      </c>
      <c r="AB708" t="str">
        <f>VLOOKUP($S708,$J$46:$N$61,3,FALSE)</f>
        <v>GALK.Can_abl</v>
      </c>
      <c r="AC708" t="str">
        <f>VLOOKUP($S708,$J$46:$N$61,4,FALSE)</f>
        <v>GALK</v>
      </c>
      <c r="AD708">
        <f>VLOOKUP($S708,$J$46:$N$61,5,FALSE)</f>
        <v>2</v>
      </c>
      <c r="AE708" t="str">
        <f t="shared" si="24"/>
        <v>GAL3.WT</v>
      </c>
      <c r="AF708" t="str">
        <f t="shared" si="25"/>
        <v>GAL80.delta</v>
      </c>
      <c r="AG708" t="str">
        <f t="shared" si="26"/>
        <v>GAL4-L868K</v>
      </c>
    </row>
    <row r="709" spans="11:33">
      <c r="K709" t="str">
        <f>CONCATENATE(L709,".",Q709)</f>
        <v>180324-Plate_006.H3</v>
      </c>
      <c r="L709" t="str">
        <f>CONCATENATE("180324-",N709)</f>
        <v>180324-Plate_006</v>
      </c>
      <c r="M709">
        <f>M613+1</f>
        <v>6</v>
      </c>
      <c r="N709" t="str">
        <f>CONCATENATE("Plate_00",M709)</f>
        <v>Plate_006</v>
      </c>
      <c r="O709" t="s">
        <v>3</v>
      </c>
      <c r="P709">
        <v>3</v>
      </c>
      <c r="Q709" t="s">
        <v>21</v>
      </c>
      <c r="R709">
        <f>R637+1</f>
        <v>8</v>
      </c>
      <c r="S709" t="str">
        <f>CONCATENATE("Plate_00",R709)</f>
        <v>Plate_008</v>
      </c>
      <c r="T709" s="2" t="s">
        <v>20</v>
      </c>
      <c r="U709" t="s">
        <v>0</v>
      </c>
      <c r="V709">
        <v>3</v>
      </c>
      <c r="W709" t="str">
        <f>VLOOKUP(U709,$J$8:$K$13,2,FALSE)</f>
        <v>GAL4.40</v>
      </c>
      <c r="X709" t="str">
        <f>VLOOKUP(V709,$J$16:$K$27,2,FALSE)</f>
        <v>GAL80.07</v>
      </c>
      <c r="Y709" t="str">
        <f>VLOOKUP(V709,$J$31:$K$42,2,FALSE)</f>
        <v>GAL3.WT</v>
      </c>
      <c r="Z709" t="str">
        <f>VLOOKUP($S709,$J$46:$N$61,2,FALSE)</f>
        <v>pAMN51.2 - 1 - A8</v>
      </c>
      <c r="AA709">
        <v>2</v>
      </c>
      <c r="AB709" t="str">
        <f>VLOOKUP($S709,$J$46:$N$61,3,FALSE)</f>
        <v>GALK.Can_abl</v>
      </c>
      <c r="AC709" t="str">
        <f>VLOOKUP($S709,$J$46:$N$61,4,FALSE)</f>
        <v>GALK</v>
      </c>
      <c r="AD709">
        <f>VLOOKUP($S709,$J$46:$N$61,5,FALSE)</f>
        <v>2</v>
      </c>
      <c r="AE709" t="str">
        <f t="shared" si="24"/>
        <v>GAL3.WT</v>
      </c>
      <c r="AF709" t="str">
        <f t="shared" si="25"/>
        <v>GAL80.07</v>
      </c>
      <c r="AG709" t="str">
        <f t="shared" si="26"/>
        <v>GAL4-L868K</v>
      </c>
    </row>
    <row r="710" spans="11:33">
      <c r="K710" t="str">
        <f>CONCATENATE(L710,".",Q710)</f>
        <v>180324-Plate_006.H4</v>
      </c>
      <c r="L710" t="str">
        <f>CONCATENATE("180324-",N710)</f>
        <v>180324-Plate_006</v>
      </c>
      <c r="M710">
        <f>M614+1</f>
        <v>6</v>
      </c>
      <c r="N710" t="str">
        <f>CONCATENATE("Plate_00",M710)</f>
        <v>Plate_006</v>
      </c>
      <c r="O710" t="s">
        <v>3</v>
      </c>
      <c r="P710">
        <v>4</v>
      </c>
      <c r="Q710" t="s">
        <v>19</v>
      </c>
      <c r="R710">
        <f>R638+1</f>
        <v>8</v>
      </c>
      <c r="S710" t="str">
        <f>CONCATENATE("Plate_00",R710)</f>
        <v>Plate_008</v>
      </c>
      <c r="T710" s="2" t="s">
        <v>18</v>
      </c>
      <c r="U710" t="s">
        <v>0</v>
      </c>
      <c r="V710">
        <v>4</v>
      </c>
      <c r="W710" t="str">
        <f>VLOOKUP(U710,$J$8:$K$13,2,FALSE)</f>
        <v>GAL4.40</v>
      </c>
      <c r="X710" t="str">
        <f>VLOOKUP(V710,$J$16:$K$27,2,FALSE)</f>
        <v>GAL80.35</v>
      </c>
      <c r="Y710" t="str">
        <f>VLOOKUP(V710,$J$31:$K$42,2,FALSE)</f>
        <v>GAL3.WT</v>
      </c>
      <c r="Z710" t="str">
        <f>VLOOKUP($S710,$J$46:$N$61,2,FALSE)</f>
        <v>pAMN51.2 - 1 - A8</v>
      </c>
      <c r="AA710">
        <v>2</v>
      </c>
      <c r="AB710" t="str">
        <f>VLOOKUP($S710,$J$46:$N$61,3,FALSE)</f>
        <v>GALK.Can_abl</v>
      </c>
      <c r="AC710" t="str">
        <f>VLOOKUP($S710,$J$46:$N$61,4,FALSE)</f>
        <v>GALK</v>
      </c>
      <c r="AD710">
        <f>VLOOKUP($S710,$J$46:$N$61,5,FALSE)</f>
        <v>2</v>
      </c>
      <c r="AE710" t="str">
        <f t="shared" si="24"/>
        <v>GAL3.WT</v>
      </c>
      <c r="AF710" t="str">
        <f t="shared" si="25"/>
        <v>GAL80S-2</v>
      </c>
      <c r="AG710" t="str">
        <f t="shared" si="26"/>
        <v>GAL4-L868K</v>
      </c>
    </row>
    <row r="711" spans="11:33">
      <c r="K711" t="str">
        <f>CONCATENATE(L711,".",Q711)</f>
        <v>180324-Plate_006.H5</v>
      </c>
      <c r="L711" t="str">
        <f>CONCATENATE("180324-",N711)</f>
        <v>180324-Plate_006</v>
      </c>
      <c r="M711">
        <f>M615+1</f>
        <v>6</v>
      </c>
      <c r="N711" t="str">
        <f>CONCATENATE("Plate_00",M711)</f>
        <v>Plate_006</v>
      </c>
      <c r="O711" t="s">
        <v>3</v>
      </c>
      <c r="P711">
        <v>5</v>
      </c>
      <c r="Q711" t="s">
        <v>17</v>
      </c>
      <c r="R711">
        <f>R639+1</f>
        <v>8</v>
      </c>
      <c r="S711" t="str">
        <f>CONCATENATE("Plate_00",R711)</f>
        <v>Plate_008</v>
      </c>
      <c r="T711" s="2" t="s">
        <v>16</v>
      </c>
      <c r="U711" t="s">
        <v>0</v>
      </c>
      <c r="V711">
        <v>5</v>
      </c>
      <c r="W711" t="str">
        <f>VLOOKUP(U711,$J$8:$K$13,2,FALSE)</f>
        <v>GAL4.40</v>
      </c>
      <c r="X711" t="str">
        <f>VLOOKUP(V711,$J$16:$K$27,2,FALSE)</f>
        <v>GAL80.37</v>
      </c>
      <c r="Y711" t="str">
        <f>VLOOKUP(V711,$J$31:$K$42,2,FALSE)</f>
        <v>GAL3.WT</v>
      </c>
      <c r="Z711" t="str">
        <f>VLOOKUP($S711,$J$46:$N$61,2,FALSE)</f>
        <v>pAMN51.2 - 1 - A8</v>
      </c>
      <c r="AA711">
        <v>2</v>
      </c>
      <c r="AB711" t="str">
        <f>VLOOKUP($S711,$J$46:$N$61,3,FALSE)</f>
        <v>GALK.Can_abl</v>
      </c>
      <c r="AC711" t="str">
        <f>VLOOKUP($S711,$J$46:$N$61,4,FALSE)</f>
        <v>GALK</v>
      </c>
      <c r="AD711">
        <f>VLOOKUP($S711,$J$46:$N$61,5,FALSE)</f>
        <v>2</v>
      </c>
      <c r="AE711" t="str">
        <f t="shared" si="24"/>
        <v>GAL3.WT</v>
      </c>
      <c r="AF711" t="str">
        <f t="shared" si="25"/>
        <v>GAL80S-1</v>
      </c>
      <c r="AG711" t="str">
        <f t="shared" si="26"/>
        <v>GAL4-L868K</v>
      </c>
    </row>
    <row r="712" spans="11:33">
      <c r="K712" t="str">
        <f>CONCATENATE(L712,".",Q712)</f>
        <v>180324-Plate_006.H6</v>
      </c>
      <c r="L712" t="str">
        <f>CONCATENATE("180324-",N712)</f>
        <v>180324-Plate_006</v>
      </c>
      <c r="M712">
        <f>M616+1</f>
        <v>6</v>
      </c>
      <c r="N712" t="str">
        <f>CONCATENATE("Plate_00",M712)</f>
        <v>Plate_006</v>
      </c>
      <c r="O712" t="s">
        <v>3</v>
      </c>
      <c r="P712">
        <v>6</v>
      </c>
      <c r="Q712" t="s">
        <v>15</v>
      </c>
      <c r="R712">
        <f>R640+1</f>
        <v>8</v>
      </c>
      <c r="S712" t="str">
        <f>CONCATENATE("Plate_00",R712)</f>
        <v>Plate_008</v>
      </c>
      <c r="T712" s="2" t="s">
        <v>14</v>
      </c>
      <c r="U712" t="s">
        <v>0</v>
      </c>
      <c r="V712">
        <v>6</v>
      </c>
      <c r="W712" t="str">
        <f>VLOOKUP(U712,$J$8:$K$13,2,FALSE)</f>
        <v>GAL4.40</v>
      </c>
      <c r="X712" t="str">
        <f>VLOOKUP(V712,$J$16:$K$27,2,FALSE)</f>
        <v>GAL80.41</v>
      </c>
      <c r="Y712" t="str">
        <f>VLOOKUP(V712,$J$31:$K$42,2,FALSE)</f>
        <v>GAL3.WT</v>
      </c>
      <c r="Z712" t="str">
        <f>VLOOKUP($S712,$J$46:$N$61,2,FALSE)</f>
        <v>pAMN51.2 - 1 - A8</v>
      </c>
      <c r="AA712">
        <v>2</v>
      </c>
      <c r="AB712" t="str">
        <f>VLOOKUP($S712,$J$46:$N$61,3,FALSE)</f>
        <v>GALK.Can_abl</v>
      </c>
      <c r="AC712" t="str">
        <f>VLOOKUP($S712,$J$46:$N$61,4,FALSE)</f>
        <v>GALK</v>
      </c>
      <c r="AD712">
        <f>VLOOKUP($S712,$J$46:$N$61,5,FALSE)</f>
        <v>2</v>
      </c>
      <c r="AE712" t="str">
        <f t="shared" si="24"/>
        <v>GAL3.WT</v>
      </c>
      <c r="AF712" t="str">
        <f t="shared" si="25"/>
        <v>GAL80S-0</v>
      </c>
      <c r="AG712" t="str">
        <f t="shared" si="26"/>
        <v>GAL4-L868K</v>
      </c>
    </row>
    <row r="713" spans="11:33">
      <c r="K713" t="str">
        <f>CONCATENATE(L713,".",Q713)</f>
        <v>180324-Plate_006.H7</v>
      </c>
      <c r="L713" t="str">
        <f>CONCATENATE("180324-",N713)</f>
        <v>180324-Plate_006</v>
      </c>
      <c r="M713">
        <f>M617+1</f>
        <v>6</v>
      </c>
      <c r="N713" t="str">
        <f>CONCATENATE("Plate_00",M713)</f>
        <v>Plate_006</v>
      </c>
      <c r="O713" t="s">
        <v>3</v>
      </c>
      <c r="P713">
        <v>7</v>
      </c>
      <c r="Q713" t="s">
        <v>13</v>
      </c>
      <c r="R713">
        <f>R641+1</f>
        <v>8</v>
      </c>
      <c r="S713" t="str">
        <f>CONCATENATE("Plate_00",R713)</f>
        <v>Plate_008</v>
      </c>
      <c r="T713" s="2" t="s">
        <v>12</v>
      </c>
      <c r="U713" t="s">
        <v>0</v>
      </c>
      <c r="V713">
        <v>7</v>
      </c>
      <c r="W713" t="str">
        <f>VLOOKUP(U713,$J$8:$K$13,2,FALSE)</f>
        <v>GAL4.40</v>
      </c>
      <c r="X713" t="str">
        <f>VLOOKUP(V713,$J$16:$K$27,2,FALSE)</f>
        <v>GAL80.WT</v>
      </c>
      <c r="Y713" t="str">
        <f>VLOOKUP(V713,$J$31:$K$42,2,FALSE)</f>
        <v>GAL3.delta</v>
      </c>
      <c r="Z713" t="str">
        <f>VLOOKUP($S713,$J$46:$N$61,2,FALSE)</f>
        <v>pAMN51.2 - 1 - A8</v>
      </c>
      <c r="AA713">
        <v>2</v>
      </c>
      <c r="AB713" t="str">
        <f>VLOOKUP($S713,$J$46:$N$61,3,FALSE)</f>
        <v>GALK.Can_abl</v>
      </c>
      <c r="AC713" t="str">
        <f>VLOOKUP($S713,$J$46:$N$61,4,FALSE)</f>
        <v>GALK</v>
      </c>
      <c r="AD713">
        <f>VLOOKUP($S713,$J$46:$N$61,5,FALSE)</f>
        <v>2</v>
      </c>
      <c r="AE713" t="str">
        <f t="shared" si="24"/>
        <v>GAL3.delta</v>
      </c>
      <c r="AF713" t="str">
        <f t="shared" si="25"/>
        <v>GAL80.WT</v>
      </c>
      <c r="AG713" t="str">
        <f t="shared" si="26"/>
        <v>GAL4-L868K</v>
      </c>
    </row>
    <row r="714" spans="11:33">
      <c r="K714" t="str">
        <f>CONCATENATE(L714,".",Q714)</f>
        <v>180324-Plate_006.H8</v>
      </c>
      <c r="L714" t="str">
        <f>CONCATENATE("180324-",N714)</f>
        <v>180324-Plate_006</v>
      </c>
      <c r="M714">
        <f>M618+1</f>
        <v>6</v>
      </c>
      <c r="N714" t="str">
        <f>CONCATENATE("Plate_00",M714)</f>
        <v>Plate_006</v>
      </c>
      <c r="O714" t="s">
        <v>3</v>
      </c>
      <c r="P714">
        <v>8</v>
      </c>
      <c r="Q714" t="s">
        <v>11</v>
      </c>
      <c r="R714">
        <f>R642+1</f>
        <v>8</v>
      </c>
      <c r="S714" t="str">
        <f>CONCATENATE("Plate_00",R714)</f>
        <v>Plate_008</v>
      </c>
      <c r="T714" s="2" t="s">
        <v>10</v>
      </c>
      <c r="U714" t="s">
        <v>0</v>
      </c>
      <c r="V714">
        <v>8</v>
      </c>
      <c r="W714" t="str">
        <f>VLOOKUP(U714,$J$8:$K$13,2,FALSE)</f>
        <v>GAL4.40</v>
      </c>
      <c r="X714" t="str">
        <f>VLOOKUP(V714,$J$16:$K$27,2,FALSE)</f>
        <v>GAL80.delta</v>
      </c>
      <c r="Y714" t="str">
        <f>VLOOKUP(V714,$J$31:$K$42,2,FALSE)</f>
        <v>GAL3.delta</v>
      </c>
      <c r="Z714" t="str">
        <f>VLOOKUP($S714,$J$46:$N$61,2,FALSE)</f>
        <v>pAMN51.2 - 1 - A8</v>
      </c>
      <c r="AA714">
        <v>2</v>
      </c>
      <c r="AB714" t="str">
        <f>VLOOKUP($S714,$J$46:$N$61,3,FALSE)</f>
        <v>GALK.Can_abl</v>
      </c>
      <c r="AC714" t="str">
        <f>VLOOKUP($S714,$J$46:$N$61,4,FALSE)</f>
        <v>GALK</v>
      </c>
      <c r="AD714">
        <f>VLOOKUP($S714,$J$46:$N$61,5,FALSE)</f>
        <v>2</v>
      </c>
      <c r="AE714" t="str">
        <f t="shared" si="24"/>
        <v>GAL3.delta</v>
      </c>
      <c r="AF714" t="str">
        <f t="shared" si="25"/>
        <v>GAL80.delta</v>
      </c>
      <c r="AG714" t="str">
        <f t="shared" si="26"/>
        <v>GAL4-L868K</v>
      </c>
    </row>
    <row r="715" spans="11:33">
      <c r="K715" t="str">
        <f>CONCATENATE(L715,".",Q715)</f>
        <v>180324-Plate_006.H9</v>
      </c>
      <c r="L715" t="str">
        <f>CONCATENATE("180324-",N715)</f>
        <v>180324-Plate_006</v>
      </c>
      <c r="M715">
        <f>M619+1</f>
        <v>6</v>
      </c>
      <c r="N715" t="str">
        <f>CONCATENATE("Plate_00",M715)</f>
        <v>Plate_006</v>
      </c>
      <c r="O715" t="s">
        <v>3</v>
      </c>
      <c r="P715">
        <v>9</v>
      </c>
      <c r="Q715" t="s">
        <v>9</v>
      </c>
      <c r="R715">
        <f>R643+1</f>
        <v>8</v>
      </c>
      <c r="S715" t="str">
        <f>CONCATENATE("Plate_00",R715)</f>
        <v>Plate_008</v>
      </c>
      <c r="T715" s="2" t="s">
        <v>8</v>
      </c>
      <c r="U715" t="s">
        <v>0</v>
      </c>
      <c r="V715">
        <v>9</v>
      </c>
      <c r="W715" t="str">
        <f>VLOOKUP(U715,$J$8:$K$13,2,FALSE)</f>
        <v>GAL4.40</v>
      </c>
      <c r="X715" t="str">
        <f>VLOOKUP(V715,$J$16:$K$27,2,FALSE)</f>
        <v>GAL80.07</v>
      </c>
      <c r="Y715" t="str">
        <f>VLOOKUP(V715,$J$31:$K$42,2,FALSE)</f>
        <v>GAL3.delta</v>
      </c>
      <c r="Z715" t="str">
        <f>VLOOKUP($S715,$J$46:$N$61,2,FALSE)</f>
        <v>pAMN51.2 - 1 - A8</v>
      </c>
      <c r="AA715">
        <v>2</v>
      </c>
      <c r="AB715" t="str">
        <f>VLOOKUP($S715,$J$46:$N$61,3,FALSE)</f>
        <v>GALK.Can_abl</v>
      </c>
      <c r="AC715" t="str">
        <f>VLOOKUP($S715,$J$46:$N$61,4,FALSE)</f>
        <v>GALK</v>
      </c>
      <c r="AD715">
        <f>VLOOKUP($S715,$J$46:$N$61,5,FALSE)</f>
        <v>2</v>
      </c>
      <c r="AE715" t="str">
        <f t="shared" si="24"/>
        <v>GAL3.delta</v>
      </c>
      <c r="AF715" t="str">
        <f t="shared" si="25"/>
        <v>GAL80.07</v>
      </c>
      <c r="AG715" t="str">
        <f t="shared" si="26"/>
        <v>GAL4-L868K</v>
      </c>
    </row>
    <row r="716" spans="11:33">
      <c r="K716" t="str">
        <f>CONCATENATE(L716,".",Q716)</f>
        <v>180324-Plate_006.H10</v>
      </c>
      <c r="L716" t="str">
        <f>CONCATENATE("180324-",N716)</f>
        <v>180324-Plate_006</v>
      </c>
      <c r="M716">
        <f>M620+1</f>
        <v>6</v>
      </c>
      <c r="N716" t="str">
        <f>CONCATENATE("Plate_00",M716)</f>
        <v>Plate_006</v>
      </c>
      <c r="O716" t="s">
        <v>3</v>
      </c>
      <c r="P716">
        <v>10</v>
      </c>
      <c r="Q716" t="s">
        <v>7</v>
      </c>
      <c r="R716">
        <f>R644+1</f>
        <v>8</v>
      </c>
      <c r="S716" t="str">
        <f>CONCATENATE("Plate_00",R716)</f>
        <v>Plate_008</v>
      </c>
      <c r="T716" s="2" t="s">
        <v>6</v>
      </c>
      <c r="U716" t="s">
        <v>0</v>
      </c>
      <c r="V716">
        <v>10</v>
      </c>
      <c r="W716" t="str">
        <f>VLOOKUP(U716,$J$8:$K$13,2,FALSE)</f>
        <v>GAL4.40</v>
      </c>
      <c r="X716" t="str">
        <f>VLOOKUP(V716,$J$16:$K$27,2,FALSE)</f>
        <v>GAL80.35</v>
      </c>
      <c r="Y716" t="str">
        <f>VLOOKUP(V716,$J$31:$K$42,2,FALSE)</f>
        <v>GAL3.delta</v>
      </c>
      <c r="Z716" t="str">
        <f>VLOOKUP($S716,$J$46:$N$61,2,FALSE)</f>
        <v>pAMN51.2 - 1 - A8</v>
      </c>
      <c r="AA716">
        <v>2</v>
      </c>
      <c r="AB716" t="str">
        <f>VLOOKUP($S716,$J$46:$N$61,3,FALSE)</f>
        <v>GALK.Can_abl</v>
      </c>
      <c r="AC716" t="str">
        <f>VLOOKUP($S716,$J$46:$N$61,4,FALSE)</f>
        <v>GALK</v>
      </c>
      <c r="AD716">
        <f>VLOOKUP($S716,$J$46:$N$61,5,FALSE)</f>
        <v>2</v>
      </c>
      <c r="AE716" t="str">
        <f t="shared" si="24"/>
        <v>GAL3.delta</v>
      </c>
      <c r="AF716" t="str">
        <f t="shared" si="25"/>
        <v>GAL80S-2</v>
      </c>
      <c r="AG716" t="str">
        <f t="shared" si="26"/>
        <v>GAL4-L868K</v>
      </c>
    </row>
    <row r="717" spans="11:33">
      <c r="K717" t="str">
        <f>CONCATENATE(L717,".",Q717)</f>
        <v>180324-Plate_006.H11</v>
      </c>
      <c r="L717" t="str">
        <f>CONCATENATE("180324-",N717)</f>
        <v>180324-Plate_006</v>
      </c>
      <c r="M717">
        <f>M621+1</f>
        <v>6</v>
      </c>
      <c r="N717" t="str">
        <f>CONCATENATE("Plate_00",M717)</f>
        <v>Plate_006</v>
      </c>
      <c r="O717" t="s">
        <v>3</v>
      </c>
      <c r="P717">
        <v>11</v>
      </c>
      <c r="Q717" t="s">
        <v>5</v>
      </c>
      <c r="R717">
        <f>R645+1</f>
        <v>8</v>
      </c>
      <c r="S717" t="str">
        <f>CONCATENATE("Plate_00",R717)</f>
        <v>Plate_008</v>
      </c>
      <c r="T717" s="2" t="s">
        <v>4</v>
      </c>
      <c r="U717" t="s">
        <v>0</v>
      </c>
      <c r="V717">
        <v>11</v>
      </c>
      <c r="W717" t="str">
        <f>VLOOKUP(U717,$J$8:$K$13,2,FALSE)</f>
        <v>GAL4.40</v>
      </c>
      <c r="X717" t="str">
        <f>VLOOKUP(V717,$J$16:$K$27,2,FALSE)</f>
        <v>GAL80.37</v>
      </c>
      <c r="Y717" t="str">
        <f>VLOOKUP(V717,$J$31:$K$42,2,FALSE)</f>
        <v>GAL3.delta</v>
      </c>
      <c r="Z717" t="str">
        <f>VLOOKUP($S717,$J$46:$N$61,2,FALSE)</f>
        <v>pAMN51.2 - 1 - A8</v>
      </c>
      <c r="AA717">
        <v>2</v>
      </c>
      <c r="AB717" t="str">
        <f>VLOOKUP($S717,$J$46:$N$61,3,FALSE)</f>
        <v>GALK.Can_abl</v>
      </c>
      <c r="AC717" t="str">
        <f>VLOOKUP($S717,$J$46:$N$61,4,FALSE)</f>
        <v>GALK</v>
      </c>
      <c r="AD717">
        <f>VLOOKUP($S717,$J$46:$N$61,5,FALSE)</f>
        <v>2</v>
      </c>
      <c r="AE717" t="str">
        <f t="shared" si="24"/>
        <v>GAL3.delta</v>
      </c>
      <c r="AF717" t="str">
        <f t="shared" si="25"/>
        <v>GAL80S-1</v>
      </c>
      <c r="AG717" t="str">
        <f t="shared" si="26"/>
        <v>GAL4-L868K</v>
      </c>
    </row>
    <row r="718" spans="11:33">
      <c r="K718" t="str">
        <f>CONCATENATE(L718,".",Q718)</f>
        <v>180324-Plate_006.H12</v>
      </c>
      <c r="L718" t="str">
        <f>CONCATENATE("180324-",N718)</f>
        <v>180324-Plate_006</v>
      </c>
      <c r="M718">
        <f>M622+1</f>
        <v>6</v>
      </c>
      <c r="N718" t="str">
        <f>CONCATENATE("Plate_00",M718)</f>
        <v>Plate_006</v>
      </c>
      <c r="O718" t="s">
        <v>3</v>
      </c>
      <c r="P718">
        <v>12</v>
      </c>
      <c r="Q718" t="s">
        <v>2</v>
      </c>
      <c r="R718">
        <f>R646+1</f>
        <v>8</v>
      </c>
      <c r="S718" t="str">
        <f>CONCATENATE("Plate_00",R718)</f>
        <v>Plate_008</v>
      </c>
      <c r="T718" s="2" t="s">
        <v>1</v>
      </c>
      <c r="U718" t="s">
        <v>0</v>
      </c>
      <c r="V718">
        <v>12</v>
      </c>
      <c r="W718" t="str">
        <f>VLOOKUP(U718,$J$8:$K$13,2,FALSE)</f>
        <v>GAL4.40</v>
      </c>
      <c r="X718" t="str">
        <f>VLOOKUP(V718,$J$16:$K$27,2,FALSE)</f>
        <v>GAL80.41</v>
      </c>
      <c r="Y718" t="str">
        <f>VLOOKUP(V718,$J$31:$K$42,2,FALSE)</f>
        <v>GAL3.delta</v>
      </c>
      <c r="Z718" t="str">
        <f>VLOOKUP($S718,$J$46:$N$61,2,FALSE)</f>
        <v>pAMN51.2 - 1 - A8</v>
      </c>
      <c r="AA718">
        <v>2</v>
      </c>
      <c r="AB718" t="str">
        <f>VLOOKUP($S718,$J$46:$N$61,3,FALSE)</f>
        <v>GALK.Can_abl</v>
      </c>
      <c r="AC718" t="str">
        <f>VLOOKUP($S718,$J$46:$N$61,4,FALSE)</f>
        <v>GALK</v>
      </c>
      <c r="AD718">
        <f>VLOOKUP($S718,$J$46:$N$61,5,FALSE)</f>
        <v>2</v>
      </c>
      <c r="AE718" t="str">
        <f t="shared" si="24"/>
        <v>GAL3.delta</v>
      </c>
      <c r="AF718" t="str">
        <f t="shared" si="25"/>
        <v>GAL80S-0</v>
      </c>
      <c r="AG718" t="str">
        <f t="shared" si="26"/>
        <v>GAL4-L868K</v>
      </c>
    </row>
    <row r="719" spans="11:33">
      <c r="K719" t="str">
        <f>CONCATENATE(L719,".",Q719)</f>
        <v>180324-Plate_007.A1</v>
      </c>
      <c r="L719" t="str">
        <f>CONCATENATE("180324-",N719)</f>
        <v>180324-Plate_007</v>
      </c>
      <c r="M719">
        <f>M623+1</f>
        <v>7</v>
      </c>
      <c r="N719" t="str">
        <f>CONCATENATE("Plate_00",M719)</f>
        <v>Plate_007</v>
      </c>
      <c r="O719" t="s">
        <v>91</v>
      </c>
      <c r="P719">
        <v>1</v>
      </c>
      <c r="Q719" t="s">
        <v>103</v>
      </c>
      <c r="R719">
        <f>R647+1</f>
        <v>9</v>
      </c>
      <c r="S719" t="str">
        <f>CONCATENATE("Plate_00",R719)</f>
        <v>Plate_009</v>
      </c>
      <c r="T719" s="2" t="s">
        <v>103</v>
      </c>
      <c r="U719" t="s">
        <v>91</v>
      </c>
      <c r="V719">
        <v>1</v>
      </c>
      <c r="W719" t="str">
        <f>VLOOKUP(U719,$J$8:$K$13,2,FALSE)</f>
        <v>GAL4.WT</v>
      </c>
      <c r="X719" t="str">
        <f>VLOOKUP(V719,$J$16:$K$27,2,FALSE)</f>
        <v>GAL80.WT</v>
      </c>
      <c r="Y719" t="str">
        <f>VLOOKUP(V719,$J$31:$K$42,2,FALSE)</f>
        <v>GAL3.WT</v>
      </c>
      <c r="Z719" t="str">
        <f>VLOOKUP($S719,$J$46:$N$61,2,FALSE)</f>
        <v>pAMN52.2 - 1 - A12</v>
      </c>
      <c r="AA719">
        <v>1</v>
      </c>
      <c r="AB719" t="str">
        <f>VLOOKUP($S719,$J$46:$N$61,3,FALSE)</f>
        <v>GALK.Sac_cer</v>
      </c>
      <c r="AC719" t="str">
        <f>VLOOKUP($S719,$J$46:$N$61,4,FALSE)</f>
        <v>GALK</v>
      </c>
      <c r="AD719">
        <f>VLOOKUP($S719,$J$46:$N$61,5,FALSE)</f>
        <v>1</v>
      </c>
      <c r="AE719" t="str">
        <f t="shared" si="24"/>
        <v>GAL3.WT</v>
      </c>
      <c r="AF719" t="str">
        <f t="shared" si="25"/>
        <v>GAL80.WT</v>
      </c>
      <c r="AG719" t="str">
        <f t="shared" si="26"/>
        <v>GAL4.WT</v>
      </c>
    </row>
    <row r="720" spans="11:33">
      <c r="K720" t="str">
        <f>CONCATENATE(L720,".",Q720)</f>
        <v>180324-Plate_007.A2</v>
      </c>
      <c r="L720" t="str">
        <f>CONCATENATE("180324-",N720)</f>
        <v>180324-Plate_007</v>
      </c>
      <c r="M720">
        <f>M624+1</f>
        <v>7</v>
      </c>
      <c r="N720" t="str">
        <f>CONCATENATE("Plate_00",M720)</f>
        <v>Plate_007</v>
      </c>
      <c r="O720" t="s">
        <v>91</v>
      </c>
      <c r="P720">
        <v>2</v>
      </c>
      <c r="Q720" t="s">
        <v>102</v>
      </c>
      <c r="R720">
        <f>R648+1</f>
        <v>9</v>
      </c>
      <c r="S720" t="str">
        <f>CONCATENATE("Plate_00",R720)</f>
        <v>Plate_009</v>
      </c>
      <c r="T720" s="2" t="s">
        <v>102</v>
      </c>
      <c r="U720" t="s">
        <v>91</v>
      </c>
      <c r="V720">
        <v>2</v>
      </c>
      <c r="W720" t="str">
        <f>VLOOKUP(U720,$J$8:$K$13,2,FALSE)</f>
        <v>GAL4.WT</v>
      </c>
      <c r="X720" t="str">
        <f>VLOOKUP(V720,$J$16:$K$27,2,FALSE)</f>
        <v>GAL80.delta</v>
      </c>
      <c r="Y720" t="str">
        <f>VLOOKUP(V720,$J$31:$K$42,2,FALSE)</f>
        <v>GAL3.WT</v>
      </c>
      <c r="Z720" t="str">
        <f>VLOOKUP($S720,$J$46:$N$61,2,FALSE)</f>
        <v>pAMN52.2 - 1 - A12</v>
      </c>
      <c r="AA720">
        <v>1</v>
      </c>
      <c r="AB720" t="str">
        <f>VLOOKUP($S720,$J$46:$N$61,3,FALSE)</f>
        <v>GALK.Sac_cer</v>
      </c>
      <c r="AC720" t="str">
        <f>VLOOKUP($S720,$J$46:$N$61,4,FALSE)</f>
        <v>GALK</v>
      </c>
      <c r="AD720">
        <f>VLOOKUP($S720,$J$46:$N$61,5,FALSE)</f>
        <v>1</v>
      </c>
      <c r="AE720" t="str">
        <f t="shared" ref="AE720:AF783" si="27">VLOOKUP(Y720,$J$122:$K$124,2,FALSE)</f>
        <v>GAL3.WT</v>
      </c>
      <c r="AF720" t="str">
        <f t="shared" ref="AF720:AG783" si="28">VLOOKUP(X720,$J$125:$K$130,2,FALSE)</f>
        <v>GAL80.delta</v>
      </c>
      <c r="AG720" t="str">
        <f t="shared" ref="AG720:AG783" si="29">VLOOKUP(W720,$J$131:$K$136,2,FALSE)</f>
        <v>GAL4.WT</v>
      </c>
    </row>
    <row r="721" spans="11:33">
      <c r="K721" t="str">
        <f>CONCATENATE(L721,".",Q721)</f>
        <v>180324-Plate_007.A3</v>
      </c>
      <c r="L721" t="str">
        <f>CONCATENATE("180324-",N721)</f>
        <v>180324-Plate_007</v>
      </c>
      <c r="M721">
        <f>M625+1</f>
        <v>7</v>
      </c>
      <c r="N721" t="str">
        <f>CONCATENATE("Plate_00",M721)</f>
        <v>Plate_007</v>
      </c>
      <c r="O721" t="s">
        <v>91</v>
      </c>
      <c r="P721">
        <v>3</v>
      </c>
      <c r="Q721" t="s">
        <v>101</v>
      </c>
      <c r="R721">
        <f>R649+1</f>
        <v>9</v>
      </c>
      <c r="S721" t="str">
        <f>CONCATENATE("Plate_00",R721)</f>
        <v>Plate_009</v>
      </c>
      <c r="T721" s="2" t="s">
        <v>101</v>
      </c>
      <c r="U721" t="s">
        <v>91</v>
      </c>
      <c r="V721">
        <v>3</v>
      </c>
      <c r="W721" t="str">
        <f>VLOOKUP(U721,$J$8:$K$13,2,FALSE)</f>
        <v>GAL4.WT</v>
      </c>
      <c r="X721" t="str">
        <f>VLOOKUP(V721,$J$16:$K$27,2,FALSE)</f>
        <v>GAL80.07</v>
      </c>
      <c r="Y721" t="str">
        <f>VLOOKUP(V721,$J$31:$K$42,2,FALSE)</f>
        <v>GAL3.WT</v>
      </c>
      <c r="Z721" t="str">
        <f>VLOOKUP($S721,$J$46:$N$61,2,FALSE)</f>
        <v>pAMN52.2 - 1 - A12</v>
      </c>
      <c r="AA721">
        <v>1</v>
      </c>
      <c r="AB721" t="str">
        <f>VLOOKUP($S721,$J$46:$N$61,3,FALSE)</f>
        <v>GALK.Sac_cer</v>
      </c>
      <c r="AC721" t="str">
        <f>VLOOKUP($S721,$J$46:$N$61,4,FALSE)</f>
        <v>GALK</v>
      </c>
      <c r="AD721">
        <f>VLOOKUP($S721,$J$46:$N$61,5,FALSE)</f>
        <v>1</v>
      </c>
      <c r="AE721" t="str">
        <f t="shared" si="27"/>
        <v>GAL3.WT</v>
      </c>
      <c r="AF721" t="str">
        <f t="shared" si="28"/>
        <v>GAL80.07</v>
      </c>
      <c r="AG721" t="str">
        <f t="shared" si="29"/>
        <v>GAL4.WT</v>
      </c>
    </row>
    <row r="722" spans="11:33">
      <c r="K722" t="str">
        <f>CONCATENATE(L722,".",Q722)</f>
        <v>180324-Plate_007.A4</v>
      </c>
      <c r="L722" t="str">
        <f>CONCATENATE("180324-",N722)</f>
        <v>180324-Plate_007</v>
      </c>
      <c r="M722">
        <f>M626+1</f>
        <v>7</v>
      </c>
      <c r="N722" t="str">
        <f>CONCATENATE("Plate_00",M722)</f>
        <v>Plate_007</v>
      </c>
      <c r="O722" t="s">
        <v>91</v>
      </c>
      <c r="P722">
        <v>4</v>
      </c>
      <c r="Q722" t="s">
        <v>100</v>
      </c>
      <c r="R722">
        <f>R650+1</f>
        <v>9</v>
      </c>
      <c r="S722" t="str">
        <f>CONCATENATE("Plate_00",R722)</f>
        <v>Plate_009</v>
      </c>
      <c r="T722" s="2" t="s">
        <v>100</v>
      </c>
      <c r="U722" t="s">
        <v>91</v>
      </c>
      <c r="V722">
        <v>4</v>
      </c>
      <c r="W722" t="str">
        <f>VLOOKUP(U722,$J$8:$K$13,2,FALSE)</f>
        <v>GAL4.WT</v>
      </c>
      <c r="X722" t="str">
        <f>VLOOKUP(V722,$J$16:$K$27,2,FALSE)</f>
        <v>GAL80.35</v>
      </c>
      <c r="Y722" t="str">
        <f>VLOOKUP(V722,$J$31:$K$42,2,FALSE)</f>
        <v>GAL3.WT</v>
      </c>
      <c r="Z722" t="str">
        <f>VLOOKUP($S722,$J$46:$N$61,2,FALSE)</f>
        <v>pAMN52.2 - 1 - A12</v>
      </c>
      <c r="AA722">
        <v>1</v>
      </c>
      <c r="AB722" t="str">
        <f>VLOOKUP($S722,$J$46:$N$61,3,FALSE)</f>
        <v>GALK.Sac_cer</v>
      </c>
      <c r="AC722" t="str">
        <f>VLOOKUP($S722,$J$46:$N$61,4,FALSE)</f>
        <v>GALK</v>
      </c>
      <c r="AD722">
        <f>VLOOKUP($S722,$J$46:$N$61,5,FALSE)</f>
        <v>1</v>
      </c>
      <c r="AE722" t="str">
        <f t="shared" si="27"/>
        <v>GAL3.WT</v>
      </c>
      <c r="AF722" t="str">
        <f t="shared" si="28"/>
        <v>GAL80S-2</v>
      </c>
      <c r="AG722" t="str">
        <f t="shared" si="29"/>
        <v>GAL4.WT</v>
      </c>
    </row>
    <row r="723" spans="11:33">
      <c r="K723" t="str">
        <f>CONCATENATE(L723,".",Q723)</f>
        <v>180324-Plate_007.A5</v>
      </c>
      <c r="L723" t="str">
        <f>CONCATENATE("180324-",N723)</f>
        <v>180324-Plate_007</v>
      </c>
      <c r="M723">
        <f>M627+1</f>
        <v>7</v>
      </c>
      <c r="N723" t="str">
        <f>CONCATENATE("Plate_00",M723)</f>
        <v>Plate_007</v>
      </c>
      <c r="O723" t="s">
        <v>91</v>
      </c>
      <c r="P723">
        <v>5</v>
      </c>
      <c r="Q723" t="s">
        <v>99</v>
      </c>
      <c r="R723">
        <f>R651+1</f>
        <v>9</v>
      </c>
      <c r="S723" t="str">
        <f>CONCATENATE("Plate_00",R723)</f>
        <v>Plate_009</v>
      </c>
      <c r="T723" s="2" t="s">
        <v>99</v>
      </c>
      <c r="U723" t="s">
        <v>91</v>
      </c>
      <c r="V723">
        <v>5</v>
      </c>
      <c r="W723" t="str">
        <f>VLOOKUP(U723,$J$8:$K$13,2,FALSE)</f>
        <v>GAL4.WT</v>
      </c>
      <c r="X723" t="str">
        <f>VLOOKUP(V723,$J$16:$K$27,2,FALSE)</f>
        <v>GAL80.37</v>
      </c>
      <c r="Y723" t="str">
        <f>VLOOKUP(V723,$J$31:$K$42,2,FALSE)</f>
        <v>GAL3.WT</v>
      </c>
      <c r="Z723" t="str">
        <f>VLOOKUP($S723,$J$46:$N$61,2,FALSE)</f>
        <v>pAMN52.2 - 1 - A12</v>
      </c>
      <c r="AA723">
        <v>1</v>
      </c>
      <c r="AB723" t="str">
        <f>VLOOKUP($S723,$J$46:$N$61,3,FALSE)</f>
        <v>GALK.Sac_cer</v>
      </c>
      <c r="AC723" t="str">
        <f>VLOOKUP($S723,$J$46:$N$61,4,FALSE)</f>
        <v>GALK</v>
      </c>
      <c r="AD723">
        <f>VLOOKUP($S723,$J$46:$N$61,5,FALSE)</f>
        <v>1</v>
      </c>
      <c r="AE723" t="str">
        <f t="shared" si="27"/>
        <v>GAL3.WT</v>
      </c>
      <c r="AF723" t="str">
        <f t="shared" si="28"/>
        <v>GAL80S-1</v>
      </c>
      <c r="AG723" t="str">
        <f t="shared" si="29"/>
        <v>GAL4.WT</v>
      </c>
    </row>
    <row r="724" spans="11:33">
      <c r="K724" t="str">
        <f>CONCATENATE(L724,".",Q724)</f>
        <v>180324-Plate_007.A6</v>
      </c>
      <c r="L724" t="str">
        <f>CONCATENATE("180324-",N724)</f>
        <v>180324-Plate_007</v>
      </c>
      <c r="M724">
        <f>M628+1</f>
        <v>7</v>
      </c>
      <c r="N724" t="str">
        <f>CONCATENATE("Plate_00",M724)</f>
        <v>Plate_007</v>
      </c>
      <c r="O724" t="s">
        <v>91</v>
      </c>
      <c r="P724">
        <v>6</v>
      </c>
      <c r="Q724" t="s">
        <v>98</v>
      </c>
      <c r="R724">
        <f>R652+1</f>
        <v>9</v>
      </c>
      <c r="S724" t="str">
        <f>CONCATENATE("Plate_00",R724)</f>
        <v>Plate_009</v>
      </c>
      <c r="T724" s="2" t="s">
        <v>98</v>
      </c>
      <c r="U724" t="s">
        <v>91</v>
      </c>
      <c r="V724">
        <v>6</v>
      </c>
      <c r="W724" t="str">
        <f>VLOOKUP(U724,$J$8:$K$13,2,FALSE)</f>
        <v>GAL4.WT</v>
      </c>
      <c r="X724" t="str">
        <f>VLOOKUP(V724,$J$16:$K$27,2,FALSE)</f>
        <v>GAL80.41</v>
      </c>
      <c r="Y724" t="str">
        <f>VLOOKUP(V724,$J$31:$K$42,2,FALSE)</f>
        <v>GAL3.WT</v>
      </c>
      <c r="Z724" t="str">
        <f>VLOOKUP($S724,$J$46:$N$61,2,FALSE)</f>
        <v>pAMN52.2 - 1 - A12</v>
      </c>
      <c r="AA724">
        <v>1</v>
      </c>
      <c r="AB724" t="str">
        <f>VLOOKUP($S724,$J$46:$N$61,3,FALSE)</f>
        <v>GALK.Sac_cer</v>
      </c>
      <c r="AC724" t="str">
        <f>VLOOKUP($S724,$J$46:$N$61,4,FALSE)</f>
        <v>GALK</v>
      </c>
      <c r="AD724">
        <f>VLOOKUP($S724,$J$46:$N$61,5,FALSE)</f>
        <v>1</v>
      </c>
      <c r="AE724" t="str">
        <f t="shared" si="27"/>
        <v>GAL3.WT</v>
      </c>
      <c r="AF724" t="str">
        <f t="shared" si="28"/>
        <v>GAL80S-0</v>
      </c>
      <c r="AG724" t="str">
        <f t="shared" si="29"/>
        <v>GAL4.WT</v>
      </c>
    </row>
    <row r="725" spans="11:33">
      <c r="K725" t="str">
        <f>CONCATENATE(L725,".",Q725)</f>
        <v>180324-Plate_007.A7</v>
      </c>
      <c r="L725" t="str">
        <f>CONCATENATE("180324-",N725)</f>
        <v>180324-Plate_007</v>
      </c>
      <c r="M725">
        <f>M629+1</f>
        <v>7</v>
      </c>
      <c r="N725" t="str">
        <f>CONCATENATE("Plate_00",M725)</f>
        <v>Plate_007</v>
      </c>
      <c r="O725" t="s">
        <v>91</v>
      </c>
      <c r="P725">
        <v>7</v>
      </c>
      <c r="Q725" t="s">
        <v>97</v>
      </c>
      <c r="R725">
        <f>R653+1</f>
        <v>9</v>
      </c>
      <c r="S725" t="str">
        <f>CONCATENATE("Plate_00",R725)</f>
        <v>Plate_009</v>
      </c>
      <c r="T725" s="2" t="s">
        <v>97</v>
      </c>
      <c r="U725" t="s">
        <v>91</v>
      </c>
      <c r="V725">
        <v>7</v>
      </c>
      <c r="W725" t="str">
        <f>VLOOKUP(U725,$J$8:$K$13,2,FALSE)</f>
        <v>GAL4.WT</v>
      </c>
      <c r="X725" t="str">
        <f>VLOOKUP(V725,$J$16:$K$27,2,FALSE)</f>
        <v>GAL80.WT</v>
      </c>
      <c r="Y725" t="str">
        <f>VLOOKUP(V725,$J$31:$K$42,2,FALSE)</f>
        <v>GAL3.delta</v>
      </c>
      <c r="Z725" t="str">
        <f>VLOOKUP($S725,$J$46:$N$61,2,FALSE)</f>
        <v>pAMN52.2 - 1 - A12</v>
      </c>
      <c r="AA725">
        <v>1</v>
      </c>
      <c r="AB725" t="str">
        <f>VLOOKUP($S725,$J$46:$N$61,3,FALSE)</f>
        <v>GALK.Sac_cer</v>
      </c>
      <c r="AC725" t="str">
        <f>VLOOKUP($S725,$J$46:$N$61,4,FALSE)</f>
        <v>GALK</v>
      </c>
      <c r="AD725">
        <f>VLOOKUP($S725,$J$46:$N$61,5,FALSE)</f>
        <v>1</v>
      </c>
      <c r="AE725" t="str">
        <f t="shared" si="27"/>
        <v>GAL3.delta</v>
      </c>
      <c r="AF725" t="str">
        <f t="shared" si="28"/>
        <v>GAL80.WT</v>
      </c>
      <c r="AG725" t="str">
        <f t="shared" si="29"/>
        <v>GAL4.WT</v>
      </c>
    </row>
    <row r="726" spans="11:33">
      <c r="K726" t="str">
        <f>CONCATENATE(L726,".",Q726)</f>
        <v>180324-Plate_007.A8</v>
      </c>
      <c r="L726" t="str">
        <f>CONCATENATE("180324-",N726)</f>
        <v>180324-Plate_007</v>
      </c>
      <c r="M726">
        <f>M630+1</f>
        <v>7</v>
      </c>
      <c r="N726" t="str">
        <f>CONCATENATE("Plate_00",M726)</f>
        <v>Plate_007</v>
      </c>
      <c r="O726" t="s">
        <v>91</v>
      </c>
      <c r="P726">
        <v>8</v>
      </c>
      <c r="Q726" t="s">
        <v>96</v>
      </c>
      <c r="R726">
        <f>R654+1</f>
        <v>9</v>
      </c>
      <c r="S726" t="str">
        <f>CONCATENATE("Plate_00",R726)</f>
        <v>Plate_009</v>
      </c>
      <c r="T726" s="2" t="s">
        <v>96</v>
      </c>
      <c r="U726" t="s">
        <v>91</v>
      </c>
      <c r="V726">
        <v>8</v>
      </c>
      <c r="W726" t="str">
        <f>VLOOKUP(U726,$J$8:$K$13,2,FALSE)</f>
        <v>GAL4.WT</v>
      </c>
      <c r="X726" t="str">
        <f>VLOOKUP(V726,$J$16:$K$27,2,FALSE)</f>
        <v>GAL80.delta</v>
      </c>
      <c r="Y726" t="str">
        <f>VLOOKUP(V726,$J$31:$K$42,2,FALSE)</f>
        <v>GAL3.delta</v>
      </c>
      <c r="Z726" t="str">
        <f>VLOOKUP($S726,$J$46:$N$61,2,FALSE)</f>
        <v>pAMN52.2 - 1 - A12</v>
      </c>
      <c r="AA726">
        <v>1</v>
      </c>
      <c r="AB726" t="str">
        <f>VLOOKUP($S726,$J$46:$N$61,3,FALSE)</f>
        <v>GALK.Sac_cer</v>
      </c>
      <c r="AC726" t="str">
        <f>VLOOKUP($S726,$J$46:$N$61,4,FALSE)</f>
        <v>GALK</v>
      </c>
      <c r="AD726">
        <f>VLOOKUP($S726,$J$46:$N$61,5,FALSE)</f>
        <v>1</v>
      </c>
      <c r="AE726" t="str">
        <f t="shared" si="27"/>
        <v>GAL3.delta</v>
      </c>
      <c r="AF726" t="str">
        <f t="shared" si="28"/>
        <v>GAL80.delta</v>
      </c>
      <c r="AG726" t="str">
        <f t="shared" si="29"/>
        <v>GAL4.WT</v>
      </c>
    </row>
    <row r="727" spans="11:33">
      <c r="K727" t="str">
        <f>CONCATENATE(L727,".",Q727)</f>
        <v>180324-Plate_007.A9</v>
      </c>
      <c r="L727" t="str">
        <f>CONCATENATE("180324-",N727)</f>
        <v>180324-Plate_007</v>
      </c>
      <c r="M727">
        <f>M631+1</f>
        <v>7</v>
      </c>
      <c r="N727" t="str">
        <f>CONCATENATE("Plate_00",M727)</f>
        <v>Plate_007</v>
      </c>
      <c r="O727" t="s">
        <v>91</v>
      </c>
      <c r="P727">
        <v>9</v>
      </c>
      <c r="Q727" t="s">
        <v>95</v>
      </c>
      <c r="R727">
        <f>R655+1</f>
        <v>9</v>
      </c>
      <c r="S727" t="str">
        <f>CONCATENATE("Plate_00",R727)</f>
        <v>Plate_009</v>
      </c>
      <c r="T727" s="2" t="s">
        <v>95</v>
      </c>
      <c r="U727" t="s">
        <v>91</v>
      </c>
      <c r="V727">
        <v>9</v>
      </c>
      <c r="W727" t="str">
        <f>VLOOKUP(U727,$J$8:$K$13,2,FALSE)</f>
        <v>GAL4.WT</v>
      </c>
      <c r="X727" t="str">
        <f>VLOOKUP(V727,$J$16:$K$27,2,FALSE)</f>
        <v>GAL80.07</v>
      </c>
      <c r="Y727" t="str">
        <f>VLOOKUP(V727,$J$31:$K$42,2,FALSE)</f>
        <v>GAL3.delta</v>
      </c>
      <c r="Z727" t="str">
        <f>VLOOKUP($S727,$J$46:$N$61,2,FALSE)</f>
        <v>pAMN52.2 - 1 - A12</v>
      </c>
      <c r="AA727">
        <v>1</v>
      </c>
      <c r="AB727" t="str">
        <f>VLOOKUP($S727,$J$46:$N$61,3,FALSE)</f>
        <v>GALK.Sac_cer</v>
      </c>
      <c r="AC727" t="str">
        <f>VLOOKUP($S727,$J$46:$N$61,4,FALSE)</f>
        <v>GALK</v>
      </c>
      <c r="AD727">
        <f>VLOOKUP($S727,$J$46:$N$61,5,FALSE)</f>
        <v>1</v>
      </c>
      <c r="AE727" t="str">
        <f t="shared" si="27"/>
        <v>GAL3.delta</v>
      </c>
      <c r="AF727" t="str">
        <f t="shared" si="28"/>
        <v>GAL80.07</v>
      </c>
      <c r="AG727" t="str">
        <f t="shared" si="29"/>
        <v>GAL4.WT</v>
      </c>
    </row>
    <row r="728" spans="11:33">
      <c r="K728" t="str">
        <f>CONCATENATE(L728,".",Q728)</f>
        <v>180324-Plate_007.A10</v>
      </c>
      <c r="L728" t="str">
        <f>CONCATENATE("180324-",N728)</f>
        <v>180324-Plate_007</v>
      </c>
      <c r="M728">
        <f>M632+1</f>
        <v>7</v>
      </c>
      <c r="N728" t="str">
        <f>CONCATENATE("Plate_00",M728)</f>
        <v>Plate_007</v>
      </c>
      <c r="O728" t="s">
        <v>91</v>
      </c>
      <c r="P728">
        <v>10</v>
      </c>
      <c r="Q728" t="s">
        <v>94</v>
      </c>
      <c r="R728">
        <f>R656+1</f>
        <v>9</v>
      </c>
      <c r="S728" t="str">
        <f>CONCATENATE("Plate_00",R728)</f>
        <v>Plate_009</v>
      </c>
      <c r="T728" s="2" t="s">
        <v>94</v>
      </c>
      <c r="U728" t="s">
        <v>91</v>
      </c>
      <c r="V728">
        <v>10</v>
      </c>
      <c r="W728" t="str">
        <f>VLOOKUP(U728,$J$8:$K$13,2,FALSE)</f>
        <v>GAL4.WT</v>
      </c>
      <c r="X728" t="str">
        <f>VLOOKUP(V728,$J$16:$K$27,2,FALSE)</f>
        <v>GAL80.35</v>
      </c>
      <c r="Y728" t="str">
        <f>VLOOKUP(V728,$J$31:$K$42,2,FALSE)</f>
        <v>GAL3.delta</v>
      </c>
      <c r="Z728" t="str">
        <f>VLOOKUP($S728,$J$46:$N$61,2,FALSE)</f>
        <v>pAMN52.2 - 1 - A12</v>
      </c>
      <c r="AA728">
        <v>1</v>
      </c>
      <c r="AB728" t="str">
        <f>VLOOKUP($S728,$J$46:$N$61,3,FALSE)</f>
        <v>GALK.Sac_cer</v>
      </c>
      <c r="AC728" t="str">
        <f>VLOOKUP($S728,$J$46:$N$61,4,FALSE)</f>
        <v>GALK</v>
      </c>
      <c r="AD728">
        <f>VLOOKUP($S728,$J$46:$N$61,5,FALSE)</f>
        <v>1</v>
      </c>
      <c r="AE728" t="str">
        <f t="shared" si="27"/>
        <v>GAL3.delta</v>
      </c>
      <c r="AF728" t="str">
        <f t="shared" si="28"/>
        <v>GAL80S-2</v>
      </c>
      <c r="AG728" t="str">
        <f t="shared" si="29"/>
        <v>GAL4.WT</v>
      </c>
    </row>
    <row r="729" spans="11:33">
      <c r="K729" t="str">
        <f>CONCATENATE(L729,".",Q729)</f>
        <v>180324-Plate_007.A11</v>
      </c>
      <c r="L729" t="str">
        <f>CONCATENATE("180324-",N729)</f>
        <v>180324-Plate_007</v>
      </c>
      <c r="M729">
        <f>M633+1</f>
        <v>7</v>
      </c>
      <c r="N729" t="str">
        <f>CONCATENATE("Plate_00",M729)</f>
        <v>Plate_007</v>
      </c>
      <c r="O729" t="s">
        <v>91</v>
      </c>
      <c r="P729">
        <v>11</v>
      </c>
      <c r="Q729" t="s">
        <v>93</v>
      </c>
      <c r="R729">
        <f>R657+1</f>
        <v>9</v>
      </c>
      <c r="S729" t="str">
        <f>CONCATENATE("Plate_00",R729)</f>
        <v>Plate_009</v>
      </c>
      <c r="T729" s="2" t="s">
        <v>93</v>
      </c>
      <c r="U729" t="s">
        <v>91</v>
      </c>
      <c r="V729">
        <v>11</v>
      </c>
      <c r="W729" t="str">
        <f>VLOOKUP(U729,$J$8:$K$13,2,FALSE)</f>
        <v>GAL4.WT</v>
      </c>
      <c r="X729" t="str">
        <f>VLOOKUP(V729,$J$16:$K$27,2,FALSE)</f>
        <v>GAL80.37</v>
      </c>
      <c r="Y729" t="str">
        <f>VLOOKUP(V729,$J$31:$K$42,2,FALSE)</f>
        <v>GAL3.delta</v>
      </c>
      <c r="Z729" t="str">
        <f>VLOOKUP($S729,$J$46:$N$61,2,FALSE)</f>
        <v>pAMN52.2 - 1 - A12</v>
      </c>
      <c r="AA729">
        <v>1</v>
      </c>
      <c r="AB729" t="str">
        <f>VLOOKUP($S729,$J$46:$N$61,3,FALSE)</f>
        <v>GALK.Sac_cer</v>
      </c>
      <c r="AC729" t="str">
        <f>VLOOKUP($S729,$J$46:$N$61,4,FALSE)</f>
        <v>GALK</v>
      </c>
      <c r="AD729">
        <f>VLOOKUP($S729,$J$46:$N$61,5,FALSE)</f>
        <v>1</v>
      </c>
      <c r="AE729" t="str">
        <f t="shared" si="27"/>
        <v>GAL3.delta</v>
      </c>
      <c r="AF729" t="str">
        <f t="shared" si="28"/>
        <v>GAL80S-1</v>
      </c>
      <c r="AG729" t="str">
        <f t="shared" si="29"/>
        <v>GAL4.WT</v>
      </c>
    </row>
    <row r="730" spans="11:33">
      <c r="K730" t="str">
        <f>CONCATENATE(L730,".",Q730)</f>
        <v>180324-Plate_007.A12</v>
      </c>
      <c r="L730" t="str">
        <f>CONCATENATE("180324-",N730)</f>
        <v>180324-Plate_007</v>
      </c>
      <c r="M730">
        <f>M634+1</f>
        <v>7</v>
      </c>
      <c r="N730" t="str">
        <f>CONCATENATE("Plate_00",M730)</f>
        <v>Plate_007</v>
      </c>
      <c r="O730" t="s">
        <v>91</v>
      </c>
      <c r="P730">
        <v>12</v>
      </c>
      <c r="Q730" t="s">
        <v>92</v>
      </c>
      <c r="R730">
        <f>R658+1</f>
        <v>9</v>
      </c>
      <c r="S730" t="str">
        <f>CONCATENATE("Plate_00",R730)</f>
        <v>Plate_009</v>
      </c>
      <c r="T730" s="2" t="s">
        <v>92</v>
      </c>
      <c r="U730" t="s">
        <v>91</v>
      </c>
      <c r="V730">
        <v>12</v>
      </c>
      <c r="W730" t="str">
        <f>VLOOKUP(U730,$J$8:$K$13,2,FALSE)</f>
        <v>GAL4.WT</v>
      </c>
      <c r="X730" t="str">
        <f>VLOOKUP(V730,$J$16:$K$27,2,FALSE)</f>
        <v>GAL80.41</v>
      </c>
      <c r="Y730" t="str">
        <f>VLOOKUP(V730,$J$31:$K$42,2,FALSE)</f>
        <v>GAL3.delta</v>
      </c>
      <c r="Z730" t="str">
        <f>VLOOKUP($S730,$J$46:$N$61,2,FALSE)</f>
        <v>pAMN52.2 - 1 - A12</v>
      </c>
      <c r="AA730">
        <v>1</v>
      </c>
      <c r="AB730" t="str">
        <f>VLOOKUP($S730,$J$46:$N$61,3,FALSE)</f>
        <v>GALK.Sac_cer</v>
      </c>
      <c r="AC730" t="str">
        <f>VLOOKUP($S730,$J$46:$N$61,4,FALSE)</f>
        <v>GALK</v>
      </c>
      <c r="AD730">
        <f>VLOOKUP($S730,$J$46:$N$61,5,FALSE)</f>
        <v>1</v>
      </c>
      <c r="AE730" t="str">
        <f t="shared" si="27"/>
        <v>GAL3.delta</v>
      </c>
      <c r="AF730" t="str">
        <f t="shared" si="28"/>
        <v>GAL80S-0</v>
      </c>
      <c r="AG730" t="str">
        <f t="shared" si="29"/>
        <v>GAL4.WT</v>
      </c>
    </row>
    <row r="731" spans="11:33">
      <c r="K731" t="str">
        <f>CONCATENATE(L731,".",Q731)</f>
        <v>180324-Plate_007.B1</v>
      </c>
      <c r="L731" t="str">
        <f>CONCATENATE("180324-",N731)</f>
        <v>180324-Plate_007</v>
      </c>
      <c r="M731">
        <f>M635+1</f>
        <v>7</v>
      </c>
      <c r="N731" t="str">
        <f>CONCATENATE("Plate_00",M731)</f>
        <v>Plate_007</v>
      </c>
      <c r="O731" t="s">
        <v>78</v>
      </c>
      <c r="P731">
        <v>1</v>
      </c>
      <c r="Q731" t="s">
        <v>90</v>
      </c>
      <c r="R731">
        <f>R659+1</f>
        <v>9</v>
      </c>
      <c r="S731" t="str">
        <f>CONCATENATE("Plate_00",R731)</f>
        <v>Plate_009</v>
      </c>
      <c r="T731" s="2" t="s">
        <v>90</v>
      </c>
      <c r="U731" t="s">
        <v>78</v>
      </c>
      <c r="V731">
        <v>1</v>
      </c>
      <c r="W731" t="str">
        <f>VLOOKUP(U731,$J$8:$K$13,2,FALSE)</f>
        <v>GAL4.delta</v>
      </c>
      <c r="X731" t="str">
        <f>VLOOKUP(V731,$J$16:$K$27,2,FALSE)</f>
        <v>GAL80.WT</v>
      </c>
      <c r="Y731" t="str">
        <f>VLOOKUP(V731,$J$31:$K$42,2,FALSE)</f>
        <v>GAL3.WT</v>
      </c>
      <c r="Z731" t="str">
        <f>VLOOKUP($S731,$J$46:$N$61,2,FALSE)</f>
        <v>pAMN52.2 - 1 - A12</v>
      </c>
      <c r="AA731">
        <v>1</v>
      </c>
      <c r="AB731" t="str">
        <f>VLOOKUP($S731,$J$46:$N$61,3,FALSE)</f>
        <v>GALK.Sac_cer</v>
      </c>
      <c r="AC731" t="str">
        <f>VLOOKUP($S731,$J$46:$N$61,4,FALSE)</f>
        <v>GALK</v>
      </c>
      <c r="AD731">
        <f>VLOOKUP($S731,$J$46:$N$61,5,FALSE)</f>
        <v>1</v>
      </c>
      <c r="AE731" t="str">
        <f t="shared" si="27"/>
        <v>GAL3.WT</v>
      </c>
      <c r="AF731" t="str">
        <f t="shared" si="28"/>
        <v>GAL80.WT</v>
      </c>
      <c r="AG731" t="str">
        <f t="shared" si="29"/>
        <v>GAL4.delta</v>
      </c>
    </row>
    <row r="732" spans="11:33">
      <c r="K732" t="str">
        <f>CONCATENATE(L732,".",Q732)</f>
        <v>180324-Plate_007.B2</v>
      </c>
      <c r="L732" t="str">
        <f>CONCATENATE("180324-",N732)</f>
        <v>180324-Plate_007</v>
      </c>
      <c r="M732">
        <f>M636+1</f>
        <v>7</v>
      </c>
      <c r="N732" t="str">
        <f>CONCATENATE("Plate_00",M732)</f>
        <v>Plate_007</v>
      </c>
      <c r="O732" t="s">
        <v>78</v>
      </c>
      <c r="P732">
        <v>2</v>
      </c>
      <c r="Q732" t="s">
        <v>89</v>
      </c>
      <c r="R732">
        <f>R660+1</f>
        <v>9</v>
      </c>
      <c r="S732" t="str">
        <f>CONCATENATE("Plate_00",R732)</f>
        <v>Plate_009</v>
      </c>
      <c r="T732" s="2" t="s">
        <v>89</v>
      </c>
      <c r="U732" t="s">
        <v>78</v>
      </c>
      <c r="V732">
        <v>2</v>
      </c>
      <c r="W732" t="str">
        <f>VLOOKUP(U732,$J$8:$K$13,2,FALSE)</f>
        <v>GAL4.delta</v>
      </c>
      <c r="X732" t="str">
        <f>VLOOKUP(V732,$J$16:$K$27,2,FALSE)</f>
        <v>GAL80.delta</v>
      </c>
      <c r="Y732" t="str">
        <f>VLOOKUP(V732,$J$31:$K$42,2,FALSE)</f>
        <v>GAL3.WT</v>
      </c>
      <c r="Z732" t="str">
        <f>VLOOKUP($S732,$J$46:$N$61,2,FALSE)</f>
        <v>pAMN52.2 - 1 - A12</v>
      </c>
      <c r="AA732">
        <v>1</v>
      </c>
      <c r="AB732" t="str">
        <f>VLOOKUP($S732,$J$46:$N$61,3,FALSE)</f>
        <v>GALK.Sac_cer</v>
      </c>
      <c r="AC732" t="str">
        <f>VLOOKUP($S732,$J$46:$N$61,4,FALSE)</f>
        <v>GALK</v>
      </c>
      <c r="AD732">
        <f>VLOOKUP($S732,$J$46:$N$61,5,FALSE)</f>
        <v>1</v>
      </c>
      <c r="AE732" t="str">
        <f t="shared" si="27"/>
        <v>GAL3.WT</v>
      </c>
      <c r="AF732" t="str">
        <f t="shared" si="28"/>
        <v>GAL80.delta</v>
      </c>
      <c r="AG732" t="str">
        <f t="shared" si="29"/>
        <v>GAL4.delta</v>
      </c>
    </row>
    <row r="733" spans="11:33">
      <c r="K733" t="str">
        <f>CONCATENATE(L733,".",Q733)</f>
        <v>180324-Plate_007.B3</v>
      </c>
      <c r="L733" t="str">
        <f>CONCATENATE("180324-",N733)</f>
        <v>180324-Plate_007</v>
      </c>
      <c r="M733">
        <f>M637+1</f>
        <v>7</v>
      </c>
      <c r="N733" t="str">
        <f>CONCATENATE("Plate_00",M733)</f>
        <v>Plate_007</v>
      </c>
      <c r="O733" t="s">
        <v>78</v>
      </c>
      <c r="P733">
        <v>3</v>
      </c>
      <c r="Q733" t="s">
        <v>88</v>
      </c>
      <c r="R733">
        <f>R661+1</f>
        <v>9</v>
      </c>
      <c r="S733" t="str">
        <f>CONCATENATE("Plate_00",R733)</f>
        <v>Plate_009</v>
      </c>
      <c r="T733" s="2" t="s">
        <v>88</v>
      </c>
      <c r="U733" t="s">
        <v>78</v>
      </c>
      <c r="V733">
        <v>3</v>
      </c>
      <c r="W733" t="str">
        <f>VLOOKUP(U733,$J$8:$K$13,2,FALSE)</f>
        <v>GAL4.delta</v>
      </c>
      <c r="X733" t="str">
        <f>VLOOKUP(V733,$J$16:$K$27,2,FALSE)</f>
        <v>GAL80.07</v>
      </c>
      <c r="Y733" t="str">
        <f>VLOOKUP(V733,$J$31:$K$42,2,FALSE)</f>
        <v>GAL3.WT</v>
      </c>
      <c r="Z733" t="str">
        <f>VLOOKUP($S733,$J$46:$N$61,2,FALSE)</f>
        <v>pAMN52.2 - 1 - A12</v>
      </c>
      <c r="AA733">
        <v>1</v>
      </c>
      <c r="AB733" t="str">
        <f>VLOOKUP($S733,$J$46:$N$61,3,FALSE)</f>
        <v>GALK.Sac_cer</v>
      </c>
      <c r="AC733" t="str">
        <f>VLOOKUP($S733,$J$46:$N$61,4,FALSE)</f>
        <v>GALK</v>
      </c>
      <c r="AD733">
        <f>VLOOKUP($S733,$J$46:$N$61,5,FALSE)</f>
        <v>1</v>
      </c>
      <c r="AE733" t="str">
        <f t="shared" si="27"/>
        <v>GAL3.WT</v>
      </c>
      <c r="AF733" t="str">
        <f t="shared" si="28"/>
        <v>GAL80.07</v>
      </c>
      <c r="AG733" t="str">
        <f t="shared" si="29"/>
        <v>GAL4.delta</v>
      </c>
    </row>
    <row r="734" spans="11:33">
      <c r="K734" t="str">
        <f>CONCATENATE(L734,".",Q734)</f>
        <v>180324-Plate_007.B4</v>
      </c>
      <c r="L734" t="str">
        <f>CONCATENATE("180324-",N734)</f>
        <v>180324-Plate_007</v>
      </c>
      <c r="M734">
        <f>M638+1</f>
        <v>7</v>
      </c>
      <c r="N734" t="str">
        <f>CONCATENATE("Plate_00",M734)</f>
        <v>Plate_007</v>
      </c>
      <c r="O734" t="s">
        <v>78</v>
      </c>
      <c r="P734">
        <v>4</v>
      </c>
      <c r="Q734" t="s">
        <v>87</v>
      </c>
      <c r="R734">
        <f>R662+1</f>
        <v>9</v>
      </c>
      <c r="S734" t="str">
        <f>CONCATENATE("Plate_00",R734)</f>
        <v>Plate_009</v>
      </c>
      <c r="T734" s="2" t="s">
        <v>87</v>
      </c>
      <c r="U734" t="s">
        <v>78</v>
      </c>
      <c r="V734">
        <v>4</v>
      </c>
      <c r="W734" t="str">
        <f>VLOOKUP(U734,$J$8:$K$13,2,FALSE)</f>
        <v>GAL4.delta</v>
      </c>
      <c r="X734" t="str">
        <f>VLOOKUP(V734,$J$16:$K$27,2,FALSE)</f>
        <v>GAL80.35</v>
      </c>
      <c r="Y734" t="str">
        <f>VLOOKUP(V734,$J$31:$K$42,2,FALSE)</f>
        <v>GAL3.WT</v>
      </c>
      <c r="Z734" t="str">
        <f>VLOOKUP($S734,$J$46:$N$61,2,FALSE)</f>
        <v>pAMN52.2 - 1 - A12</v>
      </c>
      <c r="AA734">
        <v>1</v>
      </c>
      <c r="AB734" t="str">
        <f>VLOOKUP($S734,$J$46:$N$61,3,FALSE)</f>
        <v>GALK.Sac_cer</v>
      </c>
      <c r="AC734" t="str">
        <f>VLOOKUP($S734,$J$46:$N$61,4,FALSE)</f>
        <v>GALK</v>
      </c>
      <c r="AD734">
        <f>VLOOKUP($S734,$J$46:$N$61,5,FALSE)</f>
        <v>1</v>
      </c>
      <c r="AE734" t="str">
        <f t="shared" si="27"/>
        <v>GAL3.WT</v>
      </c>
      <c r="AF734" t="str">
        <f t="shared" si="28"/>
        <v>GAL80S-2</v>
      </c>
      <c r="AG734" t="str">
        <f t="shared" si="29"/>
        <v>GAL4.delta</v>
      </c>
    </row>
    <row r="735" spans="11:33">
      <c r="K735" t="str">
        <f>CONCATENATE(L735,".",Q735)</f>
        <v>180324-Plate_007.B5</v>
      </c>
      <c r="L735" t="str">
        <f>CONCATENATE("180324-",N735)</f>
        <v>180324-Plate_007</v>
      </c>
      <c r="M735">
        <f>M639+1</f>
        <v>7</v>
      </c>
      <c r="N735" t="str">
        <f>CONCATENATE("Plate_00",M735)</f>
        <v>Plate_007</v>
      </c>
      <c r="O735" t="s">
        <v>78</v>
      </c>
      <c r="P735">
        <v>5</v>
      </c>
      <c r="Q735" t="s">
        <v>86</v>
      </c>
      <c r="R735">
        <f>R663+1</f>
        <v>9</v>
      </c>
      <c r="S735" t="str">
        <f>CONCATENATE("Plate_00",R735)</f>
        <v>Plate_009</v>
      </c>
      <c r="T735" s="2" t="s">
        <v>86</v>
      </c>
      <c r="U735" t="s">
        <v>78</v>
      </c>
      <c r="V735">
        <v>5</v>
      </c>
      <c r="W735" t="str">
        <f>VLOOKUP(U735,$J$8:$K$13,2,FALSE)</f>
        <v>GAL4.delta</v>
      </c>
      <c r="X735" t="str">
        <f>VLOOKUP(V735,$J$16:$K$27,2,FALSE)</f>
        <v>GAL80.37</v>
      </c>
      <c r="Y735" t="str">
        <f>VLOOKUP(V735,$J$31:$K$42,2,FALSE)</f>
        <v>GAL3.WT</v>
      </c>
      <c r="Z735" t="str">
        <f>VLOOKUP($S735,$J$46:$N$61,2,FALSE)</f>
        <v>pAMN52.2 - 1 - A12</v>
      </c>
      <c r="AA735">
        <v>1</v>
      </c>
      <c r="AB735" t="str">
        <f>VLOOKUP($S735,$J$46:$N$61,3,FALSE)</f>
        <v>GALK.Sac_cer</v>
      </c>
      <c r="AC735" t="str">
        <f>VLOOKUP($S735,$J$46:$N$61,4,FALSE)</f>
        <v>GALK</v>
      </c>
      <c r="AD735">
        <f>VLOOKUP($S735,$J$46:$N$61,5,FALSE)</f>
        <v>1</v>
      </c>
      <c r="AE735" t="str">
        <f t="shared" si="27"/>
        <v>GAL3.WT</v>
      </c>
      <c r="AF735" t="str">
        <f t="shared" si="28"/>
        <v>GAL80S-1</v>
      </c>
      <c r="AG735" t="str">
        <f t="shared" si="29"/>
        <v>GAL4.delta</v>
      </c>
    </row>
    <row r="736" spans="11:33">
      <c r="K736" t="str">
        <f>CONCATENATE(L736,".",Q736)</f>
        <v>180324-Plate_007.B6</v>
      </c>
      <c r="L736" t="str">
        <f>CONCATENATE("180324-",N736)</f>
        <v>180324-Plate_007</v>
      </c>
      <c r="M736">
        <f>M640+1</f>
        <v>7</v>
      </c>
      <c r="N736" t="str">
        <f>CONCATENATE("Plate_00",M736)</f>
        <v>Plate_007</v>
      </c>
      <c r="O736" t="s">
        <v>78</v>
      </c>
      <c r="P736">
        <v>6</v>
      </c>
      <c r="Q736" t="s">
        <v>85</v>
      </c>
      <c r="R736">
        <f>R664+1</f>
        <v>9</v>
      </c>
      <c r="S736" t="str">
        <f>CONCATENATE("Plate_00",R736)</f>
        <v>Plate_009</v>
      </c>
      <c r="T736" s="2" t="s">
        <v>85</v>
      </c>
      <c r="U736" t="s">
        <v>78</v>
      </c>
      <c r="V736">
        <v>6</v>
      </c>
      <c r="W736" t="str">
        <f>VLOOKUP(U736,$J$8:$K$13,2,FALSE)</f>
        <v>GAL4.delta</v>
      </c>
      <c r="X736" t="str">
        <f>VLOOKUP(V736,$J$16:$K$27,2,FALSE)</f>
        <v>GAL80.41</v>
      </c>
      <c r="Y736" t="str">
        <f>VLOOKUP(V736,$J$31:$K$42,2,FALSE)</f>
        <v>GAL3.WT</v>
      </c>
      <c r="Z736" t="str">
        <f>VLOOKUP($S736,$J$46:$N$61,2,FALSE)</f>
        <v>pAMN52.2 - 1 - A12</v>
      </c>
      <c r="AA736">
        <v>1</v>
      </c>
      <c r="AB736" t="str">
        <f>VLOOKUP($S736,$J$46:$N$61,3,FALSE)</f>
        <v>GALK.Sac_cer</v>
      </c>
      <c r="AC736" t="str">
        <f>VLOOKUP($S736,$J$46:$N$61,4,FALSE)</f>
        <v>GALK</v>
      </c>
      <c r="AD736">
        <f>VLOOKUP($S736,$J$46:$N$61,5,FALSE)</f>
        <v>1</v>
      </c>
      <c r="AE736" t="str">
        <f t="shared" si="27"/>
        <v>GAL3.WT</v>
      </c>
      <c r="AF736" t="str">
        <f t="shared" si="28"/>
        <v>GAL80S-0</v>
      </c>
      <c r="AG736" t="str">
        <f t="shared" si="29"/>
        <v>GAL4.delta</v>
      </c>
    </row>
    <row r="737" spans="11:33">
      <c r="K737" t="str">
        <f>CONCATENATE(L737,".",Q737)</f>
        <v>180324-Plate_007.B7</v>
      </c>
      <c r="L737" t="str">
        <f>CONCATENATE("180324-",N737)</f>
        <v>180324-Plate_007</v>
      </c>
      <c r="M737">
        <f>M641+1</f>
        <v>7</v>
      </c>
      <c r="N737" t="str">
        <f>CONCATENATE("Plate_00",M737)</f>
        <v>Plate_007</v>
      </c>
      <c r="O737" t="s">
        <v>78</v>
      </c>
      <c r="P737">
        <v>7</v>
      </c>
      <c r="Q737" t="s">
        <v>84</v>
      </c>
      <c r="R737">
        <f>R665+1</f>
        <v>9</v>
      </c>
      <c r="S737" t="str">
        <f>CONCATENATE("Plate_00",R737)</f>
        <v>Plate_009</v>
      </c>
      <c r="T737" s="2" t="s">
        <v>84</v>
      </c>
      <c r="U737" t="s">
        <v>78</v>
      </c>
      <c r="V737">
        <v>7</v>
      </c>
      <c r="W737" t="str">
        <f>VLOOKUP(U737,$J$8:$K$13,2,FALSE)</f>
        <v>GAL4.delta</v>
      </c>
      <c r="X737" t="str">
        <f>VLOOKUP(V737,$J$16:$K$27,2,FALSE)</f>
        <v>GAL80.WT</v>
      </c>
      <c r="Y737" t="str">
        <f>VLOOKUP(V737,$J$31:$K$42,2,FALSE)</f>
        <v>GAL3.delta</v>
      </c>
      <c r="Z737" t="str">
        <f>VLOOKUP($S737,$J$46:$N$61,2,FALSE)</f>
        <v>pAMN52.2 - 1 - A12</v>
      </c>
      <c r="AA737">
        <v>1</v>
      </c>
      <c r="AB737" t="str">
        <f>VLOOKUP($S737,$J$46:$N$61,3,FALSE)</f>
        <v>GALK.Sac_cer</v>
      </c>
      <c r="AC737" t="str">
        <f>VLOOKUP($S737,$J$46:$N$61,4,FALSE)</f>
        <v>GALK</v>
      </c>
      <c r="AD737">
        <f>VLOOKUP($S737,$J$46:$N$61,5,FALSE)</f>
        <v>1</v>
      </c>
      <c r="AE737" t="str">
        <f t="shared" si="27"/>
        <v>GAL3.delta</v>
      </c>
      <c r="AF737" t="str">
        <f t="shared" si="28"/>
        <v>GAL80.WT</v>
      </c>
      <c r="AG737" t="str">
        <f t="shared" si="29"/>
        <v>GAL4.delta</v>
      </c>
    </row>
    <row r="738" spans="11:33">
      <c r="K738" t="str">
        <f>CONCATENATE(L738,".",Q738)</f>
        <v>180324-Plate_007.B8</v>
      </c>
      <c r="L738" t="str">
        <f>CONCATENATE("180324-",N738)</f>
        <v>180324-Plate_007</v>
      </c>
      <c r="M738">
        <f>M642+1</f>
        <v>7</v>
      </c>
      <c r="N738" t="str">
        <f>CONCATENATE("Plate_00",M738)</f>
        <v>Plate_007</v>
      </c>
      <c r="O738" t="s">
        <v>78</v>
      </c>
      <c r="P738">
        <v>8</v>
      </c>
      <c r="Q738" t="s">
        <v>83</v>
      </c>
      <c r="R738">
        <f>R666+1</f>
        <v>9</v>
      </c>
      <c r="S738" t="str">
        <f>CONCATENATE("Plate_00",R738)</f>
        <v>Plate_009</v>
      </c>
      <c r="T738" s="2" t="s">
        <v>83</v>
      </c>
      <c r="U738" t="s">
        <v>78</v>
      </c>
      <c r="V738">
        <v>8</v>
      </c>
      <c r="W738" t="str">
        <f>VLOOKUP(U738,$J$8:$K$13,2,FALSE)</f>
        <v>GAL4.delta</v>
      </c>
      <c r="X738" t="str">
        <f>VLOOKUP(V738,$J$16:$K$27,2,FALSE)</f>
        <v>GAL80.delta</v>
      </c>
      <c r="Y738" t="str">
        <f>VLOOKUP(V738,$J$31:$K$42,2,FALSE)</f>
        <v>GAL3.delta</v>
      </c>
      <c r="Z738" t="str">
        <f>VLOOKUP($S738,$J$46:$N$61,2,FALSE)</f>
        <v>pAMN52.2 - 1 - A12</v>
      </c>
      <c r="AA738">
        <v>1</v>
      </c>
      <c r="AB738" t="str">
        <f>VLOOKUP($S738,$J$46:$N$61,3,FALSE)</f>
        <v>GALK.Sac_cer</v>
      </c>
      <c r="AC738" t="str">
        <f>VLOOKUP($S738,$J$46:$N$61,4,FALSE)</f>
        <v>GALK</v>
      </c>
      <c r="AD738">
        <f>VLOOKUP($S738,$J$46:$N$61,5,FALSE)</f>
        <v>1</v>
      </c>
      <c r="AE738" t="str">
        <f t="shared" si="27"/>
        <v>GAL3.delta</v>
      </c>
      <c r="AF738" t="str">
        <f t="shared" si="28"/>
        <v>GAL80.delta</v>
      </c>
      <c r="AG738" t="str">
        <f t="shared" si="29"/>
        <v>GAL4.delta</v>
      </c>
    </row>
    <row r="739" spans="11:33">
      <c r="K739" t="str">
        <f>CONCATENATE(L739,".",Q739)</f>
        <v>180324-Plate_007.B9</v>
      </c>
      <c r="L739" t="str">
        <f>CONCATENATE("180324-",N739)</f>
        <v>180324-Plate_007</v>
      </c>
      <c r="M739">
        <f>M643+1</f>
        <v>7</v>
      </c>
      <c r="N739" t="str">
        <f>CONCATENATE("Plate_00",M739)</f>
        <v>Plate_007</v>
      </c>
      <c r="O739" t="s">
        <v>78</v>
      </c>
      <c r="P739">
        <v>9</v>
      </c>
      <c r="Q739" t="s">
        <v>82</v>
      </c>
      <c r="R739">
        <f>R667+1</f>
        <v>9</v>
      </c>
      <c r="S739" t="str">
        <f>CONCATENATE("Plate_00",R739)</f>
        <v>Plate_009</v>
      </c>
      <c r="T739" s="2" t="s">
        <v>82</v>
      </c>
      <c r="U739" t="s">
        <v>78</v>
      </c>
      <c r="V739">
        <v>9</v>
      </c>
      <c r="W739" t="str">
        <f>VLOOKUP(U739,$J$8:$K$13,2,FALSE)</f>
        <v>GAL4.delta</v>
      </c>
      <c r="X739" t="str">
        <f>VLOOKUP(V739,$J$16:$K$27,2,FALSE)</f>
        <v>GAL80.07</v>
      </c>
      <c r="Y739" t="str">
        <f>VLOOKUP(V739,$J$31:$K$42,2,FALSE)</f>
        <v>GAL3.delta</v>
      </c>
      <c r="Z739" t="str">
        <f>VLOOKUP($S739,$J$46:$N$61,2,FALSE)</f>
        <v>pAMN52.2 - 1 - A12</v>
      </c>
      <c r="AA739">
        <v>1</v>
      </c>
      <c r="AB739" t="str">
        <f>VLOOKUP($S739,$J$46:$N$61,3,FALSE)</f>
        <v>GALK.Sac_cer</v>
      </c>
      <c r="AC739" t="str">
        <f>VLOOKUP($S739,$J$46:$N$61,4,FALSE)</f>
        <v>GALK</v>
      </c>
      <c r="AD739">
        <f>VLOOKUP($S739,$J$46:$N$61,5,FALSE)</f>
        <v>1</v>
      </c>
      <c r="AE739" t="str">
        <f t="shared" si="27"/>
        <v>GAL3.delta</v>
      </c>
      <c r="AF739" t="str">
        <f t="shared" si="28"/>
        <v>GAL80.07</v>
      </c>
      <c r="AG739" t="str">
        <f t="shared" si="29"/>
        <v>GAL4.delta</v>
      </c>
    </row>
    <row r="740" spans="11:33">
      <c r="K740" t="str">
        <f>CONCATENATE(L740,".",Q740)</f>
        <v>180324-Plate_007.B10</v>
      </c>
      <c r="L740" t="str">
        <f>CONCATENATE("180324-",N740)</f>
        <v>180324-Plate_007</v>
      </c>
      <c r="M740">
        <f>M644+1</f>
        <v>7</v>
      </c>
      <c r="N740" t="str">
        <f>CONCATENATE("Plate_00",M740)</f>
        <v>Plate_007</v>
      </c>
      <c r="O740" t="s">
        <v>78</v>
      </c>
      <c r="P740">
        <v>10</v>
      </c>
      <c r="Q740" t="s">
        <v>81</v>
      </c>
      <c r="R740">
        <f>R668+1</f>
        <v>9</v>
      </c>
      <c r="S740" t="str">
        <f>CONCATENATE("Plate_00",R740)</f>
        <v>Plate_009</v>
      </c>
      <c r="T740" s="2" t="s">
        <v>81</v>
      </c>
      <c r="U740" t="s">
        <v>78</v>
      </c>
      <c r="V740">
        <v>10</v>
      </c>
      <c r="W740" t="str">
        <f>VLOOKUP(U740,$J$8:$K$13,2,FALSE)</f>
        <v>GAL4.delta</v>
      </c>
      <c r="X740" t="str">
        <f>VLOOKUP(V740,$J$16:$K$27,2,FALSE)</f>
        <v>GAL80.35</v>
      </c>
      <c r="Y740" t="str">
        <f>VLOOKUP(V740,$J$31:$K$42,2,FALSE)</f>
        <v>GAL3.delta</v>
      </c>
      <c r="Z740" t="str">
        <f>VLOOKUP($S740,$J$46:$N$61,2,FALSE)</f>
        <v>pAMN52.2 - 1 - A12</v>
      </c>
      <c r="AA740">
        <v>1</v>
      </c>
      <c r="AB740" t="str">
        <f>VLOOKUP($S740,$J$46:$N$61,3,FALSE)</f>
        <v>GALK.Sac_cer</v>
      </c>
      <c r="AC740" t="str">
        <f>VLOOKUP($S740,$J$46:$N$61,4,FALSE)</f>
        <v>GALK</v>
      </c>
      <c r="AD740">
        <f>VLOOKUP($S740,$J$46:$N$61,5,FALSE)</f>
        <v>1</v>
      </c>
      <c r="AE740" t="str">
        <f t="shared" si="27"/>
        <v>GAL3.delta</v>
      </c>
      <c r="AF740" t="str">
        <f t="shared" si="28"/>
        <v>GAL80S-2</v>
      </c>
      <c r="AG740" t="str">
        <f t="shared" si="29"/>
        <v>GAL4.delta</v>
      </c>
    </row>
    <row r="741" spans="11:33">
      <c r="K741" t="str">
        <f>CONCATENATE(L741,".",Q741)</f>
        <v>180324-Plate_007.B11</v>
      </c>
      <c r="L741" t="str">
        <f>CONCATENATE("180324-",N741)</f>
        <v>180324-Plate_007</v>
      </c>
      <c r="M741">
        <f>M645+1</f>
        <v>7</v>
      </c>
      <c r="N741" t="str">
        <f>CONCATENATE("Plate_00",M741)</f>
        <v>Plate_007</v>
      </c>
      <c r="O741" t="s">
        <v>78</v>
      </c>
      <c r="P741">
        <v>11</v>
      </c>
      <c r="Q741" t="s">
        <v>80</v>
      </c>
      <c r="R741">
        <f>R669+1</f>
        <v>9</v>
      </c>
      <c r="S741" t="str">
        <f>CONCATENATE("Plate_00",R741)</f>
        <v>Plate_009</v>
      </c>
      <c r="T741" s="2" t="s">
        <v>80</v>
      </c>
      <c r="U741" t="s">
        <v>78</v>
      </c>
      <c r="V741">
        <v>11</v>
      </c>
      <c r="W741" t="str">
        <f>VLOOKUP(U741,$J$8:$K$13,2,FALSE)</f>
        <v>GAL4.delta</v>
      </c>
      <c r="X741" t="str">
        <f>VLOOKUP(V741,$J$16:$K$27,2,FALSE)</f>
        <v>GAL80.37</v>
      </c>
      <c r="Y741" t="str">
        <f>VLOOKUP(V741,$J$31:$K$42,2,FALSE)</f>
        <v>GAL3.delta</v>
      </c>
      <c r="Z741" t="str">
        <f>VLOOKUP($S741,$J$46:$N$61,2,FALSE)</f>
        <v>pAMN52.2 - 1 - A12</v>
      </c>
      <c r="AA741">
        <v>1</v>
      </c>
      <c r="AB741" t="str">
        <f>VLOOKUP($S741,$J$46:$N$61,3,FALSE)</f>
        <v>GALK.Sac_cer</v>
      </c>
      <c r="AC741" t="str">
        <f>VLOOKUP($S741,$J$46:$N$61,4,FALSE)</f>
        <v>GALK</v>
      </c>
      <c r="AD741">
        <f>VLOOKUP($S741,$J$46:$N$61,5,FALSE)</f>
        <v>1</v>
      </c>
      <c r="AE741" t="str">
        <f t="shared" si="27"/>
        <v>GAL3.delta</v>
      </c>
      <c r="AF741" t="str">
        <f t="shared" si="28"/>
        <v>GAL80S-1</v>
      </c>
      <c r="AG741" t="str">
        <f t="shared" si="29"/>
        <v>GAL4.delta</v>
      </c>
    </row>
    <row r="742" spans="11:33">
      <c r="K742" t="str">
        <f>CONCATENATE(L742,".",Q742)</f>
        <v>180324-Plate_007.B12</v>
      </c>
      <c r="L742" t="str">
        <f>CONCATENATE("180324-",N742)</f>
        <v>180324-Plate_007</v>
      </c>
      <c r="M742">
        <f>M646+1</f>
        <v>7</v>
      </c>
      <c r="N742" t="str">
        <f>CONCATENATE("Plate_00",M742)</f>
        <v>Plate_007</v>
      </c>
      <c r="O742" t="s">
        <v>78</v>
      </c>
      <c r="P742">
        <v>12</v>
      </c>
      <c r="Q742" t="s">
        <v>79</v>
      </c>
      <c r="R742">
        <f>R670+1</f>
        <v>9</v>
      </c>
      <c r="S742" t="str">
        <f>CONCATENATE("Plate_00",R742)</f>
        <v>Plate_009</v>
      </c>
      <c r="T742" s="2" t="s">
        <v>79</v>
      </c>
      <c r="U742" t="s">
        <v>78</v>
      </c>
      <c r="V742">
        <v>12</v>
      </c>
      <c r="W742" t="str">
        <f>VLOOKUP(U742,$J$8:$K$13,2,FALSE)</f>
        <v>GAL4.delta</v>
      </c>
      <c r="X742" t="str">
        <f>VLOOKUP(V742,$J$16:$K$27,2,FALSE)</f>
        <v>GAL80.41</v>
      </c>
      <c r="Y742" t="str">
        <f>VLOOKUP(V742,$J$31:$K$42,2,FALSE)</f>
        <v>GAL3.delta</v>
      </c>
      <c r="Z742" t="str">
        <f>VLOOKUP($S742,$J$46:$N$61,2,FALSE)</f>
        <v>pAMN52.2 - 1 - A12</v>
      </c>
      <c r="AA742">
        <v>1</v>
      </c>
      <c r="AB742" t="str">
        <f>VLOOKUP($S742,$J$46:$N$61,3,FALSE)</f>
        <v>GALK.Sac_cer</v>
      </c>
      <c r="AC742" t="str">
        <f>VLOOKUP($S742,$J$46:$N$61,4,FALSE)</f>
        <v>GALK</v>
      </c>
      <c r="AD742">
        <f>VLOOKUP($S742,$J$46:$N$61,5,FALSE)</f>
        <v>1</v>
      </c>
      <c r="AE742" t="str">
        <f t="shared" si="27"/>
        <v>GAL3.delta</v>
      </c>
      <c r="AF742" t="str">
        <f t="shared" si="28"/>
        <v>GAL80S-0</v>
      </c>
      <c r="AG742" t="str">
        <f t="shared" si="29"/>
        <v>GAL4.delta</v>
      </c>
    </row>
    <row r="743" spans="11:33">
      <c r="K743" t="str">
        <f>CONCATENATE(L743,".",Q743)</f>
        <v>180324-Plate_007.C1</v>
      </c>
      <c r="L743" t="str">
        <f>CONCATENATE("180324-",N743)</f>
        <v>180324-Plate_007</v>
      </c>
      <c r="M743">
        <f>M647+1</f>
        <v>7</v>
      </c>
      <c r="N743" t="str">
        <f>CONCATENATE("Plate_00",M743)</f>
        <v>Plate_007</v>
      </c>
      <c r="O743" t="s">
        <v>65</v>
      </c>
      <c r="P743">
        <v>1</v>
      </c>
      <c r="Q743" t="s">
        <v>77</v>
      </c>
      <c r="R743">
        <f>R671+1</f>
        <v>9</v>
      </c>
      <c r="S743" t="str">
        <f>CONCATENATE("Plate_00",R743)</f>
        <v>Plate_009</v>
      </c>
      <c r="T743" s="2" t="s">
        <v>77</v>
      </c>
      <c r="U743" t="s">
        <v>65</v>
      </c>
      <c r="V743">
        <v>1</v>
      </c>
      <c r="W743" t="str">
        <f>VLOOKUP(U743,$J$8:$K$13,2,FALSE)</f>
        <v>GAL4.35</v>
      </c>
      <c r="X743" t="str">
        <f>VLOOKUP(V743,$J$16:$K$27,2,FALSE)</f>
        <v>GAL80.WT</v>
      </c>
      <c r="Y743" t="str">
        <f>VLOOKUP(V743,$J$31:$K$42,2,FALSE)</f>
        <v>GAL3.WT</v>
      </c>
      <c r="Z743" t="str">
        <f>VLOOKUP($S743,$J$46:$N$61,2,FALSE)</f>
        <v>pAMN52.2 - 1 - A12</v>
      </c>
      <c r="AA743">
        <v>1</v>
      </c>
      <c r="AB743" t="str">
        <f>VLOOKUP($S743,$J$46:$N$61,3,FALSE)</f>
        <v>GALK.Sac_cer</v>
      </c>
      <c r="AC743" t="str">
        <f>VLOOKUP($S743,$J$46:$N$61,4,FALSE)</f>
        <v>GALK</v>
      </c>
      <c r="AD743">
        <f>VLOOKUP($S743,$J$46:$N$61,5,FALSE)</f>
        <v>1</v>
      </c>
      <c r="AE743" t="str">
        <f t="shared" si="27"/>
        <v>GAL3.WT</v>
      </c>
      <c r="AF743" t="str">
        <f t="shared" si="28"/>
        <v>GAL80.WT</v>
      </c>
      <c r="AG743" t="str">
        <f t="shared" si="29"/>
        <v>GAL4-L868P</v>
      </c>
    </row>
    <row r="744" spans="11:33">
      <c r="K744" t="str">
        <f>CONCATENATE(L744,".",Q744)</f>
        <v>180324-Plate_007.C2</v>
      </c>
      <c r="L744" t="str">
        <f>CONCATENATE("180324-",N744)</f>
        <v>180324-Plate_007</v>
      </c>
      <c r="M744">
        <f>M648+1</f>
        <v>7</v>
      </c>
      <c r="N744" t="str">
        <f>CONCATENATE("Plate_00",M744)</f>
        <v>Plate_007</v>
      </c>
      <c r="O744" t="s">
        <v>65</v>
      </c>
      <c r="P744">
        <v>2</v>
      </c>
      <c r="Q744" t="s">
        <v>76</v>
      </c>
      <c r="R744">
        <f>R672+1</f>
        <v>9</v>
      </c>
      <c r="S744" t="str">
        <f>CONCATENATE("Plate_00",R744)</f>
        <v>Plate_009</v>
      </c>
      <c r="T744" s="2" t="s">
        <v>76</v>
      </c>
      <c r="U744" t="s">
        <v>65</v>
      </c>
      <c r="V744">
        <v>2</v>
      </c>
      <c r="W744" t="str">
        <f>VLOOKUP(U744,$J$8:$K$13,2,FALSE)</f>
        <v>GAL4.35</v>
      </c>
      <c r="X744" t="str">
        <f>VLOOKUP(V744,$J$16:$K$27,2,FALSE)</f>
        <v>GAL80.delta</v>
      </c>
      <c r="Y744" t="str">
        <f>VLOOKUP(V744,$J$31:$K$42,2,FALSE)</f>
        <v>GAL3.WT</v>
      </c>
      <c r="Z744" t="str">
        <f>VLOOKUP($S744,$J$46:$N$61,2,FALSE)</f>
        <v>pAMN52.2 - 1 - A12</v>
      </c>
      <c r="AA744">
        <v>1</v>
      </c>
      <c r="AB744" t="str">
        <f>VLOOKUP($S744,$J$46:$N$61,3,FALSE)</f>
        <v>GALK.Sac_cer</v>
      </c>
      <c r="AC744" t="str">
        <f>VLOOKUP($S744,$J$46:$N$61,4,FALSE)</f>
        <v>GALK</v>
      </c>
      <c r="AD744">
        <f>VLOOKUP($S744,$J$46:$N$61,5,FALSE)</f>
        <v>1</v>
      </c>
      <c r="AE744" t="str">
        <f t="shared" si="27"/>
        <v>GAL3.WT</v>
      </c>
      <c r="AF744" t="str">
        <f t="shared" si="28"/>
        <v>GAL80.delta</v>
      </c>
      <c r="AG744" t="str">
        <f t="shared" si="29"/>
        <v>GAL4-L868P</v>
      </c>
    </row>
    <row r="745" spans="11:33">
      <c r="K745" t="str">
        <f>CONCATENATE(L745,".",Q745)</f>
        <v>180324-Plate_007.C3</v>
      </c>
      <c r="L745" t="str">
        <f>CONCATENATE("180324-",N745)</f>
        <v>180324-Plate_007</v>
      </c>
      <c r="M745">
        <f>M649+1</f>
        <v>7</v>
      </c>
      <c r="N745" t="str">
        <f>CONCATENATE("Plate_00",M745)</f>
        <v>Plate_007</v>
      </c>
      <c r="O745" t="s">
        <v>65</v>
      </c>
      <c r="P745">
        <v>3</v>
      </c>
      <c r="Q745" t="s">
        <v>75</v>
      </c>
      <c r="R745">
        <f>R673+1</f>
        <v>9</v>
      </c>
      <c r="S745" t="str">
        <f>CONCATENATE("Plate_00",R745)</f>
        <v>Plate_009</v>
      </c>
      <c r="T745" s="2" t="s">
        <v>75</v>
      </c>
      <c r="U745" t="s">
        <v>65</v>
      </c>
      <c r="V745">
        <v>3</v>
      </c>
      <c r="W745" t="str">
        <f>VLOOKUP(U745,$J$8:$K$13,2,FALSE)</f>
        <v>GAL4.35</v>
      </c>
      <c r="X745" t="str">
        <f>VLOOKUP(V745,$J$16:$K$27,2,FALSE)</f>
        <v>GAL80.07</v>
      </c>
      <c r="Y745" t="str">
        <f>VLOOKUP(V745,$J$31:$K$42,2,FALSE)</f>
        <v>GAL3.WT</v>
      </c>
      <c r="Z745" t="str">
        <f>VLOOKUP($S745,$J$46:$N$61,2,FALSE)</f>
        <v>pAMN52.2 - 1 - A12</v>
      </c>
      <c r="AA745">
        <v>1</v>
      </c>
      <c r="AB745" t="str">
        <f>VLOOKUP($S745,$J$46:$N$61,3,FALSE)</f>
        <v>GALK.Sac_cer</v>
      </c>
      <c r="AC745" t="str">
        <f>VLOOKUP($S745,$J$46:$N$61,4,FALSE)</f>
        <v>GALK</v>
      </c>
      <c r="AD745">
        <f>VLOOKUP($S745,$J$46:$N$61,5,FALSE)</f>
        <v>1</v>
      </c>
      <c r="AE745" t="str">
        <f t="shared" si="27"/>
        <v>GAL3.WT</v>
      </c>
      <c r="AF745" t="str">
        <f t="shared" si="28"/>
        <v>GAL80.07</v>
      </c>
      <c r="AG745" t="str">
        <f t="shared" si="29"/>
        <v>GAL4-L868P</v>
      </c>
    </row>
    <row r="746" spans="11:33">
      <c r="K746" t="str">
        <f>CONCATENATE(L746,".",Q746)</f>
        <v>180324-Plate_007.C4</v>
      </c>
      <c r="L746" t="str">
        <f>CONCATENATE("180324-",N746)</f>
        <v>180324-Plate_007</v>
      </c>
      <c r="M746">
        <f>M650+1</f>
        <v>7</v>
      </c>
      <c r="N746" t="str">
        <f>CONCATENATE("Plate_00",M746)</f>
        <v>Plate_007</v>
      </c>
      <c r="O746" t="s">
        <v>65</v>
      </c>
      <c r="P746">
        <v>4</v>
      </c>
      <c r="Q746" t="s">
        <v>74</v>
      </c>
      <c r="R746">
        <f>R674+1</f>
        <v>9</v>
      </c>
      <c r="S746" t="str">
        <f>CONCATENATE("Plate_00",R746)</f>
        <v>Plate_009</v>
      </c>
      <c r="T746" s="2" t="s">
        <v>74</v>
      </c>
      <c r="U746" t="s">
        <v>65</v>
      </c>
      <c r="V746">
        <v>4</v>
      </c>
      <c r="W746" t="str">
        <f>VLOOKUP(U746,$J$8:$K$13,2,FALSE)</f>
        <v>GAL4.35</v>
      </c>
      <c r="X746" t="str">
        <f>VLOOKUP(V746,$J$16:$K$27,2,FALSE)</f>
        <v>GAL80.35</v>
      </c>
      <c r="Y746" t="str">
        <f>VLOOKUP(V746,$J$31:$K$42,2,FALSE)</f>
        <v>GAL3.WT</v>
      </c>
      <c r="Z746" t="str">
        <f>VLOOKUP($S746,$J$46:$N$61,2,FALSE)</f>
        <v>pAMN52.2 - 1 - A12</v>
      </c>
      <c r="AA746">
        <v>1</v>
      </c>
      <c r="AB746" t="str">
        <f>VLOOKUP($S746,$J$46:$N$61,3,FALSE)</f>
        <v>GALK.Sac_cer</v>
      </c>
      <c r="AC746" t="str">
        <f>VLOOKUP($S746,$J$46:$N$61,4,FALSE)</f>
        <v>GALK</v>
      </c>
      <c r="AD746">
        <f>VLOOKUP($S746,$J$46:$N$61,5,FALSE)</f>
        <v>1</v>
      </c>
      <c r="AE746" t="str">
        <f t="shared" si="27"/>
        <v>GAL3.WT</v>
      </c>
      <c r="AF746" t="str">
        <f t="shared" si="28"/>
        <v>GAL80S-2</v>
      </c>
      <c r="AG746" t="str">
        <f t="shared" si="29"/>
        <v>GAL4-L868P</v>
      </c>
    </row>
    <row r="747" spans="11:33">
      <c r="K747" t="str">
        <f>CONCATENATE(L747,".",Q747)</f>
        <v>180324-Plate_007.C5</v>
      </c>
      <c r="L747" t="str">
        <f>CONCATENATE("180324-",N747)</f>
        <v>180324-Plate_007</v>
      </c>
      <c r="M747">
        <f>M651+1</f>
        <v>7</v>
      </c>
      <c r="N747" t="str">
        <f>CONCATENATE("Plate_00",M747)</f>
        <v>Plate_007</v>
      </c>
      <c r="O747" t="s">
        <v>65</v>
      </c>
      <c r="P747">
        <v>5</v>
      </c>
      <c r="Q747" t="s">
        <v>73</v>
      </c>
      <c r="R747">
        <f>R675+1</f>
        <v>9</v>
      </c>
      <c r="S747" t="str">
        <f>CONCATENATE("Plate_00",R747)</f>
        <v>Plate_009</v>
      </c>
      <c r="T747" s="2" t="s">
        <v>73</v>
      </c>
      <c r="U747" t="s">
        <v>65</v>
      </c>
      <c r="V747">
        <v>5</v>
      </c>
      <c r="W747" t="str">
        <f>VLOOKUP(U747,$J$8:$K$13,2,FALSE)</f>
        <v>GAL4.35</v>
      </c>
      <c r="X747" t="str">
        <f>VLOOKUP(V747,$J$16:$K$27,2,FALSE)</f>
        <v>GAL80.37</v>
      </c>
      <c r="Y747" t="str">
        <f>VLOOKUP(V747,$J$31:$K$42,2,FALSE)</f>
        <v>GAL3.WT</v>
      </c>
      <c r="Z747" t="str">
        <f>VLOOKUP($S747,$J$46:$N$61,2,FALSE)</f>
        <v>pAMN52.2 - 1 - A12</v>
      </c>
      <c r="AA747">
        <v>1</v>
      </c>
      <c r="AB747" t="str">
        <f>VLOOKUP($S747,$J$46:$N$61,3,FALSE)</f>
        <v>GALK.Sac_cer</v>
      </c>
      <c r="AC747" t="str">
        <f>VLOOKUP($S747,$J$46:$N$61,4,FALSE)</f>
        <v>GALK</v>
      </c>
      <c r="AD747">
        <f>VLOOKUP($S747,$J$46:$N$61,5,FALSE)</f>
        <v>1</v>
      </c>
      <c r="AE747" t="str">
        <f t="shared" si="27"/>
        <v>GAL3.WT</v>
      </c>
      <c r="AF747" t="str">
        <f t="shared" si="28"/>
        <v>GAL80S-1</v>
      </c>
      <c r="AG747" t="str">
        <f t="shared" si="29"/>
        <v>GAL4-L868P</v>
      </c>
    </row>
    <row r="748" spans="11:33">
      <c r="K748" t="str">
        <f>CONCATENATE(L748,".",Q748)</f>
        <v>180324-Plate_007.C6</v>
      </c>
      <c r="L748" t="str">
        <f>CONCATENATE("180324-",N748)</f>
        <v>180324-Plate_007</v>
      </c>
      <c r="M748">
        <f>M652+1</f>
        <v>7</v>
      </c>
      <c r="N748" t="str">
        <f>CONCATENATE("Plate_00",M748)</f>
        <v>Plate_007</v>
      </c>
      <c r="O748" t="s">
        <v>65</v>
      </c>
      <c r="P748">
        <v>6</v>
      </c>
      <c r="Q748" t="s">
        <v>72</v>
      </c>
      <c r="R748">
        <f>R676+1</f>
        <v>9</v>
      </c>
      <c r="S748" t="str">
        <f>CONCATENATE("Plate_00",R748)</f>
        <v>Plate_009</v>
      </c>
      <c r="T748" s="2" t="s">
        <v>72</v>
      </c>
      <c r="U748" t="s">
        <v>65</v>
      </c>
      <c r="V748">
        <v>6</v>
      </c>
      <c r="W748" t="str">
        <f>VLOOKUP(U748,$J$8:$K$13,2,FALSE)</f>
        <v>GAL4.35</v>
      </c>
      <c r="X748" t="str">
        <f>VLOOKUP(V748,$J$16:$K$27,2,FALSE)</f>
        <v>GAL80.41</v>
      </c>
      <c r="Y748" t="str">
        <f>VLOOKUP(V748,$J$31:$K$42,2,FALSE)</f>
        <v>GAL3.WT</v>
      </c>
      <c r="Z748" t="str">
        <f>VLOOKUP($S748,$J$46:$N$61,2,FALSE)</f>
        <v>pAMN52.2 - 1 - A12</v>
      </c>
      <c r="AA748">
        <v>1</v>
      </c>
      <c r="AB748" t="str">
        <f>VLOOKUP($S748,$J$46:$N$61,3,FALSE)</f>
        <v>GALK.Sac_cer</v>
      </c>
      <c r="AC748" t="str">
        <f>VLOOKUP($S748,$J$46:$N$61,4,FALSE)</f>
        <v>GALK</v>
      </c>
      <c r="AD748">
        <f>VLOOKUP($S748,$J$46:$N$61,5,FALSE)</f>
        <v>1</v>
      </c>
      <c r="AE748" t="str">
        <f t="shared" si="27"/>
        <v>GAL3.WT</v>
      </c>
      <c r="AF748" t="str">
        <f t="shared" si="28"/>
        <v>GAL80S-0</v>
      </c>
      <c r="AG748" t="str">
        <f t="shared" si="29"/>
        <v>GAL4-L868P</v>
      </c>
    </row>
    <row r="749" spans="11:33">
      <c r="K749" t="str">
        <f>CONCATENATE(L749,".",Q749)</f>
        <v>180324-Plate_007.C7</v>
      </c>
      <c r="L749" t="str">
        <f>CONCATENATE("180324-",N749)</f>
        <v>180324-Plate_007</v>
      </c>
      <c r="M749">
        <f>M653+1</f>
        <v>7</v>
      </c>
      <c r="N749" t="str">
        <f>CONCATENATE("Plate_00",M749)</f>
        <v>Plate_007</v>
      </c>
      <c r="O749" t="s">
        <v>65</v>
      </c>
      <c r="P749">
        <v>7</v>
      </c>
      <c r="Q749" t="s">
        <v>71</v>
      </c>
      <c r="R749">
        <f>R677+1</f>
        <v>9</v>
      </c>
      <c r="S749" t="str">
        <f>CONCATENATE("Plate_00",R749)</f>
        <v>Plate_009</v>
      </c>
      <c r="T749" s="2" t="s">
        <v>71</v>
      </c>
      <c r="U749" t="s">
        <v>65</v>
      </c>
      <c r="V749">
        <v>7</v>
      </c>
      <c r="W749" t="str">
        <f>VLOOKUP(U749,$J$8:$K$13,2,FALSE)</f>
        <v>GAL4.35</v>
      </c>
      <c r="X749" t="str">
        <f>VLOOKUP(V749,$J$16:$K$27,2,FALSE)</f>
        <v>GAL80.WT</v>
      </c>
      <c r="Y749" t="str">
        <f>VLOOKUP(V749,$J$31:$K$42,2,FALSE)</f>
        <v>GAL3.delta</v>
      </c>
      <c r="Z749" t="str">
        <f>VLOOKUP($S749,$J$46:$N$61,2,FALSE)</f>
        <v>pAMN52.2 - 1 - A12</v>
      </c>
      <c r="AA749">
        <v>1</v>
      </c>
      <c r="AB749" t="str">
        <f>VLOOKUP($S749,$J$46:$N$61,3,FALSE)</f>
        <v>GALK.Sac_cer</v>
      </c>
      <c r="AC749" t="str">
        <f>VLOOKUP($S749,$J$46:$N$61,4,FALSE)</f>
        <v>GALK</v>
      </c>
      <c r="AD749">
        <f>VLOOKUP($S749,$J$46:$N$61,5,FALSE)</f>
        <v>1</v>
      </c>
      <c r="AE749" t="str">
        <f t="shared" si="27"/>
        <v>GAL3.delta</v>
      </c>
      <c r="AF749" t="str">
        <f t="shared" si="28"/>
        <v>GAL80.WT</v>
      </c>
      <c r="AG749" t="str">
        <f t="shared" si="29"/>
        <v>GAL4-L868P</v>
      </c>
    </row>
    <row r="750" spans="11:33">
      <c r="K750" t="str">
        <f>CONCATENATE(L750,".",Q750)</f>
        <v>180324-Plate_007.C8</v>
      </c>
      <c r="L750" t="str">
        <f>CONCATENATE("180324-",N750)</f>
        <v>180324-Plate_007</v>
      </c>
      <c r="M750">
        <f>M654+1</f>
        <v>7</v>
      </c>
      <c r="N750" t="str">
        <f>CONCATENATE("Plate_00",M750)</f>
        <v>Plate_007</v>
      </c>
      <c r="O750" t="s">
        <v>65</v>
      </c>
      <c r="P750">
        <v>8</v>
      </c>
      <c r="Q750" t="s">
        <v>70</v>
      </c>
      <c r="R750">
        <f>R678+1</f>
        <v>9</v>
      </c>
      <c r="S750" t="str">
        <f>CONCATENATE("Plate_00",R750)</f>
        <v>Plate_009</v>
      </c>
      <c r="T750" s="2" t="s">
        <v>70</v>
      </c>
      <c r="U750" t="s">
        <v>65</v>
      </c>
      <c r="V750">
        <v>8</v>
      </c>
      <c r="W750" t="str">
        <f>VLOOKUP(U750,$J$8:$K$13,2,FALSE)</f>
        <v>GAL4.35</v>
      </c>
      <c r="X750" t="str">
        <f>VLOOKUP(V750,$J$16:$K$27,2,FALSE)</f>
        <v>GAL80.delta</v>
      </c>
      <c r="Y750" t="str">
        <f>VLOOKUP(V750,$J$31:$K$42,2,FALSE)</f>
        <v>GAL3.delta</v>
      </c>
      <c r="Z750" t="str">
        <f>VLOOKUP($S750,$J$46:$N$61,2,FALSE)</f>
        <v>pAMN52.2 - 1 - A12</v>
      </c>
      <c r="AA750">
        <v>1</v>
      </c>
      <c r="AB750" t="str">
        <f>VLOOKUP($S750,$J$46:$N$61,3,FALSE)</f>
        <v>GALK.Sac_cer</v>
      </c>
      <c r="AC750" t="str">
        <f>VLOOKUP($S750,$J$46:$N$61,4,FALSE)</f>
        <v>GALK</v>
      </c>
      <c r="AD750">
        <f>VLOOKUP($S750,$J$46:$N$61,5,FALSE)</f>
        <v>1</v>
      </c>
      <c r="AE750" t="str">
        <f t="shared" si="27"/>
        <v>GAL3.delta</v>
      </c>
      <c r="AF750" t="str">
        <f t="shared" si="28"/>
        <v>GAL80.delta</v>
      </c>
      <c r="AG750" t="str">
        <f t="shared" si="29"/>
        <v>GAL4-L868P</v>
      </c>
    </row>
    <row r="751" spans="11:33">
      <c r="K751" t="str">
        <f>CONCATENATE(L751,".",Q751)</f>
        <v>180324-Plate_007.C9</v>
      </c>
      <c r="L751" t="str">
        <f>CONCATENATE("180324-",N751)</f>
        <v>180324-Plate_007</v>
      </c>
      <c r="M751">
        <f>M655+1</f>
        <v>7</v>
      </c>
      <c r="N751" t="str">
        <f>CONCATENATE("Plate_00",M751)</f>
        <v>Plate_007</v>
      </c>
      <c r="O751" t="s">
        <v>65</v>
      </c>
      <c r="P751">
        <v>9</v>
      </c>
      <c r="Q751" t="s">
        <v>69</v>
      </c>
      <c r="R751">
        <f>R679+1</f>
        <v>9</v>
      </c>
      <c r="S751" t="str">
        <f>CONCATENATE("Plate_00",R751)</f>
        <v>Plate_009</v>
      </c>
      <c r="T751" s="2" t="s">
        <v>69</v>
      </c>
      <c r="U751" t="s">
        <v>65</v>
      </c>
      <c r="V751">
        <v>9</v>
      </c>
      <c r="W751" t="str">
        <f>VLOOKUP(U751,$J$8:$K$13,2,FALSE)</f>
        <v>GAL4.35</v>
      </c>
      <c r="X751" t="str">
        <f>VLOOKUP(V751,$J$16:$K$27,2,FALSE)</f>
        <v>GAL80.07</v>
      </c>
      <c r="Y751" t="str">
        <f>VLOOKUP(V751,$J$31:$K$42,2,FALSE)</f>
        <v>GAL3.delta</v>
      </c>
      <c r="Z751" t="str">
        <f>VLOOKUP($S751,$J$46:$N$61,2,FALSE)</f>
        <v>pAMN52.2 - 1 - A12</v>
      </c>
      <c r="AA751">
        <v>1</v>
      </c>
      <c r="AB751" t="str">
        <f>VLOOKUP($S751,$J$46:$N$61,3,FALSE)</f>
        <v>GALK.Sac_cer</v>
      </c>
      <c r="AC751" t="str">
        <f>VLOOKUP($S751,$J$46:$N$61,4,FALSE)</f>
        <v>GALK</v>
      </c>
      <c r="AD751">
        <f>VLOOKUP($S751,$J$46:$N$61,5,FALSE)</f>
        <v>1</v>
      </c>
      <c r="AE751" t="str">
        <f t="shared" si="27"/>
        <v>GAL3.delta</v>
      </c>
      <c r="AF751" t="str">
        <f t="shared" si="28"/>
        <v>GAL80.07</v>
      </c>
      <c r="AG751" t="str">
        <f t="shared" si="29"/>
        <v>GAL4-L868P</v>
      </c>
    </row>
    <row r="752" spans="11:33">
      <c r="K752" t="str">
        <f>CONCATENATE(L752,".",Q752)</f>
        <v>180324-Plate_007.C10</v>
      </c>
      <c r="L752" t="str">
        <f>CONCATENATE("180324-",N752)</f>
        <v>180324-Plate_007</v>
      </c>
      <c r="M752">
        <f>M656+1</f>
        <v>7</v>
      </c>
      <c r="N752" t="str">
        <f>CONCATENATE("Plate_00",M752)</f>
        <v>Plate_007</v>
      </c>
      <c r="O752" t="s">
        <v>65</v>
      </c>
      <c r="P752">
        <v>10</v>
      </c>
      <c r="Q752" t="s">
        <v>68</v>
      </c>
      <c r="R752">
        <f>R680+1</f>
        <v>9</v>
      </c>
      <c r="S752" t="str">
        <f>CONCATENATE("Plate_00",R752)</f>
        <v>Plate_009</v>
      </c>
      <c r="T752" s="2" t="s">
        <v>68</v>
      </c>
      <c r="U752" t="s">
        <v>65</v>
      </c>
      <c r="V752">
        <v>10</v>
      </c>
      <c r="W752" t="str">
        <f>VLOOKUP(U752,$J$8:$K$13,2,FALSE)</f>
        <v>GAL4.35</v>
      </c>
      <c r="X752" t="str">
        <f>VLOOKUP(V752,$J$16:$K$27,2,FALSE)</f>
        <v>GAL80.35</v>
      </c>
      <c r="Y752" t="str">
        <f>VLOOKUP(V752,$J$31:$K$42,2,FALSE)</f>
        <v>GAL3.delta</v>
      </c>
      <c r="Z752" t="str">
        <f>VLOOKUP($S752,$J$46:$N$61,2,FALSE)</f>
        <v>pAMN52.2 - 1 - A12</v>
      </c>
      <c r="AA752">
        <v>1</v>
      </c>
      <c r="AB752" t="str">
        <f>VLOOKUP($S752,$J$46:$N$61,3,FALSE)</f>
        <v>GALK.Sac_cer</v>
      </c>
      <c r="AC752" t="str">
        <f>VLOOKUP($S752,$J$46:$N$61,4,FALSE)</f>
        <v>GALK</v>
      </c>
      <c r="AD752">
        <f>VLOOKUP($S752,$J$46:$N$61,5,FALSE)</f>
        <v>1</v>
      </c>
      <c r="AE752" t="str">
        <f t="shared" si="27"/>
        <v>GAL3.delta</v>
      </c>
      <c r="AF752" t="str">
        <f t="shared" si="28"/>
        <v>GAL80S-2</v>
      </c>
      <c r="AG752" t="str">
        <f t="shared" si="29"/>
        <v>GAL4-L868P</v>
      </c>
    </row>
    <row r="753" spans="11:33">
      <c r="K753" t="str">
        <f>CONCATENATE(L753,".",Q753)</f>
        <v>180324-Plate_007.C11</v>
      </c>
      <c r="L753" t="str">
        <f>CONCATENATE("180324-",N753)</f>
        <v>180324-Plate_007</v>
      </c>
      <c r="M753">
        <f>M657+1</f>
        <v>7</v>
      </c>
      <c r="N753" t="str">
        <f>CONCATENATE("Plate_00",M753)</f>
        <v>Plate_007</v>
      </c>
      <c r="O753" t="s">
        <v>65</v>
      </c>
      <c r="P753">
        <v>11</v>
      </c>
      <c r="Q753" t="s">
        <v>67</v>
      </c>
      <c r="R753">
        <f>R681+1</f>
        <v>9</v>
      </c>
      <c r="S753" t="str">
        <f>CONCATENATE("Plate_00",R753)</f>
        <v>Plate_009</v>
      </c>
      <c r="T753" s="2" t="s">
        <v>67</v>
      </c>
      <c r="U753" t="s">
        <v>65</v>
      </c>
      <c r="V753">
        <v>11</v>
      </c>
      <c r="W753" t="str">
        <f>VLOOKUP(U753,$J$8:$K$13,2,FALSE)</f>
        <v>GAL4.35</v>
      </c>
      <c r="X753" t="str">
        <f>VLOOKUP(V753,$J$16:$K$27,2,FALSE)</f>
        <v>GAL80.37</v>
      </c>
      <c r="Y753" t="str">
        <f>VLOOKUP(V753,$J$31:$K$42,2,FALSE)</f>
        <v>GAL3.delta</v>
      </c>
      <c r="Z753" t="str">
        <f>VLOOKUP($S753,$J$46:$N$61,2,FALSE)</f>
        <v>pAMN52.2 - 1 - A12</v>
      </c>
      <c r="AA753">
        <v>1</v>
      </c>
      <c r="AB753" t="str">
        <f>VLOOKUP($S753,$J$46:$N$61,3,FALSE)</f>
        <v>GALK.Sac_cer</v>
      </c>
      <c r="AC753" t="str">
        <f>VLOOKUP($S753,$J$46:$N$61,4,FALSE)</f>
        <v>GALK</v>
      </c>
      <c r="AD753">
        <f>VLOOKUP($S753,$J$46:$N$61,5,FALSE)</f>
        <v>1</v>
      </c>
      <c r="AE753" t="str">
        <f t="shared" si="27"/>
        <v>GAL3.delta</v>
      </c>
      <c r="AF753" t="str">
        <f t="shared" si="28"/>
        <v>GAL80S-1</v>
      </c>
      <c r="AG753" t="str">
        <f t="shared" si="29"/>
        <v>GAL4-L868P</v>
      </c>
    </row>
    <row r="754" spans="11:33">
      <c r="K754" t="str">
        <f>CONCATENATE(L754,".",Q754)</f>
        <v>180324-Plate_007.C12</v>
      </c>
      <c r="L754" t="str">
        <f>CONCATENATE("180324-",N754)</f>
        <v>180324-Plate_007</v>
      </c>
      <c r="M754">
        <f>M658+1</f>
        <v>7</v>
      </c>
      <c r="N754" t="str">
        <f>CONCATENATE("Plate_00",M754)</f>
        <v>Plate_007</v>
      </c>
      <c r="O754" t="s">
        <v>65</v>
      </c>
      <c r="P754">
        <v>12</v>
      </c>
      <c r="Q754" t="s">
        <v>66</v>
      </c>
      <c r="R754">
        <f>R682+1</f>
        <v>9</v>
      </c>
      <c r="S754" t="str">
        <f>CONCATENATE("Plate_00",R754)</f>
        <v>Plate_009</v>
      </c>
      <c r="T754" s="2" t="s">
        <v>66</v>
      </c>
      <c r="U754" t="s">
        <v>65</v>
      </c>
      <c r="V754">
        <v>12</v>
      </c>
      <c r="W754" t="str">
        <f>VLOOKUP(U754,$J$8:$K$13,2,FALSE)</f>
        <v>GAL4.35</v>
      </c>
      <c r="X754" t="str">
        <f>VLOOKUP(V754,$J$16:$K$27,2,FALSE)</f>
        <v>GAL80.41</v>
      </c>
      <c r="Y754" t="str">
        <f>VLOOKUP(V754,$J$31:$K$42,2,FALSE)</f>
        <v>GAL3.delta</v>
      </c>
      <c r="Z754" t="str">
        <f>VLOOKUP($S754,$J$46:$N$61,2,FALSE)</f>
        <v>pAMN52.2 - 1 - A12</v>
      </c>
      <c r="AA754">
        <v>1</v>
      </c>
      <c r="AB754" t="str">
        <f>VLOOKUP($S754,$J$46:$N$61,3,FALSE)</f>
        <v>GALK.Sac_cer</v>
      </c>
      <c r="AC754" t="str">
        <f>VLOOKUP($S754,$J$46:$N$61,4,FALSE)</f>
        <v>GALK</v>
      </c>
      <c r="AD754">
        <f>VLOOKUP($S754,$J$46:$N$61,5,FALSE)</f>
        <v>1</v>
      </c>
      <c r="AE754" t="str">
        <f t="shared" si="27"/>
        <v>GAL3.delta</v>
      </c>
      <c r="AF754" t="str">
        <f t="shared" si="28"/>
        <v>GAL80S-0</v>
      </c>
      <c r="AG754" t="str">
        <f t="shared" si="29"/>
        <v>GAL4-L868P</v>
      </c>
    </row>
    <row r="755" spans="11:33">
      <c r="K755" t="str">
        <f>CONCATENATE(L755,".",Q755)</f>
        <v>180324-Plate_007.D1</v>
      </c>
      <c r="L755" t="str">
        <f>CONCATENATE("180324-",N755)</f>
        <v>180324-Plate_007</v>
      </c>
      <c r="M755">
        <f>M659+1</f>
        <v>7</v>
      </c>
      <c r="N755" t="str">
        <f>CONCATENATE("Plate_00",M755)</f>
        <v>Plate_007</v>
      </c>
      <c r="O755" t="s">
        <v>52</v>
      </c>
      <c r="P755">
        <v>1</v>
      </c>
      <c r="Q755" t="s">
        <v>64</v>
      </c>
      <c r="R755">
        <f>R683+1</f>
        <v>9</v>
      </c>
      <c r="S755" t="str">
        <f>CONCATENATE("Plate_00",R755)</f>
        <v>Plate_009</v>
      </c>
      <c r="T755" s="2" t="s">
        <v>64</v>
      </c>
      <c r="U755" t="s">
        <v>52</v>
      </c>
      <c r="V755">
        <v>1</v>
      </c>
      <c r="W755" t="str">
        <f>VLOOKUP(U755,$J$8:$K$13,2,FALSE)</f>
        <v>GAL4.36</v>
      </c>
      <c r="X755" t="str">
        <f>VLOOKUP(V755,$J$16:$K$27,2,FALSE)</f>
        <v>GAL80.WT</v>
      </c>
      <c r="Y755" t="str">
        <f>VLOOKUP(V755,$J$31:$K$42,2,FALSE)</f>
        <v>GAL3.WT</v>
      </c>
      <c r="Z755" t="str">
        <f>VLOOKUP($S755,$J$46:$N$61,2,FALSE)</f>
        <v>pAMN52.2 - 1 - A12</v>
      </c>
      <c r="AA755">
        <v>1</v>
      </c>
      <c r="AB755" t="str">
        <f>VLOOKUP($S755,$J$46:$N$61,3,FALSE)</f>
        <v>GALK.Sac_cer</v>
      </c>
      <c r="AC755" t="str">
        <f>VLOOKUP($S755,$J$46:$N$61,4,FALSE)</f>
        <v>GALK</v>
      </c>
      <c r="AD755">
        <f>VLOOKUP($S755,$J$46:$N$61,5,FALSE)</f>
        <v>1</v>
      </c>
      <c r="AE755" t="str">
        <f t="shared" si="27"/>
        <v>GAL3.WT</v>
      </c>
      <c r="AF755" t="str">
        <f t="shared" si="28"/>
        <v>GAL80.WT</v>
      </c>
      <c r="AG755" t="str">
        <f t="shared" si="29"/>
        <v>GAL4-L868C</v>
      </c>
    </row>
    <row r="756" spans="11:33">
      <c r="K756" t="str">
        <f>CONCATENATE(L756,".",Q756)</f>
        <v>180324-Plate_007.D2</v>
      </c>
      <c r="L756" t="str">
        <f>CONCATENATE("180324-",N756)</f>
        <v>180324-Plate_007</v>
      </c>
      <c r="M756">
        <f>M660+1</f>
        <v>7</v>
      </c>
      <c r="N756" t="str">
        <f>CONCATENATE("Plate_00",M756)</f>
        <v>Plate_007</v>
      </c>
      <c r="O756" t="s">
        <v>52</v>
      </c>
      <c r="P756">
        <v>2</v>
      </c>
      <c r="Q756" t="s">
        <v>63</v>
      </c>
      <c r="R756">
        <f>R684+1</f>
        <v>9</v>
      </c>
      <c r="S756" t="str">
        <f>CONCATENATE("Plate_00",R756)</f>
        <v>Plate_009</v>
      </c>
      <c r="T756" s="2" t="s">
        <v>63</v>
      </c>
      <c r="U756" t="s">
        <v>52</v>
      </c>
      <c r="V756">
        <v>2</v>
      </c>
      <c r="W756" t="str">
        <f>VLOOKUP(U756,$J$8:$K$13,2,FALSE)</f>
        <v>GAL4.36</v>
      </c>
      <c r="X756" t="str">
        <f>VLOOKUP(V756,$J$16:$K$27,2,FALSE)</f>
        <v>GAL80.delta</v>
      </c>
      <c r="Y756" t="str">
        <f>VLOOKUP(V756,$J$31:$K$42,2,FALSE)</f>
        <v>GAL3.WT</v>
      </c>
      <c r="Z756" t="str">
        <f>VLOOKUP($S756,$J$46:$N$61,2,FALSE)</f>
        <v>pAMN52.2 - 1 - A12</v>
      </c>
      <c r="AA756">
        <v>1</v>
      </c>
      <c r="AB756" t="str">
        <f>VLOOKUP($S756,$J$46:$N$61,3,FALSE)</f>
        <v>GALK.Sac_cer</v>
      </c>
      <c r="AC756" t="str">
        <f>VLOOKUP($S756,$J$46:$N$61,4,FALSE)</f>
        <v>GALK</v>
      </c>
      <c r="AD756">
        <f>VLOOKUP($S756,$J$46:$N$61,5,FALSE)</f>
        <v>1</v>
      </c>
      <c r="AE756" t="str">
        <f t="shared" si="27"/>
        <v>GAL3.WT</v>
      </c>
      <c r="AF756" t="str">
        <f t="shared" si="28"/>
        <v>GAL80.delta</v>
      </c>
      <c r="AG756" t="str">
        <f t="shared" si="29"/>
        <v>GAL4-L868C</v>
      </c>
    </row>
    <row r="757" spans="11:33">
      <c r="K757" t="str">
        <f>CONCATENATE(L757,".",Q757)</f>
        <v>180324-Plate_007.D3</v>
      </c>
      <c r="L757" t="str">
        <f>CONCATENATE("180324-",N757)</f>
        <v>180324-Plate_007</v>
      </c>
      <c r="M757">
        <f>M661+1</f>
        <v>7</v>
      </c>
      <c r="N757" t="str">
        <f>CONCATENATE("Plate_00",M757)</f>
        <v>Plate_007</v>
      </c>
      <c r="O757" t="s">
        <v>52</v>
      </c>
      <c r="P757">
        <v>3</v>
      </c>
      <c r="Q757" t="s">
        <v>62</v>
      </c>
      <c r="R757">
        <f>R685+1</f>
        <v>9</v>
      </c>
      <c r="S757" t="str">
        <f>CONCATENATE("Plate_00",R757)</f>
        <v>Plate_009</v>
      </c>
      <c r="T757" s="2" t="s">
        <v>62</v>
      </c>
      <c r="U757" t="s">
        <v>52</v>
      </c>
      <c r="V757">
        <v>3</v>
      </c>
      <c r="W757" t="str">
        <f>VLOOKUP(U757,$J$8:$K$13,2,FALSE)</f>
        <v>GAL4.36</v>
      </c>
      <c r="X757" t="str">
        <f>VLOOKUP(V757,$J$16:$K$27,2,FALSE)</f>
        <v>GAL80.07</v>
      </c>
      <c r="Y757" t="str">
        <f>VLOOKUP(V757,$J$31:$K$42,2,FALSE)</f>
        <v>GAL3.WT</v>
      </c>
      <c r="Z757" t="str">
        <f>VLOOKUP($S757,$J$46:$N$61,2,FALSE)</f>
        <v>pAMN52.2 - 1 - A12</v>
      </c>
      <c r="AA757">
        <v>1</v>
      </c>
      <c r="AB757" t="str">
        <f>VLOOKUP($S757,$J$46:$N$61,3,FALSE)</f>
        <v>GALK.Sac_cer</v>
      </c>
      <c r="AC757" t="str">
        <f>VLOOKUP($S757,$J$46:$N$61,4,FALSE)</f>
        <v>GALK</v>
      </c>
      <c r="AD757">
        <f>VLOOKUP($S757,$J$46:$N$61,5,FALSE)</f>
        <v>1</v>
      </c>
      <c r="AE757" t="str">
        <f t="shared" si="27"/>
        <v>GAL3.WT</v>
      </c>
      <c r="AF757" t="str">
        <f t="shared" si="28"/>
        <v>GAL80.07</v>
      </c>
      <c r="AG757" t="str">
        <f t="shared" si="29"/>
        <v>GAL4-L868C</v>
      </c>
    </row>
    <row r="758" spans="11:33">
      <c r="K758" t="str">
        <f>CONCATENATE(L758,".",Q758)</f>
        <v>180324-Plate_007.D4</v>
      </c>
      <c r="L758" t="str">
        <f>CONCATENATE("180324-",N758)</f>
        <v>180324-Plate_007</v>
      </c>
      <c r="M758">
        <f>M662+1</f>
        <v>7</v>
      </c>
      <c r="N758" t="str">
        <f>CONCATENATE("Plate_00",M758)</f>
        <v>Plate_007</v>
      </c>
      <c r="O758" t="s">
        <v>52</v>
      </c>
      <c r="P758">
        <v>4</v>
      </c>
      <c r="Q758" t="s">
        <v>61</v>
      </c>
      <c r="R758">
        <f>R686+1</f>
        <v>9</v>
      </c>
      <c r="S758" t="str">
        <f>CONCATENATE("Plate_00",R758)</f>
        <v>Plate_009</v>
      </c>
      <c r="T758" s="2" t="s">
        <v>61</v>
      </c>
      <c r="U758" t="s">
        <v>52</v>
      </c>
      <c r="V758">
        <v>4</v>
      </c>
      <c r="W758" t="str">
        <f>VLOOKUP(U758,$J$8:$K$13,2,FALSE)</f>
        <v>GAL4.36</v>
      </c>
      <c r="X758" t="str">
        <f>VLOOKUP(V758,$J$16:$K$27,2,FALSE)</f>
        <v>GAL80.35</v>
      </c>
      <c r="Y758" t="str">
        <f>VLOOKUP(V758,$J$31:$K$42,2,FALSE)</f>
        <v>GAL3.WT</v>
      </c>
      <c r="Z758" t="str">
        <f>VLOOKUP($S758,$J$46:$N$61,2,FALSE)</f>
        <v>pAMN52.2 - 1 - A12</v>
      </c>
      <c r="AA758">
        <v>1</v>
      </c>
      <c r="AB758" t="str">
        <f>VLOOKUP($S758,$J$46:$N$61,3,FALSE)</f>
        <v>GALK.Sac_cer</v>
      </c>
      <c r="AC758" t="str">
        <f>VLOOKUP($S758,$J$46:$N$61,4,FALSE)</f>
        <v>GALK</v>
      </c>
      <c r="AD758">
        <f>VLOOKUP($S758,$J$46:$N$61,5,FALSE)</f>
        <v>1</v>
      </c>
      <c r="AE758" t="str">
        <f t="shared" si="27"/>
        <v>GAL3.WT</v>
      </c>
      <c r="AF758" t="str">
        <f t="shared" si="28"/>
        <v>GAL80S-2</v>
      </c>
      <c r="AG758" t="str">
        <f t="shared" si="29"/>
        <v>GAL4-L868C</v>
      </c>
    </row>
    <row r="759" spans="11:33">
      <c r="K759" t="str">
        <f>CONCATENATE(L759,".",Q759)</f>
        <v>180324-Plate_007.D5</v>
      </c>
      <c r="L759" t="str">
        <f>CONCATENATE("180324-",N759)</f>
        <v>180324-Plate_007</v>
      </c>
      <c r="M759">
        <f>M663+1</f>
        <v>7</v>
      </c>
      <c r="N759" t="str">
        <f>CONCATENATE("Plate_00",M759)</f>
        <v>Plate_007</v>
      </c>
      <c r="O759" t="s">
        <v>52</v>
      </c>
      <c r="P759">
        <v>5</v>
      </c>
      <c r="Q759" t="s">
        <v>60</v>
      </c>
      <c r="R759">
        <f>R687+1</f>
        <v>9</v>
      </c>
      <c r="S759" t="str">
        <f>CONCATENATE("Plate_00",R759)</f>
        <v>Plate_009</v>
      </c>
      <c r="T759" s="2" t="s">
        <v>60</v>
      </c>
      <c r="U759" t="s">
        <v>52</v>
      </c>
      <c r="V759">
        <v>5</v>
      </c>
      <c r="W759" t="str">
        <f>VLOOKUP(U759,$J$8:$K$13,2,FALSE)</f>
        <v>GAL4.36</v>
      </c>
      <c r="X759" t="str">
        <f>VLOOKUP(V759,$J$16:$K$27,2,FALSE)</f>
        <v>GAL80.37</v>
      </c>
      <c r="Y759" t="str">
        <f>VLOOKUP(V759,$J$31:$K$42,2,FALSE)</f>
        <v>GAL3.WT</v>
      </c>
      <c r="Z759" t="str">
        <f>VLOOKUP($S759,$J$46:$N$61,2,FALSE)</f>
        <v>pAMN52.2 - 1 - A12</v>
      </c>
      <c r="AA759">
        <v>1</v>
      </c>
      <c r="AB759" t="str">
        <f>VLOOKUP($S759,$J$46:$N$61,3,FALSE)</f>
        <v>GALK.Sac_cer</v>
      </c>
      <c r="AC759" t="str">
        <f>VLOOKUP($S759,$J$46:$N$61,4,FALSE)</f>
        <v>GALK</v>
      </c>
      <c r="AD759">
        <f>VLOOKUP($S759,$J$46:$N$61,5,FALSE)</f>
        <v>1</v>
      </c>
      <c r="AE759" t="str">
        <f t="shared" si="27"/>
        <v>GAL3.WT</v>
      </c>
      <c r="AF759" t="str">
        <f t="shared" si="28"/>
        <v>GAL80S-1</v>
      </c>
      <c r="AG759" t="str">
        <f t="shared" si="29"/>
        <v>GAL4-L868C</v>
      </c>
    </row>
    <row r="760" spans="11:33">
      <c r="K760" t="str">
        <f>CONCATENATE(L760,".",Q760)</f>
        <v>180324-Plate_007.D6</v>
      </c>
      <c r="L760" t="str">
        <f>CONCATENATE("180324-",N760)</f>
        <v>180324-Plate_007</v>
      </c>
      <c r="M760">
        <f>M664+1</f>
        <v>7</v>
      </c>
      <c r="N760" t="str">
        <f>CONCATENATE("Plate_00",M760)</f>
        <v>Plate_007</v>
      </c>
      <c r="O760" t="s">
        <v>52</v>
      </c>
      <c r="P760">
        <v>6</v>
      </c>
      <c r="Q760" t="s">
        <v>59</v>
      </c>
      <c r="R760">
        <f>R688+1</f>
        <v>9</v>
      </c>
      <c r="S760" t="str">
        <f>CONCATENATE("Plate_00",R760)</f>
        <v>Plate_009</v>
      </c>
      <c r="T760" s="2" t="s">
        <v>59</v>
      </c>
      <c r="U760" t="s">
        <v>52</v>
      </c>
      <c r="V760">
        <v>6</v>
      </c>
      <c r="W760" t="str">
        <f>VLOOKUP(U760,$J$8:$K$13,2,FALSE)</f>
        <v>GAL4.36</v>
      </c>
      <c r="X760" t="str">
        <f>VLOOKUP(V760,$J$16:$K$27,2,FALSE)</f>
        <v>GAL80.41</v>
      </c>
      <c r="Y760" t="str">
        <f>VLOOKUP(V760,$J$31:$K$42,2,FALSE)</f>
        <v>GAL3.WT</v>
      </c>
      <c r="Z760" t="str">
        <f>VLOOKUP($S760,$J$46:$N$61,2,FALSE)</f>
        <v>pAMN52.2 - 1 - A12</v>
      </c>
      <c r="AA760">
        <v>1</v>
      </c>
      <c r="AB760" t="str">
        <f>VLOOKUP($S760,$J$46:$N$61,3,FALSE)</f>
        <v>GALK.Sac_cer</v>
      </c>
      <c r="AC760" t="str">
        <f>VLOOKUP($S760,$J$46:$N$61,4,FALSE)</f>
        <v>GALK</v>
      </c>
      <c r="AD760">
        <f>VLOOKUP($S760,$J$46:$N$61,5,FALSE)</f>
        <v>1</v>
      </c>
      <c r="AE760" t="str">
        <f t="shared" si="27"/>
        <v>GAL3.WT</v>
      </c>
      <c r="AF760" t="str">
        <f t="shared" si="28"/>
        <v>GAL80S-0</v>
      </c>
      <c r="AG760" t="str">
        <f t="shared" si="29"/>
        <v>GAL4-L868C</v>
      </c>
    </row>
    <row r="761" spans="11:33">
      <c r="K761" t="str">
        <f>CONCATENATE(L761,".",Q761)</f>
        <v>180324-Plate_007.D7</v>
      </c>
      <c r="L761" t="str">
        <f>CONCATENATE("180324-",N761)</f>
        <v>180324-Plate_007</v>
      </c>
      <c r="M761">
        <f>M665+1</f>
        <v>7</v>
      </c>
      <c r="N761" t="str">
        <f>CONCATENATE("Plate_00",M761)</f>
        <v>Plate_007</v>
      </c>
      <c r="O761" t="s">
        <v>52</v>
      </c>
      <c r="P761">
        <v>7</v>
      </c>
      <c r="Q761" t="s">
        <v>58</v>
      </c>
      <c r="R761">
        <f>R689+1</f>
        <v>9</v>
      </c>
      <c r="S761" t="str">
        <f>CONCATENATE("Plate_00",R761)</f>
        <v>Plate_009</v>
      </c>
      <c r="T761" s="2" t="s">
        <v>58</v>
      </c>
      <c r="U761" t="s">
        <v>52</v>
      </c>
      <c r="V761">
        <v>7</v>
      </c>
      <c r="W761" t="str">
        <f>VLOOKUP(U761,$J$8:$K$13,2,FALSE)</f>
        <v>GAL4.36</v>
      </c>
      <c r="X761" t="str">
        <f>VLOOKUP(V761,$J$16:$K$27,2,FALSE)</f>
        <v>GAL80.WT</v>
      </c>
      <c r="Y761" t="str">
        <f>VLOOKUP(V761,$J$31:$K$42,2,FALSE)</f>
        <v>GAL3.delta</v>
      </c>
      <c r="Z761" t="str">
        <f>VLOOKUP($S761,$J$46:$N$61,2,FALSE)</f>
        <v>pAMN52.2 - 1 - A12</v>
      </c>
      <c r="AA761">
        <v>1</v>
      </c>
      <c r="AB761" t="str">
        <f>VLOOKUP($S761,$J$46:$N$61,3,FALSE)</f>
        <v>GALK.Sac_cer</v>
      </c>
      <c r="AC761" t="str">
        <f>VLOOKUP($S761,$J$46:$N$61,4,FALSE)</f>
        <v>GALK</v>
      </c>
      <c r="AD761">
        <f>VLOOKUP($S761,$J$46:$N$61,5,FALSE)</f>
        <v>1</v>
      </c>
      <c r="AE761" t="str">
        <f t="shared" si="27"/>
        <v>GAL3.delta</v>
      </c>
      <c r="AF761" t="str">
        <f t="shared" si="28"/>
        <v>GAL80.WT</v>
      </c>
      <c r="AG761" t="str">
        <f t="shared" si="29"/>
        <v>GAL4-L868C</v>
      </c>
    </row>
    <row r="762" spans="11:33">
      <c r="K762" t="str">
        <f>CONCATENATE(L762,".",Q762)</f>
        <v>180324-Plate_007.D8</v>
      </c>
      <c r="L762" t="str">
        <f>CONCATENATE("180324-",N762)</f>
        <v>180324-Plate_007</v>
      </c>
      <c r="M762">
        <f>M666+1</f>
        <v>7</v>
      </c>
      <c r="N762" t="str">
        <f>CONCATENATE("Plate_00",M762)</f>
        <v>Plate_007</v>
      </c>
      <c r="O762" t="s">
        <v>52</v>
      </c>
      <c r="P762">
        <v>8</v>
      </c>
      <c r="Q762" t="s">
        <v>57</v>
      </c>
      <c r="R762">
        <f>R690+1</f>
        <v>9</v>
      </c>
      <c r="S762" t="str">
        <f>CONCATENATE("Plate_00",R762)</f>
        <v>Plate_009</v>
      </c>
      <c r="T762" s="2" t="s">
        <v>57</v>
      </c>
      <c r="U762" t="s">
        <v>52</v>
      </c>
      <c r="V762">
        <v>8</v>
      </c>
      <c r="W762" t="str">
        <f>VLOOKUP(U762,$J$8:$K$13,2,FALSE)</f>
        <v>GAL4.36</v>
      </c>
      <c r="X762" t="str">
        <f>VLOOKUP(V762,$J$16:$K$27,2,FALSE)</f>
        <v>GAL80.delta</v>
      </c>
      <c r="Y762" t="str">
        <f>VLOOKUP(V762,$J$31:$K$42,2,FALSE)</f>
        <v>GAL3.delta</v>
      </c>
      <c r="Z762" t="str">
        <f>VLOOKUP($S762,$J$46:$N$61,2,FALSE)</f>
        <v>pAMN52.2 - 1 - A12</v>
      </c>
      <c r="AA762">
        <v>1</v>
      </c>
      <c r="AB762" t="str">
        <f>VLOOKUP($S762,$J$46:$N$61,3,FALSE)</f>
        <v>GALK.Sac_cer</v>
      </c>
      <c r="AC762" t="str">
        <f>VLOOKUP($S762,$J$46:$N$61,4,FALSE)</f>
        <v>GALK</v>
      </c>
      <c r="AD762">
        <f>VLOOKUP($S762,$J$46:$N$61,5,FALSE)</f>
        <v>1</v>
      </c>
      <c r="AE762" t="str">
        <f t="shared" si="27"/>
        <v>GAL3.delta</v>
      </c>
      <c r="AF762" t="str">
        <f t="shared" si="28"/>
        <v>GAL80.delta</v>
      </c>
      <c r="AG762" t="str">
        <f t="shared" si="29"/>
        <v>GAL4-L868C</v>
      </c>
    </row>
    <row r="763" spans="11:33">
      <c r="K763" t="str">
        <f>CONCATENATE(L763,".",Q763)</f>
        <v>180324-Plate_007.D9</v>
      </c>
      <c r="L763" t="str">
        <f>CONCATENATE("180324-",N763)</f>
        <v>180324-Plate_007</v>
      </c>
      <c r="M763">
        <f>M667+1</f>
        <v>7</v>
      </c>
      <c r="N763" t="str">
        <f>CONCATENATE("Plate_00",M763)</f>
        <v>Plate_007</v>
      </c>
      <c r="O763" t="s">
        <v>52</v>
      </c>
      <c r="P763">
        <v>9</v>
      </c>
      <c r="Q763" t="s">
        <v>56</v>
      </c>
      <c r="R763">
        <f>R691+1</f>
        <v>9</v>
      </c>
      <c r="S763" t="str">
        <f>CONCATENATE("Plate_00",R763)</f>
        <v>Plate_009</v>
      </c>
      <c r="T763" s="2" t="s">
        <v>56</v>
      </c>
      <c r="U763" t="s">
        <v>52</v>
      </c>
      <c r="V763">
        <v>9</v>
      </c>
      <c r="W763" t="str">
        <f>VLOOKUP(U763,$J$8:$K$13,2,FALSE)</f>
        <v>GAL4.36</v>
      </c>
      <c r="X763" t="str">
        <f>VLOOKUP(V763,$J$16:$K$27,2,FALSE)</f>
        <v>GAL80.07</v>
      </c>
      <c r="Y763" t="str">
        <f>VLOOKUP(V763,$J$31:$K$42,2,FALSE)</f>
        <v>GAL3.delta</v>
      </c>
      <c r="Z763" t="str">
        <f>VLOOKUP($S763,$J$46:$N$61,2,FALSE)</f>
        <v>pAMN52.2 - 1 - A12</v>
      </c>
      <c r="AA763">
        <v>1</v>
      </c>
      <c r="AB763" t="str">
        <f>VLOOKUP($S763,$J$46:$N$61,3,FALSE)</f>
        <v>GALK.Sac_cer</v>
      </c>
      <c r="AC763" t="str">
        <f>VLOOKUP($S763,$J$46:$N$61,4,FALSE)</f>
        <v>GALK</v>
      </c>
      <c r="AD763">
        <f>VLOOKUP($S763,$J$46:$N$61,5,FALSE)</f>
        <v>1</v>
      </c>
      <c r="AE763" t="str">
        <f t="shared" si="27"/>
        <v>GAL3.delta</v>
      </c>
      <c r="AF763" t="str">
        <f t="shared" si="28"/>
        <v>GAL80.07</v>
      </c>
      <c r="AG763" t="str">
        <f t="shared" si="29"/>
        <v>GAL4-L868C</v>
      </c>
    </row>
    <row r="764" spans="11:33">
      <c r="K764" t="str">
        <f>CONCATENATE(L764,".",Q764)</f>
        <v>180324-Plate_007.D10</v>
      </c>
      <c r="L764" t="str">
        <f>CONCATENATE("180324-",N764)</f>
        <v>180324-Plate_007</v>
      </c>
      <c r="M764">
        <f>M668+1</f>
        <v>7</v>
      </c>
      <c r="N764" t="str">
        <f>CONCATENATE("Plate_00",M764)</f>
        <v>Plate_007</v>
      </c>
      <c r="O764" t="s">
        <v>52</v>
      </c>
      <c r="P764">
        <v>10</v>
      </c>
      <c r="Q764" t="s">
        <v>55</v>
      </c>
      <c r="R764">
        <f>R692+1</f>
        <v>9</v>
      </c>
      <c r="S764" t="str">
        <f>CONCATENATE("Plate_00",R764)</f>
        <v>Plate_009</v>
      </c>
      <c r="T764" s="2" t="s">
        <v>55</v>
      </c>
      <c r="U764" t="s">
        <v>52</v>
      </c>
      <c r="V764">
        <v>10</v>
      </c>
      <c r="W764" t="str">
        <f>VLOOKUP(U764,$J$8:$K$13,2,FALSE)</f>
        <v>GAL4.36</v>
      </c>
      <c r="X764" t="str">
        <f>VLOOKUP(V764,$J$16:$K$27,2,FALSE)</f>
        <v>GAL80.35</v>
      </c>
      <c r="Y764" t="str">
        <f>VLOOKUP(V764,$J$31:$K$42,2,FALSE)</f>
        <v>GAL3.delta</v>
      </c>
      <c r="Z764" t="str">
        <f>VLOOKUP($S764,$J$46:$N$61,2,FALSE)</f>
        <v>pAMN52.2 - 1 - A12</v>
      </c>
      <c r="AA764">
        <v>1</v>
      </c>
      <c r="AB764" t="str">
        <f>VLOOKUP($S764,$J$46:$N$61,3,FALSE)</f>
        <v>GALK.Sac_cer</v>
      </c>
      <c r="AC764" t="str">
        <f>VLOOKUP($S764,$J$46:$N$61,4,FALSE)</f>
        <v>GALK</v>
      </c>
      <c r="AD764">
        <f>VLOOKUP($S764,$J$46:$N$61,5,FALSE)</f>
        <v>1</v>
      </c>
      <c r="AE764" t="str">
        <f t="shared" si="27"/>
        <v>GAL3.delta</v>
      </c>
      <c r="AF764" t="str">
        <f t="shared" si="28"/>
        <v>GAL80S-2</v>
      </c>
      <c r="AG764" t="str">
        <f t="shared" si="29"/>
        <v>GAL4-L868C</v>
      </c>
    </row>
    <row r="765" spans="11:33">
      <c r="K765" t="str">
        <f>CONCATENATE(L765,".",Q765)</f>
        <v>180324-Plate_007.D11</v>
      </c>
      <c r="L765" t="str">
        <f>CONCATENATE("180324-",N765)</f>
        <v>180324-Plate_007</v>
      </c>
      <c r="M765">
        <f>M669+1</f>
        <v>7</v>
      </c>
      <c r="N765" t="str">
        <f>CONCATENATE("Plate_00",M765)</f>
        <v>Plate_007</v>
      </c>
      <c r="O765" t="s">
        <v>52</v>
      </c>
      <c r="P765">
        <v>11</v>
      </c>
      <c r="Q765" t="s">
        <v>54</v>
      </c>
      <c r="R765">
        <f>R693+1</f>
        <v>9</v>
      </c>
      <c r="S765" t="str">
        <f>CONCATENATE("Plate_00",R765)</f>
        <v>Plate_009</v>
      </c>
      <c r="T765" s="2" t="s">
        <v>54</v>
      </c>
      <c r="U765" t="s">
        <v>52</v>
      </c>
      <c r="V765">
        <v>11</v>
      </c>
      <c r="W765" t="str">
        <f>VLOOKUP(U765,$J$8:$K$13,2,FALSE)</f>
        <v>GAL4.36</v>
      </c>
      <c r="X765" t="str">
        <f>VLOOKUP(V765,$J$16:$K$27,2,FALSE)</f>
        <v>GAL80.37</v>
      </c>
      <c r="Y765" t="str">
        <f>VLOOKUP(V765,$J$31:$K$42,2,FALSE)</f>
        <v>GAL3.delta</v>
      </c>
      <c r="Z765" t="str">
        <f>VLOOKUP($S765,$J$46:$N$61,2,FALSE)</f>
        <v>pAMN52.2 - 1 - A12</v>
      </c>
      <c r="AA765">
        <v>1</v>
      </c>
      <c r="AB765" t="str">
        <f>VLOOKUP($S765,$J$46:$N$61,3,FALSE)</f>
        <v>GALK.Sac_cer</v>
      </c>
      <c r="AC765" t="str">
        <f>VLOOKUP($S765,$J$46:$N$61,4,FALSE)</f>
        <v>GALK</v>
      </c>
      <c r="AD765">
        <f>VLOOKUP($S765,$J$46:$N$61,5,FALSE)</f>
        <v>1</v>
      </c>
      <c r="AE765" t="str">
        <f t="shared" si="27"/>
        <v>GAL3.delta</v>
      </c>
      <c r="AF765" t="str">
        <f t="shared" si="28"/>
        <v>GAL80S-1</v>
      </c>
      <c r="AG765" t="str">
        <f t="shared" si="29"/>
        <v>GAL4-L868C</v>
      </c>
    </row>
    <row r="766" spans="11:33">
      <c r="K766" t="str">
        <f>CONCATENATE(L766,".",Q766)</f>
        <v>180324-Plate_007.D12</v>
      </c>
      <c r="L766" t="str">
        <f>CONCATENATE("180324-",N766)</f>
        <v>180324-Plate_007</v>
      </c>
      <c r="M766">
        <f>M670+1</f>
        <v>7</v>
      </c>
      <c r="N766" t="str">
        <f>CONCATENATE("Plate_00",M766)</f>
        <v>Plate_007</v>
      </c>
      <c r="O766" t="s">
        <v>52</v>
      </c>
      <c r="P766">
        <v>12</v>
      </c>
      <c r="Q766" t="s">
        <v>53</v>
      </c>
      <c r="R766">
        <f>R694+1</f>
        <v>9</v>
      </c>
      <c r="S766" t="str">
        <f>CONCATENATE("Plate_00",R766)</f>
        <v>Plate_009</v>
      </c>
      <c r="T766" s="2" t="s">
        <v>53</v>
      </c>
      <c r="U766" t="s">
        <v>52</v>
      </c>
      <c r="V766">
        <v>12</v>
      </c>
      <c r="W766" t="str">
        <f>VLOOKUP(U766,$J$8:$K$13,2,FALSE)</f>
        <v>GAL4.36</v>
      </c>
      <c r="X766" t="str">
        <f>VLOOKUP(V766,$J$16:$K$27,2,FALSE)</f>
        <v>GAL80.41</v>
      </c>
      <c r="Y766" t="str">
        <f>VLOOKUP(V766,$J$31:$K$42,2,FALSE)</f>
        <v>GAL3.delta</v>
      </c>
      <c r="Z766" t="str">
        <f>VLOOKUP($S766,$J$46:$N$61,2,FALSE)</f>
        <v>pAMN52.2 - 1 - A12</v>
      </c>
      <c r="AA766">
        <v>1</v>
      </c>
      <c r="AB766" t="str">
        <f>VLOOKUP($S766,$J$46:$N$61,3,FALSE)</f>
        <v>GALK.Sac_cer</v>
      </c>
      <c r="AC766" t="str">
        <f>VLOOKUP($S766,$J$46:$N$61,4,FALSE)</f>
        <v>GALK</v>
      </c>
      <c r="AD766">
        <f>VLOOKUP($S766,$J$46:$N$61,5,FALSE)</f>
        <v>1</v>
      </c>
      <c r="AE766" t="str">
        <f t="shared" si="27"/>
        <v>GAL3.delta</v>
      </c>
      <c r="AF766" t="str">
        <f t="shared" si="28"/>
        <v>GAL80S-0</v>
      </c>
      <c r="AG766" t="str">
        <f t="shared" si="29"/>
        <v>GAL4-L868C</v>
      </c>
    </row>
    <row r="767" spans="11:33">
      <c r="K767" t="str">
        <f>CONCATENATE(L767,".",Q767)</f>
        <v>180324-Plate_007.E1</v>
      </c>
      <c r="L767" t="str">
        <f>CONCATENATE("180324-",N767)</f>
        <v>180324-Plate_007</v>
      </c>
      <c r="M767">
        <f>M671+1</f>
        <v>7</v>
      </c>
      <c r="N767" t="str">
        <f>CONCATENATE("Plate_00",M767)</f>
        <v>Plate_007</v>
      </c>
      <c r="O767" t="s">
        <v>26</v>
      </c>
      <c r="P767">
        <v>1</v>
      </c>
      <c r="Q767" t="s">
        <v>50</v>
      </c>
      <c r="R767">
        <f>R695+1</f>
        <v>9</v>
      </c>
      <c r="S767" t="str">
        <f>CONCATENATE("Plate_00",R767)</f>
        <v>Plate_009</v>
      </c>
      <c r="T767" s="2" t="s">
        <v>50</v>
      </c>
      <c r="U767" t="s">
        <v>26</v>
      </c>
      <c r="V767">
        <v>1</v>
      </c>
      <c r="W767" t="str">
        <f>VLOOKUP(U767,$J$8:$K$13,2,FALSE)</f>
        <v>GAL4.38</v>
      </c>
      <c r="X767" t="str">
        <f>VLOOKUP(V767,$J$16:$K$27,2,FALSE)</f>
        <v>GAL80.WT</v>
      </c>
      <c r="Y767" t="str">
        <f>VLOOKUP(V767,$J$31:$K$42,2,FALSE)</f>
        <v>GAL3.WT</v>
      </c>
      <c r="Z767" t="str">
        <f>VLOOKUP($S767,$J$46:$N$61,2,FALSE)</f>
        <v>pAMN52.2 - 1 - A12</v>
      </c>
      <c r="AA767">
        <v>1</v>
      </c>
      <c r="AB767" t="str">
        <f>VLOOKUP($S767,$J$46:$N$61,3,FALSE)</f>
        <v>GALK.Sac_cer</v>
      </c>
      <c r="AC767" t="str">
        <f>VLOOKUP($S767,$J$46:$N$61,4,FALSE)</f>
        <v>GALK</v>
      </c>
      <c r="AD767">
        <f>VLOOKUP($S767,$J$46:$N$61,5,FALSE)</f>
        <v>1</v>
      </c>
      <c r="AE767" t="str">
        <f t="shared" si="27"/>
        <v>GAL3.WT</v>
      </c>
      <c r="AF767" t="str">
        <f t="shared" si="28"/>
        <v>GAL80.WT</v>
      </c>
      <c r="AG767" t="str">
        <f t="shared" si="29"/>
        <v>GAL4-L868G</v>
      </c>
    </row>
    <row r="768" spans="11:33">
      <c r="K768" t="str">
        <f>CONCATENATE(L768,".",Q768)</f>
        <v>180324-Plate_007.E2</v>
      </c>
      <c r="L768" t="str">
        <f>CONCATENATE("180324-",N768)</f>
        <v>180324-Plate_007</v>
      </c>
      <c r="M768">
        <f>M672+1</f>
        <v>7</v>
      </c>
      <c r="N768" t="str">
        <f>CONCATENATE("Plate_00",M768)</f>
        <v>Plate_007</v>
      </c>
      <c r="O768" t="s">
        <v>26</v>
      </c>
      <c r="P768">
        <v>2</v>
      </c>
      <c r="Q768" t="s">
        <v>48</v>
      </c>
      <c r="R768">
        <f>R696+1</f>
        <v>9</v>
      </c>
      <c r="S768" t="str">
        <f>CONCATENATE("Plate_00",R768)</f>
        <v>Plate_009</v>
      </c>
      <c r="T768" s="2" t="s">
        <v>48</v>
      </c>
      <c r="U768" t="s">
        <v>26</v>
      </c>
      <c r="V768">
        <v>2</v>
      </c>
      <c r="W768" t="str">
        <f>VLOOKUP(U768,$J$8:$K$13,2,FALSE)</f>
        <v>GAL4.38</v>
      </c>
      <c r="X768" t="str">
        <f>VLOOKUP(V768,$J$16:$K$27,2,FALSE)</f>
        <v>GAL80.delta</v>
      </c>
      <c r="Y768" t="str">
        <f>VLOOKUP(V768,$J$31:$K$42,2,FALSE)</f>
        <v>GAL3.WT</v>
      </c>
      <c r="Z768" t="str">
        <f>VLOOKUP($S768,$J$46:$N$61,2,FALSE)</f>
        <v>pAMN52.2 - 1 - A12</v>
      </c>
      <c r="AA768">
        <v>1</v>
      </c>
      <c r="AB768" t="str">
        <f>VLOOKUP($S768,$J$46:$N$61,3,FALSE)</f>
        <v>GALK.Sac_cer</v>
      </c>
      <c r="AC768" t="str">
        <f>VLOOKUP($S768,$J$46:$N$61,4,FALSE)</f>
        <v>GALK</v>
      </c>
      <c r="AD768">
        <f>VLOOKUP($S768,$J$46:$N$61,5,FALSE)</f>
        <v>1</v>
      </c>
      <c r="AE768" t="str">
        <f t="shared" si="27"/>
        <v>GAL3.WT</v>
      </c>
      <c r="AF768" t="str">
        <f t="shared" si="28"/>
        <v>GAL80.delta</v>
      </c>
      <c r="AG768" t="str">
        <f t="shared" si="29"/>
        <v>GAL4-L868G</v>
      </c>
    </row>
    <row r="769" spans="11:33">
      <c r="K769" t="str">
        <f>CONCATENATE(L769,".",Q769)</f>
        <v>180324-Plate_007.E3</v>
      </c>
      <c r="L769" t="str">
        <f>CONCATENATE("180324-",N769)</f>
        <v>180324-Plate_007</v>
      </c>
      <c r="M769">
        <f>M673+1</f>
        <v>7</v>
      </c>
      <c r="N769" t="str">
        <f>CONCATENATE("Plate_00",M769)</f>
        <v>Plate_007</v>
      </c>
      <c r="O769" t="s">
        <v>26</v>
      </c>
      <c r="P769">
        <v>3</v>
      </c>
      <c r="Q769" t="s">
        <v>46</v>
      </c>
      <c r="R769">
        <f>R697+1</f>
        <v>9</v>
      </c>
      <c r="S769" t="str">
        <f>CONCATENATE("Plate_00",R769)</f>
        <v>Plate_009</v>
      </c>
      <c r="T769" s="2" t="s">
        <v>46</v>
      </c>
      <c r="U769" t="s">
        <v>26</v>
      </c>
      <c r="V769">
        <v>3</v>
      </c>
      <c r="W769" t="str">
        <f>VLOOKUP(U769,$J$8:$K$13,2,FALSE)</f>
        <v>GAL4.38</v>
      </c>
      <c r="X769" t="str">
        <f>VLOOKUP(V769,$J$16:$K$27,2,FALSE)</f>
        <v>GAL80.07</v>
      </c>
      <c r="Y769" t="str">
        <f>VLOOKUP(V769,$J$31:$K$42,2,FALSE)</f>
        <v>GAL3.WT</v>
      </c>
      <c r="Z769" t="str">
        <f>VLOOKUP($S769,$J$46:$N$61,2,FALSE)</f>
        <v>pAMN52.2 - 1 - A12</v>
      </c>
      <c r="AA769">
        <v>1</v>
      </c>
      <c r="AB769" t="str">
        <f>VLOOKUP($S769,$J$46:$N$61,3,FALSE)</f>
        <v>GALK.Sac_cer</v>
      </c>
      <c r="AC769" t="str">
        <f>VLOOKUP($S769,$J$46:$N$61,4,FALSE)</f>
        <v>GALK</v>
      </c>
      <c r="AD769">
        <f>VLOOKUP($S769,$J$46:$N$61,5,FALSE)</f>
        <v>1</v>
      </c>
      <c r="AE769" t="str">
        <f t="shared" si="27"/>
        <v>GAL3.WT</v>
      </c>
      <c r="AF769" t="str">
        <f t="shared" si="28"/>
        <v>GAL80.07</v>
      </c>
      <c r="AG769" t="str">
        <f t="shared" si="29"/>
        <v>GAL4-L868G</v>
      </c>
    </row>
    <row r="770" spans="11:33">
      <c r="K770" t="str">
        <f>CONCATENATE(L770,".",Q770)</f>
        <v>180324-Plate_007.E4</v>
      </c>
      <c r="L770" t="str">
        <f>CONCATENATE("180324-",N770)</f>
        <v>180324-Plate_007</v>
      </c>
      <c r="M770">
        <f>M674+1</f>
        <v>7</v>
      </c>
      <c r="N770" t="str">
        <f>CONCATENATE("Plate_00",M770)</f>
        <v>Plate_007</v>
      </c>
      <c r="O770" t="s">
        <v>26</v>
      </c>
      <c r="P770">
        <v>4</v>
      </c>
      <c r="Q770" t="s">
        <v>44</v>
      </c>
      <c r="R770">
        <f>R698+1</f>
        <v>9</v>
      </c>
      <c r="S770" t="str">
        <f>CONCATENATE("Plate_00",R770)</f>
        <v>Plate_009</v>
      </c>
      <c r="T770" s="2" t="s">
        <v>44</v>
      </c>
      <c r="U770" t="s">
        <v>26</v>
      </c>
      <c r="V770">
        <v>4</v>
      </c>
      <c r="W770" t="str">
        <f>VLOOKUP(U770,$J$8:$K$13,2,FALSE)</f>
        <v>GAL4.38</v>
      </c>
      <c r="X770" t="str">
        <f>VLOOKUP(V770,$J$16:$K$27,2,FALSE)</f>
        <v>GAL80.35</v>
      </c>
      <c r="Y770" t="str">
        <f>VLOOKUP(V770,$J$31:$K$42,2,FALSE)</f>
        <v>GAL3.WT</v>
      </c>
      <c r="Z770" t="str">
        <f>VLOOKUP($S770,$J$46:$N$61,2,FALSE)</f>
        <v>pAMN52.2 - 1 - A12</v>
      </c>
      <c r="AA770">
        <v>1</v>
      </c>
      <c r="AB770" t="str">
        <f>VLOOKUP($S770,$J$46:$N$61,3,FALSE)</f>
        <v>GALK.Sac_cer</v>
      </c>
      <c r="AC770" t="str">
        <f>VLOOKUP($S770,$J$46:$N$61,4,FALSE)</f>
        <v>GALK</v>
      </c>
      <c r="AD770">
        <f>VLOOKUP($S770,$J$46:$N$61,5,FALSE)</f>
        <v>1</v>
      </c>
      <c r="AE770" t="str">
        <f t="shared" si="27"/>
        <v>GAL3.WT</v>
      </c>
      <c r="AF770" t="str">
        <f t="shared" si="28"/>
        <v>GAL80S-2</v>
      </c>
      <c r="AG770" t="str">
        <f t="shared" si="29"/>
        <v>GAL4-L868G</v>
      </c>
    </row>
    <row r="771" spans="11:33">
      <c r="K771" t="str">
        <f>CONCATENATE(L771,".",Q771)</f>
        <v>180324-Plate_007.E5</v>
      </c>
      <c r="L771" t="str">
        <f>CONCATENATE("180324-",N771)</f>
        <v>180324-Plate_007</v>
      </c>
      <c r="M771">
        <f>M675+1</f>
        <v>7</v>
      </c>
      <c r="N771" t="str">
        <f>CONCATENATE("Plate_00",M771)</f>
        <v>Plate_007</v>
      </c>
      <c r="O771" t="s">
        <v>26</v>
      </c>
      <c r="P771">
        <v>5</v>
      </c>
      <c r="Q771" t="s">
        <v>42</v>
      </c>
      <c r="R771">
        <f>R699+1</f>
        <v>9</v>
      </c>
      <c r="S771" t="str">
        <f>CONCATENATE("Plate_00",R771)</f>
        <v>Plate_009</v>
      </c>
      <c r="T771" s="2" t="s">
        <v>42</v>
      </c>
      <c r="U771" t="s">
        <v>26</v>
      </c>
      <c r="V771">
        <v>5</v>
      </c>
      <c r="W771" t="str">
        <f>VLOOKUP(U771,$J$8:$K$13,2,FALSE)</f>
        <v>GAL4.38</v>
      </c>
      <c r="X771" t="str">
        <f>VLOOKUP(V771,$J$16:$K$27,2,FALSE)</f>
        <v>GAL80.37</v>
      </c>
      <c r="Y771" t="str">
        <f>VLOOKUP(V771,$J$31:$K$42,2,FALSE)</f>
        <v>GAL3.WT</v>
      </c>
      <c r="Z771" t="str">
        <f>VLOOKUP($S771,$J$46:$N$61,2,FALSE)</f>
        <v>pAMN52.2 - 1 - A12</v>
      </c>
      <c r="AA771">
        <v>1</v>
      </c>
      <c r="AB771" t="str">
        <f>VLOOKUP($S771,$J$46:$N$61,3,FALSE)</f>
        <v>GALK.Sac_cer</v>
      </c>
      <c r="AC771" t="str">
        <f>VLOOKUP($S771,$J$46:$N$61,4,FALSE)</f>
        <v>GALK</v>
      </c>
      <c r="AD771">
        <f>VLOOKUP($S771,$J$46:$N$61,5,FALSE)</f>
        <v>1</v>
      </c>
      <c r="AE771" t="str">
        <f t="shared" si="27"/>
        <v>GAL3.WT</v>
      </c>
      <c r="AF771" t="str">
        <f t="shared" si="28"/>
        <v>GAL80S-1</v>
      </c>
      <c r="AG771" t="str">
        <f t="shared" si="29"/>
        <v>GAL4-L868G</v>
      </c>
    </row>
    <row r="772" spans="11:33">
      <c r="K772" t="str">
        <f>CONCATENATE(L772,".",Q772)</f>
        <v>180324-Plate_007.E6</v>
      </c>
      <c r="L772" t="str">
        <f>CONCATENATE("180324-",N772)</f>
        <v>180324-Plate_007</v>
      </c>
      <c r="M772">
        <f>M676+1</f>
        <v>7</v>
      </c>
      <c r="N772" t="str">
        <f>CONCATENATE("Plate_00",M772)</f>
        <v>Plate_007</v>
      </c>
      <c r="O772" t="s">
        <v>26</v>
      </c>
      <c r="P772">
        <v>6</v>
      </c>
      <c r="Q772" t="s">
        <v>40</v>
      </c>
      <c r="R772">
        <f>R700+1</f>
        <v>9</v>
      </c>
      <c r="S772" t="str">
        <f>CONCATENATE("Plate_00",R772)</f>
        <v>Plate_009</v>
      </c>
      <c r="T772" s="2" t="s">
        <v>40</v>
      </c>
      <c r="U772" t="s">
        <v>26</v>
      </c>
      <c r="V772">
        <v>6</v>
      </c>
      <c r="W772" t="str">
        <f>VLOOKUP(U772,$J$8:$K$13,2,FALSE)</f>
        <v>GAL4.38</v>
      </c>
      <c r="X772" t="str">
        <f>VLOOKUP(V772,$J$16:$K$27,2,FALSE)</f>
        <v>GAL80.41</v>
      </c>
      <c r="Y772" t="str">
        <f>VLOOKUP(V772,$J$31:$K$42,2,FALSE)</f>
        <v>GAL3.WT</v>
      </c>
      <c r="Z772" t="str">
        <f>VLOOKUP($S772,$J$46:$N$61,2,FALSE)</f>
        <v>pAMN52.2 - 1 - A12</v>
      </c>
      <c r="AA772">
        <v>1</v>
      </c>
      <c r="AB772" t="str">
        <f>VLOOKUP($S772,$J$46:$N$61,3,FALSE)</f>
        <v>GALK.Sac_cer</v>
      </c>
      <c r="AC772" t="str">
        <f>VLOOKUP($S772,$J$46:$N$61,4,FALSE)</f>
        <v>GALK</v>
      </c>
      <c r="AD772">
        <f>VLOOKUP($S772,$J$46:$N$61,5,FALSE)</f>
        <v>1</v>
      </c>
      <c r="AE772" t="str">
        <f t="shared" si="27"/>
        <v>GAL3.WT</v>
      </c>
      <c r="AF772" t="str">
        <f t="shared" si="28"/>
        <v>GAL80S-0</v>
      </c>
      <c r="AG772" t="str">
        <f t="shared" si="29"/>
        <v>GAL4-L868G</v>
      </c>
    </row>
    <row r="773" spans="11:33">
      <c r="K773" t="str">
        <f>CONCATENATE(L773,".",Q773)</f>
        <v>180324-Plate_007.E7</v>
      </c>
      <c r="L773" t="str">
        <f>CONCATENATE("180324-",N773)</f>
        <v>180324-Plate_007</v>
      </c>
      <c r="M773">
        <f>M677+1</f>
        <v>7</v>
      </c>
      <c r="N773" t="str">
        <f>CONCATENATE("Plate_00",M773)</f>
        <v>Plate_007</v>
      </c>
      <c r="O773" t="s">
        <v>26</v>
      </c>
      <c r="P773">
        <v>7</v>
      </c>
      <c r="Q773" t="s">
        <v>38</v>
      </c>
      <c r="R773">
        <f>R701+1</f>
        <v>9</v>
      </c>
      <c r="S773" t="str">
        <f>CONCATENATE("Plate_00",R773)</f>
        <v>Plate_009</v>
      </c>
      <c r="T773" s="2" t="s">
        <v>38</v>
      </c>
      <c r="U773" t="s">
        <v>26</v>
      </c>
      <c r="V773">
        <v>7</v>
      </c>
      <c r="W773" t="str">
        <f>VLOOKUP(U773,$J$8:$K$13,2,FALSE)</f>
        <v>GAL4.38</v>
      </c>
      <c r="X773" t="str">
        <f>VLOOKUP(V773,$J$16:$K$27,2,FALSE)</f>
        <v>GAL80.WT</v>
      </c>
      <c r="Y773" t="str">
        <f>VLOOKUP(V773,$J$31:$K$42,2,FALSE)</f>
        <v>GAL3.delta</v>
      </c>
      <c r="Z773" t="str">
        <f>VLOOKUP($S773,$J$46:$N$61,2,FALSE)</f>
        <v>pAMN52.2 - 1 - A12</v>
      </c>
      <c r="AA773">
        <v>1</v>
      </c>
      <c r="AB773" t="str">
        <f>VLOOKUP($S773,$J$46:$N$61,3,FALSE)</f>
        <v>GALK.Sac_cer</v>
      </c>
      <c r="AC773" t="str">
        <f>VLOOKUP($S773,$J$46:$N$61,4,FALSE)</f>
        <v>GALK</v>
      </c>
      <c r="AD773">
        <f>VLOOKUP($S773,$J$46:$N$61,5,FALSE)</f>
        <v>1</v>
      </c>
      <c r="AE773" t="str">
        <f t="shared" si="27"/>
        <v>GAL3.delta</v>
      </c>
      <c r="AF773" t="str">
        <f t="shared" si="28"/>
        <v>GAL80.WT</v>
      </c>
      <c r="AG773" t="str">
        <f t="shared" si="29"/>
        <v>GAL4-L868G</v>
      </c>
    </row>
    <row r="774" spans="11:33">
      <c r="K774" t="str">
        <f>CONCATENATE(L774,".",Q774)</f>
        <v>180324-Plate_007.E8</v>
      </c>
      <c r="L774" t="str">
        <f>CONCATENATE("180324-",N774)</f>
        <v>180324-Plate_007</v>
      </c>
      <c r="M774">
        <f>M678+1</f>
        <v>7</v>
      </c>
      <c r="N774" t="str">
        <f>CONCATENATE("Plate_00",M774)</f>
        <v>Plate_007</v>
      </c>
      <c r="O774" t="s">
        <v>26</v>
      </c>
      <c r="P774">
        <v>8</v>
      </c>
      <c r="Q774" t="s">
        <v>36</v>
      </c>
      <c r="R774">
        <f>R702+1</f>
        <v>9</v>
      </c>
      <c r="S774" t="str">
        <f>CONCATENATE("Plate_00",R774)</f>
        <v>Plate_009</v>
      </c>
      <c r="T774" s="2" t="s">
        <v>36</v>
      </c>
      <c r="U774" t="s">
        <v>26</v>
      </c>
      <c r="V774">
        <v>8</v>
      </c>
      <c r="W774" t="str">
        <f>VLOOKUP(U774,$J$8:$K$13,2,FALSE)</f>
        <v>GAL4.38</v>
      </c>
      <c r="X774" t="str">
        <f>VLOOKUP(V774,$J$16:$K$27,2,FALSE)</f>
        <v>GAL80.delta</v>
      </c>
      <c r="Y774" t="str">
        <f>VLOOKUP(V774,$J$31:$K$42,2,FALSE)</f>
        <v>GAL3.delta</v>
      </c>
      <c r="Z774" t="str">
        <f>VLOOKUP($S774,$J$46:$N$61,2,FALSE)</f>
        <v>pAMN52.2 - 1 - A12</v>
      </c>
      <c r="AA774">
        <v>1</v>
      </c>
      <c r="AB774" t="str">
        <f>VLOOKUP($S774,$J$46:$N$61,3,FALSE)</f>
        <v>GALK.Sac_cer</v>
      </c>
      <c r="AC774" t="str">
        <f>VLOOKUP($S774,$J$46:$N$61,4,FALSE)</f>
        <v>GALK</v>
      </c>
      <c r="AD774">
        <f>VLOOKUP($S774,$J$46:$N$61,5,FALSE)</f>
        <v>1</v>
      </c>
      <c r="AE774" t="str">
        <f t="shared" si="27"/>
        <v>GAL3.delta</v>
      </c>
      <c r="AF774" t="str">
        <f t="shared" si="28"/>
        <v>GAL80.delta</v>
      </c>
      <c r="AG774" t="str">
        <f t="shared" si="29"/>
        <v>GAL4-L868G</v>
      </c>
    </row>
    <row r="775" spans="11:33">
      <c r="K775" t="str">
        <f>CONCATENATE(L775,".",Q775)</f>
        <v>180324-Plate_007.E9</v>
      </c>
      <c r="L775" t="str">
        <f>CONCATENATE("180324-",N775)</f>
        <v>180324-Plate_007</v>
      </c>
      <c r="M775">
        <f>M679+1</f>
        <v>7</v>
      </c>
      <c r="N775" t="str">
        <f>CONCATENATE("Plate_00",M775)</f>
        <v>Plate_007</v>
      </c>
      <c r="O775" t="s">
        <v>26</v>
      </c>
      <c r="P775">
        <v>9</v>
      </c>
      <c r="Q775" t="s">
        <v>34</v>
      </c>
      <c r="R775">
        <f>R703+1</f>
        <v>9</v>
      </c>
      <c r="S775" t="str">
        <f>CONCATENATE("Plate_00",R775)</f>
        <v>Plate_009</v>
      </c>
      <c r="T775" s="2" t="s">
        <v>34</v>
      </c>
      <c r="U775" t="s">
        <v>26</v>
      </c>
      <c r="V775">
        <v>9</v>
      </c>
      <c r="W775" t="str">
        <f>VLOOKUP(U775,$J$8:$K$13,2,FALSE)</f>
        <v>GAL4.38</v>
      </c>
      <c r="X775" t="str">
        <f>VLOOKUP(V775,$J$16:$K$27,2,FALSE)</f>
        <v>GAL80.07</v>
      </c>
      <c r="Y775" t="str">
        <f>VLOOKUP(V775,$J$31:$K$42,2,FALSE)</f>
        <v>GAL3.delta</v>
      </c>
      <c r="Z775" t="str">
        <f>VLOOKUP($S775,$J$46:$N$61,2,FALSE)</f>
        <v>pAMN52.2 - 1 - A12</v>
      </c>
      <c r="AA775">
        <v>1</v>
      </c>
      <c r="AB775" t="str">
        <f>VLOOKUP($S775,$J$46:$N$61,3,FALSE)</f>
        <v>GALK.Sac_cer</v>
      </c>
      <c r="AC775" t="str">
        <f>VLOOKUP($S775,$J$46:$N$61,4,FALSE)</f>
        <v>GALK</v>
      </c>
      <c r="AD775">
        <f>VLOOKUP($S775,$J$46:$N$61,5,FALSE)</f>
        <v>1</v>
      </c>
      <c r="AE775" t="str">
        <f t="shared" si="27"/>
        <v>GAL3.delta</v>
      </c>
      <c r="AF775" t="str">
        <f t="shared" si="28"/>
        <v>GAL80.07</v>
      </c>
      <c r="AG775" t="str">
        <f t="shared" si="29"/>
        <v>GAL4-L868G</v>
      </c>
    </row>
    <row r="776" spans="11:33">
      <c r="K776" t="str">
        <f>CONCATENATE(L776,".",Q776)</f>
        <v>180324-Plate_007.E10</v>
      </c>
      <c r="L776" t="str">
        <f>CONCATENATE("180324-",N776)</f>
        <v>180324-Plate_007</v>
      </c>
      <c r="M776">
        <f>M680+1</f>
        <v>7</v>
      </c>
      <c r="N776" t="str">
        <f>CONCATENATE("Plate_00",M776)</f>
        <v>Plate_007</v>
      </c>
      <c r="O776" t="s">
        <v>26</v>
      </c>
      <c r="P776">
        <v>10</v>
      </c>
      <c r="Q776" t="s">
        <v>32</v>
      </c>
      <c r="R776">
        <f>R704+1</f>
        <v>9</v>
      </c>
      <c r="S776" t="str">
        <f>CONCATENATE("Plate_00",R776)</f>
        <v>Plate_009</v>
      </c>
      <c r="T776" s="2" t="s">
        <v>32</v>
      </c>
      <c r="U776" t="s">
        <v>26</v>
      </c>
      <c r="V776">
        <v>10</v>
      </c>
      <c r="W776" t="str">
        <f>VLOOKUP(U776,$J$8:$K$13,2,FALSE)</f>
        <v>GAL4.38</v>
      </c>
      <c r="X776" t="str">
        <f>VLOOKUP(V776,$J$16:$K$27,2,FALSE)</f>
        <v>GAL80.35</v>
      </c>
      <c r="Y776" t="str">
        <f>VLOOKUP(V776,$J$31:$K$42,2,FALSE)</f>
        <v>GAL3.delta</v>
      </c>
      <c r="Z776" t="str">
        <f>VLOOKUP($S776,$J$46:$N$61,2,FALSE)</f>
        <v>pAMN52.2 - 1 - A12</v>
      </c>
      <c r="AA776">
        <v>1</v>
      </c>
      <c r="AB776" t="str">
        <f>VLOOKUP($S776,$J$46:$N$61,3,FALSE)</f>
        <v>GALK.Sac_cer</v>
      </c>
      <c r="AC776" t="str">
        <f>VLOOKUP($S776,$J$46:$N$61,4,FALSE)</f>
        <v>GALK</v>
      </c>
      <c r="AD776">
        <f>VLOOKUP($S776,$J$46:$N$61,5,FALSE)</f>
        <v>1</v>
      </c>
      <c r="AE776" t="str">
        <f t="shared" si="27"/>
        <v>GAL3.delta</v>
      </c>
      <c r="AF776" t="str">
        <f t="shared" si="28"/>
        <v>GAL80S-2</v>
      </c>
      <c r="AG776" t="str">
        <f t="shared" si="29"/>
        <v>GAL4-L868G</v>
      </c>
    </row>
    <row r="777" spans="11:33">
      <c r="K777" t="str">
        <f>CONCATENATE(L777,".",Q777)</f>
        <v>180324-Plate_007.E11</v>
      </c>
      <c r="L777" t="str">
        <f>CONCATENATE("180324-",N777)</f>
        <v>180324-Plate_007</v>
      </c>
      <c r="M777">
        <f>M681+1</f>
        <v>7</v>
      </c>
      <c r="N777" t="str">
        <f>CONCATENATE("Plate_00",M777)</f>
        <v>Plate_007</v>
      </c>
      <c r="O777" t="s">
        <v>26</v>
      </c>
      <c r="P777">
        <v>11</v>
      </c>
      <c r="Q777" t="s">
        <v>30</v>
      </c>
      <c r="R777">
        <f>R705+1</f>
        <v>9</v>
      </c>
      <c r="S777" t="str">
        <f>CONCATENATE("Plate_00",R777)</f>
        <v>Plate_009</v>
      </c>
      <c r="T777" s="2" t="s">
        <v>30</v>
      </c>
      <c r="U777" t="s">
        <v>26</v>
      </c>
      <c r="V777">
        <v>11</v>
      </c>
      <c r="W777" t="str">
        <f>VLOOKUP(U777,$J$8:$K$13,2,FALSE)</f>
        <v>GAL4.38</v>
      </c>
      <c r="X777" t="str">
        <f>VLOOKUP(V777,$J$16:$K$27,2,FALSE)</f>
        <v>GAL80.37</v>
      </c>
      <c r="Y777" t="str">
        <f>VLOOKUP(V777,$J$31:$K$42,2,FALSE)</f>
        <v>GAL3.delta</v>
      </c>
      <c r="Z777" t="str">
        <f>VLOOKUP($S777,$J$46:$N$61,2,FALSE)</f>
        <v>pAMN52.2 - 1 - A12</v>
      </c>
      <c r="AA777">
        <v>1</v>
      </c>
      <c r="AB777" t="str">
        <f>VLOOKUP($S777,$J$46:$N$61,3,FALSE)</f>
        <v>GALK.Sac_cer</v>
      </c>
      <c r="AC777" t="str">
        <f>VLOOKUP($S777,$J$46:$N$61,4,FALSE)</f>
        <v>GALK</v>
      </c>
      <c r="AD777">
        <f>VLOOKUP($S777,$J$46:$N$61,5,FALSE)</f>
        <v>1</v>
      </c>
      <c r="AE777" t="str">
        <f t="shared" si="27"/>
        <v>GAL3.delta</v>
      </c>
      <c r="AF777" t="str">
        <f t="shared" si="28"/>
        <v>GAL80S-1</v>
      </c>
      <c r="AG777" t="str">
        <f t="shared" si="29"/>
        <v>GAL4-L868G</v>
      </c>
    </row>
    <row r="778" spans="11:33">
      <c r="K778" t="str">
        <f>CONCATENATE(L778,".",Q778)</f>
        <v>180324-Plate_007.E12</v>
      </c>
      <c r="L778" t="str">
        <f>CONCATENATE("180324-",N778)</f>
        <v>180324-Plate_007</v>
      </c>
      <c r="M778">
        <f>M682+1</f>
        <v>7</v>
      </c>
      <c r="N778" t="str">
        <f>CONCATENATE("Plate_00",M778)</f>
        <v>Plate_007</v>
      </c>
      <c r="O778" t="s">
        <v>26</v>
      </c>
      <c r="P778">
        <v>12</v>
      </c>
      <c r="Q778" t="s">
        <v>27</v>
      </c>
      <c r="R778">
        <f>R706+1</f>
        <v>9</v>
      </c>
      <c r="S778" t="str">
        <f>CONCATENATE("Plate_00",R778)</f>
        <v>Plate_009</v>
      </c>
      <c r="T778" s="2" t="s">
        <v>27</v>
      </c>
      <c r="U778" t="s">
        <v>26</v>
      </c>
      <c r="V778">
        <v>12</v>
      </c>
      <c r="W778" t="str">
        <f>VLOOKUP(U778,$J$8:$K$13,2,FALSE)</f>
        <v>GAL4.38</v>
      </c>
      <c r="X778" t="str">
        <f>VLOOKUP(V778,$J$16:$K$27,2,FALSE)</f>
        <v>GAL80.41</v>
      </c>
      <c r="Y778" t="str">
        <f>VLOOKUP(V778,$J$31:$K$42,2,FALSE)</f>
        <v>GAL3.delta</v>
      </c>
      <c r="Z778" t="str">
        <f>VLOOKUP($S778,$J$46:$N$61,2,FALSE)</f>
        <v>pAMN52.2 - 1 - A12</v>
      </c>
      <c r="AA778">
        <v>1</v>
      </c>
      <c r="AB778" t="str">
        <f>VLOOKUP($S778,$J$46:$N$61,3,FALSE)</f>
        <v>GALK.Sac_cer</v>
      </c>
      <c r="AC778" t="str">
        <f>VLOOKUP($S778,$J$46:$N$61,4,FALSE)</f>
        <v>GALK</v>
      </c>
      <c r="AD778">
        <f>VLOOKUP($S778,$J$46:$N$61,5,FALSE)</f>
        <v>1</v>
      </c>
      <c r="AE778" t="str">
        <f t="shared" si="27"/>
        <v>GAL3.delta</v>
      </c>
      <c r="AF778" t="str">
        <f t="shared" si="28"/>
        <v>GAL80S-0</v>
      </c>
      <c r="AG778" t="str">
        <f t="shared" si="29"/>
        <v>GAL4-L868G</v>
      </c>
    </row>
    <row r="779" spans="11:33">
      <c r="K779" t="str">
        <f>CONCATENATE(L779,".",Q779)</f>
        <v>180324-Plate_007.F1</v>
      </c>
      <c r="L779" t="str">
        <f>CONCATENATE("180324-",N779)</f>
        <v>180324-Plate_007</v>
      </c>
      <c r="M779">
        <f>M683+1</f>
        <v>7</v>
      </c>
      <c r="N779" t="str">
        <f>CONCATENATE("Plate_00",M779)</f>
        <v>Plate_007</v>
      </c>
      <c r="O779" t="s">
        <v>0</v>
      </c>
      <c r="P779">
        <v>1</v>
      </c>
      <c r="Q779" t="s">
        <v>24</v>
      </c>
      <c r="R779">
        <f>R707+1</f>
        <v>9</v>
      </c>
      <c r="S779" t="str">
        <f>CONCATENATE("Plate_00",R779)</f>
        <v>Plate_009</v>
      </c>
      <c r="T779" s="2" t="s">
        <v>24</v>
      </c>
      <c r="U779" t="s">
        <v>0</v>
      </c>
      <c r="V779">
        <v>1</v>
      </c>
      <c r="W779" t="str">
        <f>VLOOKUP(U779,$J$8:$K$13,2,FALSE)</f>
        <v>GAL4.40</v>
      </c>
      <c r="X779" t="str">
        <f>VLOOKUP(V779,$J$16:$K$27,2,FALSE)</f>
        <v>GAL80.WT</v>
      </c>
      <c r="Y779" t="str">
        <f>VLOOKUP(V779,$J$31:$K$42,2,FALSE)</f>
        <v>GAL3.WT</v>
      </c>
      <c r="Z779" t="str">
        <f>VLOOKUP($S779,$J$46:$N$61,2,FALSE)</f>
        <v>pAMN52.2 - 1 - A12</v>
      </c>
      <c r="AA779">
        <v>1</v>
      </c>
      <c r="AB779" t="str">
        <f>VLOOKUP($S779,$J$46:$N$61,3,FALSE)</f>
        <v>GALK.Sac_cer</v>
      </c>
      <c r="AC779" t="str">
        <f>VLOOKUP($S779,$J$46:$N$61,4,FALSE)</f>
        <v>GALK</v>
      </c>
      <c r="AD779">
        <f>VLOOKUP($S779,$J$46:$N$61,5,FALSE)</f>
        <v>1</v>
      </c>
      <c r="AE779" t="str">
        <f t="shared" si="27"/>
        <v>GAL3.WT</v>
      </c>
      <c r="AF779" t="str">
        <f t="shared" si="28"/>
        <v>GAL80.WT</v>
      </c>
      <c r="AG779" t="str">
        <f t="shared" si="29"/>
        <v>GAL4-L868K</v>
      </c>
    </row>
    <row r="780" spans="11:33">
      <c r="K780" t="str">
        <f>CONCATENATE(L780,".",Q780)</f>
        <v>180324-Plate_007.F2</v>
      </c>
      <c r="L780" t="str">
        <f>CONCATENATE("180324-",N780)</f>
        <v>180324-Plate_007</v>
      </c>
      <c r="M780">
        <f>M684+1</f>
        <v>7</v>
      </c>
      <c r="N780" t="str">
        <f>CONCATENATE("Plate_00",M780)</f>
        <v>Plate_007</v>
      </c>
      <c r="O780" t="s">
        <v>0</v>
      </c>
      <c r="P780">
        <v>2</v>
      </c>
      <c r="Q780" t="s">
        <v>22</v>
      </c>
      <c r="R780">
        <f>R708+1</f>
        <v>9</v>
      </c>
      <c r="S780" t="str">
        <f>CONCATENATE("Plate_00",R780)</f>
        <v>Plate_009</v>
      </c>
      <c r="T780" s="2" t="s">
        <v>22</v>
      </c>
      <c r="U780" t="s">
        <v>0</v>
      </c>
      <c r="V780">
        <v>2</v>
      </c>
      <c r="W780" t="str">
        <f>VLOOKUP(U780,$J$8:$K$13,2,FALSE)</f>
        <v>GAL4.40</v>
      </c>
      <c r="X780" t="str">
        <f>VLOOKUP(V780,$J$16:$K$27,2,FALSE)</f>
        <v>GAL80.delta</v>
      </c>
      <c r="Y780" t="str">
        <f>VLOOKUP(V780,$J$31:$K$42,2,FALSE)</f>
        <v>GAL3.WT</v>
      </c>
      <c r="Z780" t="str">
        <f>VLOOKUP($S780,$J$46:$N$61,2,FALSE)</f>
        <v>pAMN52.2 - 1 - A12</v>
      </c>
      <c r="AA780">
        <v>1</v>
      </c>
      <c r="AB780" t="str">
        <f>VLOOKUP($S780,$J$46:$N$61,3,FALSE)</f>
        <v>GALK.Sac_cer</v>
      </c>
      <c r="AC780" t="str">
        <f>VLOOKUP($S780,$J$46:$N$61,4,FALSE)</f>
        <v>GALK</v>
      </c>
      <c r="AD780">
        <f>VLOOKUP($S780,$J$46:$N$61,5,FALSE)</f>
        <v>1</v>
      </c>
      <c r="AE780" t="str">
        <f t="shared" si="27"/>
        <v>GAL3.WT</v>
      </c>
      <c r="AF780" t="str">
        <f t="shared" si="28"/>
        <v>GAL80.delta</v>
      </c>
      <c r="AG780" t="str">
        <f t="shared" si="29"/>
        <v>GAL4-L868K</v>
      </c>
    </row>
    <row r="781" spans="11:33">
      <c r="K781" t="str">
        <f>CONCATENATE(L781,".",Q781)</f>
        <v>180324-Plate_007.F3</v>
      </c>
      <c r="L781" t="str">
        <f>CONCATENATE("180324-",N781)</f>
        <v>180324-Plate_007</v>
      </c>
      <c r="M781">
        <f>M685+1</f>
        <v>7</v>
      </c>
      <c r="N781" t="str">
        <f>CONCATENATE("Plate_00",M781)</f>
        <v>Plate_007</v>
      </c>
      <c r="O781" t="s">
        <v>0</v>
      </c>
      <c r="P781">
        <v>3</v>
      </c>
      <c r="Q781" t="s">
        <v>20</v>
      </c>
      <c r="R781">
        <f>R709+1</f>
        <v>9</v>
      </c>
      <c r="S781" t="str">
        <f>CONCATENATE("Plate_00",R781)</f>
        <v>Plate_009</v>
      </c>
      <c r="T781" s="2" t="s">
        <v>20</v>
      </c>
      <c r="U781" t="s">
        <v>0</v>
      </c>
      <c r="V781">
        <v>3</v>
      </c>
      <c r="W781" t="str">
        <f>VLOOKUP(U781,$J$8:$K$13,2,FALSE)</f>
        <v>GAL4.40</v>
      </c>
      <c r="X781" t="str">
        <f>VLOOKUP(V781,$J$16:$K$27,2,FALSE)</f>
        <v>GAL80.07</v>
      </c>
      <c r="Y781" t="str">
        <f>VLOOKUP(V781,$J$31:$K$42,2,FALSE)</f>
        <v>GAL3.WT</v>
      </c>
      <c r="Z781" t="str">
        <f>VLOOKUP($S781,$J$46:$N$61,2,FALSE)</f>
        <v>pAMN52.2 - 1 - A12</v>
      </c>
      <c r="AA781">
        <v>1</v>
      </c>
      <c r="AB781" t="str">
        <f>VLOOKUP($S781,$J$46:$N$61,3,FALSE)</f>
        <v>GALK.Sac_cer</v>
      </c>
      <c r="AC781" t="str">
        <f>VLOOKUP($S781,$J$46:$N$61,4,FALSE)</f>
        <v>GALK</v>
      </c>
      <c r="AD781">
        <f>VLOOKUP($S781,$J$46:$N$61,5,FALSE)</f>
        <v>1</v>
      </c>
      <c r="AE781" t="str">
        <f t="shared" si="27"/>
        <v>GAL3.WT</v>
      </c>
      <c r="AF781" t="str">
        <f t="shared" si="28"/>
        <v>GAL80.07</v>
      </c>
      <c r="AG781" t="str">
        <f t="shared" si="29"/>
        <v>GAL4-L868K</v>
      </c>
    </row>
    <row r="782" spans="11:33">
      <c r="K782" t="str">
        <f>CONCATENATE(L782,".",Q782)</f>
        <v>180324-Plate_007.F4</v>
      </c>
      <c r="L782" t="str">
        <f>CONCATENATE("180324-",N782)</f>
        <v>180324-Plate_007</v>
      </c>
      <c r="M782">
        <f>M686+1</f>
        <v>7</v>
      </c>
      <c r="N782" t="str">
        <f>CONCATENATE("Plate_00",M782)</f>
        <v>Plate_007</v>
      </c>
      <c r="O782" t="s">
        <v>0</v>
      </c>
      <c r="P782">
        <v>4</v>
      </c>
      <c r="Q782" t="s">
        <v>18</v>
      </c>
      <c r="R782">
        <f>R710+1</f>
        <v>9</v>
      </c>
      <c r="S782" t="str">
        <f>CONCATENATE("Plate_00",R782)</f>
        <v>Plate_009</v>
      </c>
      <c r="T782" s="2" t="s">
        <v>18</v>
      </c>
      <c r="U782" t="s">
        <v>0</v>
      </c>
      <c r="V782">
        <v>4</v>
      </c>
      <c r="W782" t="str">
        <f>VLOOKUP(U782,$J$8:$K$13,2,FALSE)</f>
        <v>GAL4.40</v>
      </c>
      <c r="X782" t="str">
        <f>VLOOKUP(V782,$J$16:$K$27,2,FALSE)</f>
        <v>GAL80.35</v>
      </c>
      <c r="Y782" t="str">
        <f>VLOOKUP(V782,$J$31:$K$42,2,FALSE)</f>
        <v>GAL3.WT</v>
      </c>
      <c r="Z782" t="str">
        <f>VLOOKUP($S782,$J$46:$N$61,2,FALSE)</f>
        <v>pAMN52.2 - 1 - A12</v>
      </c>
      <c r="AA782">
        <v>1</v>
      </c>
      <c r="AB782" t="str">
        <f>VLOOKUP($S782,$J$46:$N$61,3,FALSE)</f>
        <v>GALK.Sac_cer</v>
      </c>
      <c r="AC782" t="str">
        <f>VLOOKUP($S782,$J$46:$N$61,4,FALSE)</f>
        <v>GALK</v>
      </c>
      <c r="AD782">
        <f>VLOOKUP($S782,$J$46:$N$61,5,FALSE)</f>
        <v>1</v>
      </c>
      <c r="AE782" t="str">
        <f t="shared" si="27"/>
        <v>GAL3.WT</v>
      </c>
      <c r="AF782" t="str">
        <f t="shared" si="28"/>
        <v>GAL80S-2</v>
      </c>
      <c r="AG782" t="str">
        <f t="shared" si="29"/>
        <v>GAL4-L868K</v>
      </c>
    </row>
    <row r="783" spans="11:33">
      <c r="K783" t="str">
        <f>CONCATENATE(L783,".",Q783)</f>
        <v>180324-Plate_007.F5</v>
      </c>
      <c r="L783" t="str">
        <f>CONCATENATE("180324-",N783)</f>
        <v>180324-Plate_007</v>
      </c>
      <c r="M783">
        <f>M687+1</f>
        <v>7</v>
      </c>
      <c r="N783" t="str">
        <f>CONCATENATE("Plate_00",M783)</f>
        <v>Plate_007</v>
      </c>
      <c r="O783" t="s">
        <v>0</v>
      </c>
      <c r="P783">
        <v>5</v>
      </c>
      <c r="Q783" t="s">
        <v>16</v>
      </c>
      <c r="R783">
        <f>R711+1</f>
        <v>9</v>
      </c>
      <c r="S783" t="str">
        <f>CONCATENATE("Plate_00",R783)</f>
        <v>Plate_009</v>
      </c>
      <c r="T783" s="2" t="s">
        <v>16</v>
      </c>
      <c r="U783" t="s">
        <v>0</v>
      </c>
      <c r="V783">
        <v>5</v>
      </c>
      <c r="W783" t="str">
        <f>VLOOKUP(U783,$J$8:$K$13,2,FALSE)</f>
        <v>GAL4.40</v>
      </c>
      <c r="X783" t="str">
        <f>VLOOKUP(V783,$J$16:$K$27,2,FALSE)</f>
        <v>GAL80.37</v>
      </c>
      <c r="Y783" t="str">
        <f>VLOOKUP(V783,$J$31:$K$42,2,FALSE)</f>
        <v>GAL3.WT</v>
      </c>
      <c r="Z783" t="str">
        <f>VLOOKUP($S783,$J$46:$N$61,2,FALSE)</f>
        <v>pAMN52.2 - 1 - A12</v>
      </c>
      <c r="AA783">
        <v>1</v>
      </c>
      <c r="AB783" t="str">
        <f>VLOOKUP($S783,$J$46:$N$61,3,FALSE)</f>
        <v>GALK.Sac_cer</v>
      </c>
      <c r="AC783" t="str">
        <f>VLOOKUP($S783,$J$46:$N$61,4,FALSE)</f>
        <v>GALK</v>
      </c>
      <c r="AD783">
        <f>VLOOKUP($S783,$J$46:$N$61,5,FALSE)</f>
        <v>1</v>
      </c>
      <c r="AE783" t="str">
        <f t="shared" si="27"/>
        <v>GAL3.WT</v>
      </c>
      <c r="AF783" t="str">
        <f t="shared" si="28"/>
        <v>GAL80S-1</v>
      </c>
      <c r="AG783" t="str">
        <f t="shared" si="29"/>
        <v>GAL4-L868K</v>
      </c>
    </row>
    <row r="784" spans="11:33">
      <c r="K784" t="str">
        <f>CONCATENATE(L784,".",Q784)</f>
        <v>180324-Plate_007.F6</v>
      </c>
      <c r="L784" t="str">
        <f>CONCATENATE("180324-",N784)</f>
        <v>180324-Plate_007</v>
      </c>
      <c r="M784">
        <f>M688+1</f>
        <v>7</v>
      </c>
      <c r="N784" t="str">
        <f>CONCATENATE("Plate_00",M784)</f>
        <v>Plate_007</v>
      </c>
      <c r="O784" t="s">
        <v>0</v>
      </c>
      <c r="P784">
        <v>6</v>
      </c>
      <c r="Q784" t="s">
        <v>14</v>
      </c>
      <c r="R784">
        <f>R712+1</f>
        <v>9</v>
      </c>
      <c r="S784" t="str">
        <f>CONCATENATE("Plate_00",R784)</f>
        <v>Plate_009</v>
      </c>
      <c r="T784" s="2" t="s">
        <v>14</v>
      </c>
      <c r="U784" t="s">
        <v>0</v>
      </c>
      <c r="V784">
        <v>6</v>
      </c>
      <c r="W784" t="str">
        <f>VLOOKUP(U784,$J$8:$K$13,2,FALSE)</f>
        <v>GAL4.40</v>
      </c>
      <c r="X784" t="str">
        <f>VLOOKUP(V784,$J$16:$K$27,2,FALSE)</f>
        <v>GAL80.41</v>
      </c>
      <c r="Y784" t="str">
        <f>VLOOKUP(V784,$J$31:$K$42,2,FALSE)</f>
        <v>GAL3.WT</v>
      </c>
      <c r="Z784" t="str">
        <f>VLOOKUP($S784,$J$46:$N$61,2,FALSE)</f>
        <v>pAMN52.2 - 1 - A12</v>
      </c>
      <c r="AA784">
        <v>1</v>
      </c>
      <c r="AB784" t="str">
        <f>VLOOKUP($S784,$J$46:$N$61,3,FALSE)</f>
        <v>GALK.Sac_cer</v>
      </c>
      <c r="AC784" t="str">
        <f>VLOOKUP($S784,$J$46:$N$61,4,FALSE)</f>
        <v>GALK</v>
      </c>
      <c r="AD784">
        <f>VLOOKUP($S784,$J$46:$N$61,5,FALSE)</f>
        <v>1</v>
      </c>
      <c r="AE784" t="str">
        <f t="shared" ref="AE784:AF847" si="30">VLOOKUP(Y784,$J$122:$K$124,2,FALSE)</f>
        <v>GAL3.WT</v>
      </c>
      <c r="AF784" t="str">
        <f t="shared" ref="AF784:AG847" si="31">VLOOKUP(X784,$J$125:$K$130,2,FALSE)</f>
        <v>GAL80S-0</v>
      </c>
      <c r="AG784" t="str">
        <f t="shared" ref="AG784:AG847" si="32">VLOOKUP(W784,$J$131:$K$136,2,FALSE)</f>
        <v>GAL4-L868K</v>
      </c>
    </row>
    <row r="785" spans="11:33">
      <c r="K785" t="str">
        <f>CONCATENATE(L785,".",Q785)</f>
        <v>180324-Plate_007.F7</v>
      </c>
      <c r="L785" t="str">
        <f>CONCATENATE("180324-",N785)</f>
        <v>180324-Plate_007</v>
      </c>
      <c r="M785">
        <f>M689+1</f>
        <v>7</v>
      </c>
      <c r="N785" t="str">
        <f>CONCATENATE("Plate_00",M785)</f>
        <v>Plate_007</v>
      </c>
      <c r="O785" t="s">
        <v>0</v>
      </c>
      <c r="P785">
        <v>7</v>
      </c>
      <c r="Q785" t="s">
        <v>12</v>
      </c>
      <c r="R785">
        <f>R713+1</f>
        <v>9</v>
      </c>
      <c r="S785" t="str">
        <f>CONCATENATE("Plate_00",R785)</f>
        <v>Plate_009</v>
      </c>
      <c r="T785" s="2" t="s">
        <v>12</v>
      </c>
      <c r="U785" t="s">
        <v>0</v>
      </c>
      <c r="V785">
        <v>7</v>
      </c>
      <c r="W785" t="str">
        <f>VLOOKUP(U785,$J$8:$K$13,2,FALSE)</f>
        <v>GAL4.40</v>
      </c>
      <c r="X785" t="str">
        <f>VLOOKUP(V785,$J$16:$K$27,2,FALSE)</f>
        <v>GAL80.WT</v>
      </c>
      <c r="Y785" t="str">
        <f>VLOOKUP(V785,$J$31:$K$42,2,FALSE)</f>
        <v>GAL3.delta</v>
      </c>
      <c r="Z785" t="str">
        <f>VLOOKUP($S785,$J$46:$N$61,2,FALSE)</f>
        <v>pAMN52.2 - 1 - A12</v>
      </c>
      <c r="AA785">
        <v>1</v>
      </c>
      <c r="AB785" t="str">
        <f>VLOOKUP($S785,$J$46:$N$61,3,FALSE)</f>
        <v>GALK.Sac_cer</v>
      </c>
      <c r="AC785" t="str">
        <f>VLOOKUP($S785,$J$46:$N$61,4,FALSE)</f>
        <v>GALK</v>
      </c>
      <c r="AD785">
        <f>VLOOKUP($S785,$J$46:$N$61,5,FALSE)</f>
        <v>1</v>
      </c>
      <c r="AE785" t="str">
        <f t="shared" si="30"/>
        <v>GAL3.delta</v>
      </c>
      <c r="AF785" t="str">
        <f t="shared" si="31"/>
        <v>GAL80.WT</v>
      </c>
      <c r="AG785" t="str">
        <f t="shared" si="32"/>
        <v>GAL4-L868K</v>
      </c>
    </row>
    <row r="786" spans="11:33">
      <c r="K786" t="str">
        <f>CONCATENATE(L786,".",Q786)</f>
        <v>180324-Plate_007.F8</v>
      </c>
      <c r="L786" t="str">
        <f>CONCATENATE("180324-",N786)</f>
        <v>180324-Plate_007</v>
      </c>
      <c r="M786">
        <f>M690+1</f>
        <v>7</v>
      </c>
      <c r="N786" t="str">
        <f>CONCATENATE("Plate_00",M786)</f>
        <v>Plate_007</v>
      </c>
      <c r="O786" t="s">
        <v>0</v>
      </c>
      <c r="P786">
        <v>8</v>
      </c>
      <c r="Q786" t="s">
        <v>10</v>
      </c>
      <c r="R786">
        <f>R714+1</f>
        <v>9</v>
      </c>
      <c r="S786" t="str">
        <f>CONCATENATE("Plate_00",R786)</f>
        <v>Plate_009</v>
      </c>
      <c r="T786" s="2" t="s">
        <v>10</v>
      </c>
      <c r="U786" t="s">
        <v>0</v>
      </c>
      <c r="V786">
        <v>8</v>
      </c>
      <c r="W786" t="str">
        <f>VLOOKUP(U786,$J$8:$K$13,2,FALSE)</f>
        <v>GAL4.40</v>
      </c>
      <c r="X786" t="str">
        <f>VLOOKUP(V786,$J$16:$K$27,2,FALSE)</f>
        <v>GAL80.delta</v>
      </c>
      <c r="Y786" t="str">
        <f>VLOOKUP(V786,$J$31:$K$42,2,FALSE)</f>
        <v>GAL3.delta</v>
      </c>
      <c r="Z786" t="str">
        <f>VLOOKUP($S786,$J$46:$N$61,2,FALSE)</f>
        <v>pAMN52.2 - 1 - A12</v>
      </c>
      <c r="AA786">
        <v>1</v>
      </c>
      <c r="AB786" t="str">
        <f>VLOOKUP($S786,$J$46:$N$61,3,FALSE)</f>
        <v>GALK.Sac_cer</v>
      </c>
      <c r="AC786" t="str">
        <f>VLOOKUP($S786,$J$46:$N$61,4,FALSE)</f>
        <v>GALK</v>
      </c>
      <c r="AD786">
        <f>VLOOKUP($S786,$J$46:$N$61,5,FALSE)</f>
        <v>1</v>
      </c>
      <c r="AE786" t="str">
        <f t="shared" si="30"/>
        <v>GAL3.delta</v>
      </c>
      <c r="AF786" t="str">
        <f t="shared" si="31"/>
        <v>GAL80.delta</v>
      </c>
      <c r="AG786" t="str">
        <f t="shared" si="32"/>
        <v>GAL4-L868K</v>
      </c>
    </row>
    <row r="787" spans="11:33">
      <c r="K787" t="str">
        <f>CONCATENATE(L787,".",Q787)</f>
        <v>180324-Plate_007.F9</v>
      </c>
      <c r="L787" t="str">
        <f>CONCATENATE("180324-",N787)</f>
        <v>180324-Plate_007</v>
      </c>
      <c r="M787">
        <f>M691+1</f>
        <v>7</v>
      </c>
      <c r="N787" t="str">
        <f>CONCATENATE("Plate_00",M787)</f>
        <v>Plate_007</v>
      </c>
      <c r="O787" t="s">
        <v>0</v>
      </c>
      <c r="P787">
        <v>9</v>
      </c>
      <c r="Q787" t="s">
        <v>8</v>
      </c>
      <c r="R787">
        <f>R715+1</f>
        <v>9</v>
      </c>
      <c r="S787" t="str">
        <f>CONCATENATE("Plate_00",R787)</f>
        <v>Plate_009</v>
      </c>
      <c r="T787" s="2" t="s">
        <v>8</v>
      </c>
      <c r="U787" t="s">
        <v>0</v>
      </c>
      <c r="V787">
        <v>9</v>
      </c>
      <c r="W787" t="str">
        <f>VLOOKUP(U787,$J$8:$K$13,2,FALSE)</f>
        <v>GAL4.40</v>
      </c>
      <c r="X787" t="str">
        <f>VLOOKUP(V787,$J$16:$K$27,2,FALSE)</f>
        <v>GAL80.07</v>
      </c>
      <c r="Y787" t="str">
        <f>VLOOKUP(V787,$J$31:$K$42,2,FALSE)</f>
        <v>GAL3.delta</v>
      </c>
      <c r="Z787" t="str">
        <f>VLOOKUP($S787,$J$46:$N$61,2,FALSE)</f>
        <v>pAMN52.2 - 1 - A12</v>
      </c>
      <c r="AA787">
        <v>1</v>
      </c>
      <c r="AB787" t="str">
        <f>VLOOKUP($S787,$J$46:$N$61,3,FALSE)</f>
        <v>GALK.Sac_cer</v>
      </c>
      <c r="AC787" t="str">
        <f>VLOOKUP($S787,$J$46:$N$61,4,FALSE)</f>
        <v>GALK</v>
      </c>
      <c r="AD787">
        <f>VLOOKUP($S787,$J$46:$N$61,5,FALSE)</f>
        <v>1</v>
      </c>
      <c r="AE787" t="str">
        <f t="shared" si="30"/>
        <v>GAL3.delta</v>
      </c>
      <c r="AF787" t="str">
        <f t="shared" si="31"/>
        <v>GAL80.07</v>
      </c>
      <c r="AG787" t="str">
        <f t="shared" si="32"/>
        <v>GAL4-L868K</v>
      </c>
    </row>
    <row r="788" spans="11:33">
      <c r="K788" t="str">
        <f>CONCATENATE(L788,".",Q788)</f>
        <v>180324-Plate_007.F10</v>
      </c>
      <c r="L788" t="str">
        <f>CONCATENATE("180324-",N788)</f>
        <v>180324-Plate_007</v>
      </c>
      <c r="M788">
        <f>M692+1</f>
        <v>7</v>
      </c>
      <c r="N788" t="str">
        <f>CONCATENATE("Plate_00",M788)</f>
        <v>Plate_007</v>
      </c>
      <c r="O788" t="s">
        <v>0</v>
      </c>
      <c r="P788">
        <v>10</v>
      </c>
      <c r="Q788" t="s">
        <v>6</v>
      </c>
      <c r="R788">
        <f>R716+1</f>
        <v>9</v>
      </c>
      <c r="S788" t="str">
        <f>CONCATENATE("Plate_00",R788)</f>
        <v>Plate_009</v>
      </c>
      <c r="T788" s="2" t="s">
        <v>6</v>
      </c>
      <c r="U788" t="s">
        <v>0</v>
      </c>
      <c r="V788">
        <v>10</v>
      </c>
      <c r="W788" t="str">
        <f>VLOOKUP(U788,$J$8:$K$13,2,FALSE)</f>
        <v>GAL4.40</v>
      </c>
      <c r="X788" t="str">
        <f>VLOOKUP(V788,$J$16:$K$27,2,FALSE)</f>
        <v>GAL80.35</v>
      </c>
      <c r="Y788" t="str">
        <f>VLOOKUP(V788,$J$31:$K$42,2,FALSE)</f>
        <v>GAL3.delta</v>
      </c>
      <c r="Z788" t="str">
        <f>VLOOKUP($S788,$J$46:$N$61,2,FALSE)</f>
        <v>pAMN52.2 - 1 - A12</v>
      </c>
      <c r="AA788">
        <v>1</v>
      </c>
      <c r="AB788" t="str">
        <f>VLOOKUP($S788,$J$46:$N$61,3,FALSE)</f>
        <v>GALK.Sac_cer</v>
      </c>
      <c r="AC788" t="str">
        <f>VLOOKUP($S788,$J$46:$N$61,4,FALSE)</f>
        <v>GALK</v>
      </c>
      <c r="AD788">
        <f>VLOOKUP($S788,$J$46:$N$61,5,FALSE)</f>
        <v>1</v>
      </c>
      <c r="AE788" t="str">
        <f t="shared" si="30"/>
        <v>GAL3.delta</v>
      </c>
      <c r="AF788" t="str">
        <f t="shared" si="31"/>
        <v>GAL80S-2</v>
      </c>
      <c r="AG788" t="str">
        <f t="shared" si="32"/>
        <v>GAL4-L868K</v>
      </c>
    </row>
    <row r="789" spans="11:33">
      <c r="K789" t="str">
        <f>CONCATENATE(L789,".",Q789)</f>
        <v>180324-Plate_007.F11</v>
      </c>
      <c r="L789" t="str">
        <f>CONCATENATE("180324-",N789)</f>
        <v>180324-Plate_007</v>
      </c>
      <c r="M789">
        <f>M693+1</f>
        <v>7</v>
      </c>
      <c r="N789" t="str">
        <f>CONCATENATE("Plate_00",M789)</f>
        <v>Plate_007</v>
      </c>
      <c r="O789" t="s">
        <v>0</v>
      </c>
      <c r="P789">
        <v>11</v>
      </c>
      <c r="Q789" t="s">
        <v>4</v>
      </c>
      <c r="R789">
        <f>R717+1</f>
        <v>9</v>
      </c>
      <c r="S789" t="str">
        <f>CONCATENATE("Plate_00",R789)</f>
        <v>Plate_009</v>
      </c>
      <c r="T789" s="2" t="s">
        <v>4</v>
      </c>
      <c r="U789" t="s">
        <v>0</v>
      </c>
      <c r="V789">
        <v>11</v>
      </c>
      <c r="W789" t="str">
        <f>VLOOKUP(U789,$J$8:$K$13,2,FALSE)</f>
        <v>GAL4.40</v>
      </c>
      <c r="X789" t="str">
        <f>VLOOKUP(V789,$J$16:$K$27,2,FALSE)</f>
        <v>GAL80.37</v>
      </c>
      <c r="Y789" t="str">
        <f>VLOOKUP(V789,$J$31:$K$42,2,FALSE)</f>
        <v>GAL3.delta</v>
      </c>
      <c r="Z789" t="str">
        <f>VLOOKUP($S789,$J$46:$N$61,2,FALSE)</f>
        <v>pAMN52.2 - 1 - A12</v>
      </c>
      <c r="AA789">
        <v>1</v>
      </c>
      <c r="AB789" t="str">
        <f>VLOOKUP($S789,$J$46:$N$61,3,FALSE)</f>
        <v>GALK.Sac_cer</v>
      </c>
      <c r="AC789" t="str">
        <f>VLOOKUP($S789,$J$46:$N$61,4,FALSE)</f>
        <v>GALK</v>
      </c>
      <c r="AD789">
        <f>VLOOKUP($S789,$J$46:$N$61,5,FALSE)</f>
        <v>1</v>
      </c>
      <c r="AE789" t="str">
        <f t="shared" si="30"/>
        <v>GAL3.delta</v>
      </c>
      <c r="AF789" t="str">
        <f t="shared" si="31"/>
        <v>GAL80S-1</v>
      </c>
      <c r="AG789" t="str">
        <f t="shared" si="32"/>
        <v>GAL4-L868K</v>
      </c>
    </row>
    <row r="790" spans="11:33">
      <c r="K790" t="str">
        <f>CONCATENATE(L790,".",Q790)</f>
        <v>180324-Plate_007.F12</v>
      </c>
      <c r="L790" t="str">
        <f>CONCATENATE("180324-",N790)</f>
        <v>180324-Plate_007</v>
      </c>
      <c r="M790">
        <f>M694+1</f>
        <v>7</v>
      </c>
      <c r="N790" t="str">
        <f>CONCATENATE("Plate_00",M790)</f>
        <v>Plate_007</v>
      </c>
      <c r="O790" t="s">
        <v>0</v>
      </c>
      <c r="P790">
        <v>12</v>
      </c>
      <c r="Q790" t="s">
        <v>1</v>
      </c>
      <c r="R790">
        <f>R718+1</f>
        <v>9</v>
      </c>
      <c r="S790" t="str">
        <f>CONCATENATE("Plate_00",R790)</f>
        <v>Plate_009</v>
      </c>
      <c r="T790" s="2" t="s">
        <v>1</v>
      </c>
      <c r="U790" t="s">
        <v>0</v>
      </c>
      <c r="V790">
        <v>12</v>
      </c>
      <c r="W790" t="str">
        <f>VLOOKUP(U790,$J$8:$K$13,2,FALSE)</f>
        <v>GAL4.40</v>
      </c>
      <c r="X790" t="str">
        <f>VLOOKUP(V790,$J$16:$K$27,2,FALSE)</f>
        <v>GAL80.41</v>
      </c>
      <c r="Y790" t="str">
        <f>VLOOKUP(V790,$J$31:$K$42,2,FALSE)</f>
        <v>GAL3.delta</v>
      </c>
      <c r="Z790" t="str">
        <f>VLOOKUP($S790,$J$46:$N$61,2,FALSE)</f>
        <v>pAMN52.2 - 1 - A12</v>
      </c>
      <c r="AA790">
        <v>1</v>
      </c>
      <c r="AB790" t="str">
        <f>VLOOKUP($S790,$J$46:$N$61,3,FALSE)</f>
        <v>GALK.Sac_cer</v>
      </c>
      <c r="AC790" t="str">
        <f>VLOOKUP($S790,$J$46:$N$61,4,FALSE)</f>
        <v>GALK</v>
      </c>
      <c r="AD790">
        <f>VLOOKUP($S790,$J$46:$N$61,5,FALSE)</f>
        <v>1</v>
      </c>
      <c r="AE790" t="str">
        <f t="shared" si="30"/>
        <v>GAL3.delta</v>
      </c>
      <c r="AF790" t="str">
        <f t="shared" si="31"/>
        <v>GAL80S-0</v>
      </c>
      <c r="AG790" t="str">
        <f t="shared" si="32"/>
        <v>GAL4-L868K</v>
      </c>
    </row>
    <row r="791" spans="11:33">
      <c r="K791" t="str">
        <f>CONCATENATE(L791,".",Q791)</f>
        <v>180324-Plate_007.G1</v>
      </c>
      <c r="L791" t="str">
        <f>CONCATENATE("180324-",N791)</f>
        <v>180324-Plate_007</v>
      </c>
      <c r="M791">
        <f>M695+1</f>
        <v>7</v>
      </c>
      <c r="N791" t="str">
        <f t="shared" ref="N791:N814" si="33">CONCATENATE("Plate_00",M791)</f>
        <v>Plate_007</v>
      </c>
      <c r="O791" t="s">
        <v>29</v>
      </c>
      <c r="P791">
        <v>1</v>
      </c>
      <c r="Q791" t="s">
        <v>51</v>
      </c>
      <c r="R791">
        <f>R719+1</f>
        <v>10</v>
      </c>
      <c r="S791" t="str">
        <f>CONCATENATE("Plate_0",R791)</f>
        <v>Plate_010</v>
      </c>
      <c r="T791" s="2" t="s">
        <v>103</v>
      </c>
      <c r="U791" t="s">
        <v>91</v>
      </c>
      <c r="V791">
        <v>1</v>
      </c>
      <c r="W791" t="str">
        <f>VLOOKUP(U791,$J$8:$K$13,2,FALSE)</f>
        <v>GAL4.WT</v>
      </c>
      <c r="X791" t="str">
        <f>VLOOKUP(V791,$J$16:$K$27,2,FALSE)</f>
        <v>GAL80.WT</v>
      </c>
      <c r="Y791" t="str">
        <f>VLOOKUP(V791,$J$31:$K$42,2,FALSE)</f>
        <v>GAL3.WT</v>
      </c>
      <c r="Z791" t="str">
        <f>VLOOKUP($S791,$J$46:$N$61,2,FALSE)</f>
        <v>pAMN52.2 - 1 - A12</v>
      </c>
      <c r="AA791">
        <v>2</v>
      </c>
      <c r="AB791" t="str">
        <f>VLOOKUP($S791,$J$46:$N$61,3,FALSE)</f>
        <v>GALK.Sac_cer</v>
      </c>
      <c r="AC791" t="str">
        <f>VLOOKUP($S791,$J$46:$N$61,4,FALSE)</f>
        <v>GALK</v>
      </c>
      <c r="AD791">
        <f>VLOOKUP($S791,$J$46:$N$61,5,FALSE)</f>
        <v>1</v>
      </c>
      <c r="AE791" t="str">
        <f t="shared" si="30"/>
        <v>GAL3.WT</v>
      </c>
      <c r="AF791" t="str">
        <f t="shared" si="31"/>
        <v>GAL80.WT</v>
      </c>
      <c r="AG791" t="str">
        <f t="shared" si="32"/>
        <v>GAL4.WT</v>
      </c>
    </row>
    <row r="792" spans="11:33">
      <c r="K792" t="str">
        <f>CONCATENATE(L792,".",Q792)</f>
        <v>180324-Plate_007.G2</v>
      </c>
      <c r="L792" t="str">
        <f>CONCATENATE("180324-",N792)</f>
        <v>180324-Plate_007</v>
      </c>
      <c r="M792">
        <f>M696+1</f>
        <v>7</v>
      </c>
      <c r="N792" t="str">
        <f t="shared" si="33"/>
        <v>Plate_007</v>
      </c>
      <c r="O792" t="s">
        <v>29</v>
      </c>
      <c r="P792">
        <v>2</v>
      </c>
      <c r="Q792" t="s">
        <v>49</v>
      </c>
      <c r="R792">
        <f>R720+1</f>
        <v>10</v>
      </c>
      <c r="S792" t="str">
        <f>CONCATENATE("Plate_0",R792)</f>
        <v>Plate_010</v>
      </c>
      <c r="T792" s="2" t="s">
        <v>102</v>
      </c>
      <c r="U792" t="s">
        <v>91</v>
      </c>
      <c r="V792">
        <v>2</v>
      </c>
      <c r="W792" t="str">
        <f>VLOOKUP(U792,$J$8:$K$13,2,FALSE)</f>
        <v>GAL4.WT</v>
      </c>
      <c r="X792" t="str">
        <f>VLOOKUP(V792,$J$16:$K$27,2,FALSE)</f>
        <v>GAL80.delta</v>
      </c>
      <c r="Y792" t="str">
        <f>VLOOKUP(V792,$J$31:$K$42,2,FALSE)</f>
        <v>GAL3.WT</v>
      </c>
      <c r="Z792" t="str">
        <f>VLOOKUP($S792,$J$46:$N$61,2,FALSE)</f>
        <v>pAMN52.2 - 1 - A12</v>
      </c>
      <c r="AA792">
        <v>2</v>
      </c>
      <c r="AB792" t="str">
        <f>VLOOKUP($S792,$J$46:$N$61,3,FALSE)</f>
        <v>GALK.Sac_cer</v>
      </c>
      <c r="AC792" t="str">
        <f>VLOOKUP($S792,$J$46:$N$61,4,FALSE)</f>
        <v>GALK</v>
      </c>
      <c r="AD792">
        <f>VLOOKUP($S792,$J$46:$N$61,5,FALSE)</f>
        <v>1</v>
      </c>
      <c r="AE792" t="str">
        <f t="shared" si="30"/>
        <v>GAL3.WT</v>
      </c>
      <c r="AF792" t="str">
        <f t="shared" si="31"/>
        <v>GAL80.delta</v>
      </c>
      <c r="AG792" t="str">
        <f t="shared" si="32"/>
        <v>GAL4.WT</v>
      </c>
    </row>
    <row r="793" spans="11:33">
      <c r="K793" t="str">
        <f>CONCATENATE(L793,".",Q793)</f>
        <v>180324-Plate_007.G3</v>
      </c>
      <c r="L793" t="str">
        <f>CONCATENATE("180324-",N793)</f>
        <v>180324-Plate_007</v>
      </c>
      <c r="M793">
        <f>M697+1</f>
        <v>7</v>
      </c>
      <c r="N793" t="str">
        <f t="shared" si="33"/>
        <v>Plate_007</v>
      </c>
      <c r="O793" t="s">
        <v>29</v>
      </c>
      <c r="P793">
        <v>3</v>
      </c>
      <c r="Q793" t="s">
        <v>47</v>
      </c>
      <c r="R793">
        <f>R721+1</f>
        <v>10</v>
      </c>
      <c r="S793" t="str">
        <f>CONCATENATE("Plate_0",R793)</f>
        <v>Plate_010</v>
      </c>
      <c r="T793" s="2" t="s">
        <v>101</v>
      </c>
      <c r="U793" t="s">
        <v>91</v>
      </c>
      <c r="V793">
        <v>3</v>
      </c>
      <c r="W793" t="str">
        <f>VLOOKUP(U793,$J$8:$K$13,2,FALSE)</f>
        <v>GAL4.WT</v>
      </c>
      <c r="X793" t="str">
        <f>VLOOKUP(V793,$J$16:$K$27,2,FALSE)</f>
        <v>GAL80.07</v>
      </c>
      <c r="Y793" t="str">
        <f>VLOOKUP(V793,$J$31:$K$42,2,FALSE)</f>
        <v>GAL3.WT</v>
      </c>
      <c r="Z793" t="str">
        <f>VLOOKUP($S793,$J$46:$N$61,2,FALSE)</f>
        <v>pAMN52.2 - 1 - A12</v>
      </c>
      <c r="AA793">
        <v>2</v>
      </c>
      <c r="AB793" t="str">
        <f>VLOOKUP($S793,$J$46:$N$61,3,FALSE)</f>
        <v>GALK.Sac_cer</v>
      </c>
      <c r="AC793" t="str">
        <f>VLOOKUP($S793,$J$46:$N$61,4,FALSE)</f>
        <v>GALK</v>
      </c>
      <c r="AD793">
        <f>VLOOKUP($S793,$J$46:$N$61,5,FALSE)</f>
        <v>1</v>
      </c>
      <c r="AE793" t="str">
        <f t="shared" si="30"/>
        <v>GAL3.WT</v>
      </c>
      <c r="AF793" t="str">
        <f t="shared" si="31"/>
        <v>GAL80.07</v>
      </c>
      <c r="AG793" t="str">
        <f t="shared" si="32"/>
        <v>GAL4.WT</v>
      </c>
    </row>
    <row r="794" spans="11:33">
      <c r="K794" t="str">
        <f>CONCATENATE(L794,".",Q794)</f>
        <v>180324-Plate_007.G4</v>
      </c>
      <c r="L794" t="str">
        <f>CONCATENATE("180324-",N794)</f>
        <v>180324-Plate_007</v>
      </c>
      <c r="M794">
        <f>M698+1</f>
        <v>7</v>
      </c>
      <c r="N794" t="str">
        <f t="shared" si="33"/>
        <v>Plate_007</v>
      </c>
      <c r="O794" t="s">
        <v>29</v>
      </c>
      <c r="P794">
        <v>4</v>
      </c>
      <c r="Q794" t="s">
        <v>45</v>
      </c>
      <c r="R794">
        <f>R722+1</f>
        <v>10</v>
      </c>
      <c r="S794" t="str">
        <f>CONCATENATE("Plate_0",R794)</f>
        <v>Plate_010</v>
      </c>
      <c r="T794" s="2" t="s">
        <v>100</v>
      </c>
      <c r="U794" t="s">
        <v>91</v>
      </c>
      <c r="V794">
        <v>4</v>
      </c>
      <c r="W794" t="str">
        <f>VLOOKUP(U794,$J$8:$K$13,2,FALSE)</f>
        <v>GAL4.WT</v>
      </c>
      <c r="X794" t="str">
        <f>VLOOKUP(V794,$J$16:$K$27,2,FALSE)</f>
        <v>GAL80.35</v>
      </c>
      <c r="Y794" t="str">
        <f>VLOOKUP(V794,$J$31:$K$42,2,FALSE)</f>
        <v>GAL3.WT</v>
      </c>
      <c r="Z794" t="str">
        <f>VLOOKUP($S794,$J$46:$N$61,2,FALSE)</f>
        <v>pAMN52.2 - 1 - A12</v>
      </c>
      <c r="AA794">
        <v>2</v>
      </c>
      <c r="AB794" t="str">
        <f>VLOOKUP($S794,$J$46:$N$61,3,FALSE)</f>
        <v>GALK.Sac_cer</v>
      </c>
      <c r="AC794" t="str">
        <f>VLOOKUP($S794,$J$46:$N$61,4,FALSE)</f>
        <v>GALK</v>
      </c>
      <c r="AD794">
        <f>VLOOKUP($S794,$J$46:$N$61,5,FALSE)</f>
        <v>1</v>
      </c>
      <c r="AE794" t="str">
        <f t="shared" si="30"/>
        <v>GAL3.WT</v>
      </c>
      <c r="AF794" t="str">
        <f t="shared" si="31"/>
        <v>GAL80S-2</v>
      </c>
      <c r="AG794" t="str">
        <f t="shared" si="32"/>
        <v>GAL4.WT</v>
      </c>
    </row>
    <row r="795" spans="11:33">
      <c r="K795" t="str">
        <f>CONCATENATE(L795,".",Q795)</f>
        <v>180324-Plate_007.G5</v>
      </c>
      <c r="L795" t="str">
        <f>CONCATENATE("180324-",N795)</f>
        <v>180324-Plate_007</v>
      </c>
      <c r="M795">
        <f>M699+1</f>
        <v>7</v>
      </c>
      <c r="N795" t="str">
        <f t="shared" si="33"/>
        <v>Plate_007</v>
      </c>
      <c r="O795" t="s">
        <v>29</v>
      </c>
      <c r="P795">
        <v>5</v>
      </c>
      <c r="Q795" t="s">
        <v>43</v>
      </c>
      <c r="R795">
        <f>R723+1</f>
        <v>10</v>
      </c>
      <c r="S795" t="str">
        <f>CONCATENATE("Plate_0",R795)</f>
        <v>Plate_010</v>
      </c>
      <c r="T795" s="2" t="s">
        <v>99</v>
      </c>
      <c r="U795" t="s">
        <v>91</v>
      </c>
      <c r="V795">
        <v>5</v>
      </c>
      <c r="W795" t="str">
        <f>VLOOKUP(U795,$J$8:$K$13,2,FALSE)</f>
        <v>GAL4.WT</v>
      </c>
      <c r="X795" t="str">
        <f>VLOOKUP(V795,$J$16:$K$27,2,FALSE)</f>
        <v>GAL80.37</v>
      </c>
      <c r="Y795" t="str">
        <f>VLOOKUP(V795,$J$31:$K$42,2,FALSE)</f>
        <v>GAL3.WT</v>
      </c>
      <c r="Z795" t="str">
        <f>VLOOKUP($S795,$J$46:$N$61,2,FALSE)</f>
        <v>pAMN52.2 - 1 - A12</v>
      </c>
      <c r="AA795">
        <v>2</v>
      </c>
      <c r="AB795" t="str">
        <f>VLOOKUP($S795,$J$46:$N$61,3,FALSE)</f>
        <v>GALK.Sac_cer</v>
      </c>
      <c r="AC795" t="str">
        <f>VLOOKUP($S795,$J$46:$N$61,4,FALSE)</f>
        <v>GALK</v>
      </c>
      <c r="AD795">
        <f>VLOOKUP($S795,$J$46:$N$61,5,FALSE)</f>
        <v>1</v>
      </c>
      <c r="AE795" t="str">
        <f t="shared" si="30"/>
        <v>GAL3.WT</v>
      </c>
      <c r="AF795" t="str">
        <f t="shared" si="31"/>
        <v>GAL80S-1</v>
      </c>
      <c r="AG795" t="str">
        <f t="shared" si="32"/>
        <v>GAL4.WT</v>
      </c>
    </row>
    <row r="796" spans="11:33">
      <c r="K796" t="str">
        <f>CONCATENATE(L796,".",Q796)</f>
        <v>180324-Plate_007.G6</v>
      </c>
      <c r="L796" t="str">
        <f>CONCATENATE("180324-",N796)</f>
        <v>180324-Plate_007</v>
      </c>
      <c r="M796">
        <f>M700+1</f>
        <v>7</v>
      </c>
      <c r="N796" t="str">
        <f t="shared" si="33"/>
        <v>Plate_007</v>
      </c>
      <c r="O796" t="s">
        <v>29</v>
      </c>
      <c r="P796">
        <v>6</v>
      </c>
      <c r="Q796" t="s">
        <v>41</v>
      </c>
      <c r="R796">
        <f>R724+1</f>
        <v>10</v>
      </c>
      <c r="S796" t="str">
        <f>CONCATENATE("Plate_0",R796)</f>
        <v>Plate_010</v>
      </c>
      <c r="T796" s="2" t="s">
        <v>98</v>
      </c>
      <c r="U796" t="s">
        <v>91</v>
      </c>
      <c r="V796">
        <v>6</v>
      </c>
      <c r="W796" t="str">
        <f>VLOOKUP(U796,$J$8:$K$13,2,FALSE)</f>
        <v>GAL4.WT</v>
      </c>
      <c r="X796" t="str">
        <f>VLOOKUP(V796,$J$16:$K$27,2,FALSE)</f>
        <v>GAL80.41</v>
      </c>
      <c r="Y796" t="str">
        <f>VLOOKUP(V796,$J$31:$K$42,2,FALSE)</f>
        <v>GAL3.WT</v>
      </c>
      <c r="Z796" t="str">
        <f>VLOOKUP($S796,$J$46:$N$61,2,FALSE)</f>
        <v>pAMN52.2 - 1 - A12</v>
      </c>
      <c r="AA796">
        <v>2</v>
      </c>
      <c r="AB796" t="str">
        <f>VLOOKUP($S796,$J$46:$N$61,3,FALSE)</f>
        <v>GALK.Sac_cer</v>
      </c>
      <c r="AC796" t="str">
        <f>VLOOKUP($S796,$J$46:$N$61,4,FALSE)</f>
        <v>GALK</v>
      </c>
      <c r="AD796">
        <f>VLOOKUP($S796,$J$46:$N$61,5,FALSE)</f>
        <v>1</v>
      </c>
      <c r="AE796" t="str">
        <f t="shared" si="30"/>
        <v>GAL3.WT</v>
      </c>
      <c r="AF796" t="str">
        <f t="shared" si="31"/>
        <v>GAL80S-0</v>
      </c>
      <c r="AG796" t="str">
        <f t="shared" si="32"/>
        <v>GAL4.WT</v>
      </c>
    </row>
    <row r="797" spans="11:33">
      <c r="K797" t="str">
        <f>CONCATENATE(L797,".",Q797)</f>
        <v>180324-Plate_007.G7</v>
      </c>
      <c r="L797" t="str">
        <f>CONCATENATE("180324-",N797)</f>
        <v>180324-Plate_007</v>
      </c>
      <c r="M797">
        <f>M701+1</f>
        <v>7</v>
      </c>
      <c r="N797" t="str">
        <f t="shared" si="33"/>
        <v>Plate_007</v>
      </c>
      <c r="O797" t="s">
        <v>29</v>
      </c>
      <c r="P797">
        <v>7</v>
      </c>
      <c r="Q797" t="s">
        <v>39</v>
      </c>
      <c r="R797">
        <f>R725+1</f>
        <v>10</v>
      </c>
      <c r="S797" t="str">
        <f>CONCATENATE("Plate_0",R797)</f>
        <v>Plate_010</v>
      </c>
      <c r="T797" s="2" t="s">
        <v>97</v>
      </c>
      <c r="U797" t="s">
        <v>91</v>
      </c>
      <c r="V797">
        <v>7</v>
      </c>
      <c r="W797" t="str">
        <f>VLOOKUP(U797,$J$8:$K$13,2,FALSE)</f>
        <v>GAL4.WT</v>
      </c>
      <c r="X797" t="str">
        <f>VLOOKUP(V797,$J$16:$K$27,2,FALSE)</f>
        <v>GAL80.WT</v>
      </c>
      <c r="Y797" t="str">
        <f>VLOOKUP(V797,$J$31:$K$42,2,FALSE)</f>
        <v>GAL3.delta</v>
      </c>
      <c r="Z797" t="str">
        <f>VLOOKUP($S797,$J$46:$N$61,2,FALSE)</f>
        <v>pAMN52.2 - 1 - A12</v>
      </c>
      <c r="AA797">
        <v>2</v>
      </c>
      <c r="AB797" t="str">
        <f>VLOOKUP($S797,$J$46:$N$61,3,FALSE)</f>
        <v>GALK.Sac_cer</v>
      </c>
      <c r="AC797" t="str">
        <f>VLOOKUP($S797,$J$46:$N$61,4,FALSE)</f>
        <v>GALK</v>
      </c>
      <c r="AD797">
        <f>VLOOKUP($S797,$J$46:$N$61,5,FALSE)</f>
        <v>1</v>
      </c>
      <c r="AE797" t="str">
        <f t="shared" si="30"/>
        <v>GAL3.delta</v>
      </c>
      <c r="AF797" t="str">
        <f t="shared" si="31"/>
        <v>GAL80.WT</v>
      </c>
      <c r="AG797" t="str">
        <f t="shared" si="32"/>
        <v>GAL4.WT</v>
      </c>
    </row>
    <row r="798" spans="11:33">
      <c r="K798" t="str">
        <f>CONCATENATE(L798,".",Q798)</f>
        <v>180324-Plate_007.G8</v>
      </c>
      <c r="L798" t="str">
        <f>CONCATENATE("180324-",N798)</f>
        <v>180324-Plate_007</v>
      </c>
      <c r="M798">
        <f>M702+1</f>
        <v>7</v>
      </c>
      <c r="N798" t="str">
        <f t="shared" si="33"/>
        <v>Plate_007</v>
      </c>
      <c r="O798" t="s">
        <v>29</v>
      </c>
      <c r="P798">
        <v>8</v>
      </c>
      <c r="Q798" t="s">
        <v>37</v>
      </c>
      <c r="R798">
        <f>R726+1</f>
        <v>10</v>
      </c>
      <c r="S798" t="str">
        <f>CONCATENATE("Plate_0",R798)</f>
        <v>Plate_010</v>
      </c>
      <c r="T798" s="2" t="s">
        <v>96</v>
      </c>
      <c r="U798" t="s">
        <v>91</v>
      </c>
      <c r="V798">
        <v>8</v>
      </c>
      <c r="W798" t="str">
        <f>VLOOKUP(U798,$J$8:$K$13,2,FALSE)</f>
        <v>GAL4.WT</v>
      </c>
      <c r="X798" t="str">
        <f>VLOOKUP(V798,$J$16:$K$27,2,FALSE)</f>
        <v>GAL80.delta</v>
      </c>
      <c r="Y798" t="str">
        <f>VLOOKUP(V798,$J$31:$K$42,2,FALSE)</f>
        <v>GAL3.delta</v>
      </c>
      <c r="Z798" t="str">
        <f>VLOOKUP($S798,$J$46:$N$61,2,FALSE)</f>
        <v>pAMN52.2 - 1 - A12</v>
      </c>
      <c r="AA798">
        <v>2</v>
      </c>
      <c r="AB798" t="str">
        <f>VLOOKUP($S798,$J$46:$N$61,3,FALSE)</f>
        <v>GALK.Sac_cer</v>
      </c>
      <c r="AC798" t="str">
        <f>VLOOKUP($S798,$J$46:$N$61,4,FALSE)</f>
        <v>GALK</v>
      </c>
      <c r="AD798">
        <f>VLOOKUP($S798,$J$46:$N$61,5,FALSE)</f>
        <v>1</v>
      </c>
      <c r="AE798" t="str">
        <f t="shared" si="30"/>
        <v>GAL3.delta</v>
      </c>
      <c r="AF798" t="str">
        <f t="shared" si="31"/>
        <v>GAL80.delta</v>
      </c>
      <c r="AG798" t="str">
        <f t="shared" si="32"/>
        <v>GAL4.WT</v>
      </c>
    </row>
    <row r="799" spans="11:33">
      <c r="K799" t="str">
        <f>CONCATENATE(L799,".",Q799)</f>
        <v>180324-Plate_007.G9</v>
      </c>
      <c r="L799" t="str">
        <f>CONCATENATE("180324-",N799)</f>
        <v>180324-Plate_007</v>
      </c>
      <c r="M799">
        <f>M703+1</f>
        <v>7</v>
      </c>
      <c r="N799" t="str">
        <f t="shared" si="33"/>
        <v>Plate_007</v>
      </c>
      <c r="O799" t="s">
        <v>29</v>
      </c>
      <c r="P799">
        <v>9</v>
      </c>
      <c r="Q799" t="s">
        <v>35</v>
      </c>
      <c r="R799">
        <f>R727+1</f>
        <v>10</v>
      </c>
      <c r="S799" t="str">
        <f>CONCATENATE("Plate_0",R799)</f>
        <v>Plate_010</v>
      </c>
      <c r="T799" s="2" t="s">
        <v>95</v>
      </c>
      <c r="U799" t="s">
        <v>91</v>
      </c>
      <c r="V799">
        <v>9</v>
      </c>
      <c r="W799" t="str">
        <f>VLOOKUP(U799,$J$8:$K$13,2,FALSE)</f>
        <v>GAL4.WT</v>
      </c>
      <c r="X799" t="str">
        <f>VLOOKUP(V799,$J$16:$K$27,2,FALSE)</f>
        <v>GAL80.07</v>
      </c>
      <c r="Y799" t="str">
        <f>VLOOKUP(V799,$J$31:$K$42,2,FALSE)</f>
        <v>GAL3.delta</v>
      </c>
      <c r="Z799" t="str">
        <f>VLOOKUP($S799,$J$46:$N$61,2,FALSE)</f>
        <v>pAMN52.2 - 1 - A12</v>
      </c>
      <c r="AA799">
        <v>2</v>
      </c>
      <c r="AB799" t="str">
        <f>VLOOKUP($S799,$J$46:$N$61,3,FALSE)</f>
        <v>GALK.Sac_cer</v>
      </c>
      <c r="AC799" t="str">
        <f>VLOOKUP($S799,$J$46:$N$61,4,FALSE)</f>
        <v>GALK</v>
      </c>
      <c r="AD799">
        <f>VLOOKUP($S799,$J$46:$N$61,5,FALSE)</f>
        <v>1</v>
      </c>
      <c r="AE799" t="str">
        <f t="shared" si="30"/>
        <v>GAL3.delta</v>
      </c>
      <c r="AF799" t="str">
        <f t="shared" si="31"/>
        <v>GAL80.07</v>
      </c>
      <c r="AG799" t="str">
        <f t="shared" si="32"/>
        <v>GAL4.WT</v>
      </c>
    </row>
    <row r="800" spans="11:33">
      <c r="K800" t="str">
        <f>CONCATENATE(L800,".",Q800)</f>
        <v>180324-Plate_007.G10</v>
      </c>
      <c r="L800" t="str">
        <f>CONCATENATE("180324-",N800)</f>
        <v>180324-Plate_007</v>
      </c>
      <c r="M800">
        <f>M704+1</f>
        <v>7</v>
      </c>
      <c r="N800" t="str">
        <f t="shared" si="33"/>
        <v>Plate_007</v>
      </c>
      <c r="O800" t="s">
        <v>29</v>
      </c>
      <c r="P800">
        <v>10</v>
      </c>
      <c r="Q800" t="s">
        <v>33</v>
      </c>
      <c r="R800">
        <f>R728+1</f>
        <v>10</v>
      </c>
      <c r="S800" t="str">
        <f>CONCATENATE("Plate_0",R800)</f>
        <v>Plate_010</v>
      </c>
      <c r="T800" s="2" t="s">
        <v>94</v>
      </c>
      <c r="U800" t="s">
        <v>91</v>
      </c>
      <c r="V800">
        <v>10</v>
      </c>
      <c r="W800" t="str">
        <f>VLOOKUP(U800,$J$8:$K$13,2,FALSE)</f>
        <v>GAL4.WT</v>
      </c>
      <c r="X800" t="str">
        <f>VLOOKUP(V800,$J$16:$K$27,2,FALSE)</f>
        <v>GAL80.35</v>
      </c>
      <c r="Y800" t="str">
        <f>VLOOKUP(V800,$J$31:$K$42,2,FALSE)</f>
        <v>GAL3.delta</v>
      </c>
      <c r="Z800" t="str">
        <f>VLOOKUP($S800,$J$46:$N$61,2,FALSE)</f>
        <v>pAMN52.2 - 1 - A12</v>
      </c>
      <c r="AA800">
        <v>2</v>
      </c>
      <c r="AB800" t="str">
        <f>VLOOKUP($S800,$J$46:$N$61,3,FALSE)</f>
        <v>GALK.Sac_cer</v>
      </c>
      <c r="AC800" t="str">
        <f>VLOOKUP($S800,$J$46:$N$61,4,FALSE)</f>
        <v>GALK</v>
      </c>
      <c r="AD800">
        <f>VLOOKUP($S800,$J$46:$N$61,5,FALSE)</f>
        <v>1</v>
      </c>
      <c r="AE800" t="str">
        <f t="shared" si="30"/>
        <v>GAL3.delta</v>
      </c>
      <c r="AF800" t="str">
        <f t="shared" si="31"/>
        <v>GAL80S-2</v>
      </c>
      <c r="AG800" t="str">
        <f t="shared" si="32"/>
        <v>GAL4.WT</v>
      </c>
    </row>
    <row r="801" spans="11:33">
      <c r="K801" t="str">
        <f>CONCATENATE(L801,".",Q801)</f>
        <v>180324-Plate_007.G11</v>
      </c>
      <c r="L801" t="str">
        <f>CONCATENATE("180324-",N801)</f>
        <v>180324-Plate_007</v>
      </c>
      <c r="M801">
        <f>M705+1</f>
        <v>7</v>
      </c>
      <c r="N801" t="str">
        <f t="shared" si="33"/>
        <v>Plate_007</v>
      </c>
      <c r="O801" t="s">
        <v>29</v>
      </c>
      <c r="P801">
        <v>11</v>
      </c>
      <c r="Q801" t="s">
        <v>31</v>
      </c>
      <c r="R801">
        <f>R729+1</f>
        <v>10</v>
      </c>
      <c r="S801" t="str">
        <f>CONCATENATE("Plate_0",R801)</f>
        <v>Plate_010</v>
      </c>
      <c r="T801" s="2" t="s">
        <v>93</v>
      </c>
      <c r="U801" t="s">
        <v>91</v>
      </c>
      <c r="V801">
        <v>11</v>
      </c>
      <c r="W801" t="str">
        <f>VLOOKUP(U801,$J$8:$K$13,2,FALSE)</f>
        <v>GAL4.WT</v>
      </c>
      <c r="X801" t="str">
        <f>VLOOKUP(V801,$J$16:$K$27,2,FALSE)</f>
        <v>GAL80.37</v>
      </c>
      <c r="Y801" t="str">
        <f>VLOOKUP(V801,$J$31:$K$42,2,FALSE)</f>
        <v>GAL3.delta</v>
      </c>
      <c r="Z801" t="str">
        <f>VLOOKUP($S801,$J$46:$N$61,2,FALSE)</f>
        <v>pAMN52.2 - 1 - A12</v>
      </c>
      <c r="AA801">
        <v>2</v>
      </c>
      <c r="AB801" t="str">
        <f>VLOOKUP($S801,$J$46:$N$61,3,FALSE)</f>
        <v>GALK.Sac_cer</v>
      </c>
      <c r="AC801" t="str">
        <f>VLOOKUP($S801,$J$46:$N$61,4,FALSE)</f>
        <v>GALK</v>
      </c>
      <c r="AD801">
        <f>VLOOKUP($S801,$J$46:$N$61,5,FALSE)</f>
        <v>1</v>
      </c>
      <c r="AE801" t="str">
        <f t="shared" si="30"/>
        <v>GAL3.delta</v>
      </c>
      <c r="AF801" t="str">
        <f t="shared" si="31"/>
        <v>GAL80S-1</v>
      </c>
      <c r="AG801" t="str">
        <f t="shared" si="32"/>
        <v>GAL4.WT</v>
      </c>
    </row>
    <row r="802" spans="11:33">
      <c r="K802" t="str">
        <f>CONCATENATE(L802,".",Q802)</f>
        <v>180324-Plate_007.G12</v>
      </c>
      <c r="L802" t="str">
        <f>CONCATENATE("180324-",N802)</f>
        <v>180324-Plate_007</v>
      </c>
      <c r="M802">
        <f>M706+1</f>
        <v>7</v>
      </c>
      <c r="N802" t="str">
        <f t="shared" si="33"/>
        <v>Plate_007</v>
      </c>
      <c r="O802" t="s">
        <v>29</v>
      </c>
      <c r="P802">
        <v>12</v>
      </c>
      <c r="Q802" t="s">
        <v>28</v>
      </c>
      <c r="R802">
        <f>R730+1</f>
        <v>10</v>
      </c>
      <c r="S802" t="str">
        <f>CONCATENATE("Plate_0",R802)</f>
        <v>Plate_010</v>
      </c>
      <c r="T802" s="2" t="s">
        <v>92</v>
      </c>
      <c r="U802" t="s">
        <v>91</v>
      </c>
      <c r="V802">
        <v>12</v>
      </c>
      <c r="W802" t="str">
        <f>VLOOKUP(U802,$J$8:$K$13,2,FALSE)</f>
        <v>GAL4.WT</v>
      </c>
      <c r="X802" t="str">
        <f>VLOOKUP(V802,$J$16:$K$27,2,FALSE)</f>
        <v>GAL80.41</v>
      </c>
      <c r="Y802" t="str">
        <f>VLOOKUP(V802,$J$31:$K$42,2,FALSE)</f>
        <v>GAL3.delta</v>
      </c>
      <c r="Z802" t="str">
        <f>VLOOKUP($S802,$J$46:$N$61,2,FALSE)</f>
        <v>pAMN52.2 - 1 - A12</v>
      </c>
      <c r="AA802">
        <v>2</v>
      </c>
      <c r="AB802" t="str">
        <f>VLOOKUP($S802,$J$46:$N$61,3,FALSE)</f>
        <v>GALK.Sac_cer</v>
      </c>
      <c r="AC802" t="str">
        <f>VLOOKUP($S802,$J$46:$N$61,4,FALSE)</f>
        <v>GALK</v>
      </c>
      <c r="AD802">
        <f>VLOOKUP($S802,$J$46:$N$61,5,FALSE)</f>
        <v>1</v>
      </c>
      <c r="AE802" t="str">
        <f t="shared" si="30"/>
        <v>GAL3.delta</v>
      </c>
      <c r="AF802" t="str">
        <f t="shared" si="31"/>
        <v>GAL80S-0</v>
      </c>
      <c r="AG802" t="str">
        <f t="shared" si="32"/>
        <v>GAL4.WT</v>
      </c>
    </row>
    <row r="803" spans="11:33">
      <c r="K803" t="str">
        <f>CONCATENATE(L803,".",Q803)</f>
        <v>180324-Plate_007.H1</v>
      </c>
      <c r="L803" t="str">
        <f>CONCATENATE("180324-",N803)</f>
        <v>180324-Plate_007</v>
      </c>
      <c r="M803">
        <f>M707+1</f>
        <v>7</v>
      </c>
      <c r="N803" t="str">
        <f t="shared" si="33"/>
        <v>Plate_007</v>
      </c>
      <c r="O803" t="s">
        <v>3</v>
      </c>
      <c r="P803">
        <v>1</v>
      </c>
      <c r="Q803" t="s">
        <v>25</v>
      </c>
      <c r="R803">
        <f>R731+1</f>
        <v>10</v>
      </c>
      <c r="S803" t="str">
        <f>CONCATENATE("Plate_0",R803)</f>
        <v>Plate_010</v>
      </c>
      <c r="T803" s="2" t="s">
        <v>90</v>
      </c>
      <c r="U803" t="s">
        <v>78</v>
      </c>
      <c r="V803">
        <v>1</v>
      </c>
      <c r="W803" t="str">
        <f>VLOOKUP(U803,$J$8:$K$13,2,FALSE)</f>
        <v>GAL4.delta</v>
      </c>
      <c r="X803" t="str">
        <f>VLOOKUP(V803,$J$16:$K$27,2,FALSE)</f>
        <v>GAL80.WT</v>
      </c>
      <c r="Y803" t="str">
        <f>VLOOKUP(V803,$J$31:$K$42,2,FALSE)</f>
        <v>GAL3.WT</v>
      </c>
      <c r="Z803" t="str">
        <f>VLOOKUP($S803,$J$46:$N$61,2,FALSE)</f>
        <v>pAMN52.2 - 1 - A12</v>
      </c>
      <c r="AA803">
        <v>2</v>
      </c>
      <c r="AB803" t="str">
        <f>VLOOKUP($S803,$J$46:$N$61,3,FALSE)</f>
        <v>GALK.Sac_cer</v>
      </c>
      <c r="AC803" t="str">
        <f>VLOOKUP($S803,$J$46:$N$61,4,FALSE)</f>
        <v>GALK</v>
      </c>
      <c r="AD803">
        <f>VLOOKUP($S803,$J$46:$N$61,5,FALSE)</f>
        <v>1</v>
      </c>
      <c r="AE803" t="str">
        <f t="shared" si="30"/>
        <v>GAL3.WT</v>
      </c>
      <c r="AF803" t="str">
        <f t="shared" si="31"/>
        <v>GAL80.WT</v>
      </c>
      <c r="AG803" t="str">
        <f t="shared" si="32"/>
        <v>GAL4.delta</v>
      </c>
    </row>
    <row r="804" spans="11:33">
      <c r="K804" t="str">
        <f>CONCATENATE(L804,".",Q804)</f>
        <v>180324-Plate_007.H2</v>
      </c>
      <c r="L804" t="str">
        <f>CONCATENATE("180324-",N804)</f>
        <v>180324-Plate_007</v>
      </c>
      <c r="M804">
        <f>M708+1</f>
        <v>7</v>
      </c>
      <c r="N804" t="str">
        <f t="shared" si="33"/>
        <v>Plate_007</v>
      </c>
      <c r="O804" t="s">
        <v>3</v>
      </c>
      <c r="P804">
        <v>2</v>
      </c>
      <c r="Q804" t="s">
        <v>23</v>
      </c>
      <c r="R804">
        <f>R732+1</f>
        <v>10</v>
      </c>
      <c r="S804" t="str">
        <f>CONCATENATE("Plate_0",R804)</f>
        <v>Plate_010</v>
      </c>
      <c r="T804" s="2" t="s">
        <v>89</v>
      </c>
      <c r="U804" t="s">
        <v>78</v>
      </c>
      <c r="V804">
        <v>2</v>
      </c>
      <c r="W804" t="str">
        <f>VLOOKUP(U804,$J$8:$K$13,2,FALSE)</f>
        <v>GAL4.delta</v>
      </c>
      <c r="X804" t="str">
        <f>VLOOKUP(V804,$J$16:$K$27,2,FALSE)</f>
        <v>GAL80.delta</v>
      </c>
      <c r="Y804" t="str">
        <f>VLOOKUP(V804,$J$31:$K$42,2,FALSE)</f>
        <v>GAL3.WT</v>
      </c>
      <c r="Z804" t="str">
        <f>VLOOKUP($S804,$J$46:$N$61,2,FALSE)</f>
        <v>pAMN52.2 - 1 - A12</v>
      </c>
      <c r="AA804">
        <v>2</v>
      </c>
      <c r="AB804" t="str">
        <f>VLOOKUP($S804,$J$46:$N$61,3,FALSE)</f>
        <v>GALK.Sac_cer</v>
      </c>
      <c r="AC804" t="str">
        <f>VLOOKUP($S804,$J$46:$N$61,4,FALSE)</f>
        <v>GALK</v>
      </c>
      <c r="AD804">
        <f>VLOOKUP($S804,$J$46:$N$61,5,FALSE)</f>
        <v>1</v>
      </c>
      <c r="AE804" t="str">
        <f t="shared" si="30"/>
        <v>GAL3.WT</v>
      </c>
      <c r="AF804" t="str">
        <f t="shared" si="31"/>
        <v>GAL80.delta</v>
      </c>
      <c r="AG804" t="str">
        <f t="shared" si="32"/>
        <v>GAL4.delta</v>
      </c>
    </row>
    <row r="805" spans="11:33">
      <c r="K805" t="str">
        <f>CONCATENATE(L805,".",Q805)</f>
        <v>180324-Plate_007.H3</v>
      </c>
      <c r="L805" t="str">
        <f>CONCATENATE("180324-",N805)</f>
        <v>180324-Plate_007</v>
      </c>
      <c r="M805">
        <f>M709+1</f>
        <v>7</v>
      </c>
      <c r="N805" t="str">
        <f t="shared" si="33"/>
        <v>Plate_007</v>
      </c>
      <c r="O805" t="s">
        <v>3</v>
      </c>
      <c r="P805">
        <v>3</v>
      </c>
      <c r="Q805" t="s">
        <v>21</v>
      </c>
      <c r="R805">
        <f>R733+1</f>
        <v>10</v>
      </c>
      <c r="S805" t="str">
        <f>CONCATENATE("Plate_0",R805)</f>
        <v>Plate_010</v>
      </c>
      <c r="T805" s="2" t="s">
        <v>88</v>
      </c>
      <c r="U805" t="s">
        <v>78</v>
      </c>
      <c r="V805">
        <v>3</v>
      </c>
      <c r="W805" t="str">
        <f>VLOOKUP(U805,$J$8:$K$13,2,FALSE)</f>
        <v>GAL4.delta</v>
      </c>
      <c r="X805" t="str">
        <f>VLOOKUP(V805,$J$16:$K$27,2,FALSE)</f>
        <v>GAL80.07</v>
      </c>
      <c r="Y805" t="str">
        <f>VLOOKUP(V805,$J$31:$K$42,2,FALSE)</f>
        <v>GAL3.WT</v>
      </c>
      <c r="Z805" t="str">
        <f>VLOOKUP($S805,$J$46:$N$61,2,FALSE)</f>
        <v>pAMN52.2 - 1 - A12</v>
      </c>
      <c r="AA805">
        <v>2</v>
      </c>
      <c r="AB805" t="str">
        <f>VLOOKUP($S805,$J$46:$N$61,3,FALSE)</f>
        <v>GALK.Sac_cer</v>
      </c>
      <c r="AC805" t="str">
        <f>VLOOKUP($S805,$J$46:$N$61,4,FALSE)</f>
        <v>GALK</v>
      </c>
      <c r="AD805">
        <f>VLOOKUP($S805,$J$46:$N$61,5,FALSE)</f>
        <v>1</v>
      </c>
      <c r="AE805" t="str">
        <f t="shared" si="30"/>
        <v>GAL3.WT</v>
      </c>
      <c r="AF805" t="str">
        <f t="shared" si="31"/>
        <v>GAL80.07</v>
      </c>
      <c r="AG805" t="str">
        <f t="shared" si="32"/>
        <v>GAL4.delta</v>
      </c>
    </row>
    <row r="806" spans="11:33">
      <c r="K806" t="str">
        <f>CONCATENATE(L806,".",Q806)</f>
        <v>180324-Plate_007.H4</v>
      </c>
      <c r="L806" t="str">
        <f>CONCATENATE("180324-",N806)</f>
        <v>180324-Plate_007</v>
      </c>
      <c r="M806">
        <f>M710+1</f>
        <v>7</v>
      </c>
      <c r="N806" t="str">
        <f t="shared" si="33"/>
        <v>Plate_007</v>
      </c>
      <c r="O806" t="s">
        <v>3</v>
      </c>
      <c r="P806">
        <v>4</v>
      </c>
      <c r="Q806" t="s">
        <v>19</v>
      </c>
      <c r="R806">
        <f>R734+1</f>
        <v>10</v>
      </c>
      <c r="S806" t="str">
        <f>CONCATENATE("Plate_0",R806)</f>
        <v>Plate_010</v>
      </c>
      <c r="T806" s="2" t="s">
        <v>87</v>
      </c>
      <c r="U806" t="s">
        <v>78</v>
      </c>
      <c r="V806">
        <v>4</v>
      </c>
      <c r="W806" t="str">
        <f>VLOOKUP(U806,$J$8:$K$13,2,FALSE)</f>
        <v>GAL4.delta</v>
      </c>
      <c r="X806" t="str">
        <f>VLOOKUP(V806,$J$16:$K$27,2,FALSE)</f>
        <v>GAL80.35</v>
      </c>
      <c r="Y806" t="str">
        <f>VLOOKUP(V806,$J$31:$K$42,2,FALSE)</f>
        <v>GAL3.WT</v>
      </c>
      <c r="Z806" t="str">
        <f>VLOOKUP($S806,$J$46:$N$61,2,FALSE)</f>
        <v>pAMN52.2 - 1 - A12</v>
      </c>
      <c r="AA806">
        <v>2</v>
      </c>
      <c r="AB806" t="str">
        <f>VLOOKUP($S806,$J$46:$N$61,3,FALSE)</f>
        <v>GALK.Sac_cer</v>
      </c>
      <c r="AC806" t="str">
        <f>VLOOKUP($S806,$J$46:$N$61,4,FALSE)</f>
        <v>GALK</v>
      </c>
      <c r="AD806">
        <f>VLOOKUP($S806,$J$46:$N$61,5,FALSE)</f>
        <v>1</v>
      </c>
      <c r="AE806" t="str">
        <f t="shared" si="30"/>
        <v>GAL3.WT</v>
      </c>
      <c r="AF806" t="str">
        <f t="shared" si="31"/>
        <v>GAL80S-2</v>
      </c>
      <c r="AG806" t="str">
        <f t="shared" si="32"/>
        <v>GAL4.delta</v>
      </c>
    </row>
    <row r="807" spans="11:33">
      <c r="K807" t="str">
        <f>CONCATENATE(L807,".",Q807)</f>
        <v>180324-Plate_007.H5</v>
      </c>
      <c r="L807" t="str">
        <f>CONCATENATE("180324-",N807)</f>
        <v>180324-Plate_007</v>
      </c>
      <c r="M807">
        <f>M711+1</f>
        <v>7</v>
      </c>
      <c r="N807" t="str">
        <f t="shared" si="33"/>
        <v>Plate_007</v>
      </c>
      <c r="O807" t="s">
        <v>3</v>
      </c>
      <c r="P807">
        <v>5</v>
      </c>
      <c r="Q807" t="s">
        <v>17</v>
      </c>
      <c r="R807">
        <f>R735+1</f>
        <v>10</v>
      </c>
      <c r="S807" t="str">
        <f>CONCATENATE("Plate_0",R807)</f>
        <v>Plate_010</v>
      </c>
      <c r="T807" s="2" t="s">
        <v>86</v>
      </c>
      <c r="U807" t="s">
        <v>78</v>
      </c>
      <c r="V807">
        <v>5</v>
      </c>
      <c r="W807" t="str">
        <f>VLOOKUP(U807,$J$8:$K$13,2,FALSE)</f>
        <v>GAL4.delta</v>
      </c>
      <c r="X807" t="str">
        <f>VLOOKUP(V807,$J$16:$K$27,2,FALSE)</f>
        <v>GAL80.37</v>
      </c>
      <c r="Y807" t="str">
        <f>VLOOKUP(V807,$J$31:$K$42,2,FALSE)</f>
        <v>GAL3.WT</v>
      </c>
      <c r="Z807" t="str">
        <f>VLOOKUP($S807,$J$46:$N$61,2,FALSE)</f>
        <v>pAMN52.2 - 1 - A12</v>
      </c>
      <c r="AA807">
        <v>2</v>
      </c>
      <c r="AB807" t="str">
        <f>VLOOKUP($S807,$J$46:$N$61,3,FALSE)</f>
        <v>GALK.Sac_cer</v>
      </c>
      <c r="AC807" t="str">
        <f>VLOOKUP($S807,$J$46:$N$61,4,FALSE)</f>
        <v>GALK</v>
      </c>
      <c r="AD807">
        <f>VLOOKUP($S807,$J$46:$N$61,5,FALSE)</f>
        <v>1</v>
      </c>
      <c r="AE807" t="str">
        <f t="shared" si="30"/>
        <v>GAL3.WT</v>
      </c>
      <c r="AF807" t="str">
        <f t="shared" si="31"/>
        <v>GAL80S-1</v>
      </c>
      <c r="AG807" t="str">
        <f t="shared" si="32"/>
        <v>GAL4.delta</v>
      </c>
    </row>
    <row r="808" spans="11:33">
      <c r="K808" t="str">
        <f>CONCATENATE(L808,".",Q808)</f>
        <v>180324-Plate_007.H6</v>
      </c>
      <c r="L808" t="str">
        <f>CONCATENATE("180324-",N808)</f>
        <v>180324-Plate_007</v>
      </c>
      <c r="M808">
        <f>M712+1</f>
        <v>7</v>
      </c>
      <c r="N808" t="str">
        <f t="shared" si="33"/>
        <v>Plate_007</v>
      </c>
      <c r="O808" t="s">
        <v>3</v>
      </c>
      <c r="P808">
        <v>6</v>
      </c>
      <c r="Q808" t="s">
        <v>15</v>
      </c>
      <c r="R808">
        <f>R736+1</f>
        <v>10</v>
      </c>
      <c r="S808" t="str">
        <f>CONCATENATE("Plate_0",R808)</f>
        <v>Plate_010</v>
      </c>
      <c r="T808" s="2" t="s">
        <v>85</v>
      </c>
      <c r="U808" t="s">
        <v>78</v>
      </c>
      <c r="V808">
        <v>6</v>
      </c>
      <c r="W808" t="str">
        <f>VLOOKUP(U808,$J$8:$K$13,2,FALSE)</f>
        <v>GAL4.delta</v>
      </c>
      <c r="X808" t="str">
        <f>VLOOKUP(V808,$J$16:$K$27,2,FALSE)</f>
        <v>GAL80.41</v>
      </c>
      <c r="Y808" t="str">
        <f>VLOOKUP(V808,$J$31:$K$42,2,FALSE)</f>
        <v>GAL3.WT</v>
      </c>
      <c r="Z808" t="str">
        <f>VLOOKUP($S808,$J$46:$N$61,2,FALSE)</f>
        <v>pAMN52.2 - 1 - A12</v>
      </c>
      <c r="AA808">
        <v>2</v>
      </c>
      <c r="AB808" t="str">
        <f>VLOOKUP($S808,$J$46:$N$61,3,FALSE)</f>
        <v>GALK.Sac_cer</v>
      </c>
      <c r="AC808" t="str">
        <f>VLOOKUP($S808,$J$46:$N$61,4,FALSE)</f>
        <v>GALK</v>
      </c>
      <c r="AD808">
        <f>VLOOKUP($S808,$J$46:$N$61,5,FALSE)</f>
        <v>1</v>
      </c>
      <c r="AE808" t="str">
        <f t="shared" si="30"/>
        <v>GAL3.WT</v>
      </c>
      <c r="AF808" t="str">
        <f t="shared" si="31"/>
        <v>GAL80S-0</v>
      </c>
      <c r="AG808" t="str">
        <f t="shared" si="32"/>
        <v>GAL4.delta</v>
      </c>
    </row>
    <row r="809" spans="11:33">
      <c r="K809" t="str">
        <f>CONCATENATE(L809,".",Q809)</f>
        <v>180324-Plate_007.H7</v>
      </c>
      <c r="L809" t="str">
        <f>CONCATENATE("180324-",N809)</f>
        <v>180324-Plate_007</v>
      </c>
      <c r="M809">
        <f>M713+1</f>
        <v>7</v>
      </c>
      <c r="N809" t="str">
        <f t="shared" si="33"/>
        <v>Plate_007</v>
      </c>
      <c r="O809" t="s">
        <v>3</v>
      </c>
      <c r="P809">
        <v>7</v>
      </c>
      <c r="Q809" t="s">
        <v>13</v>
      </c>
      <c r="R809">
        <f>R737+1</f>
        <v>10</v>
      </c>
      <c r="S809" t="str">
        <f>CONCATENATE("Plate_0",R809)</f>
        <v>Plate_010</v>
      </c>
      <c r="T809" s="2" t="s">
        <v>84</v>
      </c>
      <c r="U809" t="s">
        <v>78</v>
      </c>
      <c r="V809">
        <v>7</v>
      </c>
      <c r="W809" t="str">
        <f>VLOOKUP(U809,$J$8:$K$13,2,FALSE)</f>
        <v>GAL4.delta</v>
      </c>
      <c r="X809" t="str">
        <f>VLOOKUP(V809,$J$16:$K$27,2,FALSE)</f>
        <v>GAL80.WT</v>
      </c>
      <c r="Y809" t="str">
        <f>VLOOKUP(V809,$J$31:$K$42,2,FALSE)</f>
        <v>GAL3.delta</v>
      </c>
      <c r="Z809" t="str">
        <f>VLOOKUP($S809,$J$46:$N$61,2,FALSE)</f>
        <v>pAMN52.2 - 1 - A12</v>
      </c>
      <c r="AA809">
        <v>2</v>
      </c>
      <c r="AB809" t="str">
        <f>VLOOKUP($S809,$J$46:$N$61,3,FALSE)</f>
        <v>GALK.Sac_cer</v>
      </c>
      <c r="AC809" t="str">
        <f>VLOOKUP($S809,$J$46:$N$61,4,FALSE)</f>
        <v>GALK</v>
      </c>
      <c r="AD809">
        <f>VLOOKUP($S809,$J$46:$N$61,5,FALSE)</f>
        <v>1</v>
      </c>
      <c r="AE809" t="str">
        <f t="shared" si="30"/>
        <v>GAL3.delta</v>
      </c>
      <c r="AF809" t="str">
        <f t="shared" si="31"/>
        <v>GAL80.WT</v>
      </c>
      <c r="AG809" t="str">
        <f t="shared" si="32"/>
        <v>GAL4.delta</v>
      </c>
    </row>
    <row r="810" spans="11:33">
      <c r="K810" t="str">
        <f>CONCATENATE(L810,".",Q810)</f>
        <v>180324-Plate_007.H8</v>
      </c>
      <c r="L810" t="str">
        <f>CONCATENATE("180324-",N810)</f>
        <v>180324-Plate_007</v>
      </c>
      <c r="M810">
        <f>M714+1</f>
        <v>7</v>
      </c>
      <c r="N810" t="str">
        <f t="shared" si="33"/>
        <v>Plate_007</v>
      </c>
      <c r="O810" t="s">
        <v>3</v>
      </c>
      <c r="P810">
        <v>8</v>
      </c>
      <c r="Q810" t="s">
        <v>11</v>
      </c>
      <c r="R810">
        <f>R738+1</f>
        <v>10</v>
      </c>
      <c r="S810" t="str">
        <f>CONCATENATE("Plate_0",R810)</f>
        <v>Plate_010</v>
      </c>
      <c r="T810" s="2" t="s">
        <v>83</v>
      </c>
      <c r="U810" t="s">
        <v>78</v>
      </c>
      <c r="V810">
        <v>8</v>
      </c>
      <c r="W810" t="str">
        <f>VLOOKUP(U810,$J$8:$K$13,2,FALSE)</f>
        <v>GAL4.delta</v>
      </c>
      <c r="X810" t="str">
        <f>VLOOKUP(V810,$J$16:$K$27,2,FALSE)</f>
        <v>GAL80.delta</v>
      </c>
      <c r="Y810" t="str">
        <f>VLOOKUP(V810,$J$31:$K$42,2,FALSE)</f>
        <v>GAL3.delta</v>
      </c>
      <c r="Z810" t="str">
        <f>VLOOKUP($S810,$J$46:$N$61,2,FALSE)</f>
        <v>pAMN52.2 - 1 - A12</v>
      </c>
      <c r="AA810">
        <v>2</v>
      </c>
      <c r="AB810" t="str">
        <f>VLOOKUP($S810,$J$46:$N$61,3,FALSE)</f>
        <v>GALK.Sac_cer</v>
      </c>
      <c r="AC810" t="str">
        <f>VLOOKUP($S810,$J$46:$N$61,4,FALSE)</f>
        <v>GALK</v>
      </c>
      <c r="AD810">
        <f>VLOOKUP($S810,$J$46:$N$61,5,FALSE)</f>
        <v>1</v>
      </c>
      <c r="AE810" t="str">
        <f t="shared" si="30"/>
        <v>GAL3.delta</v>
      </c>
      <c r="AF810" t="str">
        <f t="shared" si="31"/>
        <v>GAL80.delta</v>
      </c>
      <c r="AG810" t="str">
        <f t="shared" si="32"/>
        <v>GAL4.delta</v>
      </c>
    </row>
    <row r="811" spans="11:33">
      <c r="K811" t="str">
        <f>CONCATENATE(L811,".",Q811)</f>
        <v>180324-Plate_007.H9</v>
      </c>
      <c r="L811" t="str">
        <f>CONCATENATE("180324-",N811)</f>
        <v>180324-Plate_007</v>
      </c>
      <c r="M811">
        <f>M715+1</f>
        <v>7</v>
      </c>
      <c r="N811" t="str">
        <f t="shared" si="33"/>
        <v>Plate_007</v>
      </c>
      <c r="O811" t="s">
        <v>3</v>
      </c>
      <c r="P811">
        <v>9</v>
      </c>
      <c r="Q811" t="s">
        <v>9</v>
      </c>
      <c r="R811">
        <f>R739+1</f>
        <v>10</v>
      </c>
      <c r="S811" t="str">
        <f>CONCATENATE("Plate_0",R811)</f>
        <v>Plate_010</v>
      </c>
      <c r="T811" s="2" t="s">
        <v>82</v>
      </c>
      <c r="U811" t="s">
        <v>78</v>
      </c>
      <c r="V811">
        <v>9</v>
      </c>
      <c r="W811" t="str">
        <f>VLOOKUP(U811,$J$8:$K$13,2,FALSE)</f>
        <v>GAL4.delta</v>
      </c>
      <c r="X811" t="str">
        <f>VLOOKUP(V811,$J$16:$K$27,2,FALSE)</f>
        <v>GAL80.07</v>
      </c>
      <c r="Y811" t="str">
        <f>VLOOKUP(V811,$J$31:$K$42,2,FALSE)</f>
        <v>GAL3.delta</v>
      </c>
      <c r="Z811" t="str">
        <f>VLOOKUP($S811,$J$46:$N$61,2,FALSE)</f>
        <v>pAMN52.2 - 1 - A12</v>
      </c>
      <c r="AA811">
        <v>2</v>
      </c>
      <c r="AB811" t="str">
        <f>VLOOKUP($S811,$J$46:$N$61,3,FALSE)</f>
        <v>GALK.Sac_cer</v>
      </c>
      <c r="AC811" t="str">
        <f>VLOOKUP($S811,$J$46:$N$61,4,FALSE)</f>
        <v>GALK</v>
      </c>
      <c r="AD811">
        <f>VLOOKUP($S811,$J$46:$N$61,5,FALSE)</f>
        <v>1</v>
      </c>
      <c r="AE811" t="str">
        <f t="shared" si="30"/>
        <v>GAL3.delta</v>
      </c>
      <c r="AF811" t="str">
        <f t="shared" si="31"/>
        <v>GAL80.07</v>
      </c>
      <c r="AG811" t="str">
        <f t="shared" si="32"/>
        <v>GAL4.delta</v>
      </c>
    </row>
    <row r="812" spans="11:33">
      <c r="K812" t="str">
        <f>CONCATENATE(L812,".",Q812)</f>
        <v>180324-Plate_007.H10</v>
      </c>
      <c r="L812" t="str">
        <f>CONCATENATE("180324-",N812)</f>
        <v>180324-Plate_007</v>
      </c>
      <c r="M812">
        <f>M716+1</f>
        <v>7</v>
      </c>
      <c r="N812" t="str">
        <f t="shared" si="33"/>
        <v>Plate_007</v>
      </c>
      <c r="O812" t="s">
        <v>3</v>
      </c>
      <c r="P812">
        <v>10</v>
      </c>
      <c r="Q812" t="s">
        <v>7</v>
      </c>
      <c r="R812">
        <f>R740+1</f>
        <v>10</v>
      </c>
      <c r="S812" t="str">
        <f>CONCATENATE("Plate_0",R812)</f>
        <v>Plate_010</v>
      </c>
      <c r="T812" s="2" t="s">
        <v>81</v>
      </c>
      <c r="U812" t="s">
        <v>78</v>
      </c>
      <c r="V812">
        <v>10</v>
      </c>
      <c r="W812" t="str">
        <f>VLOOKUP(U812,$J$8:$K$13,2,FALSE)</f>
        <v>GAL4.delta</v>
      </c>
      <c r="X812" t="str">
        <f>VLOOKUP(V812,$J$16:$K$27,2,FALSE)</f>
        <v>GAL80.35</v>
      </c>
      <c r="Y812" t="str">
        <f>VLOOKUP(V812,$J$31:$K$42,2,FALSE)</f>
        <v>GAL3.delta</v>
      </c>
      <c r="Z812" t="str">
        <f>VLOOKUP($S812,$J$46:$N$61,2,FALSE)</f>
        <v>pAMN52.2 - 1 - A12</v>
      </c>
      <c r="AA812">
        <v>2</v>
      </c>
      <c r="AB812" t="str">
        <f>VLOOKUP($S812,$J$46:$N$61,3,FALSE)</f>
        <v>GALK.Sac_cer</v>
      </c>
      <c r="AC812" t="str">
        <f>VLOOKUP($S812,$J$46:$N$61,4,FALSE)</f>
        <v>GALK</v>
      </c>
      <c r="AD812">
        <f>VLOOKUP($S812,$J$46:$N$61,5,FALSE)</f>
        <v>1</v>
      </c>
      <c r="AE812" t="str">
        <f t="shared" si="30"/>
        <v>GAL3.delta</v>
      </c>
      <c r="AF812" t="str">
        <f t="shared" si="31"/>
        <v>GAL80S-2</v>
      </c>
      <c r="AG812" t="str">
        <f t="shared" si="32"/>
        <v>GAL4.delta</v>
      </c>
    </row>
    <row r="813" spans="11:33">
      <c r="K813" t="str">
        <f>CONCATENATE(L813,".",Q813)</f>
        <v>180324-Plate_007.H11</v>
      </c>
      <c r="L813" t="str">
        <f>CONCATENATE("180324-",N813)</f>
        <v>180324-Plate_007</v>
      </c>
      <c r="M813">
        <f>M717+1</f>
        <v>7</v>
      </c>
      <c r="N813" t="str">
        <f t="shared" si="33"/>
        <v>Plate_007</v>
      </c>
      <c r="O813" t="s">
        <v>3</v>
      </c>
      <c r="P813">
        <v>11</v>
      </c>
      <c r="Q813" t="s">
        <v>5</v>
      </c>
      <c r="R813">
        <f>R741+1</f>
        <v>10</v>
      </c>
      <c r="S813" t="str">
        <f>CONCATENATE("Plate_0",R813)</f>
        <v>Plate_010</v>
      </c>
      <c r="T813" s="2" t="s">
        <v>80</v>
      </c>
      <c r="U813" t="s">
        <v>78</v>
      </c>
      <c r="V813">
        <v>11</v>
      </c>
      <c r="W813" t="str">
        <f>VLOOKUP(U813,$J$8:$K$13,2,FALSE)</f>
        <v>GAL4.delta</v>
      </c>
      <c r="X813" t="str">
        <f>VLOOKUP(V813,$J$16:$K$27,2,FALSE)</f>
        <v>GAL80.37</v>
      </c>
      <c r="Y813" t="str">
        <f>VLOOKUP(V813,$J$31:$K$42,2,FALSE)</f>
        <v>GAL3.delta</v>
      </c>
      <c r="Z813" t="str">
        <f>VLOOKUP($S813,$J$46:$N$61,2,FALSE)</f>
        <v>pAMN52.2 - 1 - A12</v>
      </c>
      <c r="AA813">
        <v>2</v>
      </c>
      <c r="AB813" t="str">
        <f>VLOOKUP($S813,$J$46:$N$61,3,FALSE)</f>
        <v>GALK.Sac_cer</v>
      </c>
      <c r="AC813" t="str">
        <f>VLOOKUP($S813,$J$46:$N$61,4,FALSE)</f>
        <v>GALK</v>
      </c>
      <c r="AD813">
        <f>VLOOKUP($S813,$J$46:$N$61,5,FALSE)</f>
        <v>1</v>
      </c>
      <c r="AE813" t="str">
        <f t="shared" si="30"/>
        <v>GAL3.delta</v>
      </c>
      <c r="AF813" t="str">
        <f t="shared" si="31"/>
        <v>GAL80S-1</v>
      </c>
      <c r="AG813" t="str">
        <f t="shared" si="32"/>
        <v>GAL4.delta</v>
      </c>
    </row>
    <row r="814" spans="11:33">
      <c r="K814" t="str">
        <f>CONCATENATE(L814,".",Q814)</f>
        <v>180324-Plate_007.H12</v>
      </c>
      <c r="L814" t="str">
        <f>CONCATENATE("180324-",N814)</f>
        <v>180324-Plate_007</v>
      </c>
      <c r="M814">
        <f>M718+1</f>
        <v>7</v>
      </c>
      <c r="N814" t="str">
        <f t="shared" si="33"/>
        <v>Plate_007</v>
      </c>
      <c r="O814" t="s">
        <v>3</v>
      </c>
      <c r="P814">
        <v>12</v>
      </c>
      <c r="Q814" t="s">
        <v>2</v>
      </c>
      <c r="R814">
        <f>R742+1</f>
        <v>10</v>
      </c>
      <c r="S814" t="str">
        <f>CONCATENATE("Plate_0",R814)</f>
        <v>Plate_010</v>
      </c>
      <c r="T814" s="2" t="s">
        <v>79</v>
      </c>
      <c r="U814" t="s">
        <v>78</v>
      </c>
      <c r="V814">
        <v>12</v>
      </c>
      <c r="W814" t="str">
        <f>VLOOKUP(U814,$J$8:$K$13,2,FALSE)</f>
        <v>GAL4.delta</v>
      </c>
      <c r="X814" t="str">
        <f>VLOOKUP(V814,$J$16:$K$27,2,FALSE)</f>
        <v>GAL80.41</v>
      </c>
      <c r="Y814" t="str">
        <f>VLOOKUP(V814,$J$31:$K$42,2,FALSE)</f>
        <v>GAL3.delta</v>
      </c>
      <c r="Z814" t="str">
        <f>VLOOKUP($S814,$J$46:$N$61,2,FALSE)</f>
        <v>pAMN52.2 - 1 - A12</v>
      </c>
      <c r="AA814">
        <v>2</v>
      </c>
      <c r="AB814" t="str">
        <f>VLOOKUP($S814,$J$46:$N$61,3,FALSE)</f>
        <v>GALK.Sac_cer</v>
      </c>
      <c r="AC814" t="str">
        <f>VLOOKUP($S814,$J$46:$N$61,4,FALSE)</f>
        <v>GALK</v>
      </c>
      <c r="AD814">
        <f>VLOOKUP($S814,$J$46:$N$61,5,FALSE)</f>
        <v>1</v>
      </c>
      <c r="AE814" t="str">
        <f t="shared" si="30"/>
        <v>GAL3.delta</v>
      </c>
      <c r="AF814" t="str">
        <f t="shared" si="31"/>
        <v>GAL80S-0</v>
      </c>
      <c r="AG814" t="str">
        <f t="shared" si="32"/>
        <v>GAL4.delta</v>
      </c>
    </row>
    <row r="815" spans="11:33">
      <c r="K815" t="str">
        <f>CONCATENATE(L815,".",Q815)</f>
        <v>180324-Plate_008.A1</v>
      </c>
      <c r="L815" t="str">
        <f>CONCATENATE("180324-",N815)</f>
        <v>180324-Plate_008</v>
      </c>
      <c r="M815">
        <f>M719+1</f>
        <v>8</v>
      </c>
      <c r="N815" t="str">
        <f>CONCATENATE("Plate_00",M815)</f>
        <v>Plate_008</v>
      </c>
      <c r="O815" t="s">
        <v>91</v>
      </c>
      <c r="P815">
        <v>1</v>
      </c>
      <c r="Q815" t="s">
        <v>103</v>
      </c>
      <c r="R815">
        <f>R743+1</f>
        <v>10</v>
      </c>
      <c r="S815" t="str">
        <f>CONCATENATE("Plate_0",R815)</f>
        <v>Plate_010</v>
      </c>
      <c r="T815" s="2" t="s">
        <v>77</v>
      </c>
      <c r="U815" t="s">
        <v>65</v>
      </c>
      <c r="V815">
        <v>1</v>
      </c>
      <c r="W815" t="str">
        <f>VLOOKUP(U815,$J$8:$K$13,2,FALSE)</f>
        <v>GAL4.35</v>
      </c>
      <c r="X815" t="str">
        <f>VLOOKUP(V815,$J$16:$K$27,2,FALSE)</f>
        <v>GAL80.WT</v>
      </c>
      <c r="Y815" t="str">
        <f>VLOOKUP(V815,$J$31:$K$42,2,FALSE)</f>
        <v>GAL3.WT</v>
      </c>
      <c r="Z815" t="str">
        <f>VLOOKUP($S815,$J$46:$N$61,2,FALSE)</f>
        <v>pAMN52.2 - 1 - A12</v>
      </c>
      <c r="AA815">
        <v>2</v>
      </c>
      <c r="AB815" t="str">
        <f>VLOOKUP($S815,$J$46:$N$61,3,FALSE)</f>
        <v>GALK.Sac_cer</v>
      </c>
      <c r="AC815" t="str">
        <f>VLOOKUP($S815,$J$46:$N$61,4,FALSE)</f>
        <v>GALK</v>
      </c>
      <c r="AD815">
        <f>VLOOKUP($S815,$J$46:$N$61,5,FALSE)</f>
        <v>1</v>
      </c>
      <c r="AE815" t="str">
        <f t="shared" si="30"/>
        <v>GAL3.WT</v>
      </c>
      <c r="AF815" t="str">
        <f t="shared" si="31"/>
        <v>GAL80.WT</v>
      </c>
      <c r="AG815" t="str">
        <f t="shared" si="32"/>
        <v>GAL4-L868P</v>
      </c>
    </row>
    <row r="816" spans="11:33">
      <c r="K816" t="str">
        <f>CONCATENATE(L816,".",Q816)</f>
        <v>180324-Plate_008.A2</v>
      </c>
      <c r="L816" t="str">
        <f>CONCATENATE("180324-",N816)</f>
        <v>180324-Plate_008</v>
      </c>
      <c r="M816">
        <f>M720+1</f>
        <v>8</v>
      </c>
      <c r="N816" t="str">
        <f>CONCATENATE("Plate_00",M816)</f>
        <v>Plate_008</v>
      </c>
      <c r="O816" t="s">
        <v>91</v>
      </c>
      <c r="P816">
        <v>2</v>
      </c>
      <c r="Q816" t="s">
        <v>102</v>
      </c>
      <c r="R816">
        <f>R744+1</f>
        <v>10</v>
      </c>
      <c r="S816" t="str">
        <f>CONCATENATE("Plate_0",R816)</f>
        <v>Plate_010</v>
      </c>
      <c r="T816" s="2" t="s">
        <v>76</v>
      </c>
      <c r="U816" t="s">
        <v>65</v>
      </c>
      <c r="V816">
        <v>2</v>
      </c>
      <c r="W816" t="str">
        <f>VLOOKUP(U816,$J$8:$K$13,2,FALSE)</f>
        <v>GAL4.35</v>
      </c>
      <c r="X816" t="str">
        <f>VLOOKUP(V816,$J$16:$K$27,2,FALSE)</f>
        <v>GAL80.delta</v>
      </c>
      <c r="Y816" t="str">
        <f>VLOOKUP(V816,$J$31:$K$42,2,FALSE)</f>
        <v>GAL3.WT</v>
      </c>
      <c r="Z816" t="str">
        <f>VLOOKUP($S816,$J$46:$N$61,2,FALSE)</f>
        <v>pAMN52.2 - 1 - A12</v>
      </c>
      <c r="AA816">
        <v>2</v>
      </c>
      <c r="AB816" t="str">
        <f>VLOOKUP($S816,$J$46:$N$61,3,FALSE)</f>
        <v>GALK.Sac_cer</v>
      </c>
      <c r="AC816" t="str">
        <f>VLOOKUP($S816,$J$46:$N$61,4,FALSE)</f>
        <v>GALK</v>
      </c>
      <c r="AD816">
        <f>VLOOKUP($S816,$J$46:$N$61,5,FALSE)</f>
        <v>1</v>
      </c>
      <c r="AE816" t="str">
        <f t="shared" si="30"/>
        <v>GAL3.WT</v>
      </c>
      <c r="AF816" t="str">
        <f t="shared" si="31"/>
        <v>GAL80.delta</v>
      </c>
      <c r="AG816" t="str">
        <f t="shared" si="32"/>
        <v>GAL4-L868P</v>
      </c>
    </row>
    <row r="817" spans="11:33">
      <c r="K817" t="str">
        <f>CONCATENATE(L817,".",Q817)</f>
        <v>180324-Plate_008.A3</v>
      </c>
      <c r="L817" t="str">
        <f>CONCATENATE("180324-",N817)</f>
        <v>180324-Plate_008</v>
      </c>
      <c r="M817">
        <f>M721+1</f>
        <v>8</v>
      </c>
      <c r="N817" t="str">
        <f>CONCATENATE("Plate_00",M817)</f>
        <v>Plate_008</v>
      </c>
      <c r="O817" t="s">
        <v>91</v>
      </c>
      <c r="P817">
        <v>3</v>
      </c>
      <c r="Q817" t="s">
        <v>101</v>
      </c>
      <c r="R817">
        <f>R745+1</f>
        <v>10</v>
      </c>
      <c r="S817" t="str">
        <f>CONCATENATE("Plate_0",R817)</f>
        <v>Plate_010</v>
      </c>
      <c r="T817" s="2" t="s">
        <v>75</v>
      </c>
      <c r="U817" t="s">
        <v>65</v>
      </c>
      <c r="V817">
        <v>3</v>
      </c>
      <c r="W817" t="str">
        <f>VLOOKUP(U817,$J$8:$K$13,2,FALSE)</f>
        <v>GAL4.35</v>
      </c>
      <c r="X817" t="str">
        <f>VLOOKUP(V817,$J$16:$K$27,2,FALSE)</f>
        <v>GAL80.07</v>
      </c>
      <c r="Y817" t="str">
        <f>VLOOKUP(V817,$J$31:$K$42,2,FALSE)</f>
        <v>GAL3.WT</v>
      </c>
      <c r="Z817" t="str">
        <f>VLOOKUP($S817,$J$46:$N$61,2,FALSE)</f>
        <v>pAMN52.2 - 1 - A12</v>
      </c>
      <c r="AA817">
        <v>2</v>
      </c>
      <c r="AB817" t="str">
        <f>VLOOKUP($S817,$J$46:$N$61,3,FALSE)</f>
        <v>GALK.Sac_cer</v>
      </c>
      <c r="AC817" t="str">
        <f>VLOOKUP($S817,$J$46:$N$61,4,FALSE)</f>
        <v>GALK</v>
      </c>
      <c r="AD817">
        <f>VLOOKUP($S817,$J$46:$N$61,5,FALSE)</f>
        <v>1</v>
      </c>
      <c r="AE817" t="str">
        <f t="shared" si="30"/>
        <v>GAL3.WT</v>
      </c>
      <c r="AF817" t="str">
        <f t="shared" si="31"/>
        <v>GAL80.07</v>
      </c>
      <c r="AG817" t="str">
        <f t="shared" si="32"/>
        <v>GAL4-L868P</v>
      </c>
    </row>
    <row r="818" spans="11:33">
      <c r="K818" t="str">
        <f>CONCATENATE(L818,".",Q818)</f>
        <v>180324-Plate_008.A4</v>
      </c>
      <c r="L818" t="str">
        <f>CONCATENATE("180324-",N818)</f>
        <v>180324-Plate_008</v>
      </c>
      <c r="M818">
        <f>M722+1</f>
        <v>8</v>
      </c>
      <c r="N818" t="str">
        <f>CONCATENATE("Plate_00",M818)</f>
        <v>Plate_008</v>
      </c>
      <c r="O818" t="s">
        <v>91</v>
      </c>
      <c r="P818">
        <v>4</v>
      </c>
      <c r="Q818" t="s">
        <v>100</v>
      </c>
      <c r="R818">
        <f>R746+1</f>
        <v>10</v>
      </c>
      <c r="S818" t="str">
        <f>CONCATENATE("Plate_0",R818)</f>
        <v>Plate_010</v>
      </c>
      <c r="T818" s="2" t="s">
        <v>74</v>
      </c>
      <c r="U818" t="s">
        <v>65</v>
      </c>
      <c r="V818">
        <v>4</v>
      </c>
      <c r="W818" t="str">
        <f>VLOOKUP(U818,$J$8:$K$13,2,FALSE)</f>
        <v>GAL4.35</v>
      </c>
      <c r="X818" t="str">
        <f>VLOOKUP(V818,$J$16:$K$27,2,FALSE)</f>
        <v>GAL80.35</v>
      </c>
      <c r="Y818" t="str">
        <f>VLOOKUP(V818,$J$31:$K$42,2,FALSE)</f>
        <v>GAL3.WT</v>
      </c>
      <c r="Z818" t="str">
        <f>VLOOKUP($S818,$J$46:$N$61,2,FALSE)</f>
        <v>pAMN52.2 - 1 - A12</v>
      </c>
      <c r="AA818">
        <v>2</v>
      </c>
      <c r="AB818" t="str">
        <f>VLOOKUP($S818,$J$46:$N$61,3,FALSE)</f>
        <v>GALK.Sac_cer</v>
      </c>
      <c r="AC818" t="str">
        <f>VLOOKUP($S818,$J$46:$N$61,4,FALSE)</f>
        <v>GALK</v>
      </c>
      <c r="AD818">
        <f>VLOOKUP($S818,$J$46:$N$61,5,FALSE)</f>
        <v>1</v>
      </c>
      <c r="AE818" t="str">
        <f t="shared" si="30"/>
        <v>GAL3.WT</v>
      </c>
      <c r="AF818" t="str">
        <f t="shared" si="31"/>
        <v>GAL80S-2</v>
      </c>
      <c r="AG818" t="str">
        <f t="shared" si="32"/>
        <v>GAL4-L868P</v>
      </c>
    </row>
    <row r="819" spans="11:33">
      <c r="K819" t="str">
        <f>CONCATENATE(L819,".",Q819)</f>
        <v>180324-Plate_008.A5</v>
      </c>
      <c r="L819" t="str">
        <f>CONCATENATE("180324-",N819)</f>
        <v>180324-Plate_008</v>
      </c>
      <c r="M819">
        <f>M723+1</f>
        <v>8</v>
      </c>
      <c r="N819" t="str">
        <f>CONCATENATE("Plate_00",M819)</f>
        <v>Plate_008</v>
      </c>
      <c r="O819" t="s">
        <v>91</v>
      </c>
      <c r="P819">
        <v>5</v>
      </c>
      <c r="Q819" t="s">
        <v>99</v>
      </c>
      <c r="R819">
        <f>R747+1</f>
        <v>10</v>
      </c>
      <c r="S819" t="str">
        <f>CONCATENATE("Plate_0",R819)</f>
        <v>Plate_010</v>
      </c>
      <c r="T819" s="2" t="s">
        <v>73</v>
      </c>
      <c r="U819" t="s">
        <v>65</v>
      </c>
      <c r="V819">
        <v>5</v>
      </c>
      <c r="W819" t="str">
        <f>VLOOKUP(U819,$J$8:$K$13,2,FALSE)</f>
        <v>GAL4.35</v>
      </c>
      <c r="X819" t="str">
        <f>VLOOKUP(V819,$J$16:$K$27,2,FALSE)</f>
        <v>GAL80.37</v>
      </c>
      <c r="Y819" t="str">
        <f>VLOOKUP(V819,$J$31:$K$42,2,FALSE)</f>
        <v>GAL3.WT</v>
      </c>
      <c r="Z819" t="str">
        <f>VLOOKUP($S819,$J$46:$N$61,2,FALSE)</f>
        <v>pAMN52.2 - 1 - A12</v>
      </c>
      <c r="AA819">
        <v>2</v>
      </c>
      <c r="AB819" t="str">
        <f>VLOOKUP($S819,$J$46:$N$61,3,FALSE)</f>
        <v>GALK.Sac_cer</v>
      </c>
      <c r="AC819" t="str">
        <f>VLOOKUP($S819,$J$46:$N$61,4,FALSE)</f>
        <v>GALK</v>
      </c>
      <c r="AD819">
        <f>VLOOKUP($S819,$J$46:$N$61,5,FALSE)</f>
        <v>1</v>
      </c>
      <c r="AE819" t="str">
        <f t="shared" si="30"/>
        <v>GAL3.WT</v>
      </c>
      <c r="AF819" t="str">
        <f t="shared" si="31"/>
        <v>GAL80S-1</v>
      </c>
      <c r="AG819" t="str">
        <f t="shared" si="32"/>
        <v>GAL4-L868P</v>
      </c>
    </row>
    <row r="820" spans="11:33">
      <c r="K820" t="str">
        <f>CONCATENATE(L820,".",Q820)</f>
        <v>180324-Plate_008.A6</v>
      </c>
      <c r="L820" t="str">
        <f>CONCATENATE("180324-",N820)</f>
        <v>180324-Plate_008</v>
      </c>
      <c r="M820">
        <f>M724+1</f>
        <v>8</v>
      </c>
      <c r="N820" t="str">
        <f>CONCATENATE("Plate_00",M820)</f>
        <v>Plate_008</v>
      </c>
      <c r="O820" t="s">
        <v>91</v>
      </c>
      <c r="P820">
        <v>6</v>
      </c>
      <c r="Q820" t="s">
        <v>98</v>
      </c>
      <c r="R820">
        <f>R748+1</f>
        <v>10</v>
      </c>
      <c r="S820" t="str">
        <f>CONCATENATE("Plate_0",R820)</f>
        <v>Plate_010</v>
      </c>
      <c r="T820" s="2" t="s">
        <v>72</v>
      </c>
      <c r="U820" t="s">
        <v>65</v>
      </c>
      <c r="V820">
        <v>6</v>
      </c>
      <c r="W820" t="str">
        <f>VLOOKUP(U820,$J$8:$K$13,2,FALSE)</f>
        <v>GAL4.35</v>
      </c>
      <c r="X820" t="str">
        <f>VLOOKUP(V820,$J$16:$K$27,2,FALSE)</f>
        <v>GAL80.41</v>
      </c>
      <c r="Y820" t="str">
        <f>VLOOKUP(V820,$J$31:$K$42,2,FALSE)</f>
        <v>GAL3.WT</v>
      </c>
      <c r="Z820" t="str">
        <f>VLOOKUP($S820,$J$46:$N$61,2,FALSE)</f>
        <v>pAMN52.2 - 1 - A12</v>
      </c>
      <c r="AA820">
        <v>2</v>
      </c>
      <c r="AB820" t="str">
        <f>VLOOKUP($S820,$J$46:$N$61,3,FALSE)</f>
        <v>GALK.Sac_cer</v>
      </c>
      <c r="AC820" t="str">
        <f>VLOOKUP($S820,$J$46:$N$61,4,FALSE)</f>
        <v>GALK</v>
      </c>
      <c r="AD820">
        <f>VLOOKUP($S820,$J$46:$N$61,5,FALSE)</f>
        <v>1</v>
      </c>
      <c r="AE820" t="str">
        <f t="shared" si="30"/>
        <v>GAL3.WT</v>
      </c>
      <c r="AF820" t="str">
        <f t="shared" si="31"/>
        <v>GAL80S-0</v>
      </c>
      <c r="AG820" t="str">
        <f t="shared" si="32"/>
        <v>GAL4-L868P</v>
      </c>
    </row>
    <row r="821" spans="11:33">
      <c r="K821" t="str">
        <f>CONCATENATE(L821,".",Q821)</f>
        <v>180324-Plate_008.A7</v>
      </c>
      <c r="L821" t="str">
        <f>CONCATENATE("180324-",N821)</f>
        <v>180324-Plate_008</v>
      </c>
      <c r="M821">
        <f>M725+1</f>
        <v>8</v>
      </c>
      <c r="N821" t="str">
        <f>CONCATENATE("Plate_00",M821)</f>
        <v>Plate_008</v>
      </c>
      <c r="O821" t="s">
        <v>91</v>
      </c>
      <c r="P821">
        <v>7</v>
      </c>
      <c r="Q821" t="s">
        <v>97</v>
      </c>
      <c r="R821">
        <f>R749+1</f>
        <v>10</v>
      </c>
      <c r="S821" t="str">
        <f>CONCATENATE("Plate_0",R821)</f>
        <v>Plate_010</v>
      </c>
      <c r="T821" s="2" t="s">
        <v>71</v>
      </c>
      <c r="U821" t="s">
        <v>65</v>
      </c>
      <c r="V821">
        <v>7</v>
      </c>
      <c r="W821" t="str">
        <f>VLOOKUP(U821,$J$8:$K$13,2,FALSE)</f>
        <v>GAL4.35</v>
      </c>
      <c r="X821" t="str">
        <f>VLOOKUP(V821,$J$16:$K$27,2,FALSE)</f>
        <v>GAL80.WT</v>
      </c>
      <c r="Y821" t="str">
        <f>VLOOKUP(V821,$J$31:$K$42,2,FALSE)</f>
        <v>GAL3.delta</v>
      </c>
      <c r="Z821" t="str">
        <f>VLOOKUP($S821,$J$46:$N$61,2,FALSE)</f>
        <v>pAMN52.2 - 1 - A12</v>
      </c>
      <c r="AA821">
        <v>2</v>
      </c>
      <c r="AB821" t="str">
        <f>VLOOKUP($S821,$J$46:$N$61,3,FALSE)</f>
        <v>GALK.Sac_cer</v>
      </c>
      <c r="AC821" t="str">
        <f>VLOOKUP($S821,$J$46:$N$61,4,FALSE)</f>
        <v>GALK</v>
      </c>
      <c r="AD821">
        <f>VLOOKUP($S821,$J$46:$N$61,5,FALSE)</f>
        <v>1</v>
      </c>
      <c r="AE821" t="str">
        <f t="shared" si="30"/>
        <v>GAL3.delta</v>
      </c>
      <c r="AF821" t="str">
        <f t="shared" si="31"/>
        <v>GAL80.WT</v>
      </c>
      <c r="AG821" t="str">
        <f t="shared" si="32"/>
        <v>GAL4-L868P</v>
      </c>
    </row>
    <row r="822" spans="11:33">
      <c r="K822" t="str">
        <f>CONCATENATE(L822,".",Q822)</f>
        <v>180324-Plate_008.A8</v>
      </c>
      <c r="L822" t="str">
        <f>CONCATENATE("180324-",N822)</f>
        <v>180324-Plate_008</v>
      </c>
      <c r="M822">
        <f>M726+1</f>
        <v>8</v>
      </c>
      <c r="N822" t="str">
        <f>CONCATENATE("Plate_00",M822)</f>
        <v>Plate_008</v>
      </c>
      <c r="O822" t="s">
        <v>91</v>
      </c>
      <c r="P822">
        <v>8</v>
      </c>
      <c r="Q822" t="s">
        <v>96</v>
      </c>
      <c r="R822">
        <f>R750+1</f>
        <v>10</v>
      </c>
      <c r="S822" t="str">
        <f>CONCATENATE("Plate_0",R822)</f>
        <v>Plate_010</v>
      </c>
      <c r="T822" s="2" t="s">
        <v>70</v>
      </c>
      <c r="U822" t="s">
        <v>65</v>
      </c>
      <c r="V822">
        <v>8</v>
      </c>
      <c r="W822" t="str">
        <f>VLOOKUP(U822,$J$8:$K$13,2,FALSE)</f>
        <v>GAL4.35</v>
      </c>
      <c r="X822" t="str">
        <f>VLOOKUP(V822,$J$16:$K$27,2,FALSE)</f>
        <v>GAL80.delta</v>
      </c>
      <c r="Y822" t="str">
        <f>VLOOKUP(V822,$J$31:$K$42,2,FALSE)</f>
        <v>GAL3.delta</v>
      </c>
      <c r="Z822" t="str">
        <f>VLOOKUP($S822,$J$46:$N$61,2,FALSE)</f>
        <v>pAMN52.2 - 1 - A12</v>
      </c>
      <c r="AA822">
        <v>2</v>
      </c>
      <c r="AB822" t="str">
        <f>VLOOKUP($S822,$J$46:$N$61,3,FALSE)</f>
        <v>GALK.Sac_cer</v>
      </c>
      <c r="AC822" t="str">
        <f>VLOOKUP($S822,$J$46:$N$61,4,FALSE)</f>
        <v>GALK</v>
      </c>
      <c r="AD822">
        <f>VLOOKUP($S822,$J$46:$N$61,5,FALSE)</f>
        <v>1</v>
      </c>
      <c r="AE822" t="str">
        <f t="shared" si="30"/>
        <v>GAL3.delta</v>
      </c>
      <c r="AF822" t="str">
        <f t="shared" si="31"/>
        <v>GAL80.delta</v>
      </c>
      <c r="AG822" t="str">
        <f t="shared" si="32"/>
        <v>GAL4-L868P</v>
      </c>
    </row>
    <row r="823" spans="11:33">
      <c r="K823" t="str">
        <f>CONCATENATE(L823,".",Q823)</f>
        <v>180324-Plate_008.A9</v>
      </c>
      <c r="L823" t="str">
        <f>CONCATENATE("180324-",N823)</f>
        <v>180324-Plate_008</v>
      </c>
      <c r="M823">
        <f>M727+1</f>
        <v>8</v>
      </c>
      <c r="N823" t="str">
        <f>CONCATENATE("Plate_00",M823)</f>
        <v>Plate_008</v>
      </c>
      <c r="O823" t="s">
        <v>91</v>
      </c>
      <c r="P823">
        <v>9</v>
      </c>
      <c r="Q823" t="s">
        <v>95</v>
      </c>
      <c r="R823">
        <f>R751+1</f>
        <v>10</v>
      </c>
      <c r="S823" t="str">
        <f>CONCATENATE("Plate_0",R823)</f>
        <v>Plate_010</v>
      </c>
      <c r="T823" s="2" t="s">
        <v>69</v>
      </c>
      <c r="U823" t="s">
        <v>65</v>
      </c>
      <c r="V823">
        <v>9</v>
      </c>
      <c r="W823" t="str">
        <f>VLOOKUP(U823,$J$8:$K$13,2,FALSE)</f>
        <v>GAL4.35</v>
      </c>
      <c r="X823" t="str">
        <f>VLOOKUP(V823,$J$16:$K$27,2,FALSE)</f>
        <v>GAL80.07</v>
      </c>
      <c r="Y823" t="str">
        <f>VLOOKUP(V823,$J$31:$K$42,2,FALSE)</f>
        <v>GAL3.delta</v>
      </c>
      <c r="Z823" t="str">
        <f>VLOOKUP($S823,$J$46:$N$61,2,FALSE)</f>
        <v>pAMN52.2 - 1 - A12</v>
      </c>
      <c r="AA823">
        <v>2</v>
      </c>
      <c r="AB823" t="str">
        <f>VLOOKUP($S823,$J$46:$N$61,3,FALSE)</f>
        <v>GALK.Sac_cer</v>
      </c>
      <c r="AC823" t="str">
        <f>VLOOKUP($S823,$J$46:$N$61,4,FALSE)</f>
        <v>GALK</v>
      </c>
      <c r="AD823">
        <f>VLOOKUP($S823,$J$46:$N$61,5,FALSE)</f>
        <v>1</v>
      </c>
      <c r="AE823" t="str">
        <f t="shared" si="30"/>
        <v>GAL3.delta</v>
      </c>
      <c r="AF823" t="str">
        <f t="shared" si="31"/>
        <v>GAL80.07</v>
      </c>
      <c r="AG823" t="str">
        <f t="shared" si="32"/>
        <v>GAL4-L868P</v>
      </c>
    </row>
    <row r="824" spans="11:33">
      <c r="K824" t="str">
        <f>CONCATENATE(L824,".",Q824)</f>
        <v>180324-Plate_008.A10</v>
      </c>
      <c r="L824" t="str">
        <f>CONCATENATE("180324-",N824)</f>
        <v>180324-Plate_008</v>
      </c>
      <c r="M824">
        <f>M728+1</f>
        <v>8</v>
      </c>
      <c r="N824" t="str">
        <f>CONCATENATE("Plate_00",M824)</f>
        <v>Plate_008</v>
      </c>
      <c r="O824" t="s">
        <v>91</v>
      </c>
      <c r="P824">
        <v>10</v>
      </c>
      <c r="Q824" t="s">
        <v>94</v>
      </c>
      <c r="R824">
        <f>R752+1</f>
        <v>10</v>
      </c>
      <c r="S824" t="str">
        <f>CONCATENATE("Plate_0",R824)</f>
        <v>Plate_010</v>
      </c>
      <c r="T824" s="2" t="s">
        <v>68</v>
      </c>
      <c r="U824" t="s">
        <v>65</v>
      </c>
      <c r="V824">
        <v>10</v>
      </c>
      <c r="W824" t="str">
        <f>VLOOKUP(U824,$J$8:$K$13,2,FALSE)</f>
        <v>GAL4.35</v>
      </c>
      <c r="X824" t="str">
        <f>VLOOKUP(V824,$J$16:$K$27,2,FALSE)</f>
        <v>GAL80.35</v>
      </c>
      <c r="Y824" t="str">
        <f>VLOOKUP(V824,$J$31:$K$42,2,FALSE)</f>
        <v>GAL3.delta</v>
      </c>
      <c r="Z824" t="str">
        <f>VLOOKUP($S824,$J$46:$N$61,2,FALSE)</f>
        <v>pAMN52.2 - 1 - A12</v>
      </c>
      <c r="AA824">
        <v>2</v>
      </c>
      <c r="AB824" t="str">
        <f>VLOOKUP($S824,$J$46:$N$61,3,FALSE)</f>
        <v>GALK.Sac_cer</v>
      </c>
      <c r="AC824" t="str">
        <f>VLOOKUP($S824,$J$46:$N$61,4,FALSE)</f>
        <v>GALK</v>
      </c>
      <c r="AD824">
        <f>VLOOKUP($S824,$J$46:$N$61,5,FALSE)</f>
        <v>1</v>
      </c>
      <c r="AE824" t="str">
        <f t="shared" si="30"/>
        <v>GAL3.delta</v>
      </c>
      <c r="AF824" t="str">
        <f t="shared" si="31"/>
        <v>GAL80S-2</v>
      </c>
      <c r="AG824" t="str">
        <f t="shared" si="32"/>
        <v>GAL4-L868P</v>
      </c>
    </row>
    <row r="825" spans="11:33">
      <c r="K825" t="str">
        <f>CONCATENATE(L825,".",Q825)</f>
        <v>180324-Plate_008.A11</v>
      </c>
      <c r="L825" t="str">
        <f>CONCATENATE("180324-",N825)</f>
        <v>180324-Plate_008</v>
      </c>
      <c r="M825">
        <f>M729+1</f>
        <v>8</v>
      </c>
      <c r="N825" t="str">
        <f>CONCATENATE("Plate_00",M825)</f>
        <v>Plate_008</v>
      </c>
      <c r="O825" t="s">
        <v>91</v>
      </c>
      <c r="P825">
        <v>11</v>
      </c>
      <c r="Q825" t="s">
        <v>93</v>
      </c>
      <c r="R825">
        <f>R753+1</f>
        <v>10</v>
      </c>
      <c r="S825" t="str">
        <f>CONCATENATE("Plate_0",R825)</f>
        <v>Plate_010</v>
      </c>
      <c r="T825" s="2" t="s">
        <v>67</v>
      </c>
      <c r="U825" t="s">
        <v>65</v>
      </c>
      <c r="V825">
        <v>11</v>
      </c>
      <c r="W825" t="str">
        <f>VLOOKUP(U825,$J$8:$K$13,2,FALSE)</f>
        <v>GAL4.35</v>
      </c>
      <c r="X825" t="str">
        <f>VLOOKUP(V825,$J$16:$K$27,2,FALSE)</f>
        <v>GAL80.37</v>
      </c>
      <c r="Y825" t="str">
        <f>VLOOKUP(V825,$J$31:$K$42,2,FALSE)</f>
        <v>GAL3.delta</v>
      </c>
      <c r="Z825" t="str">
        <f>VLOOKUP($S825,$J$46:$N$61,2,FALSE)</f>
        <v>pAMN52.2 - 1 - A12</v>
      </c>
      <c r="AA825">
        <v>2</v>
      </c>
      <c r="AB825" t="str">
        <f>VLOOKUP($S825,$J$46:$N$61,3,FALSE)</f>
        <v>GALK.Sac_cer</v>
      </c>
      <c r="AC825" t="str">
        <f>VLOOKUP($S825,$J$46:$N$61,4,FALSE)</f>
        <v>GALK</v>
      </c>
      <c r="AD825">
        <f>VLOOKUP($S825,$J$46:$N$61,5,FALSE)</f>
        <v>1</v>
      </c>
      <c r="AE825" t="str">
        <f t="shared" si="30"/>
        <v>GAL3.delta</v>
      </c>
      <c r="AF825" t="str">
        <f t="shared" si="31"/>
        <v>GAL80S-1</v>
      </c>
      <c r="AG825" t="str">
        <f t="shared" si="32"/>
        <v>GAL4-L868P</v>
      </c>
    </row>
    <row r="826" spans="11:33">
      <c r="K826" t="str">
        <f>CONCATENATE(L826,".",Q826)</f>
        <v>180324-Plate_008.A12</v>
      </c>
      <c r="L826" t="str">
        <f>CONCATENATE("180324-",N826)</f>
        <v>180324-Plate_008</v>
      </c>
      <c r="M826">
        <f>M730+1</f>
        <v>8</v>
      </c>
      <c r="N826" t="str">
        <f>CONCATENATE("Plate_00",M826)</f>
        <v>Plate_008</v>
      </c>
      <c r="O826" t="s">
        <v>91</v>
      </c>
      <c r="P826">
        <v>12</v>
      </c>
      <c r="Q826" t="s">
        <v>92</v>
      </c>
      <c r="R826">
        <f>R754+1</f>
        <v>10</v>
      </c>
      <c r="S826" t="str">
        <f>CONCATENATE("Plate_0",R826)</f>
        <v>Plate_010</v>
      </c>
      <c r="T826" s="2" t="s">
        <v>66</v>
      </c>
      <c r="U826" t="s">
        <v>65</v>
      </c>
      <c r="V826">
        <v>12</v>
      </c>
      <c r="W826" t="str">
        <f>VLOOKUP(U826,$J$8:$K$13,2,FALSE)</f>
        <v>GAL4.35</v>
      </c>
      <c r="X826" t="str">
        <f>VLOOKUP(V826,$J$16:$K$27,2,FALSE)</f>
        <v>GAL80.41</v>
      </c>
      <c r="Y826" t="str">
        <f>VLOOKUP(V826,$J$31:$K$42,2,FALSE)</f>
        <v>GAL3.delta</v>
      </c>
      <c r="Z826" t="str">
        <f>VLOOKUP($S826,$J$46:$N$61,2,FALSE)</f>
        <v>pAMN52.2 - 1 - A12</v>
      </c>
      <c r="AA826">
        <v>2</v>
      </c>
      <c r="AB826" t="str">
        <f>VLOOKUP($S826,$J$46:$N$61,3,FALSE)</f>
        <v>GALK.Sac_cer</v>
      </c>
      <c r="AC826" t="str">
        <f>VLOOKUP($S826,$J$46:$N$61,4,FALSE)</f>
        <v>GALK</v>
      </c>
      <c r="AD826">
        <f>VLOOKUP($S826,$J$46:$N$61,5,FALSE)</f>
        <v>1</v>
      </c>
      <c r="AE826" t="str">
        <f t="shared" si="30"/>
        <v>GAL3.delta</v>
      </c>
      <c r="AF826" t="str">
        <f t="shared" si="31"/>
        <v>GAL80S-0</v>
      </c>
      <c r="AG826" t="str">
        <f t="shared" si="32"/>
        <v>GAL4-L868P</v>
      </c>
    </row>
    <row r="827" spans="11:33">
      <c r="K827" t="str">
        <f>CONCATENATE(L827,".",Q827)</f>
        <v>180324-Plate_008.B1</v>
      </c>
      <c r="L827" t="str">
        <f>CONCATENATE("180324-",N827)</f>
        <v>180324-Plate_008</v>
      </c>
      <c r="M827">
        <f>M731+1</f>
        <v>8</v>
      </c>
      <c r="N827" t="str">
        <f>CONCATENATE("Plate_00",M827)</f>
        <v>Plate_008</v>
      </c>
      <c r="O827" t="s">
        <v>78</v>
      </c>
      <c r="P827">
        <v>1</v>
      </c>
      <c r="Q827" t="s">
        <v>90</v>
      </c>
      <c r="R827">
        <f>R755+1</f>
        <v>10</v>
      </c>
      <c r="S827" t="str">
        <f>CONCATENATE("Plate_0",R827)</f>
        <v>Plate_010</v>
      </c>
      <c r="T827" s="2" t="s">
        <v>64</v>
      </c>
      <c r="U827" t="s">
        <v>52</v>
      </c>
      <c r="V827">
        <v>1</v>
      </c>
      <c r="W827" t="str">
        <f>VLOOKUP(U827,$J$8:$K$13,2,FALSE)</f>
        <v>GAL4.36</v>
      </c>
      <c r="X827" t="str">
        <f>VLOOKUP(V827,$J$16:$K$27,2,FALSE)</f>
        <v>GAL80.WT</v>
      </c>
      <c r="Y827" t="str">
        <f>VLOOKUP(V827,$J$31:$K$42,2,FALSE)</f>
        <v>GAL3.WT</v>
      </c>
      <c r="Z827" t="str">
        <f>VLOOKUP($S827,$J$46:$N$61,2,FALSE)</f>
        <v>pAMN52.2 - 1 - A12</v>
      </c>
      <c r="AA827">
        <v>2</v>
      </c>
      <c r="AB827" t="str">
        <f>VLOOKUP($S827,$J$46:$N$61,3,FALSE)</f>
        <v>GALK.Sac_cer</v>
      </c>
      <c r="AC827" t="str">
        <f>VLOOKUP($S827,$J$46:$N$61,4,FALSE)</f>
        <v>GALK</v>
      </c>
      <c r="AD827">
        <f>VLOOKUP($S827,$J$46:$N$61,5,FALSE)</f>
        <v>1</v>
      </c>
      <c r="AE827" t="str">
        <f t="shared" si="30"/>
        <v>GAL3.WT</v>
      </c>
      <c r="AF827" t="str">
        <f t="shared" si="31"/>
        <v>GAL80.WT</v>
      </c>
      <c r="AG827" t="str">
        <f t="shared" si="32"/>
        <v>GAL4-L868C</v>
      </c>
    </row>
    <row r="828" spans="11:33">
      <c r="K828" t="str">
        <f>CONCATENATE(L828,".",Q828)</f>
        <v>180324-Plate_008.B2</v>
      </c>
      <c r="L828" t="str">
        <f>CONCATENATE("180324-",N828)</f>
        <v>180324-Plate_008</v>
      </c>
      <c r="M828">
        <f>M732+1</f>
        <v>8</v>
      </c>
      <c r="N828" t="str">
        <f>CONCATENATE("Plate_00",M828)</f>
        <v>Plate_008</v>
      </c>
      <c r="O828" t="s">
        <v>78</v>
      </c>
      <c r="P828">
        <v>2</v>
      </c>
      <c r="Q828" t="s">
        <v>89</v>
      </c>
      <c r="R828">
        <f>R756+1</f>
        <v>10</v>
      </c>
      <c r="S828" t="str">
        <f>CONCATENATE("Plate_0",R828)</f>
        <v>Plate_010</v>
      </c>
      <c r="T828" s="2" t="s">
        <v>63</v>
      </c>
      <c r="U828" t="s">
        <v>52</v>
      </c>
      <c r="V828">
        <v>2</v>
      </c>
      <c r="W828" t="str">
        <f>VLOOKUP(U828,$J$8:$K$13,2,FALSE)</f>
        <v>GAL4.36</v>
      </c>
      <c r="X828" t="str">
        <f>VLOOKUP(V828,$J$16:$K$27,2,FALSE)</f>
        <v>GAL80.delta</v>
      </c>
      <c r="Y828" t="str">
        <f>VLOOKUP(V828,$J$31:$K$42,2,FALSE)</f>
        <v>GAL3.WT</v>
      </c>
      <c r="Z828" t="str">
        <f>VLOOKUP($S828,$J$46:$N$61,2,FALSE)</f>
        <v>pAMN52.2 - 1 - A12</v>
      </c>
      <c r="AA828">
        <v>2</v>
      </c>
      <c r="AB828" t="str">
        <f>VLOOKUP($S828,$J$46:$N$61,3,FALSE)</f>
        <v>GALK.Sac_cer</v>
      </c>
      <c r="AC828" t="str">
        <f>VLOOKUP($S828,$J$46:$N$61,4,FALSE)</f>
        <v>GALK</v>
      </c>
      <c r="AD828">
        <f>VLOOKUP($S828,$J$46:$N$61,5,FALSE)</f>
        <v>1</v>
      </c>
      <c r="AE828" t="str">
        <f t="shared" si="30"/>
        <v>GAL3.WT</v>
      </c>
      <c r="AF828" t="str">
        <f t="shared" si="31"/>
        <v>GAL80.delta</v>
      </c>
      <c r="AG828" t="str">
        <f t="shared" si="32"/>
        <v>GAL4-L868C</v>
      </c>
    </row>
    <row r="829" spans="11:33">
      <c r="K829" t="str">
        <f>CONCATENATE(L829,".",Q829)</f>
        <v>180324-Plate_008.B3</v>
      </c>
      <c r="L829" t="str">
        <f>CONCATENATE("180324-",N829)</f>
        <v>180324-Plate_008</v>
      </c>
      <c r="M829">
        <f>M733+1</f>
        <v>8</v>
      </c>
      <c r="N829" t="str">
        <f>CONCATENATE("Plate_00",M829)</f>
        <v>Plate_008</v>
      </c>
      <c r="O829" t="s">
        <v>78</v>
      </c>
      <c r="P829">
        <v>3</v>
      </c>
      <c r="Q829" t="s">
        <v>88</v>
      </c>
      <c r="R829">
        <f>R757+1</f>
        <v>10</v>
      </c>
      <c r="S829" t="str">
        <f>CONCATENATE("Plate_0",R829)</f>
        <v>Plate_010</v>
      </c>
      <c r="T829" s="2" t="s">
        <v>62</v>
      </c>
      <c r="U829" t="s">
        <v>52</v>
      </c>
      <c r="V829">
        <v>3</v>
      </c>
      <c r="W829" t="str">
        <f>VLOOKUP(U829,$J$8:$K$13,2,FALSE)</f>
        <v>GAL4.36</v>
      </c>
      <c r="X829" t="str">
        <f>VLOOKUP(V829,$J$16:$K$27,2,FALSE)</f>
        <v>GAL80.07</v>
      </c>
      <c r="Y829" t="str">
        <f>VLOOKUP(V829,$J$31:$K$42,2,FALSE)</f>
        <v>GAL3.WT</v>
      </c>
      <c r="Z829" t="str">
        <f>VLOOKUP($S829,$J$46:$N$61,2,FALSE)</f>
        <v>pAMN52.2 - 1 - A12</v>
      </c>
      <c r="AA829">
        <v>2</v>
      </c>
      <c r="AB829" t="str">
        <f>VLOOKUP($S829,$J$46:$N$61,3,FALSE)</f>
        <v>GALK.Sac_cer</v>
      </c>
      <c r="AC829" t="str">
        <f>VLOOKUP($S829,$J$46:$N$61,4,FALSE)</f>
        <v>GALK</v>
      </c>
      <c r="AD829">
        <f>VLOOKUP($S829,$J$46:$N$61,5,FALSE)</f>
        <v>1</v>
      </c>
      <c r="AE829" t="str">
        <f t="shared" si="30"/>
        <v>GAL3.WT</v>
      </c>
      <c r="AF829" t="str">
        <f t="shared" si="31"/>
        <v>GAL80.07</v>
      </c>
      <c r="AG829" t="str">
        <f t="shared" si="32"/>
        <v>GAL4-L868C</v>
      </c>
    </row>
    <row r="830" spans="11:33">
      <c r="K830" t="str">
        <f>CONCATENATE(L830,".",Q830)</f>
        <v>180324-Plate_008.B4</v>
      </c>
      <c r="L830" t="str">
        <f>CONCATENATE("180324-",N830)</f>
        <v>180324-Plate_008</v>
      </c>
      <c r="M830">
        <f>M734+1</f>
        <v>8</v>
      </c>
      <c r="N830" t="str">
        <f>CONCATENATE("Plate_00",M830)</f>
        <v>Plate_008</v>
      </c>
      <c r="O830" t="s">
        <v>78</v>
      </c>
      <c r="P830">
        <v>4</v>
      </c>
      <c r="Q830" t="s">
        <v>87</v>
      </c>
      <c r="R830">
        <f>R758+1</f>
        <v>10</v>
      </c>
      <c r="S830" t="str">
        <f>CONCATENATE("Plate_0",R830)</f>
        <v>Plate_010</v>
      </c>
      <c r="T830" s="2" t="s">
        <v>61</v>
      </c>
      <c r="U830" t="s">
        <v>52</v>
      </c>
      <c r="V830">
        <v>4</v>
      </c>
      <c r="W830" t="str">
        <f>VLOOKUP(U830,$J$8:$K$13,2,FALSE)</f>
        <v>GAL4.36</v>
      </c>
      <c r="X830" t="str">
        <f>VLOOKUP(V830,$J$16:$K$27,2,FALSE)</f>
        <v>GAL80.35</v>
      </c>
      <c r="Y830" t="str">
        <f>VLOOKUP(V830,$J$31:$K$42,2,FALSE)</f>
        <v>GAL3.WT</v>
      </c>
      <c r="Z830" t="str">
        <f>VLOOKUP($S830,$J$46:$N$61,2,FALSE)</f>
        <v>pAMN52.2 - 1 - A12</v>
      </c>
      <c r="AA830">
        <v>2</v>
      </c>
      <c r="AB830" t="str">
        <f>VLOOKUP($S830,$J$46:$N$61,3,FALSE)</f>
        <v>GALK.Sac_cer</v>
      </c>
      <c r="AC830" t="str">
        <f>VLOOKUP($S830,$J$46:$N$61,4,FALSE)</f>
        <v>GALK</v>
      </c>
      <c r="AD830">
        <f>VLOOKUP($S830,$J$46:$N$61,5,FALSE)</f>
        <v>1</v>
      </c>
      <c r="AE830" t="str">
        <f t="shared" si="30"/>
        <v>GAL3.WT</v>
      </c>
      <c r="AF830" t="str">
        <f t="shared" si="31"/>
        <v>GAL80S-2</v>
      </c>
      <c r="AG830" t="str">
        <f t="shared" si="32"/>
        <v>GAL4-L868C</v>
      </c>
    </row>
    <row r="831" spans="11:33">
      <c r="K831" t="str">
        <f>CONCATENATE(L831,".",Q831)</f>
        <v>180324-Plate_008.B5</v>
      </c>
      <c r="L831" t="str">
        <f>CONCATENATE("180324-",N831)</f>
        <v>180324-Plate_008</v>
      </c>
      <c r="M831">
        <f>M735+1</f>
        <v>8</v>
      </c>
      <c r="N831" t="str">
        <f>CONCATENATE("Plate_00",M831)</f>
        <v>Plate_008</v>
      </c>
      <c r="O831" t="s">
        <v>78</v>
      </c>
      <c r="P831">
        <v>5</v>
      </c>
      <c r="Q831" t="s">
        <v>86</v>
      </c>
      <c r="R831">
        <f>R759+1</f>
        <v>10</v>
      </c>
      <c r="S831" t="str">
        <f>CONCATENATE("Plate_0",R831)</f>
        <v>Plate_010</v>
      </c>
      <c r="T831" s="2" t="s">
        <v>60</v>
      </c>
      <c r="U831" t="s">
        <v>52</v>
      </c>
      <c r="V831">
        <v>5</v>
      </c>
      <c r="W831" t="str">
        <f>VLOOKUP(U831,$J$8:$K$13,2,FALSE)</f>
        <v>GAL4.36</v>
      </c>
      <c r="X831" t="str">
        <f>VLOOKUP(V831,$J$16:$K$27,2,FALSE)</f>
        <v>GAL80.37</v>
      </c>
      <c r="Y831" t="str">
        <f>VLOOKUP(V831,$J$31:$K$42,2,FALSE)</f>
        <v>GAL3.WT</v>
      </c>
      <c r="Z831" t="str">
        <f>VLOOKUP($S831,$J$46:$N$61,2,FALSE)</f>
        <v>pAMN52.2 - 1 - A12</v>
      </c>
      <c r="AA831">
        <v>2</v>
      </c>
      <c r="AB831" t="str">
        <f>VLOOKUP($S831,$J$46:$N$61,3,FALSE)</f>
        <v>GALK.Sac_cer</v>
      </c>
      <c r="AC831" t="str">
        <f>VLOOKUP($S831,$J$46:$N$61,4,FALSE)</f>
        <v>GALK</v>
      </c>
      <c r="AD831">
        <f>VLOOKUP($S831,$J$46:$N$61,5,FALSE)</f>
        <v>1</v>
      </c>
      <c r="AE831" t="str">
        <f t="shared" si="30"/>
        <v>GAL3.WT</v>
      </c>
      <c r="AF831" t="str">
        <f t="shared" si="31"/>
        <v>GAL80S-1</v>
      </c>
      <c r="AG831" t="str">
        <f t="shared" si="32"/>
        <v>GAL4-L868C</v>
      </c>
    </row>
    <row r="832" spans="11:33">
      <c r="K832" t="str">
        <f>CONCATENATE(L832,".",Q832)</f>
        <v>180324-Plate_008.B6</v>
      </c>
      <c r="L832" t="str">
        <f>CONCATENATE("180324-",N832)</f>
        <v>180324-Plate_008</v>
      </c>
      <c r="M832">
        <f>M736+1</f>
        <v>8</v>
      </c>
      <c r="N832" t="str">
        <f>CONCATENATE("Plate_00",M832)</f>
        <v>Plate_008</v>
      </c>
      <c r="O832" t="s">
        <v>78</v>
      </c>
      <c r="P832">
        <v>6</v>
      </c>
      <c r="Q832" t="s">
        <v>85</v>
      </c>
      <c r="R832">
        <f>R760+1</f>
        <v>10</v>
      </c>
      <c r="S832" t="str">
        <f>CONCATENATE("Plate_0",R832)</f>
        <v>Plate_010</v>
      </c>
      <c r="T832" s="2" t="s">
        <v>59</v>
      </c>
      <c r="U832" t="s">
        <v>52</v>
      </c>
      <c r="V832">
        <v>6</v>
      </c>
      <c r="W832" t="str">
        <f>VLOOKUP(U832,$J$8:$K$13,2,FALSE)</f>
        <v>GAL4.36</v>
      </c>
      <c r="X832" t="str">
        <f>VLOOKUP(V832,$J$16:$K$27,2,FALSE)</f>
        <v>GAL80.41</v>
      </c>
      <c r="Y832" t="str">
        <f>VLOOKUP(V832,$J$31:$K$42,2,FALSE)</f>
        <v>GAL3.WT</v>
      </c>
      <c r="Z832" t="str">
        <f>VLOOKUP($S832,$J$46:$N$61,2,FALSE)</f>
        <v>pAMN52.2 - 1 - A12</v>
      </c>
      <c r="AA832">
        <v>2</v>
      </c>
      <c r="AB832" t="str">
        <f>VLOOKUP($S832,$J$46:$N$61,3,FALSE)</f>
        <v>GALK.Sac_cer</v>
      </c>
      <c r="AC832" t="str">
        <f>VLOOKUP($S832,$J$46:$N$61,4,FALSE)</f>
        <v>GALK</v>
      </c>
      <c r="AD832">
        <f>VLOOKUP($S832,$J$46:$N$61,5,FALSE)</f>
        <v>1</v>
      </c>
      <c r="AE832" t="str">
        <f t="shared" si="30"/>
        <v>GAL3.WT</v>
      </c>
      <c r="AF832" t="str">
        <f t="shared" si="31"/>
        <v>GAL80S-0</v>
      </c>
      <c r="AG832" t="str">
        <f t="shared" si="32"/>
        <v>GAL4-L868C</v>
      </c>
    </row>
    <row r="833" spans="11:33">
      <c r="K833" t="str">
        <f>CONCATENATE(L833,".",Q833)</f>
        <v>180324-Plate_008.B7</v>
      </c>
      <c r="L833" t="str">
        <f>CONCATENATE("180324-",N833)</f>
        <v>180324-Plate_008</v>
      </c>
      <c r="M833">
        <f>M737+1</f>
        <v>8</v>
      </c>
      <c r="N833" t="str">
        <f>CONCATENATE("Plate_00",M833)</f>
        <v>Plate_008</v>
      </c>
      <c r="O833" t="s">
        <v>78</v>
      </c>
      <c r="P833">
        <v>7</v>
      </c>
      <c r="Q833" t="s">
        <v>84</v>
      </c>
      <c r="R833">
        <f>R761+1</f>
        <v>10</v>
      </c>
      <c r="S833" t="str">
        <f>CONCATENATE("Plate_0",R833)</f>
        <v>Plate_010</v>
      </c>
      <c r="T833" s="2" t="s">
        <v>58</v>
      </c>
      <c r="U833" t="s">
        <v>52</v>
      </c>
      <c r="V833">
        <v>7</v>
      </c>
      <c r="W833" t="str">
        <f>VLOOKUP(U833,$J$8:$K$13,2,FALSE)</f>
        <v>GAL4.36</v>
      </c>
      <c r="X833" t="str">
        <f>VLOOKUP(V833,$J$16:$K$27,2,FALSE)</f>
        <v>GAL80.WT</v>
      </c>
      <c r="Y833" t="str">
        <f>VLOOKUP(V833,$J$31:$K$42,2,FALSE)</f>
        <v>GAL3.delta</v>
      </c>
      <c r="Z833" t="str">
        <f>VLOOKUP($S833,$J$46:$N$61,2,FALSE)</f>
        <v>pAMN52.2 - 1 - A12</v>
      </c>
      <c r="AA833">
        <v>2</v>
      </c>
      <c r="AB833" t="str">
        <f>VLOOKUP($S833,$J$46:$N$61,3,FALSE)</f>
        <v>GALK.Sac_cer</v>
      </c>
      <c r="AC833" t="str">
        <f>VLOOKUP($S833,$J$46:$N$61,4,FALSE)</f>
        <v>GALK</v>
      </c>
      <c r="AD833">
        <f>VLOOKUP($S833,$J$46:$N$61,5,FALSE)</f>
        <v>1</v>
      </c>
      <c r="AE833" t="str">
        <f t="shared" si="30"/>
        <v>GAL3.delta</v>
      </c>
      <c r="AF833" t="str">
        <f t="shared" si="31"/>
        <v>GAL80.WT</v>
      </c>
      <c r="AG833" t="str">
        <f t="shared" si="32"/>
        <v>GAL4-L868C</v>
      </c>
    </row>
    <row r="834" spans="11:33">
      <c r="K834" t="str">
        <f>CONCATENATE(L834,".",Q834)</f>
        <v>180324-Plate_008.B8</v>
      </c>
      <c r="L834" t="str">
        <f>CONCATENATE("180324-",N834)</f>
        <v>180324-Plate_008</v>
      </c>
      <c r="M834">
        <f>M738+1</f>
        <v>8</v>
      </c>
      <c r="N834" t="str">
        <f>CONCATENATE("Plate_00",M834)</f>
        <v>Plate_008</v>
      </c>
      <c r="O834" t="s">
        <v>78</v>
      </c>
      <c r="P834">
        <v>8</v>
      </c>
      <c r="Q834" t="s">
        <v>83</v>
      </c>
      <c r="R834">
        <f>R762+1</f>
        <v>10</v>
      </c>
      <c r="S834" t="str">
        <f>CONCATENATE("Plate_0",R834)</f>
        <v>Plate_010</v>
      </c>
      <c r="T834" s="2" t="s">
        <v>57</v>
      </c>
      <c r="U834" t="s">
        <v>52</v>
      </c>
      <c r="V834">
        <v>8</v>
      </c>
      <c r="W834" t="str">
        <f>VLOOKUP(U834,$J$8:$K$13,2,FALSE)</f>
        <v>GAL4.36</v>
      </c>
      <c r="X834" t="str">
        <f>VLOOKUP(V834,$J$16:$K$27,2,FALSE)</f>
        <v>GAL80.delta</v>
      </c>
      <c r="Y834" t="str">
        <f>VLOOKUP(V834,$J$31:$K$42,2,FALSE)</f>
        <v>GAL3.delta</v>
      </c>
      <c r="Z834" t="str">
        <f>VLOOKUP($S834,$J$46:$N$61,2,FALSE)</f>
        <v>pAMN52.2 - 1 - A12</v>
      </c>
      <c r="AA834">
        <v>2</v>
      </c>
      <c r="AB834" t="str">
        <f>VLOOKUP($S834,$J$46:$N$61,3,FALSE)</f>
        <v>GALK.Sac_cer</v>
      </c>
      <c r="AC834" t="str">
        <f>VLOOKUP($S834,$J$46:$N$61,4,FALSE)</f>
        <v>GALK</v>
      </c>
      <c r="AD834">
        <f>VLOOKUP($S834,$J$46:$N$61,5,FALSE)</f>
        <v>1</v>
      </c>
      <c r="AE834" t="str">
        <f t="shared" si="30"/>
        <v>GAL3.delta</v>
      </c>
      <c r="AF834" t="str">
        <f t="shared" si="31"/>
        <v>GAL80.delta</v>
      </c>
      <c r="AG834" t="str">
        <f t="shared" si="32"/>
        <v>GAL4-L868C</v>
      </c>
    </row>
    <row r="835" spans="11:33">
      <c r="K835" t="str">
        <f>CONCATENATE(L835,".",Q835)</f>
        <v>180324-Plate_008.B9</v>
      </c>
      <c r="L835" t="str">
        <f>CONCATENATE("180324-",N835)</f>
        <v>180324-Plate_008</v>
      </c>
      <c r="M835">
        <f>M739+1</f>
        <v>8</v>
      </c>
      <c r="N835" t="str">
        <f>CONCATENATE("Plate_00",M835)</f>
        <v>Plate_008</v>
      </c>
      <c r="O835" t="s">
        <v>78</v>
      </c>
      <c r="P835">
        <v>9</v>
      </c>
      <c r="Q835" t="s">
        <v>82</v>
      </c>
      <c r="R835">
        <f>R763+1</f>
        <v>10</v>
      </c>
      <c r="S835" t="str">
        <f>CONCATENATE("Plate_0",R835)</f>
        <v>Plate_010</v>
      </c>
      <c r="T835" s="2" t="s">
        <v>56</v>
      </c>
      <c r="U835" t="s">
        <v>52</v>
      </c>
      <c r="V835">
        <v>9</v>
      </c>
      <c r="W835" t="str">
        <f>VLOOKUP(U835,$J$8:$K$13,2,FALSE)</f>
        <v>GAL4.36</v>
      </c>
      <c r="X835" t="str">
        <f>VLOOKUP(V835,$J$16:$K$27,2,FALSE)</f>
        <v>GAL80.07</v>
      </c>
      <c r="Y835" t="str">
        <f>VLOOKUP(V835,$J$31:$K$42,2,FALSE)</f>
        <v>GAL3.delta</v>
      </c>
      <c r="Z835" t="str">
        <f>VLOOKUP($S835,$J$46:$N$61,2,FALSE)</f>
        <v>pAMN52.2 - 1 - A12</v>
      </c>
      <c r="AA835">
        <v>2</v>
      </c>
      <c r="AB835" t="str">
        <f>VLOOKUP($S835,$J$46:$N$61,3,FALSE)</f>
        <v>GALK.Sac_cer</v>
      </c>
      <c r="AC835" t="str">
        <f>VLOOKUP($S835,$J$46:$N$61,4,FALSE)</f>
        <v>GALK</v>
      </c>
      <c r="AD835">
        <f>VLOOKUP($S835,$J$46:$N$61,5,FALSE)</f>
        <v>1</v>
      </c>
      <c r="AE835" t="str">
        <f t="shared" si="30"/>
        <v>GAL3.delta</v>
      </c>
      <c r="AF835" t="str">
        <f t="shared" si="31"/>
        <v>GAL80.07</v>
      </c>
      <c r="AG835" t="str">
        <f t="shared" si="32"/>
        <v>GAL4-L868C</v>
      </c>
    </row>
    <row r="836" spans="11:33">
      <c r="K836" t="str">
        <f>CONCATENATE(L836,".",Q836)</f>
        <v>180324-Plate_008.B10</v>
      </c>
      <c r="L836" t="str">
        <f>CONCATENATE("180324-",N836)</f>
        <v>180324-Plate_008</v>
      </c>
      <c r="M836">
        <f>M740+1</f>
        <v>8</v>
      </c>
      <c r="N836" t="str">
        <f>CONCATENATE("Plate_00",M836)</f>
        <v>Plate_008</v>
      </c>
      <c r="O836" t="s">
        <v>78</v>
      </c>
      <c r="P836">
        <v>10</v>
      </c>
      <c r="Q836" t="s">
        <v>81</v>
      </c>
      <c r="R836">
        <f>R764+1</f>
        <v>10</v>
      </c>
      <c r="S836" t="str">
        <f>CONCATENATE("Plate_0",R836)</f>
        <v>Plate_010</v>
      </c>
      <c r="T836" s="2" t="s">
        <v>55</v>
      </c>
      <c r="U836" t="s">
        <v>52</v>
      </c>
      <c r="V836">
        <v>10</v>
      </c>
      <c r="W836" t="str">
        <f>VLOOKUP(U836,$J$8:$K$13,2,FALSE)</f>
        <v>GAL4.36</v>
      </c>
      <c r="X836" t="str">
        <f>VLOOKUP(V836,$J$16:$K$27,2,FALSE)</f>
        <v>GAL80.35</v>
      </c>
      <c r="Y836" t="str">
        <f>VLOOKUP(V836,$J$31:$K$42,2,FALSE)</f>
        <v>GAL3.delta</v>
      </c>
      <c r="Z836" t="str">
        <f>VLOOKUP($S836,$J$46:$N$61,2,FALSE)</f>
        <v>pAMN52.2 - 1 - A12</v>
      </c>
      <c r="AA836">
        <v>2</v>
      </c>
      <c r="AB836" t="str">
        <f>VLOOKUP($S836,$J$46:$N$61,3,FALSE)</f>
        <v>GALK.Sac_cer</v>
      </c>
      <c r="AC836" t="str">
        <f>VLOOKUP($S836,$J$46:$N$61,4,FALSE)</f>
        <v>GALK</v>
      </c>
      <c r="AD836">
        <f>VLOOKUP($S836,$J$46:$N$61,5,FALSE)</f>
        <v>1</v>
      </c>
      <c r="AE836" t="str">
        <f t="shared" si="30"/>
        <v>GAL3.delta</v>
      </c>
      <c r="AF836" t="str">
        <f t="shared" si="31"/>
        <v>GAL80S-2</v>
      </c>
      <c r="AG836" t="str">
        <f t="shared" si="32"/>
        <v>GAL4-L868C</v>
      </c>
    </row>
    <row r="837" spans="11:33">
      <c r="K837" t="str">
        <f>CONCATENATE(L837,".",Q837)</f>
        <v>180324-Plate_008.B11</v>
      </c>
      <c r="L837" t="str">
        <f>CONCATENATE("180324-",N837)</f>
        <v>180324-Plate_008</v>
      </c>
      <c r="M837">
        <f>M741+1</f>
        <v>8</v>
      </c>
      <c r="N837" t="str">
        <f>CONCATENATE("Plate_00",M837)</f>
        <v>Plate_008</v>
      </c>
      <c r="O837" t="s">
        <v>78</v>
      </c>
      <c r="P837">
        <v>11</v>
      </c>
      <c r="Q837" t="s">
        <v>80</v>
      </c>
      <c r="R837">
        <f>R765+1</f>
        <v>10</v>
      </c>
      <c r="S837" t="str">
        <f>CONCATENATE("Plate_0",R837)</f>
        <v>Plate_010</v>
      </c>
      <c r="T837" s="2" t="s">
        <v>54</v>
      </c>
      <c r="U837" t="s">
        <v>52</v>
      </c>
      <c r="V837">
        <v>11</v>
      </c>
      <c r="W837" t="str">
        <f>VLOOKUP(U837,$J$8:$K$13,2,FALSE)</f>
        <v>GAL4.36</v>
      </c>
      <c r="X837" t="str">
        <f>VLOOKUP(V837,$J$16:$K$27,2,FALSE)</f>
        <v>GAL80.37</v>
      </c>
      <c r="Y837" t="str">
        <f>VLOOKUP(V837,$J$31:$K$42,2,FALSE)</f>
        <v>GAL3.delta</v>
      </c>
      <c r="Z837" t="str">
        <f>VLOOKUP($S837,$J$46:$N$61,2,FALSE)</f>
        <v>pAMN52.2 - 1 - A12</v>
      </c>
      <c r="AA837">
        <v>2</v>
      </c>
      <c r="AB837" t="str">
        <f>VLOOKUP($S837,$J$46:$N$61,3,FALSE)</f>
        <v>GALK.Sac_cer</v>
      </c>
      <c r="AC837" t="str">
        <f>VLOOKUP($S837,$J$46:$N$61,4,FALSE)</f>
        <v>GALK</v>
      </c>
      <c r="AD837">
        <f>VLOOKUP($S837,$J$46:$N$61,5,FALSE)</f>
        <v>1</v>
      </c>
      <c r="AE837" t="str">
        <f t="shared" si="30"/>
        <v>GAL3.delta</v>
      </c>
      <c r="AF837" t="str">
        <f t="shared" si="31"/>
        <v>GAL80S-1</v>
      </c>
      <c r="AG837" t="str">
        <f t="shared" si="32"/>
        <v>GAL4-L868C</v>
      </c>
    </row>
    <row r="838" spans="11:33">
      <c r="K838" t="str">
        <f>CONCATENATE(L838,".",Q838)</f>
        <v>180324-Plate_008.B12</v>
      </c>
      <c r="L838" t="str">
        <f>CONCATENATE("180324-",N838)</f>
        <v>180324-Plate_008</v>
      </c>
      <c r="M838">
        <f>M742+1</f>
        <v>8</v>
      </c>
      <c r="N838" t="str">
        <f>CONCATENATE("Plate_00",M838)</f>
        <v>Plate_008</v>
      </c>
      <c r="O838" t="s">
        <v>78</v>
      </c>
      <c r="P838">
        <v>12</v>
      </c>
      <c r="Q838" t="s">
        <v>79</v>
      </c>
      <c r="R838">
        <f>R766+1</f>
        <v>10</v>
      </c>
      <c r="S838" t="str">
        <f>CONCATENATE("Plate_0",R838)</f>
        <v>Plate_010</v>
      </c>
      <c r="T838" s="2" t="s">
        <v>53</v>
      </c>
      <c r="U838" t="s">
        <v>52</v>
      </c>
      <c r="V838">
        <v>12</v>
      </c>
      <c r="W838" t="str">
        <f>VLOOKUP(U838,$J$8:$K$13,2,FALSE)</f>
        <v>GAL4.36</v>
      </c>
      <c r="X838" t="str">
        <f>VLOOKUP(V838,$J$16:$K$27,2,FALSE)</f>
        <v>GAL80.41</v>
      </c>
      <c r="Y838" t="str">
        <f>VLOOKUP(V838,$J$31:$K$42,2,FALSE)</f>
        <v>GAL3.delta</v>
      </c>
      <c r="Z838" t="str">
        <f>VLOOKUP($S838,$J$46:$N$61,2,FALSE)</f>
        <v>pAMN52.2 - 1 - A12</v>
      </c>
      <c r="AA838">
        <v>2</v>
      </c>
      <c r="AB838" t="str">
        <f>VLOOKUP($S838,$J$46:$N$61,3,FALSE)</f>
        <v>GALK.Sac_cer</v>
      </c>
      <c r="AC838" t="str">
        <f>VLOOKUP($S838,$J$46:$N$61,4,FALSE)</f>
        <v>GALK</v>
      </c>
      <c r="AD838">
        <f>VLOOKUP($S838,$J$46:$N$61,5,FALSE)</f>
        <v>1</v>
      </c>
      <c r="AE838" t="str">
        <f t="shared" si="30"/>
        <v>GAL3.delta</v>
      </c>
      <c r="AF838" t="str">
        <f t="shared" si="31"/>
        <v>GAL80S-0</v>
      </c>
      <c r="AG838" t="str">
        <f t="shared" si="32"/>
        <v>GAL4-L868C</v>
      </c>
    </row>
    <row r="839" spans="11:33">
      <c r="K839" t="str">
        <f>CONCATENATE(L839,".",Q839)</f>
        <v>180324-Plate_008.C1</v>
      </c>
      <c r="L839" t="str">
        <f>CONCATENATE("180324-",N839)</f>
        <v>180324-Plate_008</v>
      </c>
      <c r="M839">
        <f>M743+1</f>
        <v>8</v>
      </c>
      <c r="N839" t="str">
        <f>CONCATENATE("Plate_00",M839)</f>
        <v>Plate_008</v>
      </c>
      <c r="O839" t="s">
        <v>65</v>
      </c>
      <c r="P839">
        <v>1</v>
      </c>
      <c r="Q839" t="s">
        <v>77</v>
      </c>
      <c r="R839">
        <f>R767+1</f>
        <v>10</v>
      </c>
      <c r="S839" t="str">
        <f>CONCATENATE("Plate_0",R839)</f>
        <v>Plate_010</v>
      </c>
      <c r="T839" s="2" t="s">
        <v>50</v>
      </c>
      <c r="U839" t="s">
        <v>26</v>
      </c>
      <c r="V839">
        <v>1</v>
      </c>
      <c r="W839" t="str">
        <f>VLOOKUP(U839,$J$8:$K$13,2,FALSE)</f>
        <v>GAL4.38</v>
      </c>
      <c r="X839" t="str">
        <f>VLOOKUP(V839,$J$16:$K$27,2,FALSE)</f>
        <v>GAL80.WT</v>
      </c>
      <c r="Y839" t="str">
        <f>VLOOKUP(V839,$J$31:$K$42,2,FALSE)</f>
        <v>GAL3.WT</v>
      </c>
      <c r="Z839" t="str">
        <f>VLOOKUP($S839,$J$46:$N$61,2,FALSE)</f>
        <v>pAMN52.2 - 1 - A12</v>
      </c>
      <c r="AA839">
        <v>2</v>
      </c>
      <c r="AB839" t="str">
        <f>VLOOKUP($S839,$J$46:$N$61,3,FALSE)</f>
        <v>GALK.Sac_cer</v>
      </c>
      <c r="AC839" t="str">
        <f>VLOOKUP($S839,$J$46:$N$61,4,FALSE)</f>
        <v>GALK</v>
      </c>
      <c r="AD839">
        <f>VLOOKUP($S839,$J$46:$N$61,5,FALSE)</f>
        <v>1</v>
      </c>
      <c r="AE839" t="str">
        <f t="shared" si="30"/>
        <v>GAL3.WT</v>
      </c>
      <c r="AF839" t="str">
        <f t="shared" si="31"/>
        <v>GAL80.WT</v>
      </c>
      <c r="AG839" t="str">
        <f t="shared" si="32"/>
        <v>GAL4-L868G</v>
      </c>
    </row>
    <row r="840" spans="11:33">
      <c r="K840" t="str">
        <f>CONCATENATE(L840,".",Q840)</f>
        <v>180324-Plate_008.C2</v>
      </c>
      <c r="L840" t="str">
        <f>CONCATENATE("180324-",N840)</f>
        <v>180324-Plate_008</v>
      </c>
      <c r="M840">
        <f>M744+1</f>
        <v>8</v>
      </c>
      <c r="N840" t="str">
        <f>CONCATENATE("Plate_00",M840)</f>
        <v>Plate_008</v>
      </c>
      <c r="O840" t="s">
        <v>65</v>
      </c>
      <c r="P840">
        <v>2</v>
      </c>
      <c r="Q840" t="s">
        <v>76</v>
      </c>
      <c r="R840">
        <f>R768+1</f>
        <v>10</v>
      </c>
      <c r="S840" t="str">
        <f>CONCATENATE("Plate_0",R840)</f>
        <v>Plate_010</v>
      </c>
      <c r="T840" s="2" t="s">
        <v>48</v>
      </c>
      <c r="U840" t="s">
        <v>26</v>
      </c>
      <c r="V840">
        <v>2</v>
      </c>
      <c r="W840" t="str">
        <f>VLOOKUP(U840,$J$8:$K$13,2,FALSE)</f>
        <v>GAL4.38</v>
      </c>
      <c r="X840" t="str">
        <f>VLOOKUP(V840,$J$16:$K$27,2,FALSE)</f>
        <v>GAL80.delta</v>
      </c>
      <c r="Y840" t="str">
        <f>VLOOKUP(V840,$J$31:$K$42,2,FALSE)</f>
        <v>GAL3.WT</v>
      </c>
      <c r="Z840" t="str">
        <f>VLOOKUP($S840,$J$46:$N$61,2,FALSE)</f>
        <v>pAMN52.2 - 1 - A12</v>
      </c>
      <c r="AA840">
        <v>2</v>
      </c>
      <c r="AB840" t="str">
        <f>VLOOKUP($S840,$J$46:$N$61,3,FALSE)</f>
        <v>GALK.Sac_cer</v>
      </c>
      <c r="AC840" t="str">
        <f>VLOOKUP($S840,$J$46:$N$61,4,FALSE)</f>
        <v>GALK</v>
      </c>
      <c r="AD840">
        <f>VLOOKUP($S840,$J$46:$N$61,5,FALSE)</f>
        <v>1</v>
      </c>
      <c r="AE840" t="str">
        <f t="shared" si="30"/>
        <v>GAL3.WT</v>
      </c>
      <c r="AF840" t="str">
        <f t="shared" si="31"/>
        <v>GAL80.delta</v>
      </c>
      <c r="AG840" t="str">
        <f t="shared" si="32"/>
        <v>GAL4-L868G</v>
      </c>
    </row>
    <row r="841" spans="11:33">
      <c r="K841" t="str">
        <f>CONCATENATE(L841,".",Q841)</f>
        <v>180324-Plate_008.C3</v>
      </c>
      <c r="L841" t="str">
        <f>CONCATENATE("180324-",N841)</f>
        <v>180324-Plate_008</v>
      </c>
      <c r="M841">
        <f>M745+1</f>
        <v>8</v>
      </c>
      <c r="N841" t="str">
        <f>CONCATENATE("Plate_00",M841)</f>
        <v>Plate_008</v>
      </c>
      <c r="O841" t="s">
        <v>65</v>
      </c>
      <c r="P841">
        <v>3</v>
      </c>
      <c r="Q841" t="s">
        <v>75</v>
      </c>
      <c r="R841">
        <f>R769+1</f>
        <v>10</v>
      </c>
      <c r="S841" t="str">
        <f>CONCATENATE("Plate_0",R841)</f>
        <v>Plate_010</v>
      </c>
      <c r="T841" s="2" t="s">
        <v>46</v>
      </c>
      <c r="U841" t="s">
        <v>26</v>
      </c>
      <c r="V841">
        <v>3</v>
      </c>
      <c r="W841" t="str">
        <f>VLOOKUP(U841,$J$8:$K$13,2,FALSE)</f>
        <v>GAL4.38</v>
      </c>
      <c r="X841" t="str">
        <f>VLOOKUP(V841,$J$16:$K$27,2,FALSE)</f>
        <v>GAL80.07</v>
      </c>
      <c r="Y841" t="str">
        <f>VLOOKUP(V841,$J$31:$K$42,2,FALSE)</f>
        <v>GAL3.WT</v>
      </c>
      <c r="Z841" t="str">
        <f>VLOOKUP($S841,$J$46:$N$61,2,FALSE)</f>
        <v>pAMN52.2 - 1 - A12</v>
      </c>
      <c r="AA841">
        <v>2</v>
      </c>
      <c r="AB841" t="str">
        <f>VLOOKUP($S841,$J$46:$N$61,3,FALSE)</f>
        <v>GALK.Sac_cer</v>
      </c>
      <c r="AC841" t="str">
        <f>VLOOKUP($S841,$J$46:$N$61,4,FALSE)</f>
        <v>GALK</v>
      </c>
      <c r="AD841">
        <f>VLOOKUP($S841,$J$46:$N$61,5,FALSE)</f>
        <v>1</v>
      </c>
      <c r="AE841" t="str">
        <f t="shared" si="30"/>
        <v>GAL3.WT</v>
      </c>
      <c r="AF841" t="str">
        <f t="shared" si="31"/>
        <v>GAL80.07</v>
      </c>
      <c r="AG841" t="str">
        <f t="shared" si="32"/>
        <v>GAL4-L868G</v>
      </c>
    </row>
    <row r="842" spans="11:33">
      <c r="K842" t="str">
        <f>CONCATENATE(L842,".",Q842)</f>
        <v>180324-Plate_008.C4</v>
      </c>
      <c r="L842" t="str">
        <f>CONCATENATE("180324-",N842)</f>
        <v>180324-Plate_008</v>
      </c>
      <c r="M842">
        <f>M746+1</f>
        <v>8</v>
      </c>
      <c r="N842" t="str">
        <f>CONCATENATE("Plate_00",M842)</f>
        <v>Plate_008</v>
      </c>
      <c r="O842" t="s">
        <v>65</v>
      </c>
      <c r="P842">
        <v>4</v>
      </c>
      <c r="Q842" t="s">
        <v>74</v>
      </c>
      <c r="R842">
        <f>R770+1</f>
        <v>10</v>
      </c>
      <c r="S842" t="str">
        <f>CONCATENATE("Plate_0",R842)</f>
        <v>Plate_010</v>
      </c>
      <c r="T842" s="2" t="s">
        <v>44</v>
      </c>
      <c r="U842" t="s">
        <v>26</v>
      </c>
      <c r="V842">
        <v>4</v>
      </c>
      <c r="W842" t="str">
        <f>VLOOKUP(U842,$J$8:$K$13,2,FALSE)</f>
        <v>GAL4.38</v>
      </c>
      <c r="X842" t="str">
        <f>VLOOKUP(V842,$J$16:$K$27,2,FALSE)</f>
        <v>GAL80.35</v>
      </c>
      <c r="Y842" t="str">
        <f>VLOOKUP(V842,$J$31:$K$42,2,FALSE)</f>
        <v>GAL3.WT</v>
      </c>
      <c r="Z842" t="str">
        <f>VLOOKUP($S842,$J$46:$N$61,2,FALSE)</f>
        <v>pAMN52.2 - 1 - A12</v>
      </c>
      <c r="AA842">
        <v>2</v>
      </c>
      <c r="AB842" t="str">
        <f>VLOOKUP($S842,$J$46:$N$61,3,FALSE)</f>
        <v>GALK.Sac_cer</v>
      </c>
      <c r="AC842" t="str">
        <f>VLOOKUP($S842,$J$46:$N$61,4,FALSE)</f>
        <v>GALK</v>
      </c>
      <c r="AD842">
        <f>VLOOKUP($S842,$J$46:$N$61,5,FALSE)</f>
        <v>1</v>
      </c>
      <c r="AE842" t="str">
        <f t="shared" si="30"/>
        <v>GAL3.WT</v>
      </c>
      <c r="AF842" t="str">
        <f t="shared" si="31"/>
        <v>GAL80S-2</v>
      </c>
      <c r="AG842" t="str">
        <f t="shared" si="32"/>
        <v>GAL4-L868G</v>
      </c>
    </row>
    <row r="843" spans="11:33">
      <c r="K843" t="str">
        <f>CONCATENATE(L843,".",Q843)</f>
        <v>180324-Plate_008.C5</v>
      </c>
      <c r="L843" t="str">
        <f>CONCATENATE("180324-",N843)</f>
        <v>180324-Plate_008</v>
      </c>
      <c r="M843">
        <f>M747+1</f>
        <v>8</v>
      </c>
      <c r="N843" t="str">
        <f>CONCATENATE("Plate_00",M843)</f>
        <v>Plate_008</v>
      </c>
      <c r="O843" t="s">
        <v>65</v>
      </c>
      <c r="P843">
        <v>5</v>
      </c>
      <c r="Q843" t="s">
        <v>73</v>
      </c>
      <c r="R843">
        <f>R771+1</f>
        <v>10</v>
      </c>
      <c r="S843" t="str">
        <f>CONCATENATE("Plate_0",R843)</f>
        <v>Plate_010</v>
      </c>
      <c r="T843" s="2" t="s">
        <v>42</v>
      </c>
      <c r="U843" t="s">
        <v>26</v>
      </c>
      <c r="V843">
        <v>5</v>
      </c>
      <c r="W843" t="str">
        <f>VLOOKUP(U843,$J$8:$K$13,2,FALSE)</f>
        <v>GAL4.38</v>
      </c>
      <c r="X843" t="str">
        <f>VLOOKUP(V843,$J$16:$K$27,2,FALSE)</f>
        <v>GAL80.37</v>
      </c>
      <c r="Y843" t="str">
        <f>VLOOKUP(V843,$J$31:$K$42,2,FALSE)</f>
        <v>GAL3.WT</v>
      </c>
      <c r="Z843" t="str">
        <f>VLOOKUP($S843,$J$46:$N$61,2,FALSE)</f>
        <v>pAMN52.2 - 1 - A12</v>
      </c>
      <c r="AA843">
        <v>2</v>
      </c>
      <c r="AB843" t="str">
        <f>VLOOKUP($S843,$J$46:$N$61,3,FALSE)</f>
        <v>GALK.Sac_cer</v>
      </c>
      <c r="AC843" t="str">
        <f>VLOOKUP($S843,$J$46:$N$61,4,FALSE)</f>
        <v>GALK</v>
      </c>
      <c r="AD843">
        <f>VLOOKUP($S843,$J$46:$N$61,5,FALSE)</f>
        <v>1</v>
      </c>
      <c r="AE843" t="str">
        <f t="shared" si="30"/>
        <v>GAL3.WT</v>
      </c>
      <c r="AF843" t="str">
        <f t="shared" si="31"/>
        <v>GAL80S-1</v>
      </c>
      <c r="AG843" t="str">
        <f t="shared" si="32"/>
        <v>GAL4-L868G</v>
      </c>
    </row>
    <row r="844" spans="11:33">
      <c r="K844" t="str">
        <f>CONCATENATE(L844,".",Q844)</f>
        <v>180324-Plate_008.C6</v>
      </c>
      <c r="L844" t="str">
        <f>CONCATENATE("180324-",N844)</f>
        <v>180324-Plate_008</v>
      </c>
      <c r="M844">
        <f>M748+1</f>
        <v>8</v>
      </c>
      <c r="N844" t="str">
        <f>CONCATENATE("Plate_00",M844)</f>
        <v>Plate_008</v>
      </c>
      <c r="O844" t="s">
        <v>65</v>
      </c>
      <c r="P844">
        <v>6</v>
      </c>
      <c r="Q844" t="s">
        <v>72</v>
      </c>
      <c r="R844">
        <f>R772+1</f>
        <v>10</v>
      </c>
      <c r="S844" t="str">
        <f>CONCATENATE("Plate_0",R844)</f>
        <v>Plate_010</v>
      </c>
      <c r="T844" s="2" t="s">
        <v>40</v>
      </c>
      <c r="U844" t="s">
        <v>26</v>
      </c>
      <c r="V844">
        <v>6</v>
      </c>
      <c r="W844" t="str">
        <f>VLOOKUP(U844,$J$8:$K$13,2,FALSE)</f>
        <v>GAL4.38</v>
      </c>
      <c r="X844" t="str">
        <f>VLOOKUP(V844,$J$16:$K$27,2,FALSE)</f>
        <v>GAL80.41</v>
      </c>
      <c r="Y844" t="str">
        <f>VLOOKUP(V844,$J$31:$K$42,2,FALSE)</f>
        <v>GAL3.WT</v>
      </c>
      <c r="Z844" t="str">
        <f>VLOOKUP($S844,$J$46:$N$61,2,FALSE)</f>
        <v>pAMN52.2 - 1 - A12</v>
      </c>
      <c r="AA844">
        <v>2</v>
      </c>
      <c r="AB844" t="str">
        <f>VLOOKUP($S844,$J$46:$N$61,3,FALSE)</f>
        <v>GALK.Sac_cer</v>
      </c>
      <c r="AC844" t="str">
        <f>VLOOKUP($S844,$J$46:$N$61,4,FALSE)</f>
        <v>GALK</v>
      </c>
      <c r="AD844">
        <f>VLOOKUP($S844,$J$46:$N$61,5,FALSE)</f>
        <v>1</v>
      </c>
      <c r="AE844" t="str">
        <f t="shared" si="30"/>
        <v>GAL3.WT</v>
      </c>
      <c r="AF844" t="str">
        <f t="shared" si="31"/>
        <v>GAL80S-0</v>
      </c>
      <c r="AG844" t="str">
        <f t="shared" si="32"/>
        <v>GAL4-L868G</v>
      </c>
    </row>
    <row r="845" spans="11:33">
      <c r="K845" t="str">
        <f>CONCATENATE(L845,".",Q845)</f>
        <v>180324-Plate_008.C7</v>
      </c>
      <c r="L845" t="str">
        <f>CONCATENATE("180324-",N845)</f>
        <v>180324-Plate_008</v>
      </c>
      <c r="M845">
        <f>M749+1</f>
        <v>8</v>
      </c>
      <c r="N845" t="str">
        <f>CONCATENATE("Plate_00",M845)</f>
        <v>Plate_008</v>
      </c>
      <c r="O845" t="s">
        <v>65</v>
      </c>
      <c r="P845">
        <v>7</v>
      </c>
      <c r="Q845" t="s">
        <v>71</v>
      </c>
      <c r="R845">
        <f>R773+1</f>
        <v>10</v>
      </c>
      <c r="S845" t="str">
        <f>CONCATENATE("Plate_0",R845)</f>
        <v>Plate_010</v>
      </c>
      <c r="T845" s="2" t="s">
        <v>38</v>
      </c>
      <c r="U845" t="s">
        <v>26</v>
      </c>
      <c r="V845">
        <v>7</v>
      </c>
      <c r="W845" t="str">
        <f>VLOOKUP(U845,$J$8:$K$13,2,FALSE)</f>
        <v>GAL4.38</v>
      </c>
      <c r="X845" t="str">
        <f>VLOOKUP(V845,$J$16:$K$27,2,FALSE)</f>
        <v>GAL80.WT</v>
      </c>
      <c r="Y845" t="str">
        <f>VLOOKUP(V845,$J$31:$K$42,2,FALSE)</f>
        <v>GAL3.delta</v>
      </c>
      <c r="Z845" t="str">
        <f>VLOOKUP($S845,$J$46:$N$61,2,FALSE)</f>
        <v>pAMN52.2 - 1 - A12</v>
      </c>
      <c r="AA845">
        <v>2</v>
      </c>
      <c r="AB845" t="str">
        <f>VLOOKUP($S845,$J$46:$N$61,3,FALSE)</f>
        <v>GALK.Sac_cer</v>
      </c>
      <c r="AC845" t="str">
        <f>VLOOKUP($S845,$J$46:$N$61,4,FALSE)</f>
        <v>GALK</v>
      </c>
      <c r="AD845">
        <f>VLOOKUP($S845,$J$46:$N$61,5,FALSE)</f>
        <v>1</v>
      </c>
      <c r="AE845" t="str">
        <f t="shared" si="30"/>
        <v>GAL3.delta</v>
      </c>
      <c r="AF845" t="str">
        <f t="shared" si="31"/>
        <v>GAL80.WT</v>
      </c>
      <c r="AG845" t="str">
        <f t="shared" si="32"/>
        <v>GAL4-L868G</v>
      </c>
    </row>
    <row r="846" spans="11:33">
      <c r="K846" t="str">
        <f>CONCATENATE(L846,".",Q846)</f>
        <v>180324-Plate_008.C8</v>
      </c>
      <c r="L846" t="str">
        <f>CONCATENATE("180324-",N846)</f>
        <v>180324-Plate_008</v>
      </c>
      <c r="M846">
        <f>M750+1</f>
        <v>8</v>
      </c>
      <c r="N846" t="str">
        <f>CONCATENATE("Plate_00",M846)</f>
        <v>Plate_008</v>
      </c>
      <c r="O846" t="s">
        <v>65</v>
      </c>
      <c r="P846">
        <v>8</v>
      </c>
      <c r="Q846" t="s">
        <v>70</v>
      </c>
      <c r="R846">
        <f>R774+1</f>
        <v>10</v>
      </c>
      <c r="S846" t="str">
        <f>CONCATENATE("Plate_0",R846)</f>
        <v>Plate_010</v>
      </c>
      <c r="T846" s="2" t="s">
        <v>36</v>
      </c>
      <c r="U846" t="s">
        <v>26</v>
      </c>
      <c r="V846">
        <v>8</v>
      </c>
      <c r="W846" t="str">
        <f>VLOOKUP(U846,$J$8:$K$13,2,FALSE)</f>
        <v>GAL4.38</v>
      </c>
      <c r="X846" t="str">
        <f>VLOOKUP(V846,$J$16:$K$27,2,FALSE)</f>
        <v>GAL80.delta</v>
      </c>
      <c r="Y846" t="str">
        <f>VLOOKUP(V846,$J$31:$K$42,2,FALSE)</f>
        <v>GAL3.delta</v>
      </c>
      <c r="Z846" t="str">
        <f>VLOOKUP($S846,$J$46:$N$61,2,FALSE)</f>
        <v>pAMN52.2 - 1 - A12</v>
      </c>
      <c r="AA846">
        <v>2</v>
      </c>
      <c r="AB846" t="str">
        <f>VLOOKUP($S846,$J$46:$N$61,3,FALSE)</f>
        <v>GALK.Sac_cer</v>
      </c>
      <c r="AC846" t="str">
        <f>VLOOKUP($S846,$J$46:$N$61,4,FALSE)</f>
        <v>GALK</v>
      </c>
      <c r="AD846">
        <f>VLOOKUP($S846,$J$46:$N$61,5,FALSE)</f>
        <v>1</v>
      </c>
      <c r="AE846" t="str">
        <f t="shared" si="30"/>
        <v>GAL3.delta</v>
      </c>
      <c r="AF846" t="str">
        <f t="shared" si="31"/>
        <v>GAL80.delta</v>
      </c>
      <c r="AG846" t="str">
        <f t="shared" si="32"/>
        <v>GAL4-L868G</v>
      </c>
    </row>
    <row r="847" spans="11:33">
      <c r="K847" t="str">
        <f>CONCATENATE(L847,".",Q847)</f>
        <v>180324-Plate_008.C9</v>
      </c>
      <c r="L847" t="str">
        <f>CONCATENATE("180324-",N847)</f>
        <v>180324-Plate_008</v>
      </c>
      <c r="M847">
        <f>M751+1</f>
        <v>8</v>
      </c>
      <c r="N847" t="str">
        <f>CONCATENATE("Plate_00",M847)</f>
        <v>Plate_008</v>
      </c>
      <c r="O847" t="s">
        <v>65</v>
      </c>
      <c r="P847">
        <v>9</v>
      </c>
      <c r="Q847" t="s">
        <v>69</v>
      </c>
      <c r="R847">
        <f>R775+1</f>
        <v>10</v>
      </c>
      <c r="S847" t="str">
        <f>CONCATENATE("Plate_0",R847)</f>
        <v>Plate_010</v>
      </c>
      <c r="T847" s="2" t="s">
        <v>34</v>
      </c>
      <c r="U847" t="s">
        <v>26</v>
      </c>
      <c r="V847">
        <v>9</v>
      </c>
      <c r="W847" t="str">
        <f>VLOOKUP(U847,$J$8:$K$13,2,FALSE)</f>
        <v>GAL4.38</v>
      </c>
      <c r="X847" t="str">
        <f>VLOOKUP(V847,$J$16:$K$27,2,FALSE)</f>
        <v>GAL80.07</v>
      </c>
      <c r="Y847" t="str">
        <f>VLOOKUP(V847,$J$31:$K$42,2,FALSE)</f>
        <v>GAL3.delta</v>
      </c>
      <c r="Z847" t="str">
        <f>VLOOKUP($S847,$J$46:$N$61,2,FALSE)</f>
        <v>pAMN52.2 - 1 - A12</v>
      </c>
      <c r="AA847">
        <v>2</v>
      </c>
      <c r="AB847" t="str">
        <f>VLOOKUP($S847,$J$46:$N$61,3,FALSE)</f>
        <v>GALK.Sac_cer</v>
      </c>
      <c r="AC847" t="str">
        <f>VLOOKUP($S847,$J$46:$N$61,4,FALSE)</f>
        <v>GALK</v>
      </c>
      <c r="AD847">
        <f>VLOOKUP($S847,$J$46:$N$61,5,FALSE)</f>
        <v>1</v>
      </c>
      <c r="AE847" t="str">
        <f t="shared" si="30"/>
        <v>GAL3.delta</v>
      </c>
      <c r="AF847" t="str">
        <f t="shared" si="31"/>
        <v>GAL80.07</v>
      </c>
      <c r="AG847" t="str">
        <f t="shared" si="32"/>
        <v>GAL4-L868G</v>
      </c>
    </row>
    <row r="848" spans="11:33">
      <c r="K848" t="str">
        <f>CONCATENATE(L848,".",Q848)</f>
        <v>180324-Plate_008.C10</v>
      </c>
      <c r="L848" t="str">
        <f>CONCATENATE("180324-",N848)</f>
        <v>180324-Plate_008</v>
      </c>
      <c r="M848">
        <f>M752+1</f>
        <v>8</v>
      </c>
      <c r="N848" t="str">
        <f>CONCATENATE("Plate_00",M848)</f>
        <v>Plate_008</v>
      </c>
      <c r="O848" t="s">
        <v>65</v>
      </c>
      <c r="P848">
        <v>10</v>
      </c>
      <c r="Q848" t="s">
        <v>68</v>
      </c>
      <c r="R848">
        <f>R776+1</f>
        <v>10</v>
      </c>
      <c r="S848" t="str">
        <f>CONCATENATE("Plate_0",R848)</f>
        <v>Plate_010</v>
      </c>
      <c r="T848" s="2" t="s">
        <v>32</v>
      </c>
      <c r="U848" t="s">
        <v>26</v>
      </c>
      <c r="V848">
        <v>10</v>
      </c>
      <c r="W848" t="str">
        <f>VLOOKUP(U848,$J$8:$K$13,2,FALSE)</f>
        <v>GAL4.38</v>
      </c>
      <c r="X848" t="str">
        <f>VLOOKUP(V848,$J$16:$K$27,2,FALSE)</f>
        <v>GAL80.35</v>
      </c>
      <c r="Y848" t="str">
        <f>VLOOKUP(V848,$J$31:$K$42,2,FALSE)</f>
        <v>GAL3.delta</v>
      </c>
      <c r="Z848" t="str">
        <f>VLOOKUP($S848,$J$46:$N$61,2,FALSE)</f>
        <v>pAMN52.2 - 1 - A12</v>
      </c>
      <c r="AA848">
        <v>2</v>
      </c>
      <c r="AB848" t="str">
        <f>VLOOKUP($S848,$J$46:$N$61,3,FALSE)</f>
        <v>GALK.Sac_cer</v>
      </c>
      <c r="AC848" t="str">
        <f>VLOOKUP($S848,$J$46:$N$61,4,FALSE)</f>
        <v>GALK</v>
      </c>
      <c r="AD848">
        <f>VLOOKUP($S848,$J$46:$N$61,5,FALSE)</f>
        <v>1</v>
      </c>
      <c r="AE848" t="str">
        <f t="shared" ref="AE848:AF911" si="34">VLOOKUP(Y848,$J$122:$K$124,2,FALSE)</f>
        <v>GAL3.delta</v>
      </c>
      <c r="AF848" t="str">
        <f t="shared" ref="AF848:AG911" si="35">VLOOKUP(X848,$J$125:$K$130,2,FALSE)</f>
        <v>GAL80S-2</v>
      </c>
      <c r="AG848" t="str">
        <f t="shared" ref="AG848:AG911" si="36">VLOOKUP(W848,$J$131:$K$136,2,FALSE)</f>
        <v>GAL4-L868G</v>
      </c>
    </row>
    <row r="849" spans="11:33">
      <c r="K849" t="str">
        <f>CONCATENATE(L849,".",Q849)</f>
        <v>180324-Plate_008.C11</v>
      </c>
      <c r="L849" t="str">
        <f>CONCATENATE("180324-",N849)</f>
        <v>180324-Plate_008</v>
      </c>
      <c r="M849">
        <f>M753+1</f>
        <v>8</v>
      </c>
      <c r="N849" t="str">
        <f>CONCATENATE("Plate_00",M849)</f>
        <v>Plate_008</v>
      </c>
      <c r="O849" t="s">
        <v>65</v>
      </c>
      <c r="P849">
        <v>11</v>
      </c>
      <c r="Q849" t="s">
        <v>67</v>
      </c>
      <c r="R849">
        <f>R777+1</f>
        <v>10</v>
      </c>
      <c r="S849" t="str">
        <f>CONCATENATE("Plate_0",R849)</f>
        <v>Plate_010</v>
      </c>
      <c r="T849" s="2" t="s">
        <v>30</v>
      </c>
      <c r="U849" t="s">
        <v>26</v>
      </c>
      <c r="V849">
        <v>11</v>
      </c>
      <c r="W849" t="str">
        <f>VLOOKUP(U849,$J$8:$K$13,2,FALSE)</f>
        <v>GAL4.38</v>
      </c>
      <c r="X849" t="str">
        <f>VLOOKUP(V849,$J$16:$K$27,2,FALSE)</f>
        <v>GAL80.37</v>
      </c>
      <c r="Y849" t="str">
        <f>VLOOKUP(V849,$J$31:$K$42,2,FALSE)</f>
        <v>GAL3.delta</v>
      </c>
      <c r="Z849" t="str">
        <f>VLOOKUP($S849,$J$46:$N$61,2,FALSE)</f>
        <v>pAMN52.2 - 1 - A12</v>
      </c>
      <c r="AA849">
        <v>2</v>
      </c>
      <c r="AB849" t="str">
        <f>VLOOKUP($S849,$J$46:$N$61,3,FALSE)</f>
        <v>GALK.Sac_cer</v>
      </c>
      <c r="AC849" t="str">
        <f>VLOOKUP($S849,$J$46:$N$61,4,FALSE)</f>
        <v>GALK</v>
      </c>
      <c r="AD849">
        <f>VLOOKUP($S849,$J$46:$N$61,5,FALSE)</f>
        <v>1</v>
      </c>
      <c r="AE849" t="str">
        <f t="shared" si="34"/>
        <v>GAL3.delta</v>
      </c>
      <c r="AF849" t="str">
        <f t="shared" si="35"/>
        <v>GAL80S-1</v>
      </c>
      <c r="AG849" t="str">
        <f t="shared" si="36"/>
        <v>GAL4-L868G</v>
      </c>
    </row>
    <row r="850" spans="11:33">
      <c r="K850" t="str">
        <f>CONCATENATE(L850,".",Q850)</f>
        <v>180324-Plate_008.C12</v>
      </c>
      <c r="L850" t="str">
        <f>CONCATENATE("180324-",N850)</f>
        <v>180324-Plate_008</v>
      </c>
      <c r="M850">
        <f>M754+1</f>
        <v>8</v>
      </c>
      <c r="N850" t="str">
        <f>CONCATENATE("Plate_00",M850)</f>
        <v>Plate_008</v>
      </c>
      <c r="O850" t="s">
        <v>65</v>
      </c>
      <c r="P850">
        <v>12</v>
      </c>
      <c r="Q850" t="s">
        <v>66</v>
      </c>
      <c r="R850">
        <f>R778+1</f>
        <v>10</v>
      </c>
      <c r="S850" t="str">
        <f>CONCATENATE("Plate_0",R850)</f>
        <v>Plate_010</v>
      </c>
      <c r="T850" s="2" t="s">
        <v>27</v>
      </c>
      <c r="U850" t="s">
        <v>26</v>
      </c>
      <c r="V850">
        <v>12</v>
      </c>
      <c r="W850" t="str">
        <f>VLOOKUP(U850,$J$8:$K$13,2,FALSE)</f>
        <v>GAL4.38</v>
      </c>
      <c r="X850" t="str">
        <f>VLOOKUP(V850,$J$16:$K$27,2,FALSE)</f>
        <v>GAL80.41</v>
      </c>
      <c r="Y850" t="str">
        <f>VLOOKUP(V850,$J$31:$K$42,2,FALSE)</f>
        <v>GAL3.delta</v>
      </c>
      <c r="Z850" t="str">
        <f>VLOOKUP($S850,$J$46:$N$61,2,FALSE)</f>
        <v>pAMN52.2 - 1 - A12</v>
      </c>
      <c r="AA850">
        <v>2</v>
      </c>
      <c r="AB850" t="str">
        <f>VLOOKUP($S850,$J$46:$N$61,3,FALSE)</f>
        <v>GALK.Sac_cer</v>
      </c>
      <c r="AC850" t="str">
        <f>VLOOKUP($S850,$J$46:$N$61,4,FALSE)</f>
        <v>GALK</v>
      </c>
      <c r="AD850">
        <f>VLOOKUP($S850,$J$46:$N$61,5,FALSE)</f>
        <v>1</v>
      </c>
      <c r="AE850" t="str">
        <f t="shared" si="34"/>
        <v>GAL3.delta</v>
      </c>
      <c r="AF850" t="str">
        <f t="shared" si="35"/>
        <v>GAL80S-0</v>
      </c>
      <c r="AG850" t="str">
        <f t="shared" si="36"/>
        <v>GAL4-L868G</v>
      </c>
    </row>
    <row r="851" spans="11:33">
      <c r="K851" t="str">
        <f>CONCATENATE(L851,".",Q851)</f>
        <v>180324-Plate_008.D1</v>
      </c>
      <c r="L851" t="str">
        <f>CONCATENATE("180324-",N851)</f>
        <v>180324-Plate_008</v>
      </c>
      <c r="M851">
        <f>M755+1</f>
        <v>8</v>
      </c>
      <c r="N851" t="str">
        <f>CONCATENATE("Plate_00",M851)</f>
        <v>Plate_008</v>
      </c>
      <c r="O851" t="s">
        <v>52</v>
      </c>
      <c r="P851">
        <v>1</v>
      </c>
      <c r="Q851" t="s">
        <v>64</v>
      </c>
      <c r="R851">
        <f>R779+1</f>
        <v>10</v>
      </c>
      <c r="S851" t="str">
        <f>CONCATENATE("Plate_0",R851)</f>
        <v>Plate_010</v>
      </c>
      <c r="T851" s="2" t="s">
        <v>24</v>
      </c>
      <c r="U851" t="s">
        <v>0</v>
      </c>
      <c r="V851">
        <v>1</v>
      </c>
      <c r="W851" t="str">
        <f>VLOOKUP(U851,$J$8:$K$13,2,FALSE)</f>
        <v>GAL4.40</v>
      </c>
      <c r="X851" t="str">
        <f>VLOOKUP(V851,$J$16:$K$27,2,FALSE)</f>
        <v>GAL80.WT</v>
      </c>
      <c r="Y851" t="str">
        <f>VLOOKUP(V851,$J$31:$K$42,2,FALSE)</f>
        <v>GAL3.WT</v>
      </c>
      <c r="Z851" t="str">
        <f>VLOOKUP($S851,$J$46:$N$61,2,FALSE)</f>
        <v>pAMN52.2 - 1 - A12</v>
      </c>
      <c r="AA851">
        <v>2</v>
      </c>
      <c r="AB851" t="str">
        <f>VLOOKUP($S851,$J$46:$N$61,3,FALSE)</f>
        <v>GALK.Sac_cer</v>
      </c>
      <c r="AC851" t="str">
        <f>VLOOKUP($S851,$J$46:$N$61,4,FALSE)</f>
        <v>GALK</v>
      </c>
      <c r="AD851">
        <f>VLOOKUP($S851,$J$46:$N$61,5,FALSE)</f>
        <v>1</v>
      </c>
      <c r="AE851" t="str">
        <f t="shared" si="34"/>
        <v>GAL3.WT</v>
      </c>
      <c r="AF851" t="str">
        <f t="shared" si="35"/>
        <v>GAL80.WT</v>
      </c>
      <c r="AG851" t="str">
        <f t="shared" si="36"/>
        <v>GAL4-L868K</v>
      </c>
    </row>
    <row r="852" spans="11:33">
      <c r="K852" t="str">
        <f>CONCATENATE(L852,".",Q852)</f>
        <v>180324-Plate_008.D2</v>
      </c>
      <c r="L852" t="str">
        <f>CONCATENATE("180324-",N852)</f>
        <v>180324-Plate_008</v>
      </c>
      <c r="M852">
        <f>M756+1</f>
        <v>8</v>
      </c>
      <c r="N852" t="str">
        <f>CONCATENATE("Plate_00",M852)</f>
        <v>Plate_008</v>
      </c>
      <c r="O852" t="s">
        <v>52</v>
      </c>
      <c r="P852">
        <v>2</v>
      </c>
      <c r="Q852" t="s">
        <v>63</v>
      </c>
      <c r="R852">
        <f>R780+1</f>
        <v>10</v>
      </c>
      <c r="S852" t="str">
        <f>CONCATENATE("Plate_0",R852)</f>
        <v>Plate_010</v>
      </c>
      <c r="T852" s="2" t="s">
        <v>22</v>
      </c>
      <c r="U852" t="s">
        <v>0</v>
      </c>
      <c r="V852">
        <v>2</v>
      </c>
      <c r="W852" t="str">
        <f>VLOOKUP(U852,$J$8:$K$13,2,FALSE)</f>
        <v>GAL4.40</v>
      </c>
      <c r="X852" t="str">
        <f>VLOOKUP(V852,$J$16:$K$27,2,FALSE)</f>
        <v>GAL80.delta</v>
      </c>
      <c r="Y852" t="str">
        <f>VLOOKUP(V852,$J$31:$K$42,2,FALSE)</f>
        <v>GAL3.WT</v>
      </c>
      <c r="Z852" t="str">
        <f>VLOOKUP($S852,$J$46:$N$61,2,FALSE)</f>
        <v>pAMN52.2 - 1 - A12</v>
      </c>
      <c r="AA852">
        <v>2</v>
      </c>
      <c r="AB852" t="str">
        <f>VLOOKUP($S852,$J$46:$N$61,3,FALSE)</f>
        <v>GALK.Sac_cer</v>
      </c>
      <c r="AC852" t="str">
        <f>VLOOKUP($S852,$J$46:$N$61,4,FALSE)</f>
        <v>GALK</v>
      </c>
      <c r="AD852">
        <f>VLOOKUP($S852,$J$46:$N$61,5,FALSE)</f>
        <v>1</v>
      </c>
      <c r="AE852" t="str">
        <f t="shared" si="34"/>
        <v>GAL3.WT</v>
      </c>
      <c r="AF852" t="str">
        <f t="shared" si="35"/>
        <v>GAL80.delta</v>
      </c>
      <c r="AG852" t="str">
        <f t="shared" si="36"/>
        <v>GAL4-L868K</v>
      </c>
    </row>
    <row r="853" spans="11:33">
      <c r="K853" t="str">
        <f>CONCATENATE(L853,".",Q853)</f>
        <v>180324-Plate_008.D3</v>
      </c>
      <c r="L853" t="str">
        <f>CONCATENATE("180324-",N853)</f>
        <v>180324-Plate_008</v>
      </c>
      <c r="M853">
        <f>M757+1</f>
        <v>8</v>
      </c>
      <c r="N853" t="str">
        <f>CONCATENATE("Plate_00",M853)</f>
        <v>Plate_008</v>
      </c>
      <c r="O853" t="s">
        <v>52</v>
      </c>
      <c r="P853">
        <v>3</v>
      </c>
      <c r="Q853" t="s">
        <v>62</v>
      </c>
      <c r="R853">
        <f>R781+1</f>
        <v>10</v>
      </c>
      <c r="S853" t="str">
        <f>CONCATENATE("Plate_0",R853)</f>
        <v>Plate_010</v>
      </c>
      <c r="T853" s="2" t="s">
        <v>20</v>
      </c>
      <c r="U853" t="s">
        <v>0</v>
      </c>
      <c r="V853">
        <v>3</v>
      </c>
      <c r="W853" t="str">
        <f>VLOOKUP(U853,$J$8:$K$13,2,FALSE)</f>
        <v>GAL4.40</v>
      </c>
      <c r="X853" t="str">
        <f>VLOOKUP(V853,$J$16:$K$27,2,FALSE)</f>
        <v>GAL80.07</v>
      </c>
      <c r="Y853" t="str">
        <f>VLOOKUP(V853,$J$31:$K$42,2,FALSE)</f>
        <v>GAL3.WT</v>
      </c>
      <c r="Z853" t="str">
        <f>VLOOKUP($S853,$J$46:$N$61,2,FALSE)</f>
        <v>pAMN52.2 - 1 - A12</v>
      </c>
      <c r="AA853">
        <v>2</v>
      </c>
      <c r="AB853" t="str">
        <f>VLOOKUP($S853,$J$46:$N$61,3,FALSE)</f>
        <v>GALK.Sac_cer</v>
      </c>
      <c r="AC853" t="str">
        <f>VLOOKUP($S853,$J$46:$N$61,4,FALSE)</f>
        <v>GALK</v>
      </c>
      <c r="AD853">
        <f>VLOOKUP($S853,$J$46:$N$61,5,FALSE)</f>
        <v>1</v>
      </c>
      <c r="AE853" t="str">
        <f t="shared" si="34"/>
        <v>GAL3.WT</v>
      </c>
      <c r="AF853" t="str">
        <f t="shared" si="35"/>
        <v>GAL80.07</v>
      </c>
      <c r="AG853" t="str">
        <f t="shared" si="36"/>
        <v>GAL4-L868K</v>
      </c>
    </row>
    <row r="854" spans="11:33">
      <c r="K854" t="str">
        <f>CONCATENATE(L854,".",Q854)</f>
        <v>180324-Plate_008.D4</v>
      </c>
      <c r="L854" t="str">
        <f>CONCATENATE("180324-",N854)</f>
        <v>180324-Plate_008</v>
      </c>
      <c r="M854">
        <f>M758+1</f>
        <v>8</v>
      </c>
      <c r="N854" t="str">
        <f>CONCATENATE("Plate_00",M854)</f>
        <v>Plate_008</v>
      </c>
      <c r="O854" t="s">
        <v>52</v>
      </c>
      <c r="P854">
        <v>4</v>
      </c>
      <c r="Q854" t="s">
        <v>61</v>
      </c>
      <c r="R854">
        <f>R782+1</f>
        <v>10</v>
      </c>
      <c r="S854" t="str">
        <f>CONCATENATE("Plate_0",R854)</f>
        <v>Plate_010</v>
      </c>
      <c r="T854" s="2" t="s">
        <v>18</v>
      </c>
      <c r="U854" t="s">
        <v>0</v>
      </c>
      <c r="V854">
        <v>4</v>
      </c>
      <c r="W854" t="str">
        <f>VLOOKUP(U854,$J$8:$K$13,2,FALSE)</f>
        <v>GAL4.40</v>
      </c>
      <c r="X854" t="str">
        <f>VLOOKUP(V854,$J$16:$K$27,2,FALSE)</f>
        <v>GAL80.35</v>
      </c>
      <c r="Y854" t="str">
        <f>VLOOKUP(V854,$J$31:$K$42,2,FALSE)</f>
        <v>GAL3.WT</v>
      </c>
      <c r="Z854" t="str">
        <f>VLOOKUP($S854,$J$46:$N$61,2,FALSE)</f>
        <v>pAMN52.2 - 1 - A12</v>
      </c>
      <c r="AA854">
        <v>2</v>
      </c>
      <c r="AB854" t="str">
        <f>VLOOKUP($S854,$J$46:$N$61,3,FALSE)</f>
        <v>GALK.Sac_cer</v>
      </c>
      <c r="AC854" t="str">
        <f>VLOOKUP($S854,$J$46:$N$61,4,FALSE)</f>
        <v>GALK</v>
      </c>
      <c r="AD854">
        <f>VLOOKUP($S854,$J$46:$N$61,5,FALSE)</f>
        <v>1</v>
      </c>
      <c r="AE854" t="str">
        <f t="shared" si="34"/>
        <v>GAL3.WT</v>
      </c>
      <c r="AF854" t="str">
        <f t="shared" si="35"/>
        <v>GAL80S-2</v>
      </c>
      <c r="AG854" t="str">
        <f t="shared" si="36"/>
        <v>GAL4-L868K</v>
      </c>
    </row>
    <row r="855" spans="11:33">
      <c r="K855" t="str">
        <f>CONCATENATE(L855,".",Q855)</f>
        <v>180324-Plate_008.D5</v>
      </c>
      <c r="L855" t="str">
        <f>CONCATENATE("180324-",N855)</f>
        <v>180324-Plate_008</v>
      </c>
      <c r="M855">
        <f>M759+1</f>
        <v>8</v>
      </c>
      <c r="N855" t="str">
        <f>CONCATENATE("Plate_00",M855)</f>
        <v>Plate_008</v>
      </c>
      <c r="O855" t="s">
        <v>52</v>
      </c>
      <c r="P855">
        <v>5</v>
      </c>
      <c r="Q855" t="s">
        <v>60</v>
      </c>
      <c r="R855">
        <f>R783+1</f>
        <v>10</v>
      </c>
      <c r="S855" t="str">
        <f>CONCATENATE("Plate_0",R855)</f>
        <v>Plate_010</v>
      </c>
      <c r="T855" s="2" t="s">
        <v>16</v>
      </c>
      <c r="U855" t="s">
        <v>0</v>
      </c>
      <c r="V855">
        <v>5</v>
      </c>
      <c r="W855" t="str">
        <f>VLOOKUP(U855,$J$8:$K$13,2,FALSE)</f>
        <v>GAL4.40</v>
      </c>
      <c r="X855" t="str">
        <f>VLOOKUP(V855,$J$16:$K$27,2,FALSE)</f>
        <v>GAL80.37</v>
      </c>
      <c r="Y855" t="str">
        <f>VLOOKUP(V855,$J$31:$K$42,2,FALSE)</f>
        <v>GAL3.WT</v>
      </c>
      <c r="Z855" t="str">
        <f>VLOOKUP($S855,$J$46:$N$61,2,FALSE)</f>
        <v>pAMN52.2 - 1 - A12</v>
      </c>
      <c r="AA855">
        <v>2</v>
      </c>
      <c r="AB855" t="str">
        <f>VLOOKUP($S855,$J$46:$N$61,3,FALSE)</f>
        <v>GALK.Sac_cer</v>
      </c>
      <c r="AC855" t="str">
        <f>VLOOKUP($S855,$J$46:$N$61,4,FALSE)</f>
        <v>GALK</v>
      </c>
      <c r="AD855">
        <f>VLOOKUP($S855,$J$46:$N$61,5,FALSE)</f>
        <v>1</v>
      </c>
      <c r="AE855" t="str">
        <f t="shared" si="34"/>
        <v>GAL3.WT</v>
      </c>
      <c r="AF855" t="str">
        <f t="shared" si="35"/>
        <v>GAL80S-1</v>
      </c>
      <c r="AG855" t="str">
        <f t="shared" si="36"/>
        <v>GAL4-L868K</v>
      </c>
    </row>
    <row r="856" spans="11:33">
      <c r="K856" t="str">
        <f>CONCATENATE(L856,".",Q856)</f>
        <v>180324-Plate_008.D6</v>
      </c>
      <c r="L856" t="str">
        <f>CONCATENATE("180324-",N856)</f>
        <v>180324-Plate_008</v>
      </c>
      <c r="M856">
        <f>M760+1</f>
        <v>8</v>
      </c>
      <c r="N856" t="str">
        <f>CONCATENATE("Plate_00",M856)</f>
        <v>Plate_008</v>
      </c>
      <c r="O856" t="s">
        <v>52</v>
      </c>
      <c r="P856">
        <v>6</v>
      </c>
      <c r="Q856" t="s">
        <v>59</v>
      </c>
      <c r="R856">
        <f>R784+1</f>
        <v>10</v>
      </c>
      <c r="S856" t="str">
        <f>CONCATENATE("Plate_0",R856)</f>
        <v>Plate_010</v>
      </c>
      <c r="T856" s="2" t="s">
        <v>14</v>
      </c>
      <c r="U856" t="s">
        <v>0</v>
      </c>
      <c r="V856">
        <v>6</v>
      </c>
      <c r="W856" t="str">
        <f>VLOOKUP(U856,$J$8:$K$13,2,FALSE)</f>
        <v>GAL4.40</v>
      </c>
      <c r="X856" t="str">
        <f>VLOOKUP(V856,$J$16:$K$27,2,FALSE)</f>
        <v>GAL80.41</v>
      </c>
      <c r="Y856" t="str">
        <f>VLOOKUP(V856,$J$31:$K$42,2,FALSE)</f>
        <v>GAL3.WT</v>
      </c>
      <c r="Z856" t="str">
        <f>VLOOKUP($S856,$J$46:$N$61,2,FALSE)</f>
        <v>pAMN52.2 - 1 - A12</v>
      </c>
      <c r="AA856">
        <v>2</v>
      </c>
      <c r="AB856" t="str">
        <f>VLOOKUP($S856,$J$46:$N$61,3,FALSE)</f>
        <v>GALK.Sac_cer</v>
      </c>
      <c r="AC856" t="str">
        <f>VLOOKUP($S856,$J$46:$N$61,4,FALSE)</f>
        <v>GALK</v>
      </c>
      <c r="AD856">
        <f>VLOOKUP($S856,$J$46:$N$61,5,FALSE)</f>
        <v>1</v>
      </c>
      <c r="AE856" t="str">
        <f t="shared" si="34"/>
        <v>GAL3.WT</v>
      </c>
      <c r="AF856" t="str">
        <f t="shared" si="35"/>
        <v>GAL80S-0</v>
      </c>
      <c r="AG856" t="str">
        <f t="shared" si="36"/>
        <v>GAL4-L868K</v>
      </c>
    </row>
    <row r="857" spans="11:33">
      <c r="K857" t="str">
        <f>CONCATENATE(L857,".",Q857)</f>
        <v>180324-Plate_008.D7</v>
      </c>
      <c r="L857" t="str">
        <f>CONCATENATE("180324-",N857)</f>
        <v>180324-Plate_008</v>
      </c>
      <c r="M857">
        <f>M761+1</f>
        <v>8</v>
      </c>
      <c r="N857" t="str">
        <f>CONCATENATE("Plate_00",M857)</f>
        <v>Plate_008</v>
      </c>
      <c r="O857" t="s">
        <v>52</v>
      </c>
      <c r="P857">
        <v>7</v>
      </c>
      <c r="Q857" t="s">
        <v>58</v>
      </c>
      <c r="R857">
        <f>R785+1</f>
        <v>10</v>
      </c>
      <c r="S857" t="str">
        <f>CONCATENATE("Plate_0",R857)</f>
        <v>Plate_010</v>
      </c>
      <c r="T857" s="2" t="s">
        <v>12</v>
      </c>
      <c r="U857" t="s">
        <v>0</v>
      </c>
      <c r="V857">
        <v>7</v>
      </c>
      <c r="W857" t="str">
        <f>VLOOKUP(U857,$J$8:$K$13,2,FALSE)</f>
        <v>GAL4.40</v>
      </c>
      <c r="X857" t="str">
        <f>VLOOKUP(V857,$J$16:$K$27,2,FALSE)</f>
        <v>GAL80.WT</v>
      </c>
      <c r="Y857" t="str">
        <f>VLOOKUP(V857,$J$31:$K$42,2,FALSE)</f>
        <v>GAL3.delta</v>
      </c>
      <c r="Z857" t="str">
        <f>VLOOKUP($S857,$J$46:$N$61,2,FALSE)</f>
        <v>pAMN52.2 - 1 - A12</v>
      </c>
      <c r="AA857">
        <v>2</v>
      </c>
      <c r="AB857" t="str">
        <f>VLOOKUP($S857,$J$46:$N$61,3,FALSE)</f>
        <v>GALK.Sac_cer</v>
      </c>
      <c r="AC857" t="str">
        <f>VLOOKUP($S857,$J$46:$N$61,4,FALSE)</f>
        <v>GALK</v>
      </c>
      <c r="AD857">
        <f>VLOOKUP($S857,$J$46:$N$61,5,FALSE)</f>
        <v>1</v>
      </c>
      <c r="AE857" t="str">
        <f t="shared" si="34"/>
        <v>GAL3.delta</v>
      </c>
      <c r="AF857" t="str">
        <f t="shared" si="35"/>
        <v>GAL80.WT</v>
      </c>
      <c r="AG857" t="str">
        <f t="shared" si="36"/>
        <v>GAL4-L868K</v>
      </c>
    </row>
    <row r="858" spans="11:33">
      <c r="K858" t="str">
        <f>CONCATENATE(L858,".",Q858)</f>
        <v>180324-Plate_008.D8</v>
      </c>
      <c r="L858" t="str">
        <f>CONCATENATE("180324-",N858)</f>
        <v>180324-Plate_008</v>
      </c>
      <c r="M858">
        <f>M762+1</f>
        <v>8</v>
      </c>
      <c r="N858" t="str">
        <f>CONCATENATE("Plate_00",M858)</f>
        <v>Plate_008</v>
      </c>
      <c r="O858" t="s">
        <v>52</v>
      </c>
      <c r="P858">
        <v>8</v>
      </c>
      <c r="Q858" t="s">
        <v>57</v>
      </c>
      <c r="R858">
        <f>R786+1</f>
        <v>10</v>
      </c>
      <c r="S858" t="str">
        <f>CONCATENATE("Plate_0",R858)</f>
        <v>Plate_010</v>
      </c>
      <c r="T858" s="2" t="s">
        <v>10</v>
      </c>
      <c r="U858" t="s">
        <v>0</v>
      </c>
      <c r="V858">
        <v>8</v>
      </c>
      <c r="W858" t="str">
        <f>VLOOKUP(U858,$J$8:$K$13,2,FALSE)</f>
        <v>GAL4.40</v>
      </c>
      <c r="X858" t="str">
        <f>VLOOKUP(V858,$J$16:$K$27,2,FALSE)</f>
        <v>GAL80.delta</v>
      </c>
      <c r="Y858" t="str">
        <f>VLOOKUP(V858,$J$31:$K$42,2,FALSE)</f>
        <v>GAL3.delta</v>
      </c>
      <c r="Z858" t="str">
        <f>VLOOKUP($S858,$J$46:$N$61,2,FALSE)</f>
        <v>pAMN52.2 - 1 - A12</v>
      </c>
      <c r="AA858">
        <v>2</v>
      </c>
      <c r="AB858" t="str">
        <f>VLOOKUP($S858,$J$46:$N$61,3,FALSE)</f>
        <v>GALK.Sac_cer</v>
      </c>
      <c r="AC858" t="str">
        <f>VLOOKUP($S858,$J$46:$N$61,4,FALSE)</f>
        <v>GALK</v>
      </c>
      <c r="AD858">
        <f>VLOOKUP($S858,$J$46:$N$61,5,FALSE)</f>
        <v>1</v>
      </c>
      <c r="AE858" t="str">
        <f t="shared" si="34"/>
        <v>GAL3.delta</v>
      </c>
      <c r="AF858" t="str">
        <f t="shared" si="35"/>
        <v>GAL80.delta</v>
      </c>
      <c r="AG858" t="str">
        <f t="shared" si="36"/>
        <v>GAL4-L868K</v>
      </c>
    </row>
    <row r="859" spans="11:33">
      <c r="K859" t="str">
        <f>CONCATENATE(L859,".",Q859)</f>
        <v>180324-Plate_008.D9</v>
      </c>
      <c r="L859" t="str">
        <f>CONCATENATE("180324-",N859)</f>
        <v>180324-Plate_008</v>
      </c>
      <c r="M859">
        <f>M763+1</f>
        <v>8</v>
      </c>
      <c r="N859" t="str">
        <f>CONCATENATE("Plate_00",M859)</f>
        <v>Plate_008</v>
      </c>
      <c r="O859" t="s">
        <v>52</v>
      </c>
      <c r="P859">
        <v>9</v>
      </c>
      <c r="Q859" t="s">
        <v>56</v>
      </c>
      <c r="R859">
        <f>R787+1</f>
        <v>10</v>
      </c>
      <c r="S859" t="str">
        <f>CONCATENATE("Plate_0",R859)</f>
        <v>Plate_010</v>
      </c>
      <c r="T859" s="2" t="s">
        <v>8</v>
      </c>
      <c r="U859" t="s">
        <v>0</v>
      </c>
      <c r="V859">
        <v>9</v>
      </c>
      <c r="W859" t="str">
        <f>VLOOKUP(U859,$J$8:$K$13,2,FALSE)</f>
        <v>GAL4.40</v>
      </c>
      <c r="X859" t="str">
        <f>VLOOKUP(V859,$J$16:$K$27,2,FALSE)</f>
        <v>GAL80.07</v>
      </c>
      <c r="Y859" t="str">
        <f>VLOOKUP(V859,$J$31:$K$42,2,FALSE)</f>
        <v>GAL3.delta</v>
      </c>
      <c r="Z859" t="str">
        <f>VLOOKUP($S859,$J$46:$N$61,2,FALSE)</f>
        <v>pAMN52.2 - 1 - A12</v>
      </c>
      <c r="AA859">
        <v>2</v>
      </c>
      <c r="AB859" t="str">
        <f>VLOOKUP($S859,$J$46:$N$61,3,FALSE)</f>
        <v>GALK.Sac_cer</v>
      </c>
      <c r="AC859" t="str">
        <f>VLOOKUP($S859,$J$46:$N$61,4,FALSE)</f>
        <v>GALK</v>
      </c>
      <c r="AD859">
        <f>VLOOKUP($S859,$J$46:$N$61,5,FALSE)</f>
        <v>1</v>
      </c>
      <c r="AE859" t="str">
        <f t="shared" si="34"/>
        <v>GAL3.delta</v>
      </c>
      <c r="AF859" t="str">
        <f t="shared" si="35"/>
        <v>GAL80.07</v>
      </c>
      <c r="AG859" t="str">
        <f t="shared" si="36"/>
        <v>GAL4-L868K</v>
      </c>
    </row>
    <row r="860" spans="11:33">
      <c r="K860" t="str">
        <f>CONCATENATE(L860,".",Q860)</f>
        <v>180324-Plate_008.D10</v>
      </c>
      <c r="L860" t="str">
        <f>CONCATENATE("180324-",N860)</f>
        <v>180324-Plate_008</v>
      </c>
      <c r="M860">
        <f>M764+1</f>
        <v>8</v>
      </c>
      <c r="N860" t="str">
        <f>CONCATENATE("Plate_00",M860)</f>
        <v>Plate_008</v>
      </c>
      <c r="O860" t="s">
        <v>52</v>
      </c>
      <c r="P860">
        <v>10</v>
      </c>
      <c r="Q860" t="s">
        <v>55</v>
      </c>
      <c r="R860">
        <f>R788+1</f>
        <v>10</v>
      </c>
      <c r="S860" t="str">
        <f>CONCATENATE("Plate_0",R860)</f>
        <v>Plate_010</v>
      </c>
      <c r="T860" s="2" t="s">
        <v>6</v>
      </c>
      <c r="U860" t="s">
        <v>0</v>
      </c>
      <c r="V860">
        <v>10</v>
      </c>
      <c r="W860" t="str">
        <f>VLOOKUP(U860,$J$8:$K$13,2,FALSE)</f>
        <v>GAL4.40</v>
      </c>
      <c r="X860" t="str">
        <f>VLOOKUP(V860,$J$16:$K$27,2,FALSE)</f>
        <v>GAL80.35</v>
      </c>
      <c r="Y860" t="str">
        <f>VLOOKUP(V860,$J$31:$K$42,2,FALSE)</f>
        <v>GAL3.delta</v>
      </c>
      <c r="Z860" t="str">
        <f>VLOOKUP($S860,$J$46:$N$61,2,FALSE)</f>
        <v>pAMN52.2 - 1 - A12</v>
      </c>
      <c r="AA860">
        <v>2</v>
      </c>
      <c r="AB860" t="str">
        <f>VLOOKUP($S860,$J$46:$N$61,3,FALSE)</f>
        <v>GALK.Sac_cer</v>
      </c>
      <c r="AC860" t="str">
        <f>VLOOKUP($S860,$J$46:$N$61,4,FALSE)</f>
        <v>GALK</v>
      </c>
      <c r="AD860">
        <f>VLOOKUP($S860,$J$46:$N$61,5,FALSE)</f>
        <v>1</v>
      </c>
      <c r="AE860" t="str">
        <f t="shared" si="34"/>
        <v>GAL3.delta</v>
      </c>
      <c r="AF860" t="str">
        <f t="shared" si="35"/>
        <v>GAL80S-2</v>
      </c>
      <c r="AG860" t="str">
        <f t="shared" si="36"/>
        <v>GAL4-L868K</v>
      </c>
    </row>
    <row r="861" spans="11:33">
      <c r="K861" t="str">
        <f>CONCATENATE(L861,".",Q861)</f>
        <v>180324-Plate_008.D11</v>
      </c>
      <c r="L861" t="str">
        <f>CONCATENATE("180324-",N861)</f>
        <v>180324-Plate_008</v>
      </c>
      <c r="M861">
        <f>M765+1</f>
        <v>8</v>
      </c>
      <c r="N861" t="str">
        <f>CONCATENATE("Plate_00",M861)</f>
        <v>Plate_008</v>
      </c>
      <c r="O861" t="s">
        <v>52</v>
      </c>
      <c r="P861">
        <v>11</v>
      </c>
      <c r="Q861" t="s">
        <v>54</v>
      </c>
      <c r="R861">
        <f>R789+1</f>
        <v>10</v>
      </c>
      <c r="S861" t="str">
        <f>CONCATENATE("Plate_0",R861)</f>
        <v>Plate_010</v>
      </c>
      <c r="T861" s="2" t="s">
        <v>4</v>
      </c>
      <c r="U861" t="s">
        <v>0</v>
      </c>
      <c r="V861">
        <v>11</v>
      </c>
      <c r="W861" t="str">
        <f>VLOOKUP(U861,$J$8:$K$13,2,FALSE)</f>
        <v>GAL4.40</v>
      </c>
      <c r="X861" t="str">
        <f>VLOOKUP(V861,$J$16:$K$27,2,FALSE)</f>
        <v>GAL80.37</v>
      </c>
      <c r="Y861" t="str">
        <f>VLOOKUP(V861,$J$31:$K$42,2,FALSE)</f>
        <v>GAL3.delta</v>
      </c>
      <c r="Z861" t="str">
        <f>VLOOKUP($S861,$J$46:$N$61,2,FALSE)</f>
        <v>pAMN52.2 - 1 - A12</v>
      </c>
      <c r="AA861">
        <v>2</v>
      </c>
      <c r="AB861" t="str">
        <f>VLOOKUP($S861,$J$46:$N$61,3,FALSE)</f>
        <v>GALK.Sac_cer</v>
      </c>
      <c r="AC861" t="str">
        <f>VLOOKUP($S861,$J$46:$N$61,4,FALSE)</f>
        <v>GALK</v>
      </c>
      <c r="AD861">
        <f>VLOOKUP($S861,$J$46:$N$61,5,FALSE)</f>
        <v>1</v>
      </c>
      <c r="AE861" t="str">
        <f t="shared" si="34"/>
        <v>GAL3.delta</v>
      </c>
      <c r="AF861" t="str">
        <f t="shared" si="35"/>
        <v>GAL80S-1</v>
      </c>
      <c r="AG861" t="str">
        <f t="shared" si="36"/>
        <v>GAL4-L868K</v>
      </c>
    </row>
    <row r="862" spans="11:33">
      <c r="K862" t="str">
        <f>CONCATENATE(L862,".",Q862)</f>
        <v>180324-Plate_008.D12</v>
      </c>
      <c r="L862" t="str">
        <f>CONCATENATE("180324-",N862)</f>
        <v>180324-Plate_008</v>
      </c>
      <c r="M862">
        <f>M766+1</f>
        <v>8</v>
      </c>
      <c r="N862" t="str">
        <f>CONCATENATE("Plate_00",M862)</f>
        <v>Plate_008</v>
      </c>
      <c r="O862" t="s">
        <v>52</v>
      </c>
      <c r="P862">
        <v>12</v>
      </c>
      <c r="Q862" t="s">
        <v>53</v>
      </c>
      <c r="R862">
        <f>R790+1</f>
        <v>10</v>
      </c>
      <c r="S862" t="str">
        <f>CONCATENATE("Plate_0",R862)</f>
        <v>Plate_010</v>
      </c>
      <c r="T862" s="2" t="s">
        <v>1</v>
      </c>
      <c r="U862" t="s">
        <v>0</v>
      </c>
      <c r="V862">
        <v>12</v>
      </c>
      <c r="W862" t="str">
        <f>VLOOKUP(U862,$J$8:$K$13,2,FALSE)</f>
        <v>GAL4.40</v>
      </c>
      <c r="X862" t="str">
        <f>VLOOKUP(V862,$J$16:$K$27,2,FALSE)</f>
        <v>GAL80.41</v>
      </c>
      <c r="Y862" t="str">
        <f>VLOOKUP(V862,$J$31:$K$42,2,FALSE)</f>
        <v>GAL3.delta</v>
      </c>
      <c r="Z862" t="str">
        <f>VLOOKUP($S862,$J$46:$N$61,2,FALSE)</f>
        <v>pAMN52.2 - 1 - A12</v>
      </c>
      <c r="AA862">
        <v>2</v>
      </c>
      <c r="AB862" t="str">
        <f>VLOOKUP($S862,$J$46:$N$61,3,FALSE)</f>
        <v>GALK.Sac_cer</v>
      </c>
      <c r="AC862" t="str">
        <f>VLOOKUP($S862,$J$46:$N$61,4,FALSE)</f>
        <v>GALK</v>
      </c>
      <c r="AD862">
        <f>VLOOKUP($S862,$J$46:$N$61,5,FALSE)</f>
        <v>1</v>
      </c>
      <c r="AE862" t="str">
        <f t="shared" si="34"/>
        <v>GAL3.delta</v>
      </c>
      <c r="AF862" t="str">
        <f t="shared" si="35"/>
        <v>GAL80S-0</v>
      </c>
      <c r="AG862" t="str">
        <f t="shared" si="36"/>
        <v>GAL4-L868K</v>
      </c>
    </row>
    <row r="863" spans="11:33">
      <c r="K863" t="str">
        <f>CONCATENATE(L863,".",Q863)</f>
        <v>180324-Plate_008.E1</v>
      </c>
      <c r="L863" t="str">
        <f>CONCATENATE("180324-",N863)</f>
        <v>180324-Plate_008</v>
      </c>
      <c r="M863">
        <f>M767+1</f>
        <v>8</v>
      </c>
      <c r="N863" t="str">
        <f>CONCATENATE("Plate_00",M863)</f>
        <v>Plate_008</v>
      </c>
      <c r="O863" t="s">
        <v>26</v>
      </c>
      <c r="P863">
        <v>1</v>
      </c>
      <c r="Q863" t="s">
        <v>50</v>
      </c>
      <c r="R863">
        <f>R791+1</f>
        <v>11</v>
      </c>
      <c r="S863" t="str">
        <f>CONCATENATE("Plate_0",R863)</f>
        <v>Plate_011</v>
      </c>
      <c r="T863" s="2" t="s">
        <v>103</v>
      </c>
      <c r="U863" t="s">
        <v>91</v>
      </c>
      <c r="V863">
        <v>1</v>
      </c>
      <c r="W863" t="str">
        <f>VLOOKUP(U863,$J$8:$K$13,2,FALSE)</f>
        <v>GAL4.WT</v>
      </c>
      <c r="X863" t="str">
        <f>VLOOKUP(V863,$J$16:$K$27,2,FALSE)</f>
        <v>GAL80.WT</v>
      </c>
      <c r="Y863" t="str">
        <f>VLOOKUP(V863,$J$31:$K$42,2,FALSE)</f>
        <v>GAL3.WT</v>
      </c>
      <c r="Z863" t="str">
        <f>VLOOKUP($S863,$J$46:$N$61,2,FALSE)</f>
        <v>pAMN52.2 - 2 - B1</v>
      </c>
      <c r="AA863">
        <v>1</v>
      </c>
      <c r="AB863" t="str">
        <f>VLOOKUP($S863,$J$46:$N$61,3,FALSE)</f>
        <v>GALK.Sac_cer</v>
      </c>
      <c r="AC863" t="str">
        <f>VLOOKUP($S863,$J$46:$N$61,4,FALSE)</f>
        <v>GALK</v>
      </c>
      <c r="AD863">
        <f>VLOOKUP($S863,$J$46:$N$61,5,FALSE)</f>
        <v>2</v>
      </c>
      <c r="AE863" t="str">
        <f t="shared" si="34"/>
        <v>GAL3.WT</v>
      </c>
      <c r="AF863" t="str">
        <f t="shared" si="35"/>
        <v>GAL80.WT</v>
      </c>
      <c r="AG863" t="str">
        <f t="shared" si="36"/>
        <v>GAL4.WT</v>
      </c>
    </row>
    <row r="864" spans="11:33">
      <c r="K864" t="str">
        <f>CONCATENATE(L864,".",Q864)</f>
        <v>180324-Plate_008.E2</v>
      </c>
      <c r="L864" t="str">
        <f>CONCATENATE("180324-",N864)</f>
        <v>180324-Plate_008</v>
      </c>
      <c r="M864">
        <f>M768+1</f>
        <v>8</v>
      </c>
      <c r="N864" t="str">
        <f>CONCATENATE("Plate_00",M864)</f>
        <v>Plate_008</v>
      </c>
      <c r="O864" t="s">
        <v>26</v>
      </c>
      <c r="P864">
        <v>2</v>
      </c>
      <c r="Q864" t="s">
        <v>48</v>
      </c>
      <c r="R864">
        <f>R792+1</f>
        <v>11</v>
      </c>
      <c r="S864" t="str">
        <f>CONCATENATE("Plate_0",R864)</f>
        <v>Plate_011</v>
      </c>
      <c r="T864" s="2" t="s">
        <v>102</v>
      </c>
      <c r="U864" t="s">
        <v>91</v>
      </c>
      <c r="V864">
        <v>2</v>
      </c>
      <c r="W864" t="str">
        <f>VLOOKUP(U864,$J$8:$K$13,2,FALSE)</f>
        <v>GAL4.WT</v>
      </c>
      <c r="X864" t="str">
        <f>VLOOKUP(V864,$J$16:$K$27,2,FALSE)</f>
        <v>GAL80.delta</v>
      </c>
      <c r="Y864" t="str">
        <f>VLOOKUP(V864,$J$31:$K$42,2,FALSE)</f>
        <v>GAL3.WT</v>
      </c>
      <c r="Z864" t="str">
        <f>VLOOKUP($S864,$J$46:$N$61,2,FALSE)</f>
        <v>pAMN52.2 - 2 - B1</v>
      </c>
      <c r="AA864">
        <v>1</v>
      </c>
      <c r="AB864" t="str">
        <f>VLOOKUP($S864,$J$46:$N$61,3,FALSE)</f>
        <v>GALK.Sac_cer</v>
      </c>
      <c r="AC864" t="str">
        <f>VLOOKUP($S864,$J$46:$N$61,4,FALSE)</f>
        <v>GALK</v>
      </c>
      <c r="AD864">
        <f>VLOOKUP($S864,$J$46:$N$61,5,FALSE)</f>
        <v>2</v>
      </c>
      <c r="AE864" t="str">
        <f t="shared" si="34"/>
        <v>GAL3.WT</v>
      </c>
      <c r="AF864" t="str">
        <f t="shared" si="35"/>
        <v>GAL80.delta</v>
      </c>
      <c r="AG864" t="str">
        <f t="shared" si="36"/>
        <v>GAL4.WT</v>
      </c>
    </row>
    <row r="865" spans="11:33">
      <c r="K865" t="str">
        <f>CONCATENATE(L865,".",Q865)</f>
        <v>180324-Plate_008.E3</v>
      </c>
      <c r="L865" t="str">
        <f>CONCATENATE("180324-",N865)</f>
        <v>180324-Plate_008</v>
      </c>
      <c r="M865">
        <f>M769+1</f>
        <v>8</v>
      </c>
      <c r="N865" t="str">
        <f>CONCATENATE("Plate_00",M865)</f>
        <v>Plate_008</v>
      </c>
      <c r="O865" t="s">
        <v>26</v>
      </c>
      <c r="P865">
        <v>3</v>
      </c>
      <c r="Q865" t="s">
        <v>46</v>
      </c>
      <c r="R865">
        <f>R793+1</f>
        <v>11</v>
      </c>
      <c r="S865" t="str">
        <f>CONCATENATE("Plate_0",R865)</f>
        <v>Plate_011</v>
      </c>
      <c r="T865" s="2" t="s">
        <v>101</v>
      </c>
      <c r="U865" t="s">
        <v>91</v>
      </c>
      <c r="V865">
        <v>3</v>
      </c>
      <c r="W865" t="str">
        <f>VLOOKUP(U865,$J$8:$K$13,2,FALSE)</f>
        <v>GAL4.WT</v>
      </c>
      <c r="X865" t="str">
        <f>VLOOKUP(V865,$J$16:$K$27,2,FALSE)</f>
        <v>GAL80.07</v>
      </c>
      <c r="Y865" t="str">
        <f>VLOOKUP(V865,$J$31:$K$42,2,FALSE)</f>
        <v>GAL3.WT</v>
      </c>
      <c r="Z865" t="str">
        <f>VLOOKUP($S865,$J$46:$N$61,2,FALSE)</f>
        <v>pAMN52.2 - 2 - B1</v>
      </c>
      <c r="AA865">
        <v>1</v>
      </c>
      <c r="AB865" t="str">
        <f>VLOOKUP($S865,$J$46:$N$61,3,FALSE)</f>
        <v>GALK.Sac_cer</v>
      </c>
      <c r="AC865" t="str">
        <f>VLOOKUP($S865,$J$46:$N$61,4,FALSE)</f>
        <v>GALK</v>
      </c>
      <c r="AD865">
        <f>VLOOKUP($S865,$J$46:$N$61,5,FALSE)</f>
        <v>2</v>
      </c>
      <c r="AE865" t="str">
        <f t="shared" si="34"/>
        <v>GAL3.WT</v>
      </c>
      <c r="AF865" t="str">
        <f t="shared" si="35"/>
        <v>GAL80.07</v>
      </c>
      <c r="AG865" t="str">
        <f t="shared" si="36"/>
        <v>GAL4.WT</v>
      </c>
    </row>
    <row r="866" spans="11:33">
      <c r="K866" t="str">
        <f>CONCATENATE(L866,".",Q866)</f>
        <v>180324-Plate_008.E4</v>
      </c>
      <c r="L866" t="str">
        <f>CONCATENATE("180324-",N866)</f>
        <v>180324-Plate_008</v>
      </c>
      <c r="M866">
        <f>M770+1</f>
        <v>8</v>
      </c>
      <c r="N866" t="str">
        <f>CONCATENATE("Plate_00",M866)</f>
        <v>Plate_008</v>
      </c>
      <c r="O866" t="s">
        <v>26</v>
      </c>
      <c r="P866">
        <v>4</v>
      </c>
      <c r="Q866" t="s">
        <v>44</v>
      </c>
      <c r="R866">
        <f>R794+1</f>
        <v>11</v>
      </c>
      <c r="S866" t="str">
        <f>CONCATENATE("Plate_0",R866)</f>
        <v>Plate_011</v>
      </c>
      <c r="T866" s="2" t="s">
        <v>100</v>
      </c>
      <c r="U866" t="s">
        <v>91</v>
      </c>
      <c r="V866">
        <v>4</v>
      </c>
      <c r="W866" t="str">
        <f>VLOOKUP(U866,$J$8:$K$13,2,FALSE)</f>
        <v>GAL4.WT</v>
      </c>
      <c r="X866" t="str">
        <f>VLOOKUP(V866,$J$16:$K$27,2,FALSE)</f>
        <v>GAL80.35</v>
      </c>
      <c r="Y866" t="str">
        <f>VLOOKUP(V866,$J$31:$K$42,2,FALSE)</f>
        <v>GAL3.WT</v>
      </c>
      <c r="Z866" t="str">
        <f>VLOOKUP($S866,$J$46:$N$61,2,FALSE)</f>
        <v>pAMN52.2 - 2 - B1</v>
      </c>
      <c r="AA866">
        <v>1</v>
      </c>
      <c r="AB866" t="str">
        <f>VLOOKUP($S866,$J$46:$N$61,3,FALSE)</f>
        <v>GALK.Sac_cer</v>
      </c>
      <c r="AC866" t="str">
        <f>VLOOKUP($S866,$J$46:$N$61,4,FALSE)</f>
        <v>GALK</v>
      </c>
      <c r="AD866">
        <f>VLOOKUP($S866,$J$46:$N$61,5,FALSE)</f>
        <v>2</v>
      </c>
      <c r="AE866" t="str">
        <f t="shared" si="34"/>
        <v>GAL3.WT</v>
      </c>
      <c r="AF866" t="str">
        <f t="shared" si="35"/>
        <v>GAL80S-2</v>
      </c>
      <c r="AG866" t="str">
        <f t="shared" si="36"/>
        <v>GAL4.WT</v>
      </c>
    </row>
    <row r="867" spans="11:33">
      <c r="K867" t="str">
        <f>CONCATENATE(L867,".",Q867)</f>
        <v>180324-Plate_008.E5</v>
      </c>
      <c r="L867" t="str">
        <f>CONCATENATE("180324-",N867)</f>
        <v>180324-Plate_008</v>
      </c>
      <c r="M867">
        <f>M771+1</f>
        <v>8</v>
      </c>
      <c r="N867" t="str">
        <f>CONCATENATE("Plate_00",M867)</f>
        <v>Plate_008</v>
      </c>
      <c r="O867" t="s">
        <v>26</v>
      </c>
      <c r="P867">
        <v>5</v>
      </c>
      <c r="Q867" t="s">
        <v>42</v>
      </c>
      <c r="R867">
        <f>R795+1</f>
        <v>11</v>
      </c>
      <c r="S867" t="str">
        <f>CONCATENATE("Plate_0",R867)</f>
        <v>Plate_011</v>
      </c>
      <c r="T867" s="2" t="s">
        <v>99</v>
      </c>
      <c r="U867" t="s">
        <v>91</v>
      </c>
      <c r="V867">
        <v>5</v>
      </c>
      <c r="W867" t="str">
        <f>VLOOKUP(U867,$J$8:$K$13,2,FALSE)</f>
        <v>GAL4.WT</v>
      </c>
      <c r="X867" t="str">
        <f>VLOOKUP(V867,$J$16:$K$27,2,FALSE)</f>
        <v>GAL80.37</v>
      </c>
      <c r="Y867" t="str">
        <f>VLOOKUP(V867,$J$31:$K$42,2,FALSE)</f>
        <v>GAL3.WT</v>
      </c>
      <c r="Z867" t="str">
        <f>VLOOKUP($S867,$J$46:$N$61,2,FALSE)</f>
        <v>pAMN52.2 - 2 - B1</v>
      </c>
      <c r="AA867">
        <v>1</v>
      </c>
      <c r="AB867" t="str">
        <f>VLOOKUP($S867,$J$46:$N$61,3,FALSE)</f>
        <v>GALK.Sac_cer</v>
      </c>
      <c r="AC867" t="str">
        <f>VLOOKUP($S867,$J$46:$N$61,4,FALSE)</f>
        <v>GALK</v>
      </c>
      <c r="AD867">
        <f>VLOOKUP($S867,$J$46:$N$61,5,FALSE)</f>
        <v>2</v>
      </c>
      <c r="AE867" t="str">
        <f t="shared" si="34"/>
        <v>GAL3.WT</v>
      </c>
      <c r="AF867" t="str">
        <f t="shared" si="35"/>
        <v>GAL80S-1</v>
      </c>
      <c r="AG867" t="str">
        <f t="shared" si="36"/>
        <v>GAL4.WT</v>
      </c>
    </row>
    <row r="868" spans="11:33">
      <c r="K868" t="str">
        <f>CONCATENATE(L868,".",Q868)</f>
        <v>180324-Plate_008.E6</v>
      </c>
      <c r="L868" t="str">
        <f>CONCATENATE("180324-",N868)</f>
        <v>180324-Plate_008</v>
      </c>
      <c r="M868">
        <f>M772+1</f>
        <v>8</v>
      </c>
      <c r="N868" t="str">
        <f>CONCATENATE("Plate_00",M868)</f>
        <v>Plate_008</v>
      </c>
      <c r="O868" t="s">
        <v>26</v>
      </c>
      <c r="P868">
        <v>6</v>
      </c>
      <c r="Q868" t="s">
        <v>40</v>
      </c>
      <c r="R868">
        <f>R796+1</f>
        <v>11</v>
      </c>
      <c r="S868" t="str">
        <f>CONCATENATE("Plate_0",R868)</f>
        <v>Plate_011</v>
      </c>
      <c r="T868" s="2" t="s">
        <v>98</v>
      </c>
      <c r="U868" t="s">
        <v>91</v>
      </c>
      <c r="V868">
        <v>6</v>
      </c>
      <c r="W868" t="str">
        <f>VLOOKUP(U868,$J$8:$K$13,2,FALSE)</f>
        <v>GAL4.WT</v>
      </c>
      <c r="X868" t="str">
        <f>VLOOKUP(V868,$J$16:$K$27,2,FALSE)</f>
        <v>GAL80.41</v>
      </c>
      <c r="Y868" t="str">
        <f>VLOOKUP(V868,$J$31:$K$42,2,FALSE)</f>
        <v>GAL3.WT</v>
      </c>
      <c r="Z868" t="str">
        <f>VLOOKUP($S868,$J$46:$N$61,2,FALSE)</f>
        <v>pAMN52.2 - 2 - B1</v>
      </c>
      <c r="AA868">
        <v>1</v>
      </c>
      <c r="AB868" t="str">
        <f>VLOOKUP($S868,$J$46:$N$61,3,FALSE)</f>
        <v>GALK.Sac_cer</v>
      </c>
      <c r="AC868" t="str">
        <f>VLOOKUP($S868,$J$46:$N$61,4,FALSE)</f>
        <v>GALK</v>
      </c>
      <c r="AD868">
        <f>VLOOKUP($S868,$J$46:$N$61,5,FALSE)</f>
        <v>2</v>
      </c>
      <c r="AE868" t="str">
        <f t="shared" si="34"/>
        <v>GAL3.WT</v>
      </c>
      <c r="AF868" t="str">
        <f t="shared" si="35"/>
        <v>GAL80S-0</v>
      </c>
      <c r="AG868" t="str">
        <f t="shared" si="36"/>
        <v>GAL4.WT</v>
      </c>
    </row>
    <row r="869" spans="11:33">
      <c r="K869" t="str">
        <f>CONCATENATE(L869,".",Q869)</f>
        <v>180324-Plate_008.E7</v>
      </c>
      <c r="L869" t="str">
        <f>CONCATENATE("180324-",N869)</f>
        <v>180324-Plate_008</v>
      </c>
      <c r="M869">
        <f>M773+1</f>
        <v>8</v>
      </c>
      <c r="N869" t="str">
        <f>CONCATENATE("Plate_00",M869)</f>
        <v>Plate_008</v>
      </c>
      <c r="O869" t="s">
        <v>26</v>
      </c>
      <c r="P869">
        <v>7</v>
      </c>
      <c r="Q869" t="s">
        <v>38</v>
      </c>
      <c r="R869">
        <f>R797+1</f>
        <v>11</v>
      </c>
      <c r="S869" t="str">
        <f>CONCATENATE("Plate_0",R869)</f>
        <v>Plate_011</v>
      </c>
      <c r="T869" s="2" t="s">
        <v>97</v>
      </c>
      <c r="U869" t="s">
        <v>91</v>
      </c>
      <c r="V869">
        <v>7</v>
      </c>
      <c r="W869" t="str">
        <f>VLOOKUP(U869,$J$8:$K$13,2,FALSE)</f>
        <v>GAL4.WT</v>
      </c>
      <c r="X869" t="str">
        <f>VLOOKUP(V869,$J$16:$K$27,2,FALSE)</f>
        <v>GAL80.WT</v>
      </c>
      <c r="Y869" t="str">
        <f>VLOOKUP(V869,$J$31:$K$42,2,FALSE)</f>
        <v>GAL3.delta</v>
      </c>
      <c r="Z869" t="str">
        <f>VLOOKUP($S869,$J$46:$N$61,2,FALSE)</f>
        <v>pAMN52.2 - 2 - B1</v>
      </c>
      <c r="AA869">
        <v>1</v>
      </c>
      <c r="AB869" t="str">
        <f>VLOOKUP($S869,$J$46:$N$61,3,FALSE)</f>
        <v>GALK.Sac_cer</v>
      </c>
      <c r="AC869" t="str">
        <f>VLOOKUP($S869,$J$46:$N$61,4,FALSE)</f>
        <v>GALK</v>
      </c>
      <c r="AD869">
        <f>VLOOKUP($S869,$J$46:$N$61,5,FALSE)</f>
        <v>2</v>
      </c>
      <c r="AE869" t="str">
        <f t="shared" si="34"/>
        <v>GAL3.delta</v>
      </c>
      <c r="AF869" t="str">
        <f t="shared" si="35"/>
        <v>GAL80.WT</v>
      </c>
      <c r="AG869" t="str">
        <f t="shared" si="36"/>
        <v>GAL4.WT</v>
      </c>
    </row>
    <row r="870" spans="11:33">
      <c r="K870" t="str">
        <f>CONCATENATE(L870,".",Q870)</f>
        <v>180324-Plate_008.E8</v>
      </c>
      <c r="L870" t="str">
        <f>CONCATENATE("180324-",N870)</f>
        <v>180324-Plate_008</v>
      </c>
      <c r="M870">
        <f>M774+1</f>
        <v>8</v>
      </c>
      <c r="N870" t="str">
        <f>CONCATENATE("Plate_00",M870)</f>
        <v>Plate_008</v>
      </c>
      <c r="O870" t="s">
        <v>26</v>
      </c>
      <c r="P870">
        <v>8</v>
      </c>
      <c r="Q870" t="s">
        <v>36</v>
      </c>
      <c r="R870">
        <f>R798+1</f>
        <v>11</v>
      </c>
      <c r="S870" t="str">
        <f>CONCATENATE("Plate_0",R870)</f>
        <v>Plate_011</v>
      </c>
      <c r="T870" s="2" t="s">
        <v>96</v>
      </c>
      <c r="U870" t="s">
        <v>91</v>
      </c>
      <c r="V870">
        <v>8</v>
      </c>
      <c r="W870" t="str">
        <f>VLOOKUP(U870,$J$8:$K$13,2,FALSE)</f>
        <v>GAL4.WT</v>
      </c>
      <c r="X870" t="str">
        <f>VLOOKUP(V870,$J$16:$K$27,2,FALSE)</f>
        <v>GAL80.delta</v>
      </c>
      <c r="Y870" t="str">
        <f>VLOOKUP(V870,$J$31:$K$42,2,FALSE)</f>
        <v>GAL3.delta</v>
      </c>
      <c r="Z870" t="str">
        <f>VLOOKUP($S870,$J$46:$N$61,2,FALSE)</f>
        <v>pAMN52.2 - 2 - B1</v>
      </c>
      <c r="AA870">
        <v>1</v>
      </c>
      <c r="AB870" t="str">
        <f>VLOOKUP($S870,$J$46:$N$61,3,FALSE)</f>
        <v>GALK.Sac_cer</v>
      </c>
      <c r="AC870" t="str">
        <f>VLOOKUP($S870,$J$46:$N$61,4,FALSE)</f>
        <v>GALK</v>
      </c>
      <c r="AD870">
        <f>VLOOKUP($S870,$J$46:$N$61,5,FALSE)</f>
        <v>2</v>
      </c>
      <c r="AE870" t="str">
        <f t="shared" si="34"/>
        <v>GAL3.delta</v>
      </c>
      <c r="AF870" t="str">
        <f t="shared" si="35"/>
        <v>GAL80.delta</v>
      </c>
      <c r="AG870" t="str">
        <f t="shared" si="36"/>
        <v>GAL4.WT</v>
      </c>
    </row>
    <row r="871" spans="11:33">
      <c r="K871" t="str">
        <f>CONCATENATE(L871,".",Q871)</f>
        <v>180324-Plate_008.E9</v>
      </c>
      <c r="L871" t="str">
        <f>CONCATENATE("180324-",N871)</f>
        <v>180324-Plate_008</v>
      </c>
      <c r="M871">
        <f>M775+1</f>
        <v>8</v>
      </c>
      <c r="N871" t="str">
        <f>CONCATENATE("Plate_00",M871)</f>
        <v>Plate_008</v>
      </c>
      <c r="O871" t="s">
        <v>26</v>
      </c>
      <c r="P871">
        <v>9</v>
      </c>
      <c r="Q871" t="s">
        <v>34</v>
      </c>
      <c r="R871">
        <f>R799+1</f>
        <v>11</v>
      </c>
      <c r="S871" t="str">
        <f>CONCATENATE("Plate_0",R871)</f>
        <v>Plate_011</v>
      </c>
      <c r="T871" s="2" t="s">
        <v>95</v>
      </c>
      <c r="U871" t="s">
        <v>91</v>
      </c>
      <c r="V871">
        <v>9</v>
      </c>
      <c r="W871" t="str">
        <f>VLOOKUP(U871,$J$8:$K$13,2,FALSE)</f>
        <v>GAL4.WT</v>
      </c>
      <c r="X871" t="str">
        <f>VLOOKUP(V871,$J$16:$K$27,2,FALSE)</f>
        <v>GAL80.07</v>
      </c>
      <c r="Y871" t="str">
        <f>VLOOKUP(V871,$J$31:$K$42,2,FALSE)</f>
        <v>GAL3.delta</v>
      </c>
      <c r="Z871" t="str">
        <f>VLOOKUP($S871,$J$46:$N$61,2,FALSE)</f>
        <v>pAMN52.2 - 2 - B1</v>
      </c>
      <c r="AA871">
        <v>1</v>
      </c>
      <c r="AB871" t="str">
        <f>VLOOKUP($S871,$J$46:$N$61,3,FALSE)</f>
        <v>GALK.Sac_cer</v>
      </c>
      <c r="AC871" t="str">
        <f>VLOOKUP($S871,$J$46:$N$61,4,FALSE)</f>
        <v>GALK</v>
      </c>
      <c r="AD871">
        <f>VLOOKUP($S871,$J$46:$N$61,5,FALSE)</f>
        <v>2</v>
      </c>
      <c r="AE871" t="str">
        <f t="shared" si="34"/>
        <v>GAL3.delta</v>
      </c>
      <c r="AF871" t="str">
        <f t="shared" si="35"/>
        <v>GAL80.07</v>
      </c>
      <c r="AG871" t="str">
        <f t="shared" si="36"/>
        <v>GAL4.WT</v>
      </c>
    </row>
    <row r="872" spans="11:33">
      <c r="K872" t="str">
        <f>CONCATENATE(L872,".",Q872)</f>
        <v>180324-Plate_008.E10</v>
      </c>
      <c r="L872" t="str">
        <f>CONCATENATE("180324-",N872)</f>
        <v>180324-Plate_008</v>
      </c>
      <c r="M872">
        <f>M776+1</f>
        <v>8</v>
      </c>
      <c r="N872" t="str">
        <f>CONCATENATE("Plate_00",M872)</f>
        <v>Plate_008</v>
      </c>
      <c r="O872" t="s">
        <v>26</v>
      </c>
      <c r="P872">
        <v>10</v>
      </c>
      <c r="Q872" t="s">
        <v>32</v>
      </c>
      <c r="R872">
        <f>R800+1</f>
        <v>11</v>
      </c>
      <c r="S872" t="str">
        <f>CONCATENATE("Plate_0",R872)</f>
        <v>Plate_011</v>
      </c>
      <c r="T872" s="2" t="s">
        <v>94</v>
      </c>
      <c r="U872" t="s">
        <v>91</v>
      </c>
      <c r="V872">
        <v>10</v>
      </c>
      <c r="W872" t="str">
        <f>VLOOKUP(U872,$J$8:$K$13,2,FALSE)</f>
        <v>GAL4.WT</v>
      </c>
      <c r="X872" t="str">
        <f>VLOOKUP(V872,$J$16:$K$27,2,FALSE)</f>
        <v>GAL80.35</v>
      </c>
      <c r="Y872" t="str">
        <f>VLOOKUP(V872,$J$31:$K$42,2,FALSE)</f>
        <v>GAL3.delta</v>
      </c>
      <c r="Z872" t="str">
        <f>VLOOKUP($S872,$J$46:$N$61,2,FALSE)</f>
        <v>pAMN52.2 - 2 - B1</v>
      </c>
      <c r="AA872">
        <v>1</v>
      </c>
      <c r="AB872" t="str">
        <f>VLOOKUP($S872,$J$46:$N$61,3,FALSE)</f>
        <v>GALK.Sac_cer</v>
      </c>
      <c r="AC872" t="str">
        <f>VLOOKUP($S872,$J$46:$N$61,4,FALSE)</f>
        <v>GALK</v>
      </c>
      <c r="AD872">
        <f>VLOOKUP($S872,$J$46:$N$61,5,FALSE)</f>
        <v>2</v>
      </c>
      <c r="AE872" t="str">
        <f t="shared" si="34"/>
        <v>GAL3.delta</v>
      </c>
      <c r="AF872" t="str">
        <f t="shared" si="35"/>
        <v>GAL80S-2</v>
      </c>
      <c r="AG872" t="str">
        <f t="shared" si="36"/>
        <v>GAL4.WT</v>
      </c>
    </row>
    <row r="873" spans="11:33">
      <c r="K873" t="str">
        <f>CONCATENATE(L873,".",Q873)</f>
        <v>180324-Plate_008.E11</v>
      </c>
      <c r="L873" t="str">
        <f>CONCATENATE("180324-",N873)</f>
        <v>180324-Plate_008</v>
      </c>
      <c r="M873">
        <f>M777+1</f>
        <v>8</v>
      </c>
      <c r="N873" t="str">
        <f>CONCATENATE("Plate_00",M873)</f>
        <v>Plate_008</v>
      </c>
      <c r="O873" t="s">
        <v>26</v>
      </c>
      <c r="P873">
        <v>11</v>
      </c>
      <c r="Q873" t="s">
        <v>30</v>
      </c>
      <c r="R873">
        <f>R801+1</f>
        <v>11</v>
      </c>
      <c r="S873" t="str">
        <f>CONCATENATE("Plate_0",R873)</f>
        <v>Plate_011</v>
      </c>
      <c r="T873" s="2" t="s">
        <v>93</v>
      </c>
      <c r="U873" t="s">
        <v>91</v>
      </c>
      <c r="V873">
        <v>11</v>
      </c>
      <c r="W873" t="str">
        <f>VLOOKUP(U873,$J$8:$K$13,2,FALSE)</f>
        <v>GAL4.WT</v>
      </c>
      <c r="X873" t="str">
        <f>VLOOKUP(V873,$J$16:$K$27,2,FALSE)</f>
        <v>GAL80.37</v>
      </c>
      <c r="Y873" t="str">
        <f>VLOOKUP(V873,$J$31:$K$42,2,FALSE)</f>
        <v>GAL3.delta</v>
      </c>
      <c r="Z873" t="str">
        <f>VLOOKUP($S873,$J$46:$N$61,2,FALSE)</f>
        <v>pAMN52.2 - 2 - B1</v>
      </c>
      <c r="AA873">
        <v>1</v>
      </c>
      <c r="AB873" t="str">
        <f>VLOOKUP($S873,$J$46:$N$61,3,FALSE)</f>
        <v>GALK.Sac_cer</v>
      </c>
      <c r="AC873" t="str">
        <f>VLOOKUP($S873,$J$46:$N$61,4,FALSE)</f>
        <v>GALK</v>
      </c>
      <c r="AD873">
        <f>VLOOKUP($S873,$J$46:$N$61,5,FALSE)</f>
        <v>2</v>
      </c>
      <c r="AE873" t="str">
        <f t="shared" si="34"/>
        <v>GAL3.delta</v>
      </c>
      <c r="AF873" t="str">
        <f t="shared" si="35"/>
        <v>GAL80S-1</v>
      </c>
      <c r="AG873" t="str">
        <f t="shared" si="36"/>
        <v>GAL4.WT</v>
      </c>
    </row>
    <row r="874" spans="11:33">
      <c r="K874" t="str">
        <f>CONCATENATE(L874,".",Q874)</f>
        <v>180324-Plate_008.E12</v>
      </c>
      <c r="L874" t="str">
        <f>CONCATENATE("180324-",N874)</f>
        <v>180324-Plate_008</v>
      </c>
      <c r="M874">
        <f>M778+1</f>
        <v>8</v>
      </c>
      <c r="N874" t="str">
        <f>CONCATENATE("Plate_00",M874)</f>
        <v>Plate_008</v>
      </c>
      <c r="O874" t="s">
        <v>26</v>
      </c>
      <c r="P874">
        <v>12</v>
      </c>
      <c r="Q874" t="s">
        <v>27</v>
      </c>
      <c r="R874">
        <f>R802+1</f>
        <v>11</v>
      </c>
      <c r="S874" t="str">
        <f>CONCATENATE("Plate_0",R874)</f>
        <v>Plate_011</v>
      </c>
      <c r="T874" s="2" t="s">
        <v>92</v>
      </c>
      <c r="U874" t="s">
        <v>91</v>
      </c>
      <c r="V874">
        <v>12</v>
      </c>
      <c r="W874" t="str">
        <f>VLOOKUP(U874,$J$8:$K$13,2,FALSE)</f>
        <v>GAL4.WT</v>
      </c>
      <c r="X874" t="str">
        <f>VLOOKUP(V874,$J$16:$K$27,2,FALSE)</f>
        <v>GAL80.41</v>
      </c>
      <c r="Y874" t="str">
        <f>VLOOKUP(V874,$J$31:$K$42,2,FALSE)</f>
        <v>GAL3.delta</v>
      </c>
      <c r="Z874" t="str">
        <f>VLOOKUP($S874,$J$46:$N$61,2,FALSE)</f>
        <v>pAMN52.2 - 2 - B1</v>
      </c>
      <c r="AA874">
        <v>1</v>
      </c>
      <c r="AB874" t="str">
        <f>VLOOKUP($S874,$J$46:$N$61,3,FALSE)</f>
        <v>GALK.Sac_cer</v>
      </c>
      <c r="AC874" t="str">
        <f>VLOOKUP($S874,$J$46:$N$61,4,FALSE)</f>
        <v>GALK</v>
      </c>
      <c r="AD874">
        <f>VLOOKUP($S874,$J$46:$N$61,5,FALSE)</f>
        <v>2</v>
      </c>
      <c r="AE874" t="str">
        <f t="shared" si="34"/>
        <v>GAL3.delta</v>
      </c>
      <c r="AF874" t="str">
        <f t="shared" si="35"/>
        <v>GAL80S-0</v>
      </c>
      <c r="AG874" t="str">
        <f t="shared" si="36"/>
        <v>GAL4.WT</v>
      </c>
    </row>
    <row r="875" spans="11:33">
      <c r="K875" t="str">
        <f>CONCATENATE(L875,".",Q875)</f>
        <v>180324-Plate_008.F1</v>
      </c>
      <c r="L875" t="str">
        <f>CONCATENATE("180324-",N875)</f>
        <v>180324-Plate_008</v>
      </c>
      <c r="M875">
        <f>M779+1</f>
        <v>8</v>
      </c>
      <c r="N875" t="str">
        <f>CONCATENATE("Plate_00",M875)</f>
        <v>Plate_008</v>
      </c>
      <c r="O875" t="s">
        <v>0</v>
      </c>
      <c r="P875">
        <v>1</v>
      </c>
      <c r="Q875" t="s">
        <v>24</v>
      </c>
      <c r="R875">
        <f>R803+1</f>
        <v>11</v>
      </c>
      <c r="S875" t="str">
        <f>CONCATENATE("Plate_0",R875)</f>
        <v>Plate_011</v>
      </c>
      <c r="T875" s="2" t="s">
        <v>90</v>
      </c>
      <c r="U875" t="s">
        <v>78</v>
      </c>
      <c r="V875">
        <v>1</v>
      </c>
      <c r="W875" t="str">
        <f>VLOOKUP(U875,$J$8:$K$13,2,FALSE)</f>
        <v>GAL4.delta</v>
      </c>
      <c r="X875" t="str">
        <f>VLOOKUP(V875,$J$16:$K$27,2,FALSE)</f>
        <v>GAL80.WT</v>
      </c>
      <c r="Y875" t="str">
        <f>VLOOKUP(V875,$J$31:$K$42,2,FALSE)</f>
        <v>GAL3.WT</v>
      </c>
      <c r="Z875" t="str">
        <f>VLOOKUP($S875,$J$46:$N$61,2,FALSE)</f>
        <v>pAMN52.2 - 2 - B1</v>
      </c>
      <c r="AA875">
        <v>1</v>
      </c>
      <c r="AB875" t="str">
        <f>VLOOKUP($S875,$J$46:$N$61,3,FALSE)</f>
        <v>GALK.Sac_cer</v>
      </c>
      <c r="AC875" t="str">
        <f>VLOOKUP($S875,$J$46:$N$61,4,FALSE)</f>
        <v>GALK</v>
      </c>
      <c r="AD875">
        <f>VLOOKUP($S875,$J$46:$N$61,5,FALSE)</f>
        <v>2</v>
      </c>
      <c r="AE875" t="str">
        <f t="shared" si="34"/>
        <v>GAL3.WT</v>
      </c>
      <c r="AF875" t="str">
        <f t="shared" si="35"/>
        <v>GAL80.WT</v>
      </c>
      <c r="AG875" t="str">
        <f t="shared" si="36"/>
        <v>GAL4.delta</v>
      </c>
    </row>
    <row r="876" spans="11:33">
      <c r="K876" t="str">
        <f>CONCATENATE(L876,".",Q876)</f>
        <v>180324-Plate_008.F2</v>
      </c>
      <c r="L876" t="str">
        <f>CONCATENATE("180324-",N876)</f>
        <v>180324-Plate_008</v>
      </c>
      <c r="M876">
        <f>M780+1</f>
        <v>8</v>
      </c>
      <c r="N876" t="str">
        <f>CONCATENATE("Plate_00",M876)</f>
        <v>Plate_008</v>
      </c>
      <c r="O876" t="s">
        <v>0</v>
      </c>
      <c r="P876">
        <v>2</v>
      </c>
      <c r="Q876" t="s">
        <v>22</v>
      </c>
      <c r="R876">
        <f>R804+1</f>
        <v>11</v>
      </c>
      <c r="S876" t="str">
        <f>CONCATENATE("Plate_0",R876)</f>
        <v>Plate_011</v>
      </c>
      <c r="T876" s="2" t="s">
        <v>89</v>
      </c>
      <c r="U876" t="s">
        <v>78</v>
      </c>
      <c r="V876">
        <v>2</v>
      </c>
      <c r="W876" t="str">
        <f>VLOOKUP(U876,$J$8:$K$13,2,FALSE)</f>
        <v>GAL4.delta</v>
      </c>
      <c r="X876" t="str">
        <f>VLOOKUP(V876,$J$16:$K$27,2,FALSE)</f>
        <v>GAL80.delta</v>
      </c>
      <c r="Y876" t="str">
        <f>VLOOKUP(V876,$J$31:$K$42,2,FALSE)</f>
        <v>GAL3.WT</v>
      </c>
      <c r="Z876" t="str">
        <f>VLOOKUP($S876,$J$46:$N$61,2,FALSE)</f>
        <v>pAMN52.2 - 2 - B1</v>
      </c>
      <c r="AA876">
        <v>1</v>
      </c>
      <c r="AB876" t="str">
        <f>VLOOKUP($S876,$J$46:$N$61,3,FALSE)</f>
        <v>GALK.Sac_cer</v>
      </c>
      <c r="AC876" t="str">
        <f>VLOOKUP($S876,$J$46:$N$61,4,FALSE)</f>
        <v>GALK</v>
      </c>
      <c r="AD876">
        <f>VLOOKUP($S876,$J$46:$N$61,5,FALSE)</f>
        <v>2</v>
      </c>
      <c r="AE876" t="str">
        <f t="shared" si="34"/>
        <v>GAL3.WT</v>
      </c>
      <c r="AF876" t="str">
        <f t="shared" si="35"/>
        <v>GAL80.delta</v>
      </c>
      <c r="AG876" t="str">
        <f t="shared" si="36"/>
        <v>GAL4.delta</v>
      </c>
    </row>
    <row r="877" spans="11:33">
      <c r="K877" t="str">
        <f>CONCATENATE(L877,".",Q877)</f>
        <v>180324-Plate_008.F3</v>
      </c>
      <c r="L877" t="str">
        <f>CONCATENATE("180324-",N877)</f>
        <v>180324-Plate_008</v>
      </c>
      <c r="M877">
        <f>M781+1</f>
        <v>8</v>
      </c>
      <c r="N877" t="str">
        <f>CONCATENATE("Plate_00",M877)</f>
        <v>Plate_008</v>
      </c>
      <c r="O877" t="s">
        <v>0</v>
      </c>
      <c r="P877">
        <v>3</v>
      </c>
      <c r="Q877" t="s">
        <v>20</v>
      </c>
      <c r="R877">
        <f>R805+1</f>
        <v>11</v>
      </c>
      <c r="S877" t="str">
        <f>CONCATENATE("Plate_0",R877)</f>
        <v>Plate_011</v>
      </c>
      <c r="T877" s="2" t="s">
        <v>88</v>
      </c>
      <c r="U877" t="s">
        <v>78</v>
      </c>
      <c r="V877">
        <v>3</v>
      </c>
      <c r="W877" t="str">
        <f>VLOOKUP(U877,$J$8:$K$13,2,FALSE)</f>
        <v>GAL4.delta</v>
      </c>
      <c r="X877" t="str">
        <f>VLOOKUP(V877,$J$16:$K$27,2,FALSE)</f>
        <v>GAL80.07</v>
      </c>
      <c r="Y877" t="str">
        <f>VLOOKUP(V877,$J$31:$K$42,2,FALSE)</f>
        <v>GAL3.WT</v>
      </c>
      <c r="Z877" t="str">
        <f>VLOOKUP($S877,$J$46:$N$61,2,FALSE)</f>
        <v>pAMN52.2 - 2 - B1</v>
      </c>
      <c r="AA877">
        <v>1</v>
      </c>
      <c r="AB877" t="str">
        <f>VLOOKUP($S877,$J$46:$N$61,3,FALSE)</f>
        <v>GALK.Sac_cer</v>
      </c>
      <c r="AC877" t="str">
        <f>VLOOKUP($S877,$J$46:$N$61,4,FALSE)</f>
        <v>GALK</v>
      </c>
      <c r="AD877">
        <f>VLOOKUP($S877,$J$46:$N$61,5,FALSE)</f>
        <v>2</v>
      </c>
      <c r="AE877" t="str">
        <f t="shared" si="34"/>
        <v>GAL3.WT</v>
      </c>
      <c r="AF877" t="str">
        <f t="shared" si="35"/>
        <v>GAL80.07</v>
      </c>
      <c r="AG877" t="str">
        <f t="shared" si="36"/>
        <v>GAL4.delta</v>
      </c>
    </row>
    <row r="878" spans="11:33">
      <c r="K878" t="str">
        <f>CONCATENATE(L878,".",Q878)</f>
        <v>180324-Plate_008.F4</v>
      </c>
      <c r="L878" t="str">
        <f>CONCATENATE("180324-",N878)</f>
        <v>180324-Plate_008</v>
      </c>
      <c r="M878">
        <f>M782+1</f>
        <v>8</v>
      </c>
      <c r="N878" t="str">
        <f>CONCATENATE("Plate_00",M878)</f>
        <v>Plate_008</v>
      </c>
      <c r="O878" t="s">
        <v>0</v>
      </c>
      <c r="P878">
        <v>4</v>
      </c>
      <c r="Q878" t="s">
        <v>18</v>
      </c>
      <c r="R878">
        <f>R806+1</f>
        <v>11</v>
      </c>
      <c r="S878" t="str">
        <f>CONCATENATE("Plate_0",R878)</f>
        <v>Plate_011</v>
      </c>
      <c r="T878" s="2" t="s">
        <v>87</v>
      </c>
      <c r="U878" t="s">
        <v>78</v>
      </c>
      <c r="V878">
        <v>4</v>
      </c>
      <c r="W878" t="str">
        <f>VLOOKUP(U878,$J$8:$K$13,2,FALSE)</f>
        <v>GAL4.delta</v>
      </c>
      <c r="X878" t="str">
        <f>VLOOKUP(V878,$J$16:$K$27,2,FALSE)</f>
        <v>GAL80.35</v>
      </c>
      <c r="Y878" t="str">
        <f>VLOOKUP(V878,$J$31:$K$42,2,FALSE)</f>
        <v>GAL3.WT</v>
      </c>
      <c r="Z878" t="str">
        <f>VLOOKUP($S878,$J$46:$N$61,2,FALSE)</f>
        <v>pAMN52.2 - 2 - B1</v>
      </c>
      <c r="AA878">
        <v>1</v>
      </c>
      <c r="AB878" t="str">
        <f>VLOOKUP($S878,$J$46:$N$61,3,FALSE)</f>
        <v>GALK.Sac_cer</v>
      </c>
      <c r="AC878" t="str">
        <f>VLOOKUP($S878,$J$46:$N$61,4,FALSE)</f>
        <v>GALK</v>
      </c>
      <c r="AD878">
        <f>VLOOKUP($S878,$J$46:$N$61,5,FALSE)</f>
        <v>2</v>
      </c>
      <c r="AE878" t="str">
        <f t="shared" si="34"/>
        <v>GAL3.WT</v>
      </c>
      <c r="AF878" t="str">
        <f t="shared" si="35"/>
        <v>GAL80S-2</v>
      </c>
      <c r="AG878" t="str">
        <f t="shared" si="36"/>
        <v>GAL4.delta</v>
      </c>
    </row>
    <row r="879" spans="11:33">
      <c r="K879" t="str">
        <f>CONCATENATE(L879,".",Q879)</f>
        <v>180324-Plate_008.F5</v>
      </c>
      <c r="L879" t="str">
        <f>CONCATENATE("180324-",N879)</f>
        <v>180324-Plate_008</v>
      </c>
      <c r="M879">
        <f>M783+1</f>
        <v>8</v>
      </c>
      <c r="N879" t="str">
        <f>CONCATENATE("Plate_00",M879)</f>
        <v>Plate_008</v>
      </c>
      <c r="O879" t="s">
        <v>0</v>
      </c>
      <c r="P879">
        <v>5</v>
      </c>
      <c r="Q879" t="s">
        <v>16</v>
      </c>
      <c r="R879">
        <f>R807+1</f>
        <v>11</v>
      </c>
      <c r="S879" t="str">
        <f>CONCATENATE("Plate_0",R879)</f>
        <v>Plate_011</v>
      </c>
      <c r="T879" s="2" t="s">
        <v>86</v>
      </c>
      <c r="U879" t="s">
        <v>78</v>
      </c>
      <c r="V879">
        <v>5</v>
      </c>
      <c r="W879" t="str">
        <f>VLOOKUP(U879,$J$8:$K$13,2,FALSE)</f>
        <v>GAL4.delta</v>
      </c>
      <c r="X879" t="str">
        <f>VLOOKUP(V879,$J$16:$K$27,2,FALSE)</f>
        <v>GAL80.37</v>
      </c>
      <c r="Y879" t="str">
        <f>VLOOKUP(V879,$J$31:$K$42,2,FALSE)</f>
        <v>GAL3.WT</v>
      </c>
      <c r="Z879" t="str">
        <f>VLOOKUP($S879,$J$46:$N$61,2,FALSE)</f>
        <v>pAMN52.2 - 2 - B1</v>
      </c>
      <c r="AA879">
        <v>1</v>
      </c>
      <c r="AB879" t="str">
        <f>VLOOKUP($S879,$J$46:$N$61,3,FALSE)</f>
        <v>GALK.Sac_cer</v>
      </c>
      <c r="AC879" t="str">
        <f>VLOOKUP($S879,$J$46:$N$61,4,FALSE)</f>
        <v>GALK</v>
      </c>
      <c r="AD879">
        <f>VLOOKUP($S879,$J$46:$N$61,5,FALSE)</f>
        <v>2</v>
      </c>
      <c r="AE879" t="str">
        <f t="shared" si="34"/>
        <v>GAL3.WT</v>
      </c>
      <c r="AF879" t="str">
        <f t="shared" si="35"/>
        <v>GAL80S-1</v>
      </c>
      <c r="AG879" t="str">
        <f t="shared" si="36"/>
        <v>GAL4.delta</v>
      </c>
    </row>
    <row r="880" spans="11:33">
      <c r="K880" t="str">
        <f>CONCATENATE(L880,".",Q880)</f>
        <v>180324-Plate_008.F6</v>
      </c>
      <c r="L880" t="str">
        <f>CONCATENATE("180324-",N880)</f>
        <v>180324-Plate_008</v>
      </c>
      <c r="M880">
        <f>M784+1</f>
        <v>8</v>
      </c>
      <c r="N880" t="str">
        <f>CONCATENATE("Plate_00",M880)</f>
        <v>Plate_008</v>
      </c>
      <c r="O880" t="s">
        <v>0</v>
      </c>
      <c r="P880">
        <v>6</v>
      </c>
      <c r="Q880" t="s">
        <v>14</v>
      </c>
      <c r="R880">
        <f>R808+1</f>
        <v>11</v>
      </c>
      <c r="S880" t="str">
        <f>CONCATENATE("Plate_0",R880)</f>
        <v>Plate_011</v>
      </c>
      <c r="T880" s="2" t="s">
        <v>85</v>
      </c>
      <c r="U880" t="s">
        <v>78</v>
      </c>
      <c r="V880">
        <v>6</v>
      </c>
      <c r="W880" t="str">
        <f>VLOOKUP(U880,$J$8:$K$13,2,FALSE)</f>
        <v>GAL4.delta</v>
      </c>
      <c r="X880" t="str">
        <f>VLOOKUP(V880,$J$16:$K$27,2,FALSE)</f>
        <v>GAL80.41</v>
      </c>
      <c r="Y880" t="str">
        <f>VLOOKUP(V880,$J$31:$K$42,2,FALSE)</f>
        <v>GAL3.WT</v>
      </c>
      <c r="Z880" t="str">
        <f>VLOOKUP($S880,$J$46:$N$61,2,FALSE)</f>
        <v>pAMN52.2 - 2 - B1</v>
      </c>
      <c r="AA880">
        <v>1</v>
      </c>
      <c r="AB880" t="str">
        <f>VLOOKUP($S880,$J$46:$N$61,3,FALSE)</f>
        <v>GALK.Sac_cer</v>
      </c>
      <c r="AC880" t="str">
        <f>VLOOKUP($S880,$J$46:$N$61,4,FALSE)</f>
        <v>GALK</v>
      </c>
      <c r="AD880">
        <f>VLOOKUP($S880,$J$46:$N$61,5,FALSE)</f>
        <v>2</v>
      </c>
      <c r="AE880" t="str">
        <f t="shared" si="34"/>
        <v>GAL3.WT</v>
      </c>
      <c r="AF880" t="str">
        <f t="shared" si="35"/>
        <v>GAL80S-0</v>
      </c>
      <c r="AG880" t="str">
        <f t="shared" si="36"/>
        <v>GAL4.delta</v>
      </c>
    </row>
    <row r="881" spans="1:33">
      <c r="K881" t="str">
        <f>CONCATENATE(L881,".",Q881)</f>
        <v>180324-Plate_008.F7</v>
      </c>
      <c r="L881" t="str">
        <f>CONCATENATE("180324-",N881)</f>
        <v>180324-Plate_008</v>
      </c>
      <c r="M881">
        <f>M785+1</f>
        <v>8</v>
      </c>
      <c r="N881" t="str">
        <f>CONCATENATE("Plate_00",M881)</f>
        <v>Plate_008</v>
      </c>
      <c r="O881" t="s">
        <v>0</v>
      </c>
      <c r="P881">
        <v>7</v>
      </c>
      <c r="Q881" t="s">
        <v>12</v>
      </c>
      <c r="R881">
        <f>R809+1</f>
        <v>11</v>
      </c>
      <c r="S881" t="str">
        <f>CONCATENATE("Plate_0",R881)</f>
        <v>Plate_011</v>
      </c>
      <c r="T881" s="2" t="s">
        <v>84</v>
      </c>
      <c r="U881" t="s">
        <v>78</v>
      </c>
      <c r="V881">
        <v>7</v>
      </c>
      <c r="W881" t="str">
        <f>VLOOKUP(U881,$J$8:$K$13,2,FALSE)</f>
        <v>GAL4.delta</v>
      </c>
      <c r="X881" t="str">
        <f>VLOOKUP(V881,$J$16:$K$27,2,FALSE)</f>
        <v>GAL80.WT</v>
      </c>
      <c r="Y881" t="str">
        <f>VLOOKUP(V881,$J$31:$K$42,2,FALSE)</f>
        <v>GAL3.delta</v>
      </c>
      <c r="Z881" t="str">
        <f>VLOOKUP($S881,$J$46:$N$61,2,FALSE)</f>
        <v>pAMN52.2 - 2 - B1</v>
      </c>
      <c r="AA881">
        <v>1</v>
      </c>
      <c r="AB881" t="str">
        <f>VLOOKUP($S881,$J$46:$N$61,3,FALSE)</f>
        <v>GALK.Sac_cer</v>
      </c>
      <c r="AC881" t="str">
        <f>VLOOKUP($S881,$J$46:$N$61,4,FALSE)</f>
        <v>GALK</v>
      </c>
      <c r="AD881">
        <f>VLOOKUP($S881,$J$46:$N$61,5,FALSE)</f>
        <v>2</v>
      </c>
      <c r="AE881" t="str">
        <f t="shared" si="34"/>
        <v>GAL3.delta</v>
      </c>
      <c r="AF881" t="str">
        <f t="shared" si="35"/>
        <v>GAL80.WT</v>
      </c>
      <c r="AG881" t="str">
        <f t="shared" si="36"/>
        <v>GAL4.delta</v>
      </c>
    </row>
    <row r="882" spans="1:33">
      <c r="K882" t="str">
        <f>CONCATENATE(L882,".",Q882)</f>
        <v>180324-Plate_008.F8</v>
      </c>
      <c r="L882" t="str">
        <f>CONCATENATE("180324-",N882)</f>
        <v>180324-Plate_008</v>
      </c>
      <c r="M882">
        <f>M786+1</f>
        <v>8</v>
      </c>
      <c r="N882" t="str">
        <f>CONCATENATE("Plate_00",M882)</f>
        <v>Plate_008</v>
      </c>
      <c r="O882" t="s">
        <v>0</v>
      </c>
      <c r="P882">
        <v>8</v>
      </c>
      <c r="Q882" t="s">
        <v>10</v>
      </c>
      <c r="R882">
        <f>R810+1</f>
        <v>11</v>
      </c>
      <c r="S882" t="str">
        <f>CONCATENATE("Plate_0",R882)</f>
        <v>Plate_011</v>
      </c>
      <c r="T882" s="2" t="s">
        <v>83</v>
      </c>
      <c r="U882" t="s">
        <v>78</v>
      </c>
      <c r="V882">
        <v>8</v>
      </c>
      <c r="W882" t="str">
        <f>VLOOKUP(U882,$J$8:$K$13,2,FALSE)</f>
        <v>GAL4.delta</v>
      </c>
      <c r="X882" t="str">
        <f>VLOOKUP(V882,$J$16:$K$27,2,FALSE)</f>
        <v>GAL80.delta</v>
      </c>
      <c r="Y882" t="str">
        <f>VLOOKUP(V882,$J$31:$K$42,2,FALSE)</f>
        <v>GAL3.delta</v>
      </c>
      <c r="Z882" t="str">
        <f>VLOOKUP($S882,$J$46:$N$61,2,FALSE)</f>
        <v>pAMN52.2 - 2 - B1</v>
      </c>
      <c r="AA882">
        <v>1</v>
      </c>
      <c r="AB882" t="str">
        <f>VLOOKUP($S882,$J$46:$N$61,3,FALSE)</f>
        <v>GALK.Sac_cer</v>
      </c>
      <c r="AC882" t="str">
        <f>VLOOKUP($S882,$J$46:$N$61,4,FALSE)</f>
        <v>GALK</v>
      </c>
      <c r="AD882">
        <f>VLOOKUP($S882,$J$46:$N$61,5,FALSE)</f>
        <v>2</v>
      </c>
      <c r="AE882" t="str">
        <f t="shared" si="34"/>
        <v>GAL3.delta</v>
      </c>
      <c r="AF882" t="str">
        <f t="shared" si="35"/>
        <v>GAL80.delta</v>
      </c>
      <c r="AG882" t="str">
        <f t="shared" si="36"/>
        <v>GAL4.delta</v>
      </c>
    </row>
    <row r="883" spans="1:33">
      <c r="K883" t="str">
        <f>CONCATENATE(L883,".",Q883)</f>
        <v>180324-Plate_008.F9</v>
      </c>
      <c r="L883" t="str">
        <f>CONCATENATE("180324-",N883)</f>
        <v>180324-Plate_008</v>
      </c>
      <c r="M883">
        <f>M787+1</f>
        <v>8</v>
      </c>
      <c r="N883" t="str">
        <f>CONCATENATE("Plate_00",M883)</f>
        <v>Plate_008</v>
      </c>
      <c r="O883" t="s">
        <v>0</v>
      </c>
      <c r="P883">
        <v>9</v>
      </c>
      <c r="Q883" t="s">
        <v>8</v>
      </c>
      <c r="R883">
        <f>R811+1</f>
        <v>11</v>
      </c>
      <c r="S883" t="str">
        <f>CONCATENATE("Plate_0",R883)</f>
        <v>Plate_011</v>
      </c>
      <c r="T883" s="2" t="s">
        <v>82</v>
      </c>
      <c r="U883" t="s">
        <v>78</v>
      </c>
      <c r="V883">
        <v>9</v>
      </c>
      <c r="W883" t="str">
        <f>VLOOKUP(U883,$J$8:$K$13,2,FALSE)</f>
        <v>GAL4.delta</v>
      </c>
      <c r="X883" t="str">
        <f>VLOOKUP(V883,$J$16:$K$27,2,FALSE)</f>
        <v>GAL80.07</v>
      </c>
      <c r="Y883" t="str">
        <f>VLOOKUP(V883,$J$31:$K$42,2,FALSE)</f>
        <v>GAL3.delta</v>
      </c>
      <c r="Z883" t="str">
        <f>VLOOKUP($S883,$J$46:$N$61,2,FALSE)</f>
        <v>pAMN52.2 - 2 - B1</v>
      </c>
      <c r="AA883">
        <v>1</v>
      </c>
      <c r="AB883" t="str">
        <f>VLOOKUP($S883,$J$46:$N$61,3,FALSE)</f>
        <v>GALK.Sac_cer</v>
      </c>
      <c r="AC883" t="str">
        <f>VLOOKUP($S883,$J$46:$N$61,4,FALSE)</f>
        <v>GALK</v>
      </c>
      <c r="AD883">
        <f>VLOOKUP($S883,$J$46:$N$61,5,FALSE)</f>
        <v>2</v>
      </c>
      <c r="AE883" t="str">
        <f t="shared" si="34"/>
        <v>GAL3.delta</v>
      </c>
      <c r="AF883" t="str">
        <f t="shared" si="35"/>
        <v>GAL80.07</v>
      </c>
      <c r="AG883" t="str">
        <f t="shared" si="36"/>
        <v>GAL4.delta</v>
      </c>
    </row>
    <row r="884" spans="1:33">
      <c r="K884" t="str">
        <f>CONCATENATE(L884,".",Q884)</f>
        <v>180324-Plate_008.F10</v>
      </c>
      <c r="L884" t="str">
        <f>CONCATENATE("180324-",N884)</f>
        <v>180324-Plate_008</v>
      </c>
      <c r="M884">
        <f>M788+1</f>
        <v>8</v>
      </c>
      <c r="N884" t="str">
        <f>CONCATENATE("Plate_00",M884)</f>
        <v>Plate_008</v>
      </c>
      <c r="O884" t="s">
        <v>0</v>
      </c>
      <c r="P884">
        <v>10</v>
      </c>
      <c r="Q884" t="s">
        <v>6</v>
      </c>
      <c r="R884">
        <f>R812+1</f>
        <v>11</v>
      </c>
      <c r="S884" t="str">
        <f>CONCATENATE("Plate_0",R884)</f>
        <v>Plate_011</v>
      </c>
      <c r="T884" s="2" t="s">
        <v>81</v>
      </c>
      <c r="U884" t="s">
        <v>78</v>
      </c>
      <c r="V884">
        <v>10</v>
      </c>
      <c r="W884" t="str">
        <f>VLOOKUP(U884,$J$8:$K$13,2,FALSE)</f>
        <v>GAL4.delta</v>
      </c>
      <c r="X884" t="str">
        <f>VLOOKUP(V884,$J$16:$K$27,2,FALSE)</f>
        <v>GAL80.35</v>
      </c>
      <c r="Y884" t="str">
        <f>VLOOKUP(V884,$J$31:$K$42,2,FALSE)</f>
        <v>GAL3.delta</v>
      </c>
      <c r="Z884" t="str">
        <f>VLOOKUP($S884,$J$46:$N$61,2,FALSE)</f>
        <v>pAMN52.2 - 2 - B1</v>
      </c>
      <c r="AA884">
        <v>1</v>
      </c>
      <c r="AB884" t="str">
        <f>VLOOKUP($S884,$J$46:$N$61,3,FALSE)</f>
        <v>GALK.Sac_cer</v>
      </c>
      <c r="AC884" t="str">
        <f>VLOOKUP($S884,$J$46:$N$61,4,FALSE)</f>
        <v>GALK</v>
      </c>
      <c r="AD884">
        <f>VLOOKUP($S884,$J$46:$N$61,5,FALSE)</f>
        <v>2</v>
      </c>
      <c r="AE884" t="str">
        <f t="shared" si="34"/>
        <v>GAL3.delta</v>
      </c>
      <c r="AF884" t="str">
        <f t="shared" si="35"/>
        <v>GAL80S-2</v>
      </c>
      <c r="AG884" t="str">
        <f t="shared" si="36"/>
        <v>GAL4.delta</v>
      </c>
    </row>
    <row r="885" spans="1:33">
      <c r="K885" t="str">
        <f>CONCATENATE(L885,".",Q885)</f>
        <v>180324-Plate_008.F11</v>
      </c>
      <c r="L885" t="str">
        <f>CONCATENATE("180324-",N885)</f>
        <v>180324-Plate_008</v>
      </c>
      <c r="M885">
        <f>M789+1</f>
        <v>8</v>
      </c>
      <c r="N885" t="str">
        <f>CONCATENATE("Plate_00",M885)</f>
        <v>Plate_008</v>
      </c>
      <c r="O885" t="s">
        <v>0</v>
      </c>
      <c r="P885">
        <v>11</v>
      </c>
      <c r="Q885" t="s">
        <v>4</v>
      </c>
      <c r="R885">
        <f>R813+1</f>
        <v>11</v>
      </c>
      <c r="S885" t="str">
        <f>CONCATENATE("Plate_0",R885)</f>
        <v>Plate_011</v>
      </c>
      <c r="T885" s="2" t="s">
        <v>80</v>
      </c>
      <c r="U885" t="s">
        <v>78</v>
      </c>
      <c r="V885">
        <v>11</v>
      </c>
      <c r="W885" t="str">
        <f>VLOOKUP(U885,$J$8:$K$13,2,FALSE)</f>
        <v>GAL4.delta</v>
      </c>
      <c r="X885" t="str">
        <f>VLOOKUP(V885,$J$16:$K$27,2,FALSE)</f>
        <v>GAL80.37</v>
      </c>
      <c r="Y885" t="str">
        <f>VLOOKUP(V885,$J$31:$K$42,2,FALSE)</f>
        <v>GAL3.delta</v>
      </c>
      <c r="Z885" t="str">
        <f>VLOOKUP($S885,$J$46:$N$61,2,FALSE)</f>
        <v>pAMN52.2 - 2 - B1</v>
      </c>
      <c r="AA885">
        <v>1</v>
      </c>
      <c r="AB885" t="str">
        <f>VLOOKUP($S885,$J$46:$N$61,3,FALSE)</f>
        <v>GALK.Sac_cer</v>
      </c>
      <c r="AC885" t="str">
        <f>VLOOKUP($S885,$J$46:$N$61,4,FALSE)</f>
        <v>GALK</v>
      </c>
      <c r="AD885">
        <f>VLOOKUP($S885,$J$46:$N$61,5,FALSE)</f>
        <v>2</v>
      </c>
      <c r="AE885" t="str">
        <f t="shared" si="34"/>
        <v>GAL3.delta</v>
      </c>
      <c r="AF885" t="str">
        <f t="shared" si="35"/>
        <v>GAL80S-1</v>
      </c>
      <c r="AG885" t="str">
        <f t="shared" si="36"/>
        <v>GAL4.delta</v>
      </c>
    </row>
    <row r="886" spans="1:33">
      <c r="K886" t="str">
        <f>CONCATENATE(L886,".",Q886)</f>
        <v>180324-Plate_008.F12</v>
      </c>
      <c r="L886" t="str">
        <f>CONCATENATE("180324-",N886)</f>
        <v>180324-Plate_008</v>
      </c>
      <c r="M886">
        <f>M790+1</f>
        <v>8</v>
      </c>
      <c r="N886" t="str">
        <f>CONCATENATE("Plate_00",M886)</f>
        <v>Plate_008</v>
      </c>
      <c r="O886" t="s">
        <v>0</v>
      </c>
      <c r="P886">
        <v>12</v>
      </c>
      <c r="Q886" t="s">
        <v>1</v>
      </c>
      <c r="R886">
        <f>R814+1</f>
        <v>11</v>
      </c>
      <c r="S886" t="str">
        <f>CONCATENATE("Plate_0",R886)</f>
        <v>Plate_011</v>
      </c>
      <c r="T886" s="2" t="s">
        <v>79</v>
      </c>
      <c r="U886" t="s">
        <v>78</v>
      </c>
      <c r="V886">
        <v>12</v>
      </c>
      <c r="W886" t="str">
        <f>VLOOKUP(U886,$J$8:$K$13,2,FALSE)</f>
        <v>GAL4.delta</v>
      </c>
      <c r="X886" t="str">
        <f>VLOOKUP(V886,$J$16:$K$27,2,FALSE)</f>
        <v>GAL80.41</v>
      </c>
      <c r="Y886" t="str">
        <f>VLOOKUP(V886,$J$31:$K$42,2,FALSE)</f>
        <v>GAL3.delta</v>
      </c>
      <c r="Z886" t="str">
        <f>VLOOKUP($S886,$J$46:$N$61,2,FALSE)</f>
        <v>pAMN52.2 - 2 - B1</v>
      </c>
      <c r="AA886">
        <v>1</v>
      </c>
      <c r="AB886" t="str">
        <f>VLOOKUP($S886,$J$46:$N$61,3,FALSE)</f>
        <v>GALK.Sac_cer</v>
      </c>
      <c r="AC886" t="str">
        <f>VLOOKUP($S886,$J$46:$N$61,4,FALSE)</f>
        <v>GALK</v>
      </c>
      <c r="AD886">
        <f>VLOOKUP($S886,$J$46:$N$61,5,FALSE)</f>
        <v>2</v>
      </c>
      <c r="AE886" t="str">
        <f t="shared" si="34"/>
        <v>GAL3.delta</v>
      </c>
      <c r="AF886" t="str">
        <f t="shared" si="35"/>
        <v>GAL80S-0</v>
      </c>
      <c r="AG886" t="str">
        <f t="shared" si="36"/>
        <v>GAL4.delta</v>
      </c>
    </row>
    <row r="887" spans="1:33">
      <c r="K887" t="str">
        <f>CONCATENATE(L887,".",Q887)</f>
        <v>180324-Plate_008.G1</v>
      </c>
      <c r="L887" t="str">
        <f>CONCATENATE("180324-",N887)</f>
        <v>180324-Plate_008</v>
      </c>
      <c r="M887">
        <f>M791+1</f>
        <v>8</v>
      </c>
      <c r="N887" t="str">
        <f>CONCATENATE("Plate_00",M887)</f>
        <v>Plate_008</v>
      </c>
      <c r="O887" t="s">
        <v>29</v>
      </c>
      <c r="P887">
        <v>1</v>
      </c>
      <c r="Q887" t="s">
        <v>51</v>
      </c>
      <c r="R887">
        <f>R815+1</f>
        <v>11</v>
      </c>
      <c r="S887" t="str">
        <f>CONCATENATE("Plate_0",R887)</f>
        <v>Plate_011</v>
      </c>
      <c r="T887" s="2" t="s">
        <v>77</v>
      </c>
      <c r="U887" t="s">
        <v>65</v>
      </c>
      <c r="V887">
        <v>1</v>
      </c>
      <c r="W887" t="str">
        <f>VLOOKUP(U887,$J$8:$K$13,2,FALSE)</f>
        <v>GAL4.35</v>
      </c>
      <c r="X887" t="str">
        <f>VLOOKUP(V887,$J$16:$K$27,2,FALSE)</f>
        <v>GAL80.WT</v>
      </c>
      <c r="Y887" t="str">
        <f>VLOOKUP(V887,$J$31:$K$42,2,FALSE)</f>
        <v>GAL3.WT</v>
      </c>
      <c r="Z887" t="str">
        <f>VLOOKUP($S887,$J$46:$N$61,2,FALSE)</f>
        <v>pAMN52.2 - 2 - B1</v>
      </c>
      <c r="AA887">
        <v>1</v>
      </c>
      <c r="AB887" t="str">
        <f>VLOOKUP($S887,$J$46:$N$61,3,FALSE)</f>
        <v>GALK.Sac_cer</v>
      </c>
      <c r="AC887" t="str">
        <f>VLOOKUP($S887,$J$46:$N$61,4,FALSE)</f>
        <v>GALK</v>
      </c>
      <c r="AD887">
        <f>VLOOKUP($S887,$J$46:$N$61,5,FALSE)</f>
        <v>2</v>
      </c>
      <c r="AE887" t="str">
        <f t="shared" si="34"/>
        <v>GAL3.WT</v>
      </c>
      <c r="AF887" t="str">
        <f t="shared" si="35"/>
        <v>GAL80.WT</v>
      </c>
      <c r="AG887" t="str">
        <f t="shared" si="36"/>
        <v>GAL4-L868P</v>
      </c>
    </row>
    <row r="888" spans="1:33">
      <c r="K888" t="str">
        <f>CONCATENATE(L888,".",Q888)</f>
        <v>180324-Plate_008.G2</v>
      </c>
      <c r="L888" t="str">
        <f>CONCATENATE("180324-",N888)</f>
        <v>180324-Plate_008</v>
      </c>
      <c r="M888">
        <f>M792+1</f>
        <v>8</v>
      </c>
      <c r="N888" t="str">
        <f>CONCATENATE("Plate_00",M888)</f>
        <v>Plate_008</v>
      </c>
      <c r="O888" t="s">
        <v>29</v>
      </c>
      <c r="P888">
        <v>2</v>
      </c>
      <c r="Q888" t="s">
        <v>49</v>
      </c>
      <c r="R888">
        <f>R816+1</f>
        <v>11</v>
      </c>
      <c r="S888" t="str">
        <f>CONCATENATE("Plate_0",R888)</f>
        <v>Plate_011</v>
      </c>
      <c r="T888" s="2" t="s">
        <v>76</v>
      </c>
      <c r="U888" t="s">
        <v>65</v>
      </c>
      <c r="V888">
        <v>2</v>
      </c>
      <c r="W888" t="str">
        <f>VLOOKUP(U888,$J$8:$K$13,2,FALSE)</f>
        <v>GAL4.35</v>
      </c>
      <c r="X888" t="str">
        <f>VLOOKUP(V888,$J$16:$K$27,2,FALSE)</f>
        <v>GAL80.delta</v>
      </c>
      <c r="Y888" t="str">
        <f>VLOOKUP(V888,$J$31:$K$42,2,FALSE)</f>
        <v>GAL3.WT</v>
      </c>
      <c r="Z888" t="str">
        <f>VLOOKUP($S888,$J$46:$N$61,2,FALSE)</f>
        <v>pAMN52.2 - 2 - B1</v>
      </c>
      <c r="AA888">
        <v>1</v>
      </c>
      <c r="AB888" t="str">
        <f>VLOOKUP($S888,$J$46:$N$61,3,FALSE)</f>
        <v>GALK.Sac_cer</v>
      </c>
      <c r="AC888" t="str">
        <f>VLOOKUP($S888,$J$46:$N$61,4,FALSE)</f>
        <v>GALK</v>
      </c>
      <c r="AD888">
        <f>VLOOKUP($S888,$J$46:$N$61,5,FALSE)</f>
        <v>2</v>
      </c>
      <c r="AE888" t="str">
        <f t="shared" si="34"/>
        <v>GAL3.WT</v>
      </c>
      <c r="AF888" t="str">
        <f t="shared" si="35"/>
        <v>GAL80.delta</v>
      </c>
      <c r="AG888" t="str">
        <f t="shared" si="36"/>
        <v>GAL4-L868P</v>
      </c>
    </row>
    <row r="889" spans="1:33">
      <c r="K889" t="str">
        <f>CONCATENATE(L889,".",Q889)</f>
        <v>180324-Plate_008.G3</v>
      </c>
      <c r="L889" t="str">
        <f>CONCATENATE("180324-",N889)</f>
        <v>180324-Plate_008</v>
      </c>
      <c r="M889">
        <f>M793+1</f>
        <v>8</v>
      </c>
      <c r="N889" t="str">
        <f>CONCATENATE("Plate_00",M889)</f>
        <v>Plate_008</v>
      </c>
      <c r="O889" t="s">
        <v>29</v>
      </c>
      <c r="P889">
        <v>3</v>
      </c>
      <c r="Q889" t="s">
        <v>47</v>
      </c>
      <c r="R889">
        <f>R817+1</f>
        <v>11</v>
      </c>
      <c r="S889" t="str">
        <f>CONCATENATE("Plate_0",R889)</f>
        <v>Plate_011</v>
      </c>
      <c r="T889" s="2" t="s">
        <v>75</v>
      </c>
      <c r="U889" t="s">
        <v>65</v>
      </c>
      <c r="V889">
        <v>3</v>
      </c>
      <c r="W889" t="str">
        <f>VLOOKUP(U889,$J$8:$K$13,2,FALSE)</f>
        <v>GAL4.35</v>
      </c>
      <c r="X889" t="str">
        <f>VLOOKUP(V889,$J$16:$K$27,2,FALSE)</f>
        <v>GAL80.07</v>
      </c>
      <c r="Y889" t="str">
        <f>VLOOKUP(V889,$J$31:$K$42,2,FALSE)</f>
        <v>GAL3.WT</v>
      </c>
      <c r="Z889" t="str">
        <f>VLOOKUP($S889,$J$46:$N$61,2,FALSE)</f>
        <v>pAMN52.2 - 2 - B1</v>
      </c>
      <c r="AA889">
        <v>1</v>
      </c>
      <c r="AB889" t="str">
        <f>VLOOKUP($S889,$J$46:$N$61,3,FALSE)</f>
        <v>GALK.Sac_cer</v>
      </c>
      <c r="AC889" t="str">
        <f>VLOOKUP($S889,$J$46:$N$61,4,FALSE)</f>
        <v>GALK</v>
      </c>
      <c r="AD889">
        <f>VLOOKUP($S889,$J$46:$N$61,5,FALSE)</f>
        <v>2</v>
      </c>
      <c r="AE889" t="str">
        <f t="shared" si="34"/>
        <v>GAL3.WT</v>
      </c>
      <c r="AF889" t="str">
        <f t="shared" si="35"/>
        <v>GAL80.07</v>
      </c>
      <c r="AG889" t="str">
        <f t="shared" si="36"/>
        <v>GAL4-L868P</v>
      </c>
    </row>
    <row r="890" spans="1:33">
      <c r="K890" t="str">
        <f>CONCATENATE(L890,".",Q890)</f>
        <v>180324-Plate_008.G4</v>
      </c>
      <c r="L890" t="str">
        <f>CONCATENATE("180324-",N890)</f>
        <v>180324-Plate_008</v>
      </c>
      <c r="M890">
        <f>M794+1</f>
        <v>8</v>
      </c>
      <c r="N890" t="str">
        <f>CONCATENATE("Plate_00",M890)</f>
        <v>Plate_008</v>
      </c>
      <c r="O890" t="s">
        <v>29</v>
      </c>
      <c r="P890">
        <v>4</v>
      </c>
      <c r="Q890" t="s">
        <v>45</v>
      </c>
      <c r="R890">
        <f>R818+1</f>
        <v>11</v>
      </c>
      <c r="S890" t="str">
        <f>CONCATENATE("Plate_0",R890)</f>
        <v>Plate_011</v>
      </c>
      <c r="T890" s="2" t="s">
        <v>74</v>
      </c>
      <c r="U890" t="s">
        <v>65</v>
      </c>
      <c r="V890">
        <v>4</v>
      </c>
      <c r="W890" t="str">
        <f>VLOOKUP(U890,$J$8:$K$13,2,FALSE)</f>
        <v>GAL4.35</v>
      </c>
      <c r="X890" t="str">
        <f>VLOOKUP(V890,$J$16:$K$27,2,FALSE)</f>
        <v>GAL80.35</v>
      </c>
      <c r="Y890" t="str">
        <f>VLOOKUP(V890,$J$31:$K$42,2,FALSE)</f>
        <v>GAL3.WT</v>
      </c>
      <c r="Z890" t="str">
        <f>VLOOKUP($S890,$J$46:$N$61,2,FALSE)</f>
        <v>pAMN52.2 - 2 - B1</v>
      </c>
      <c r="AA890">
        <v>1</v>
      </c>
      <c r="AB890" t="str">
        <f>VLOOKUP($S890,$J$46:$N$61,3,FALSE)</f>
        <v>GALK.Sac_cer</v>
      </c>
      <c r="AC890" t="str">
        <f>VLOOKUP($S890,$J$46:$N$61,4,FALSE)</f>
        <v>GALK</v>
      </c>
      <c r="AD890">
        <f>VLOOKUP($S890,$J$46:$N$61,5,FALSE)</f>
        <v>2</v>
      </c>
      <c r="AE890" t="str">
        <f t="shared" si="34"/>
        <v>GAL3.WT</v>
      </c>
      <c r="AF890" t="str">
        <f t="shared" si="35"/>
        <v>GAL80S-2</v>
      </c>
      <c r="AG890" t="str">
        <f t="shared" si="36"/>
        <v>GAL4-L868P</v>
      </c>
    </row>
    <row r="891" spans="1:33">
      <c r="K891" t="str">
        <f>CONCATENATE(L891,".",Q891)</f>
        <v>180324-Plate_008.G5</v>
      </c>
      <c r="L891" t="str">
        <f>CONCATENATE("180324-",N891)</f>
        <v>180324-Plate_008</v>
      </c>
      <c r="M891">
        <f>M795+1</f>
        <v>8</v>
      </c>
      <c r="N891" t="str">
        <f>CONCATENATE("Plate_00",M891)</f>
        <v>Plate_008</v>
      </c>
      <c r="O891" t="s">
        <v>29</v>
      </c>
      <c r="P891">
        <v>5</v>
      </c>
      <c r="Q891" t="s">
        <v>43</v>
      </c>
      <c r="R891">
        <f>R819+1</f>
        <v>11</v>
      </c>
      <c r="S891" t="str">
        <f>CONCATENATE("Plate_0",R891)</f>
        <v>Plate_011</v>
      </c>
      <c r="T891" s="2" t="s">
        <v>73</v>
      </c>
      <c r="U891" t="s">
        <v>65</v>
      </c>
      <c r="V891">
        <v>5</v>
      </c>
      <c r="W891" t="str">
        <f>VLOOKUP(U891,$J$8:$K$13,2,FALSE)</f>
        <v>GAL4.35</v>
      </c>
      <c r="X891" t="str">
        <f>VLOOKUP(V891,$J$16:$K$27,2,FALSE)</f>
        <v>GAL80.37</v>
      </c>
      <c r="Y891" t="str">
        <f>VLOOKUP(V891,$J$31:$K$42,2,FALSE)</f>
        <v>GAL3.WT</v>
      </c>
      <c r="Z891" t="str">
        <f>VLOOKUP($S891,$J$46:$N$61,2,FALSE)</f>
        <v>pAMN52.2 - 2 - B1</v>
      </c>
      <c r="AA891">
        <v>1</v>
      </c>
      <c r="AB891" t="str">
        <f>VLOOKUP($S891,$J$46:$N$61,3,FALSE)</f>
        <v>GALK.Sac_cer</v>
      </c>
      <c r="AC891" t="str">
        <f>VLOOKUP($S891,$J$46:$N$61,4,FALSE)</f>
        <v>GALK</v>
      </c>
      <c r="AD891">
        <f>VLOOKUP($S891,$J$46:$N$61,5,FALSE)</f>
        <v>2</v>
      </c>
      <c r="AE891" t="str">
        <f t="shared" si="34"/>
        <v>GAL3.WT</v>
      </c>
      <c r="AF891" t="str">
        <f t="shared" si="35"/>
        <v>GAL80S-1</v>
      </c>
      <c r="AG891" t="str">
        <f t="shared" si="36"/>
        <v>GAL4-L868P</v>
      </c>
    </row>
    <row r="892" spans="1:33">
      <c r="K892" t="str">
        <f>CONCATENATE(L892,".",Q892)</f>
        <v>180324-Plate_008.G6</v>
      </c>
      <c r="L892" t="str">
        <f>CONCATENATE("180324-",N892)</f>
        <v>180324-Plate_008</v>
      </c>
      <c r="M892">
        <f>M796+1</f>
        <v>8</v>
      </c>
      <c r="N892" t="str">
        <f>CONCATENATE("Plate_00",M892)</f>
        <v>Plate_008</v>
      </c>
      <c r="O892" t="s">
        <v>29</v>
      </c>
      <c r="P892">
        <v>6</v>
      </c>
      <c r="Q892" t="s">
        <v>41</v>
      </c>
      <c r="R892">
        <f>R820+1</f>
        <v>11</v>
      </c>
      <c r="S892" t="str">
        <f>CONCATENATE("Plate_0",R892)</f>
        <v>Plate_011</v>
      </c>
      <c r="T892" s="2" t="s">
        <v>72</v>
      </c>
      <c r="U892" t="s">
        <v>65</v>
      </c>
      <c r="V892">
        <v>6</v>
      </c>
      <c r="W892" t="str">
        <f>VLOOKUP(U892,$J$8:$K$13,2,FALSE)</f>
        <v>GAL4.35</v>
      </c>
      <c r="X892" t="str">
        <f>VLOOKUP(V892,$J$16:$K$27,2,FALSE)</f>
        <v>GAL80.41</v>
      </c>
      <c r="Y892" t="str">
        <f>VLOOKUP(V892,$J$31:$K$42,2,FALSE)</f>
        <v>GAL3.WT</v>
      </c>
      <c r="Z892" t="str">
        <f>VLOOKUP($S892,$J$46:$N$61,2,FALSE)</f>
        <v>pAMN52.2 - 2 - B1</v>
      </c>
      <c r="AA892">
        <v>1</v>
      </c>
      <c r="AB892" t="str">
        <f>VLOOKUP($S892,$J$46:$N$61,3,FALSE)</f>
        <v>GALK.Sac_cer</v>
      </c>
      <c r="AC892" t="str">
        <f>VLOOKUP($S892,$J$46:$N$61,4,FALSE)</f>
        <v>GALK</v>
      </c>
      <c r="AD892">
        <f>VLOOKUP($S892,$J$46:$N$61,5,FALSE)</f>
        <v>2</v>
      </c>
      <c r="AE892" t="str">
        <f t="shared" si="34"/>
        <v>GAL3.WT</v>
      </c>
      <c r="AF892" t="str">
        <f t="shared" si="35"/>
        <v>GAL80S-0</v>
      </c>
      <c r="AG892" t="str">
        <f t="shared" si="36"/>
        <v>GAL4-L868P</v>
      </c>
    </row>
    <row r="893" spans="1:33">
      <c r="K893" t="str">
        <f>CONCATENATE(L893,".",Q893)</f>
        <v>180324-Plate_008.G7</v>
      </c>
      <c r="L893" t="str">
        <f>CONCATENATE("180324-",N893)</f>
        <v>180324-Plate_008</v>
      </c>
      <c r="M893">
        <f>M797+1</f>
        <v>8</v>
      </c>
      <c r="N893" t="str">
        <f>CONCATENATE("Plate_00",M893)</f>
        <v>Plate_008</v>
      </c>
      <c r="O893" t="s">
        <v>29</v>
      </c>
      <c r="P893">
        <v>7</v>
      </c>
      <c r="Q893" t="s">
        <v>39</v>
      </c>
      <c r="R893">
        <f>R821+1</f>
        <v>11</v>
      </c>
      <c r="S893" t="str">
        <f>CONCATENATE("Plate_0",R893)</f>
        <v>Plate_011</v>
      </c>
      <c r="T893" s="2" t="s">
        <v>71</v>
      </c>
      <c r="U893" t="s">
        <v>65</v>
      </c>
      <c r="V893">
        <v>7</v>
      </c>
      <c r="W893" t="str">
        <f>VLOOKUP(U893,$J$8:$K$13,2,FALSE)</f>
        <v>GAL4.35</v>
      </c>
      <c r="X893" t="str">
        <f>VLOOKUP(V893,$J$16:$K$27,2,FALSE)</f>
        <v>GAL80.WT</v>
      </c>
      <c r="Y893" t="str">
        <f>VLOOKUP(V893,$J$31:$K$42,2,FALSE)</f>
        <v>GAL3.delta</v>
      </c>
      <c r="Z893" t="str">
        <f>VLOOKUP($S893,$J$46:$N$61,2,FALSE)</f>
        <v>pAMN52.2 - 2 - B1</v>
      </c>
      <c r="AA893">
        <v>1</v>
      </c>
      <c r="AB893" t="str">
        <f>VLOOKUP($S893,$J$46:$N$61,3,FALSE)</f>
        <v>GALK.Sac_cer</v>
      </c>
      <c r="AC893" t="str">
        <f>VLOOKUP($S893,$J$46:$N$61,4,FALSE)</f>
        <v>GALK</v>
      </c>
      <c r="AD893">
        <f>VLOOKUP($S893,$J$46:$N$61,5,FALSE)</f>
        <v>2</v>
      </c>
      <c r="AE893" t="str">
        <f t="shared" si="34"/>
        <v>GAL3.delta</v>
      </c>
      <c r="AF893" t="str">
        <f t="shared" si="35"/>
        <v>GAL80.WT</v>
      </c>
      <c r="AG893" t="str">
        <f t="shared" si="36"/>
        <v>GAL4-L868P</v>
      </c>
    </row>
    <row r="894" spans="1:33">
      <c r="K894" t="str">
        <f>CONCATENATE(L894,".",Q894)</f>
        <v>180324-Plate_008.G8</v>
      </c>
      <c r="L894" t="str">
        <f>CONCATENATE("180324-",N894)</f>
        <v>180324-Plate_008</v>
      </c>
      <c r="M894">
        <f>M798+1</f>
        <v>8</v>
      </c>
      <c r="N894" t="str">
        <f>CONCATENATE("Plate_00",M894)</f>
        <v>Plate_008</v>
      </c>
      <c r="O894" t="s">
        <v>29</v>
      </c>
      <c r="P894">
        <v>8</v>
      </c>
      <c r="Q894" t="s">
        <v>37</v>
      </c>
      <c r="R894">
        <f>R822+1</f>
        <v>11</v>
      </c>
      <c r="S894" t="str">
        <f>CONCATENATE("Plate_0",R894)</f>
        <v>Plate_011</v>
      </c>
      <c r="T894" s="2" t="s">
        <v>70</v>
      </c>
      <c r="U894" t="s">
        <v>65</v>
      </c>
      <c r="V894">
        <v>8</v>
      </c>
      <c r="W894" t="str">
        <f>VLOOKUP(U894,$J$8:$K$13,2,FALSE)</f>
        <v>GAL4.35</v>
      </c>
      <c r="X894" t="str">
        <f>VLOOKUP(V894,$J$16:$K$27,2,FALSE)</f>
        <v>GAL80.delta</v>
      </c>
      <c r="Y894" t="str">
        <f>VLOOKUP(V894,$J$31:$K$42,2,FALSE)</f>
        <v>GAL3.delta</v>
      </c>
      <c r="Z894" t="str">
        <f>VLOOKUP($S894,$J$46:$N$61,2,FALSE)</f>
        <v>pAMN52.2 - 2 - B1</v>
      </c>
      <c r="AA894">
        <v>1</v>
      </c>
      <c r="AB894" t="str">
        <f>VLOOKUP($S894,$J$46:$N$61,3,FALSE)</f>
        <v>GALK.Sac_cer</v>
      </c>
      <c r="AC894" t="str">
        <f>VLOOKUP($S894,$J$46:$N$61,4,FALSE)</f>
        <v>GALK</v>
      </c>
      <c r="AD894">
        <f>VLOOKUP($S894,$J$46:$N$61,5,FALSE)</f>
        <v>2</v>
      </c>
      <c r="AE894" t="str">
        <f t="shared" si="34"/>
        <v>GAL3.delta</v>
      </c>
      <c r="AF894" t="str">
        <f t="shared" si="35"/>
        <v>GAL80.delta</v>
      </c>
      <c r="AG894" t="str">
        <f t="shared" si="36"/>
        <v>GAL4-L868P</v>
      </c>
    </row>
    <row r="895" spans="1:33">
      <c r="A895"/>
      <c r="B895"/>
      <c r="C895"/>
      <c r="D895"/>
      <c r="E895"/>
      <c r="F895"/>
      <c r="G895"/>
      <c r="K895" t="str">
        <f>CONCATENATE(L895,".",Q895)</f>
        <v>180324-Plate_008.G9</v>
      </c>
      <c r="L895" t="str">
        <f>CONCATENATE("180324-",N895)</f>
        <v>180324-Plate_008</v>
      </c>
      <c r="M895">
        <f>M799+1</f>
        <v>8</v>
      </c>
      <c r="N895" t="str">
        <f>CONCATENATE("Plate_00",M895)</f>
        <v>Plate_008</v>
      </c>
      <c r="O895" t="s">
        <v>29</v>
      </c>
      <c r="P895">
        <v>9</v>
      </c>
      <c r="Q895" t="s">
        <v>35</v>
      </c>
      <c r="R895">
        <f>R823+1</f>
        <v>11</v>
      </c>
      <c r="S895" t="str">
        <f>CONCATENATE("Plate_0",R895)</f>
        <v>Plate_011</v>
      </c>
      <c r="T895" s="2" t="s">
        <v>69</v>
      </c>
      <c r="U895" t="s">
        <v>65</v>
      </c>
      <c r="V895">
        <v>9</v>
      </c>
      <c r="W895" t="str">
        <f>VLOOKUP(U895,$J$8:$K$13,2,FALSE)</f>
        <v>GAL4.35</v>
      </c>
      <c r="X895" t="str">
        <f>VLOOKUP(V895,$J$16:$K$27,2,FALSE)</f>
        <v>GAL80.07</v>
      </c>
      <c r="Y895" t="str">
        <f>VLOOKUP(V895,$J$31:$K$42,2,FALSE)</f>
        <v>GAL3.delta</v>
      </c>
      <c r="Z895" t="str">
        <f>VLOOKUP($S895,$J$46:$N$61,2,FALSE)</f>
        <v>pAMN52.2 - 2 - B1</v>
      </c>
      <c r="AA895">
        <v>1</v>
      </c>
      <c r="AB895" t="str">
        <f>VLOOKUP($S895,$J$46:$N$61,3,FALSE)</f>
        <v>GALK.Sac_cer</v>
      </c>
      <c r="AC895" t="str">
        <f>VLOOKUP($S895,$J$46:$N$61,4,FALSE)</f>
        <v>GALK</v>
      </c>
      <c r="AD895">
        <f>VLOOKUP($S895,$J$46:$N$61,5,FALSE)</f>
        <v>2</v>
      </c>
      <c r="AE895" t="str">
        <f t="shared" si="34"/>
        <v>GAL3.delta</v>
      </c>
      <c r="AF895" t="str">
        <f t="shared" si="35"/>
        <v>GAL80.07</v>
      </c>
      <c r="AG895" t="str">
        <f t="shared" si="36"/>
        <v>GAL4-L868P</v>
      </c>
    </row>
    <row r="896" spans="1:33">
      <c r="A896"/>
      <c r="B896"/>
      <c r="C896"/>
      <c r="D896"/>
      <c r="E896"/>
      <c r="F896"/>
      <c r="G896"/>
      <c r="K896" t="str">
        <f>CONCATENATE(L896,".",Q896)</f>
        <v>180324-Plate_008.G10</v>
      </c>
      <c r="L896" t="str">
        <f>CONCATENATE("180324-",N896)</f>
        <v>180324-Plate_008</v>
      </c>
      <c r="M896">
        <f>M800+1</f>
        <v>8</v>
      </c>
      <c r="N896" t="str">
        <f>CONCATENATE("Plate_00",M896)</f>
        <v>Plate_008</v>
      </c>
      <c r="O896" t="s">
        <v>29</v>
      </c>
      <c r="P896">
        <v>10</v>
      </c>
      <c r="Q896" t="s">
        <v>33</v>
      </c>
      <c r="R896">
        <f>R824+1</f>
        <v>11</v>
      </c>
      <c r="S896" t="str">
        <f>CONCATENATE("Plate_0",R896)</f>
        <v>Plate_011</v>
      </c>
      <c r="T896" s="2" t="s">
        <v>68</v>
      </c>
      <c r="U896" t="s">
        <v>65</v>
      </c>
      <c r="V896">
        <v>10</v>
      </c>
      <c r="W896" t="str">
        <f>VLOOKUP(U896,$J$8:$K$13,2,FALSE)</f>
        <v>GAL4.35</v>
      </c>
      <c r="X896" t="str">
        <f>VLOOKUP(V896,$J$16:$K$27,2,FALSE)</f>
        <v>GAL80.35</v>
      </c>
      <c r="Y896" t="str">
        <f>VLOOKUP(V896,$J$31:$K$42,2,FALSE)</f>
        <v>GAL3.delta</v>
      </c>
      <c r="Z896" t="str">
        <f>VLOOKUP($S896,$J$46:$N$61,2,FALSE)</f>
        <v>pAMN52.2 - 2 - B1</v>
      </c>
      <c r="AA896">
        <v>1</v>
      </c>
      <c r="AB896" t="str">
        <f>VLOOKUP($S896,$J$46:$N$61,3,FALSE)</f>
        <v>GALK.Sac_cer</v>
      </c>
      <c r="AC896" t="str">
        <f>VLOOKUP($S896,$J$46:$N$61,4,FALSE)</f>
        <v>GALK</v>
      </c>
      <c r="AD896">
        <f>VLOOKUP($S896,$J$46:$N$61,5,FALSE)</f>
        <v>2</v>
      </c>
      <c r="AE896" t="str">
        <f t="shared" si="34"/>
        <v>GAL3.delta</v>
      </c>
      <c r="AF896" t="str">
        <f t="shared" si="35"/>
        <v>GAL80S-2</v>
      </c>
      <c r="AG896" t="str">
        <f t="shared" si="36"/>
        <v>GAL4-L868P</v>
      </c>
    </row>
    <row r="897" spans="1:33">
      <c r="A897"/>
      <c r="B897"/>
      <c r="C897"/>
      <c r="D897"/>
      <c r="E897"/>
      <c r="F897"/>
      <c r="G897"/>
      <c r="K897" t="str">
        <f>CONCATENATE(L897,".",Q897)</f>
        <v>180324-Plate_008.G11</v>
      </c>
      <c r="L897" t="str">
        <f>CONCATENATE("180324-",N897)</f>
        <v>180324-Plate_008</v>
      </c>
      <c r="M897">
        <f>M801+1</f>
        <v>8</v>
      </c>
      <c r="N897" t="str">
        <f>CONCATENATE("Plate_00",M897)</f>
        <v>Plate_008</v>
      </c>
      <c r="O897" t="s">
        <v>29</v>
      </c>
      <c r="P897">
        <v>11</v>
      </c>
      <c r="Q897" t="s">
        <v>31</v>
      </c>
      <c r="R897">
        <f>R825+1</f>
        <v>11</v>
      </c>
      <c r="S897" t="str">
        <f>CONCATENATE("Plate_0",R897)</f>
        <v>Plate_011</v>
      </c>
      <c r="T897" s="2" t="s">
        <v>67</v>
      </c>
      <c r="U897" t="s">
        <v>65</v>
      </c>
      <c r="V897">
        <v>11</v>
      </c>
      <c r="W897" t="str">
        <f>VLOOKUP(U897,$J$8:$K$13,2,FALSE)</f>
        <v>GAL4.35</v>
      </c>
      <c r="X897" t="str">
        <f>VLOOKUP(V897,$J$16:$K$27,2,FALSE)</f>
        <v>GAL80.37</v>
      </c>
      <c r="Y897" t="str">
        <f>VLOOKUP(V897,$J$31:$K$42,2,FALSE)</f>
        <v>GAL3.delta</v>
      </c>
      <c r="Z897" t="str">
        <f>VLOOKUP($S897,$J$46:$N$61,2,FALSE)</f>
        <v>pAMN52.2 - 2 - B1</v>
      </c>
      <c r="AA897">
        <v>1</v>
      </c>
      <c r="AB897" t="str">
        <f>VLOOKUP($S897,$J$46:$N$61,3,FALSE)</f>
        <v>GALK.Sac_cer</v>
      </c>
      <c r="AC897" t="str">
        <f>VLOOKUP($S897,$J$46:$N$61,4,FALSE)</f>
        <v>GALK</v>
      </c>
      <c r="AD897">
        <f>VLOOKUP($S897,$J$46:$N$61,5,FALSE)</f>
        <v>2</v>
      </c>
      <c r="AE897" t="str">
        <f t="shared" si="34"/>
        <v>GAL3.delta</v>
      </c>
      <c r="AF897" t="str">
        <f t="shared" si="35"/>
        <v>GAL80S-1</v>
      </c>
      <c r="AG897" t="str">
        <f t="shared" si="36"/>
        <v>GAL4-L868P</v>
      </c>
    </row>
    <row r="898" spans="1:33">
      <c r="A898"/>
      <c r="B898"/>
      <c r="C898"/>
      <c r="D898"/>
      <c r="E898"/>
      <c r="F898"/>
      <c r="G898"/>
      <c r="K898" t="str">
        <f>CONCATENATE(L898,".",Q898)</f>
        <v>180324-Plate_008.G12</v>
      </c>
      <c r="L898" t="str">
        <f>CONCATENATE("180324-",N898)</f>
        <v>180324-Plate_008</v>
      </c>
      <c r="M898">
        <f>M802+1</f>
        <v>8</v>
      </c>
      <c r="N898" t="str">
        <f>CONCATENATE("Plate_00",M898)</f>
        <v>Plate_008</v>
      </c>
      <c r="O898" t="s">
        <v>29</v>
      </c>
      <c r="P898">
        <v>12</v>
      </c>
      <c r="Q898" t="s">
        <v>28</v>
      </c>
      <c r="R898">
        <f>R826+1</f>
        <v>11</v>
      </c>
      <c r="S898" t="str">
        <f>CONCATENATE("Plate_0",R898)</f>
        <v>Plate_011</v>
      </c>
      <c r="T898" s="2" t="s">
        <v>66</v>
      </c>
      <c r="U898" t="s">
        <v>65</v>
      </c>
      <c r="V898">
        <v>12</v>
      </c>
      <c r="W898" t="str">
        <f>VLOOKUP(U898,$J$8:$K$13,2,FALSE)</f>
        <v>GAL4.35</v>
      </c>
      <c r="X898" t="str">
        <f>VLOOKUP(V898,$J$16:$K$27,2,FALSE)</f>
        <v>GAL80.41</v>
      </c>
      <c r="Y898" t="str">
        <f>VLOOKUP(V898,$J$31:$K$42,2,FALSE)</f>
        <v>GAL3.delta</v>
      </c>
      <c r="Z898" t="str">
        <f>VLOOKUP($S898,$J$46:$N$61,2,FALSE)</f>
        <v>pAMN52.2 - 2 - B1</v>
      </c>
      <c r="AA898">
        <v>1</v>
      </c>
      <c r="AB898" t="str">
        <f>VLOOKUP($S898,$J$46:$N$61,3,FALSE)</f>
        <v>GALK.Sac_cer</v>
      </c>
      <c r="AC898" t="str">
        <f>VLOOKUP($S898,$J$46:$N$61,4,FALSE)</f>
        <v>GALK</v>
      </c>
      <c r="AD898">
        <f>VLOOKUP($S898,$J$46:$N$61,5,FALSE)</f>
        <v>2</v>
      </c>
      <c r="AE898" t="str">
        <f t="shared" si="34"/>
        <v>GAL3.delta</v>
      </c>
      <c r="AF898" t="str">
        <f t="shared" si="35"/>
        <v>GAL80S-0</v>
      </c>
      <c r="AG898" t="str">
        <f t="shared" si="36"/>
        <v>GAL4-L868P</v>
      </c>
    </row>
    <row r="899" spans="1:33">
      <c r="A899"/>
      <c r="B899"/>
      <c r="C899"/>
      <c r="D899"/>
      <c r="E899"/>
      <c r="F899"/>
      <c r="G899"/>
      <c r="K899" t="str">
        <f>CONCATENATE(L899,".",Q899)</f>
        <v>180324-Plate_008.H1</v>
      </c>
      <c r="L899" t="str">
        <f>CONCATENATE("180324-",N899)</f>
        <v>180324-Plate_008</v>
      </c>
      <c r="M899">
        <f>M803+1</f>
        <v>8</v>
      </c>
      <c r="N899" t="str">
        <f>CONCATENATE("Plate_00",M899)</f>
        <v>Plate_008</v>
      </c>
      <c r="O899" t="s">
        <v>3</v>
      </c>
      <c r="P899">
        <v>1</v>
      </c>
      <c r="Q899" t="s">
        <v>25</v>
      </c>
      <c r="R899">
        <f>R827+1</f>
        <v>11</v>
      </c>
      <c r="S899" t="str">
        <f>CONCATENATE("Plate_0",R899)</f>
        <v>Plate_011</v>
      </c>
      <c r="T899" s="2" t="s">
        <v>64</v>
      </c>
      <c r="U899" t="s">
        <v>52</v>
      </c>
      <c r="V899">
        <v>1</v>
      </c>
      <c r="W899" t="str">
        <f>VLOOKUP(U899,$J$8:$K$13,2,FALSE)</f>
        <v>GAL4.36</v>
      </c>
      <c r="X899" t="str">
        <f>VLOOKUP(V899,$J$16:$K$27,2,FALSE)</f>
        <v>GAL80.WT</v>
      </c>
      <c r="Y899" t="str">
        <f>VLOOKUP(V899,$J$31:$K$42,2,FALSE)</f>
        <v>GAL3.WT</v>
      </c>
      <c r="Z899" t="str">
        <f>VLOOKUP($S899,$J$46:$N$61,2,FALSE)</f>
        <v>pAMN52.2 - 2 - B1</v>
      </c>
      <c r="AA899">
        <v>1</v>
      </c>
      <c r="AB899" t="str">
        <f>VLOOKUP($S899,$J$46:$N$61,3,FALSE)</f>
        <v>GALK.Sac_cer</v>
      </c>
      <c r="AC899" t="str">
        <f>VLOOKUP($S899,$J$46:$N$61,4,FALSE)</f>
        <v>GALK</v>
      </c>
      <c r="AD899">
        <f>VLOOKUP($S899,$J$46:$N$61,5,FALSE)</f>
        <v>2</v>
      </c>
      <c r="AE899" t="str">
        <f t="shared" si="34"/>
        <v>GAL3.WT</v>
      </c>
      <c r="AF899" t="str">
        <f t="shared" si="35"/>
        <v>GAL80.WT</v>
      </c>
      <c r="AG899" t="str">
        <f t="shared" si="36"/>
        <v>GAL4-L868C</v>
      </c>
    </row>
    <row r="900" spans="1:33">
      <c r="A900"/>
      <c r="B900"/>
      <c r="C900"/>
      <c r="D900"/>
      <c r="E900"/>
      <c r="F900"/>
      <c r="G900"/>
      <c r="K900" t="str">
        <f>CONCATENATE(L900,".",Q900)</f>
        <v>180324-Plate_008.H2</v>
      </c>
      <c r="L900" t="str">
        <f>CONCATENATE("180324-",N900)</f>
        <v>180324-Plate_008</v>
      </c>
      <c r="M900">
        <f>M804+1</f>
        <v>8</v>
      </c>
      <c r="N900" t="str">
        <f>CONCATENATE("Plate_00",M900)</f>
        <v>Plate_008</v>
      </c>
      <c r="O900" t="s">
        <v>3</v>
      </c>
      <c r="P900">
        <v>2</v>
      </c>
      <c r="Q900" t="s">
        <v>23</v>
      </c>
      <c r="R900">
        <f>R828+1</f>
        <v>11</v>
      </c>
      <c r="S900" t="str">
        <f>CONCATENATE("Plate_0",R900)</f>
        <v>Plate_011</v>
      </c>
      <c r="T900" s="2" t="s">
        <v>63</v>
      </c>
      <c r="U900" t="s">
        <v>52</v>
      </c>
      <c r="V900">
        <v>2</v>
      </c>
      <c r="W900" t="str">
        <f>VLOOKUP(U900,$J$8:$K$13,2,FALSE)</f>
        <v>GAL4.36</v>
      </c>
      <c r="X900" t="str">
        <f>VLOOKUP(V900,$J$16:$K$27,2,FALSE)</f>
        <v>GAL80.delta</v>
      </c>
      <c r="Y900" t="str">
        <f>VLOOKUP(V900,$J$31:$K$42,2,FALSE)</f>
        <v>GAL3.WT</v>
      </c>
      <c r="Z900" t="str">
        <f>VLOOKUP($S900,$J$46:$N$61,2,FALSE)</f>
        <v>pAMN52.2 - 2 - B1</v>
      </c>
      <c r="AA900">
        <v>1</v>
      </c>
      <c r="AB900" t="str">
        <f>VLOOKUP($S900,$J$46:$N$61,3,FALSE)</f>
        <v>GALK.Sac_cer</v>
      </c>
      <c r="AC900" t="str">
        <f>VLOOKUP($S900,$J$46:$N$61,4,FALSE)</f>
        <v>GALK</v>
      </c>
      <c r="AD900">
        <f>VLOOKUP($S900,$J$46:$N$61,5,FALSE)</f>
        <v>2</v>
      </c>
      <c r="AE900" t="str">
        <f t="shared" si="34"/>
        <v>GAL3.WT</v>
      </c>
      <c r="AF900" t="str">
        <f t="shared" si="35"/>
        <v>GAL80.delta</v>
      </c>
      <c r="AG900" t="str">
        <f t="shared" si="36"/>
        <v>GAL4-L868C</v>
      </c>
    </row>
    <row r="901" spans="1:33">
      <c r="A901"/>
      <c r="B901"/>
      <c r="C901"/>
      <c r="D901"/>
      <c r="E901"/>
      <c r="F901"/>
      <c r="G901"/>
      <c r="K901" t="str">
        <f>CONCATENATE(L901,".",Q901)</f>
        <v>180324-Plate_008.H3</v>
      </c>
      <c r="L901" t="str">
        <f>CONCATENATE("180324-",N901)</f>
        <v>180324-Plate_008</v>
      </c>
      <c r="M901">
        <f>M805+1</f>
        <v>8</v>
      </c>
      <c r="N901" t="str">
        <f>CONCATENATE("Plate_00",M901)</f>
        <v>Plate_008</v>
      </c>
      <c r="O901" t="s">
        <v>3</v>
      </c>
      <c r="P901">
        <v>3</v>
      </c>
      <c r="Q901" t="s">
        <v>21</v>
      </c>
      <c r="R901">
        <f>R829+1</f>
        <v>11</v>
      </c>
      <c r="S901" t="str">
        <f>CONCATENATE("Plate_0",R901)</f>
        <v>Plate_011</v>
      </c>
      <c r="T901" s="2" t="s">
        <v>62</v>
      </c>
      <c r="U901" t="s">
        <v>52</v>
      </c>
      <c r="V901">
        <v>3</v>
      </c>
      <c r="W901" t="str">
        <f>VLOOKUP(U901,$J$8:$K$13,2,FALSE)</f>
        <v>GAL4.36</v>
      </c>
      <c r="X901" t="str">
        <f>VLOOKUP(V901,$J$16:$K$27,2,FALSE)</f>
        <v>GAL80.07</v>
      </c>
      <c r="Y901" t="str">
        <f>VLOOKUP(V901,$J$31:$K$42,2,FALSE)</f>
        <v>GAL3.WT</v>
      </c>
      <c r="Z901" t="str">
        <f>VLOOKUP($S901,$J$46:$N$61,2,FALSE)</f>
        <v>pAMN52.2 - 2 - B1</v>
      </c>
      <c r="AA901">
        <v>1</v>
      </c>
      <c r="AB901" t="str">
        <f>VLOOKUP($S901,$J$46:$N$61,3,FALSE)</f>
        <v>GALK.Sac_cer</v>
      </c>
      <c r="AC901" t="str">
        <f>VLOOKUP($S901,$J$46:$N$61,4,FALSE)</f>
        <v>GALK</v>
      </c>
      <c r="AD901">
        <f>VLOOKUP($S901,$J$46:$N$61,5,FALSE)</f>
        <v>2</v>
      </c>
      <c r="AE901" t="str">
        <f t="shared" si="34"/>
        <v>GAL3.WT</v>
      </c>
      <c r="AF901" t="str">
        <f t="shared" si="35"/>
        <v>GAL80.07</v>
      </c>
      <c r="AG901" t="str">
        <f t="shared" si="36"/>
        <v>GAL4-L868C</v>
      </c>
    </row>
    <row r="902" spans="1:33">
      <c r="A902"/>
      <c r="B902"/>
      <c r="C902"/>
      <c r="D902"/>
      <c r="E902"/>
      <c r="F902"/>
      <c r="G902"/>
      <c r="K902" t="str">
        <f>CONCATENATE(L902,".",Q902)</f>
        <v>180324-Plate_008.H4</v>
      </c>
      <c r="L902" t="str">
        <f>CONCATENATE("180324-",N902)</f>
        <v>180324-Plate_008</v>
      </c>
      <c r="M902">
        <f>M806+1</f>
        <v>8</v>
      </c>
      <c r="N902" t="str">
        <f>CONCATENATE("Plate_00",M902)</f>
        <v>Plate_008</v>
      </c>
      <c r="O902" t="s">
        <v>3</v>
      </c>
      <c r="P902">
        <v>4</v>
      </c>
      <c r="Q902" t="s">
        <v>19</v>
      </c>
      <c r="R902">
        <f>R830+1</f>
        <v>11</v>
      </c>
      <c r="S902" t="str">
        <f>CONCATENATE("Plate_0",R902)</f>
        <v>Plate_011</v>
      </c>
      <c r="T902" s="2" t="s">
        <v>61</v>
      </c>
      <c r="U902" t="s">
        <v>52</v>
      </c>
      <c r="V902">
        <v>4</v>
      </c>
      <c r="W902" t="str">
        <f>VLOOKUP(U902,$J$8:$K$13,2,FALSE)</f>
        <v>GAL4.36</v>
      </c>
      <c r="X902" t="str">
        <f>VLOOKUP(V902,$J$16:$K$27,2,FALSE)</f>
        <v>GAL80.35</v>
      </c>
      <c r="Y902" t="str">
        <f>VLOOKUP(V902,$J$31:$K$42,2,FALSE)</f>
        <v>GAL3.WT</v>
      </c>
      <c r="Z902" t="str">
        <f>VLOOKUP($S902,$J$46:$N$61,2,FALSE)</f>
        <v>pAMN52.2 - 2 - B1</v>
      </c>
      <c r="AA902">
        <v>1</v>
      </c>
      <c r="AB902" t="str">
        <f>VLOOKUP($S902,$J$46:$N$61,3,FALSE)</f>
        <v>GALK.Sac_cer</v>
      </c>
      <c r="AC902" t="str">
        <f>VLOOKUP($S902,$J$46:$N$61,4,FALSE)</f>
        <v>GALK</v>
      </c>
      <c r="AD902">
        <f>VLOOKUP($S902,$J$46:$N$61,5,FALSE)</f>
        <v>2</v>
      </c>
      <c r="AE902" t="str">
        <f t="shared" si="34"/>
        <v>GAL3.WT</v>
      </c>
      <c r="AF902" t="str">
        <f t="shared" si="35"/>
        <v>GAL80S-2</v>
      </c>
      <c r="AG902" t="str">
        <f t="shared" si="36"/>
        <v>GAL4-L868C</v>
      </c>
    </row>
    <row r="903" spans="1:33">
      <c r="A903"/>
      <c r="B903"/>
      <c r="C903"/>
      <c r="D903"/>
      <c r="E903"/>
      <c r="F903"/>
      <c r="G903"/>
      <c r="K903" t="str">
        <f>CONCATENATE(L903,".",Q903)</f>
        <v>180324-Plate_008.H5</v>
      </c>
      <c r="L903" t="str">
        <f>CONCATENATE("180324-",N903)</f>
        <v>180324-Plate_008</v>
      </c>
      <c r="M903">
        <f>M807+1</f>
        <v>8</v>
      </c>
      <c r="N903" t="str">
        <f>CONCATENATE("Plate_00",M903)</f>
        <v>Plate_008</v>
      </c>
      <c r="O903" t="s">
        <v>3</v>
      </c>
      <c r="P903">
        <v>5</v>
      </c>
      <c r="Q903" t="s">
        <v>17</v>
      </c>
      <c r="R903">
        <f>R831+1</f>
        <v>11</v>
      </c>
      <c r="S903" t="str">
        <f>CONCATENATE("Plate_0",R903)</f>
        <v>Plate_011</v>
      </c>
      <c r="T903" s="2" t="s">
        <v>60</v>
      </c>
      <c r="U903" t="s">
        <v>52</v>
      </c>
      <c r="V903">
        <v>5</v>
      </c>
      <c r="W903" t="str">
        <f>VLOOKUP(U903,$J$8:$K$13,2,FALSE)</f>
        <v>GAL4.36</v>
      </c>
      <c r="X903" t="str">
        <f>VLOOKUP(V903,$J$16:$K$27,2,FALSE)</f>
        <v>GAL80.37</v>
      </c>
      <c r="Y903" t="str">
        <f>VLOOKUP(V903,$J$31:$K$42,2,FALSE)</f>
        <v>GAL3.WT</v>
      </c>
      <c r="Z903" t="str">
        <f>VLOOKUP($S903,$J$46:$N$61,2,FALSE)</f>
        <v>pAMN52.2 - 2 - B1</v>
      </c>
      <c r="AA903">
        <v>1</v>
      </c>
      <c r="AB903" t="str">
        <f>VLOOKUP($S903,$J$46:$N$61,3,FALSE)</f>
        <v>GALK.Sac_cer</v>
      </c>
      <c r="AC903" t="str">
        <f>VLOOKUP($S903,$J$46:$N$61,4,FALSE)</f>
        <v>GALK</v>
      </c>
      <c r="AD903">
        <f>VLOOKUP($S903,$J$46:$N$61,5,FALSE)</f>
        <v>2</v>
      </c>
      <c r="AE903" t="str">
        <f t="shared" si="34"/>
        <v>GAL3.WT</v>
      </c>
      <c r="AF903" t="str">
        <f t="shared" si="35"/>
        <v>GAL80S-1</v>
      </c>
      <c r="AG903" t="str">
        <f t="shared" si="36"/>
        <v>GAL4-L868C</v>
      </c>
    </row>
    <row r="904" spans="1:33">
      <c r="A904"/>
      <c r="B904"/>
      <c r="C904"/>
      <c r="D904"/>
      <c r="E904"/>
      <c r="F904"/>
      <c r="G904"/>
      <c r="K904" t="str">
        <f>CONCATENATE(L904,".",Q904)</f>
        <v>180324-Plate_008.H6</v>
      </c>
      <c r="L904" t="str">
        <f>CONCATENATE("180324-",N904)</f>
        <v>180324-Plate_008</v>
      </c>
      <c r="M904">
        <f>M808+1</f>
        <v>8</v>
      </c>
      <c r="N904" t="str">
        <f>CONCATENATE("Plate_00",M904)</f>
        <v>Plate_008</v>
      </c>
      <c r="O904" t="s">
        <v>3</v>
      </c>
      <c r="P904">
        <v>6</v>
      </c>
      <c r="Q904" t="s">
        <v>15</v>
      </c>
      <c r="R904">
        <f>R832+1</f>
        <v>11</v>
      </c>
      <c r="S904" t="str">
        <f>CONCATENATE("Plate_0",R904)</f>
        <v>Plate_011</v>
      </c>
      <c r="T904" s="2" t="s">
        <v>59</v>
      </c>
      <c r="U904" t="s">
        <v>52</v>
      </c>
      <c r="V904">
        <v>6</v>
      </c>
      <c r="W904" t="str">
        <f>VLOOKUP(U904,$J$8:$K$13,2,FALSE)</f>
        <v>GAL4.36</v>
      </c>
      <c r="X904" t="str">
        <f>VLOOKUP(V904,$J$16:$K$27,2,FALSE)</f>
        <v>GAL80.41</v>
      </c>
      <c r="Y904" t="str">
        <f>VLOOKUP(V904,$J$31:$K$42,2,FALSE)</f>
        <v>GAL3.WT</v>
      </c>
      <c r="Z904" t="str">
        <f>VLOOKUP($S904,$J$46:$N$61,2,FALSE)</f>
        <v>pAMN52.2 - 2 - B1</v>
      </c>
      <c r="AA904">
        <v>1</v>
      </c>
      <c r="AB904" t="str">
        <f>VLOOKUP($S904,$J$46:$N$61,3,FALSE)</f>
        <v>GALK.Sac_cer</v>
      </c>
      <c r="AC904" t="str">
        <f>VLOOKUP($S904,$J$46:$N$61,4,FALSE)</f>
        <v>GALK</v>
      </c>
      <c r="AD904">
        <f>VLOOKUP($S904,$J$46:$N$61,5,FALSE)</f>
        <v>2</v>
      </c>
      <c r="AE904" t="str">
        <f t="shared" si="34"/>
        <v>GAL3.WT</v>
      </c>
      <c r="AF904" t="str">
        <f t="shared" si="35"/>
        <v>GAL80S-0</v>
      </c>
      <c r="AG904" t="str">
        <f t="shared" si="36"/>
        <v>GAL4-L868C</v>
      </c>
    </row>
    <row r="905" spans="1:33">
      <c r="A905"/>
      <c r="B905"/>
      <c r="C905"/>
      <c r="D905"/>
      <c r="E905"/>
      <c r="F905"/>
      <c r="G905"/>
      <c r="K905" t="str">
        <f>CONCATENATE(L905,".",Q905)</f>
        <v>180324-Plate_008.H7</v>
      </c>
      <c r="L905" t="str">
        <f>CONCATENATE("180324-",N905)</f>
        <v>180324-Plate_008</v>
      </c>
      <c r="M905">
        <f>M809+1</f>
        <v>8</v>
      </c>
      <c r="N905" t="str">
        <f>CONCATENATE("Plate_00",M905)</f>
        <v>Plate_008</v>
      </c>
      <c r="O905" t="s">
        <v>3</v>
      </c>
      <c r="P905">
        <v>7</v>
      </c>
      <c r="Q905" t="s">
        <v>13</v>
      </c>
      <c r="R905">
        <f>R833+1</f>
        <v>11</v>
      </c>
      <c r="S905" t="str">
        <f>CONCATENATE("Plate_0",R905)</f>
        <v>Plate_011</v>
      </c>
      <c r="T905" s="2" t="s">
        <v>58</v>
      </c>
      <c r="U905" t="s">
        <v>52</v>
      </c>
      <c r="V905">
        <v>7</v>
      </c>
      <c r="W905" t="str">
        <f>VLOOKUP(U905,$J$8:$K$13,2,FALSE)</f>
        <v>GAL4.36</v>
      </c>
      <c r="X905" t="str">
        <f>VLOOKUP(V905,$J$16:$K$27,2,FALSE)</f>
        <v>GAL80.WT</v>
      </c>
      <c r="Y905" t="str">
        <f>VLOOKUP(V905,$J$31:$K$42,2,FALSE)</f>
        <v>GAL3.delta</v>
      </c>
      <c r="Z905" t="str">
        <f>VLOOKUP($S905,$J$46:$N$61,2,FALSE)</f>
        <v>pAMN52.2 - 2 - B1</v>
      </c>
      <c r="AA905">
        <v>1</v>
      </c>
      <c r="AB905" t="str">
        <f>VLOOKUP($S905,$J$46:$N$61,3,FALSE)</f>
        <v>GALK.Sac_cer</v>
      </c>
      <c r="AC905" t="str">
        <f>VLOOKUP($S905,$J$46:$N$61,4,FALSE)</f>
        <v>GALK</v>
      </c>
      <c r="AD905">
        <f>VLOOKUP($S905,$J$46:$N$61,5,FALSE)</f>
        <v>2</v>
      </c>
      <c r="AE905" t="str">
        <f t="shared" si="34"/>
        <v>GAL3.delta</v>
      </c>
      <c r="AF905" t="str">
        <f t="shared" si="35"/>
        <v>GAL80.WT</v>
      </c>
      <c r="AG905" t="str">
        <f t="shared" si="36"/>
        <v>GAL4-L868C</v>
      </c>
    </row>
    <row r="906" spans="1:33">
      <c r="A906"/>
      <c r="B906"/>
      <c r="C906"/>
      <c r="D906"/>
      <c r="E906"/>
      <c r="F906"/>
      <c r="G906"/>
      <c r="K906" t="str">
        <f>CONCATENATE(L906,".",Q906)</f>
        <v>180324-Plate_008.H8</v>
      </c>
      <c r="L906" t="str">
        <f>CONCATENATE("180324-",N906)</f>
        <v>180324-Plate_008</v>
      </c>
      <c r="M906">
        <f>M810+1</f>
        <v>8</v>
      </c>
      <c r="N906" t="str">
        <f>CONCATENATE("Plate_00",M906)</f>
        <v>Plate_008</v>
      </c>
      <c r="O906" t="s">
        <v>3</v>
      </c>
      <c r="P906">
        <v>8</v>
      </c>
      <c r="Q906" t="s">
        <v>11</v>
      </c>
      <c r="R906">
        <f>R834+1</f>
        <v>11</v>
      </c>
      <c r="S906" t="str">
        <f>CONCATENATE("Plate_0",R906)</f>
        <v>Plate_011</v>
      </c>
      <c r="T906" s="2" t="s">
        <v>57</v>
      </c>
      <c r="U906" t="s">
        <v>52</v>
      </c>
      <c r="V906">
        <v>8</v>
      </c>
      <c r="W906" t="str">
        <f>VLOOKUP(U906,$J$8:$K$13,2,FALSE)</f>
        <v>GAL4.36</v>
      </c>
      <c r="X906" t="str">
        <f>VLOOKUP(V906,$J$16:$K$27,2,FALSE)</f>
        <v>GAL80.delta</v>
      </c>
      <c r="Y906" t="str">
        <f>VLOOKUP(V906,$J$31:$K$42,2,FALSE)</f>
        <v>GAL3.delta</v>
      </c>
      <c r="Z906" t="str">
        <f>VLOOKUP($S906,$J$46:$N$61,2,FALSE)</f>
        <v>pAMN52.2 - 2 - B1</v>
      </c>
      <c r="AA906">
        <v>1</v>
      </c>
      <c r="AB906" t="str">
        <f>VLOOKUP($S906,$J$46:$N$61,3,FALSE)</f>
        <v>GALK.Sac_cer</v>
      </c>
      <c r="AC906" t="str">
        <f>VLOOKUP($S906,$J$46:$N$61,4,FALSE)</f>
        <v>GALK</v>
      </c>
      <c r="AD906">
        <f>VLOOKUP($S906,$J$46:$N$61,5,FALSE)</f>
        <v>2</v>
      </c>
      <c r="AE906" t="str">
        <f t="shared" si="34"/>
        <v>GAL3.delta</v>
      </c>
      <c r="AF906" t="str">
        <f t="shared" si="35"/>
        <v>GAL80.delta</v>
      </c>
      <c r="AG906" t="str">
        <f t="shared" si="36"/>
        <v>GAL4-L868C</v>
      </c>
    </row>
    <row r="907" spans="1:33">
      <c r="A907"/>
      <c r="B907"/>
      <c r="C907"/>
      <c r="D907"/>
      <c r="E907"/>
      <c r="F907"/>
      <c r="G907"/>
      <c r="K907" t="str">
        <f>CONCATENATE(L907,".",Q907)</f>
        <v>180324-Plate_008.H9</v>
      </c>
      <c r="L907" t="str">
        <f>CONCATENATE("180324-",N907)</f>
        <v>180324-Plate_008</v>
      </c>
      <c r="M907">
        <f>M811+1</f>
        <v>8</v>
      </c>
      <c r="N907" t="str">
        <f>CONCATENATE("Plate_00",M907)</f>
        <v>Plate_008</v>
      </c>
      <c r="O907" t="s">
        <v>3</v>
      </c>
      <c r="P907">
        <v>9</v>
      </c>
      <c r="Q907" t="s">
        <v>9</v>
      </c>
      <c r="R907">
        <f>R835+1</f>
        <v>11</v>
      </c>
      <c r="S907" t="str">
        <f>CONCATENATE("Plate_0",R907)</f>
        <v>Plate_011</v>
      </c>
      <c r="T907" s="2" t="s">
        <v>56</v>
      </c>
      <c r="U907" t="s">
        <v>52</v>
      </c>
      <c r="V907">
        <v>9</v>
      </c>
      <c r="W907" t="str">
        <f>VLOOKUP(U907,$J$8:$K$13,2,FALSE)</f>
        <v>GAL4.36</v>
      </c>
      <c r="X907" t="str">
        <f>VLOOKUP(V907,$J$16:$K$27,2,FALSE)</f>
        <v>GAL80.07</v>
      </c>
      <c r="Y907" t="str">
        <f>VLOOKUP(V907,$J$31:$K$42,2,FALSE)</f>
        <v>GAL3.delta</v>
      </c>
      <c r="Z907" t="str">
        <f>VLOOKUP($S907,$J$46:$N$61,2,FALSE)</f>
        <v>pAMN52.2 - 2 - B1</v>
      </c>
      <c r="AA907">
        <v>1</v>
      </c>
      <c r="AB907" t="str">
        <f>VLOOKUP($S907,$J$46:$N$61,3,FALSE)</f>
        <v>GALK.Sac_cer</v>
      </c>
      <c r="AC907" t="str">
        <f>VLOOKUP($S907,$J$46:$N$61,4,FALSE)</f>
        <v>GALK</v>
      </c>
      <c r="AD907">
        <f>VLOOKUP($S907,$J$46:$N$61,5,FALSE)</f>
        <v>2</v>
      </c>
      <c r="AE907" t="str">
        <f t="shared" si="34"/>
        <v>GAL3.delta</v>
      </c>
      <c r="AF907" t="str">
        <f t="shared" si="35"/>
        <v>GAL80.07</v>
      </c>
      <c r="AG907" t="str">
        <f t="shared" si="36"/>
        <v>GAL4-L868C</v>
      </c>
    </row>
    <row r="908" spans="1:33">
      <c r="A908"/>
      <c r="B908"/>
      <c r="C908"/>
      <c r="D908"/>
      <c r="E908"/>
      <c r="F908"/>
      <c r="G908"/>
      <c r="K908" t="str">
        <f>CONCATENATE(L908,".",Q908)</f>
        <v>180324-Plate_008.H10</v>
      </c>
      <c r="L908" t="str">
        <f>CONCATENATE("180324-",N908)</f>
        <v>180324-Plate_008</v>
      </c>
      <c r="M908">
        <f>M812+1</f>
        <v>8</v>
      </c>
      <c r="N908" t="str">
        <f>CONCATENATE("Plate_00",M908)</f>
        <v>Plate_008</v>
      </c>
      <c r="O908" t="s">
        <v>3</v>
      </c>
      <c r="P908">
        <v>10</v>
      </c>
      <c r="Q908" t="s">
        <v>7</v>
      </c>
      <c r="R908">
        <f>R836+1</f>
        <v>11</v>
      </c>
      <c r="S908" t="str">
        <f>CONCATENATE("Plate_0",R908)</f>
        <v>Plate_011</v>
      </c>
      <c r="T908" s="2" t="s">
        <v>55</v>
      </c>
      <c r="U908" t="s">
        <v>52</v>
      </c>
      <c r="V908">
        <v>10</v>
      </c>
      <c r="W908" t="str">
        <f>VLOOKUP(U908,$J$8:$K$13,2,FALSE)</f>
        <v>GAL4.36</v>
      </c>
      <c r="X908" t="str">
        <f>VLOOKUP(V908,$J$16:$K$27,2,FALSE)</f>
        <v>GAL80.35</v>
      </c>
      <c r="Y908" t="str">
        <f>VLOOKUP(V908,$J$31:$K$42,2,FALSE)</f>
        <v>GAL3.delta</v>
      </c>
      <c r="Z908" t="str">
        <f>VLOOKUP($S908,$J$46:$N$61,2,FALSE)</f>
        <v>pAMN52.2 - 2 - B1</v>
      </c>
      <c r="AA908">
        <v>1</v>
      </c>
      <c r="AB908" t="str">
        <f>VLOOKUP($S908,$J$46:$N$61,3,FALSE)</f>
        <v>GALK.Sac_cer</v>
      </c>
      <c r="AC908" t="str">
        <f>VLOOKUP($S908,$J$46:$N$61,4,FALSE)</f>
        <v>GALK</v>
      </c>
      <c r="AD908">
        <f>VLOOKUP($S908,$J$46:$N$61,5,FALSE)</f>
        <v>2</v>
      </c>
      <c r="AE908" t="str">
        <f t="shared" si="34"/>
        <v>GAL3.delta</v>
      </c>
      <c r="AF908" t="str">
        <f t="shared" si="35"/>
        <v>GAL80S-2</v>
      </c>
      <c r="AG908" t="str">
        <f t="shared" si="36"/>
        <v>GAL4-L868C</v>
      </c>
    </row>
    <row r="909" spans="1:33">
      <c r="A909"/>
      <c r="B909"/>
      <c r="C909"/>
      <c r="D909"/>
      <c r="E909"/>
      <c r="F909"/>
      <c r="G909"/>
      <c r="K909" t="str">
        <f>CONCATENATE(L909,".",Q909)</f>
        <v>180324-Plate_008.H11</v>
      </c>
      <c r="L909" t="str">
        <f>CONCATENATE("180324-",N909)</f>
        <v>180324-Plate_008</v>
      </c>
      <c r="M909">
        <f>M813+1</f>
        <v>8</v>
      </c>
      <c r="N909" t="str">
        <f>CONCATENATE("Plate_00",M909)</f>
        <v>Plate_008</v>
      </c>
      <c r="O909" t="s">
        <v>3</v>
      </c>
      <c r="P909">
        <v>11</v>
      </c>
      <c r="Q909" t="s">
        <v>5</v>
      </c>
      <c r="R909">
        <f>R837+1</f>
        <v>11</v>
      </c>
      <c r="S909" t="str">
        <f>CONCATENATE("Plate_0",R909)</f>
        <v>Plate_011</v>
      </c>
      <c r="T909" s="2" t="s">
        <v>54</v>
      </c>
      <c r="U909" t="s">
        <v>52</v>
      </c>
      <c r="V909">
        <v>11</v>
      </c>
      <c r="W909" t="str">
        <f>VLOOKUP(U909,$J$8:$K$13,2,FALSE)</f>
        <v>GAL4.36</v>
      </c>
      <c r="X909" t="str">
        <f>VLOOKUP(V909,$J$16:$K$27,2,FALSE)</f>
        <v>GAL80.37</v>
      </c>
      <c r="Y909" t="str">
        <f>VLOOKUP(V909,$J$31:$K$42,2,FALSE)</f>
        <v>GAL3.delta</v>
      </c>
      <c r="Z909" t="str">
        <f>VLOOKUP($S909,$J$46:$N$61,2,FALSE)</f>
        <v>pAMN52.2 - 2 - B1</v>
      </c>
      <c r="AA909">
        <v>1</v>
      </c>
      <c r="AB909" t="str">
        <f>VLOOKUP($S909,$J$46:$N$61,3,FALSE)</f>
        <v>GALK.Sac_cer</v>
      </c>
      <c r="AC909" t="str">
        <f>VLOOKUP($S909,$J$46:$N$61,4,FALSE)</f>
        <v>GALK</v>
      </c>
      <c r="AD909">
        <f>VLOOKUP($S909,$J$46:$N$61,5,FALSE)</f>
        <v>2</v>
      </c>
      <c r="AE909" t="str">
        <f t="shared" si="34"/>
        <v>GAL3.delta</v>
      </c>
      <c r="AF909" t="str">
        <f t="shared" si="35"/>
        <v>GAL80S-1</v>
      </c>
      <c r="AG909" t="str">
        <f t="shared" si="36"/>
        <v>GAL4-L868C</v>
      </c>
    </row>
    <row r="910" spans="1:33">
      <c r="K910" t="str">
        <f>CONCATENATE(L910,".",Q910)</f>
        <v>180324-Plate_008.H12</v>
      </c>
      <c r="L910" t="str">
        <f>CONCATENATE("180324-",N910)</f>
        <v>180324-Plate_008</v>
      </c>
      <c r="M910">
        <f>M814+1</f>
        <v>8</v>
      </c>
      <c r="N910" t="str">
        <f>CONCATENATE("Plate_00",M910)</f>
        <v>Plate_008</v>
      </c>
      <c r="O910" t="s">
        <v>3</v>
      </c>
      <c r="P910">
        <v>12</v>
      </c>
      <c r="Q910" t="s">
        <v>2</v>
      </c>
      <c r="R910">
        <f>R838+1</f>
        <v>11</v>
      </c>
      <c r="S910" t="str">
        <f>CONCATENATE("Plate_0",R910)</f>
        <v>Plate_011</v>
      </c>
      <c r="T910" s="2" t="s">
        <v>53</v>
      </c>
      <c r="U910" t="s">
        <v>52</v>
      </c>
      <c r="V910">
        <v>12</v>
      </c>
      <c r="W910" t="str">
        <f>VLOOKUP(U910,$J$8:$K$13,2,FALSE)</f>
        <v>GAL4.36</v>
      </c>
      <c r="X910" t="str">
        <f>VLOOKUP(V910,$J$16:$K$27,2,FALSE)</f>
        <v>GAL80.41</v>
      </c>
      <c r="Y910" t="str">
        <f>VLOOKUP(V910,$J$31:$K$42,2,FALSE)</f>
        <v>GAL3.delta</v>
      </c>
      <c r="Z910" t="str">
        <f>VLOOKUP($S910,$J$46:$N$61,2,FALSE)</f>
        <v>pAMN52.2 - 2 - B1</v>
      </c>
      <c r="AA910">
        <v>1</v>
      </c>
      <c r="AB910" t="str">
        <f>VLOOKUP($S910,$J$46:$N$61,3,FALSE)</f>
        <v>GALK.Sac_cer</v>
      </c>
      <c r="AC910" t="str">
        <f>VLOOKUP($S910,$J$46:$N$61,4,FALSE)</f>
        <v>GALK</v>
      </c>
      <c r="AD910">
        <f>VLOOKUP($S910,$J$46:$N$61,5,FALSE)</f>
        <v>2</v>
      </c>
      <c r="AE910" t="str">
        <f t="shared" si="34"/>
        <v>GAL3.delta</v>
      </c>
      <c r="AF910" t="str">
        <f t="shared" si="35"/>
        <v>GAL80S-0</v>
      </c>
      <c r="AG910" t="str">
        <f t="shared" si="36"/>
        <v>GAL4-L868C</v>
      </c>
    </row>
    <row r="911" spans="1:33">
      <c r="K911" t="str">
        <f>CONCATENATE(L911,".",Q911)</f>
        <v>180324-Plate_009.A1</v>
      </c>
      <c r="L911" t="str">
        <f>CONCATENATE("180324-",N911)</f>
        <v>180324-Plate_009</v>
      </c>
      <c r="M911">
        <f>M815+1</f>
        <v>9</v>
      </c>
      <c r="N911" t="str">
        <f>CONCATENATE("Plate_00",M911)</f>
        <v>Plate_009</v>
      </c>
      <c r="O911" t="s">
        <v>91</v>
      </c>
      <c r="P911">
        <v>1</v>
      </c>
      <c r="Q911" t="s">
        <v>103</v>
      </c>
      <c r="R911">
        <f>R839+1</f>
        <v>11</v>
      </c>
      <c r="S911" t="str">
        <f>CONCATENATE("Plate_0",R911)</f>
        <v>Plate_011</v>
      </c>
      <c r="T911" s="2" t="s">
        <v>50</v>
      </c>
      <c r="U911" t="s">
        <v>26</v>
      </c>
      <c r="V911">
        <v>1</v>
      </c>
      <c r="W911" t="str">
        <f>VLOOKUP(U911,$J$8:$K$13,2,FALSE)</f>
        <v>GAL4.38</v>
      </c>
      <c r="X911" t="str">
        <f>VLOOKUP(V911,$J$16:$K$27,2,FALSE)</f>
        <v>GAL80.WT</v>
      </c>
      <c r="Y911" t="str">
        <f>VLOOKUP(V911,$J$31:$K$42,2,FALSE)</f>
        <v>GAL3.WT</v>
      </c>
      <c r="Z911" t="str">
        <f>VLOOKUP($S911,$J$46:$N$61,2,FALSE)</f>
        <v>pAMN52.2 - 2 - B1</v>
      </c>
      <c r="AA911">
        <v>1</v>
      </c>
      <c r="AB911" t="str">
        <f>VLOOKUP($S911,$J$46:$N$61,3,FALSE)</f>
        <v>GALK.Sac_cer</v>
      </c>
      <c r="AC911" t="str">
        <f>VLOOKUP($S911,$J$46:$N$61,4,FALSE)</f>
        <v>GALK</v>
      </c>
      <c r="AD911">
        <f>VLOOKUP($S911,$J$46:$N$61,5,FALSE)</f>
        <v>2</v>
      </c>
      <c r="AE911" t="str">
        <f t="shared" si="34"/>
        <v>GAL3.WT</v>
      </c>
      <c r="AF911" t="str">
        <f t="shared" si="35"/>
        <v>GAL80.WT</v>
      </c>
      <c r="AG911" t="str">
        <f t="shared" si="36"/>
        <v>GAL4-L868G</v>
      </c>
    </row>
    <row r="912" spans="1:33">
      <c r="K912" t="str">
        <f>CONCATENATE(L912,".",Q912)</f>
        <v>180324-Plate_009.A2</v>
      </c>
      <c r="L912" t="str">
        <f>CONCATENATE("180324-",N912)</f>
        <v>180324-Plate_009</v>
      </c>
      <c r="M912">
        <f>M816+1</f>
        <v>9</v>
      </c>
      <c r="N912" t="str">
        <f>CONCATENATE("Plate_00",M912)</f>
        <v>Plate_009</v>
      </c>
      <c r="O912" t="s">
        <v>91</v>
      </c>
      <c r="P912">
        <v>2</v>
      </c>
      <c r="Q912" t="s">
        <v>102</v>
      </c>
      <c r="R912">
        <f>R840+1</f>
        <v>11</v>
      </c>
      <c r="S912" t="str">
        <f>CONCATENATE("Plate_0",R912)</f>
        <v>Plate_011</v>
      </c>
      <c r="T912" s="2" t="s">
        <v>48</v>
      </c>
      <c r="U912" t="s">
        <v>26</v>
      </c>
      <c r="V912">
        <v>2</v>
      </c>
      <c r="W912" t="str">
        <f>VLOOKUP(U912,$J$8:$K$13,2,FALSE)</f>
        <v>GAL4.38</v>
      </c>
      <c r="X912" t="str">
        <f>VLOOKUP(V912,$J$16:$K$27,2,FALSE)</f>
        <v>GAL80.delta</v>
      </c>
      <c r="Y912" t="str">
        <f>VLOOKUP(V912,$J$31:$K$42,2,FALSE)</f>
        <v>GAL3.WT</v>
      </c>
      <c r="Z912" t="str">
        <f>VLOOKUP($S912,$J$46:$N$61,2,FALSE)</f>
        <v>pAMN52.2 - 2 - B1</v>
      </c>
      <c r="AA912">
        <v>1</v>
      </c>
      <c r="AB912" t="str">
        <f>VLOOKUP($S912,$J$46:$N$61,3,FALSE)</f>
        <v>GALK.Sac_cer</v>
      </c>
      <c r="AC912" t="str">
        <f>VLOOKUP($S912,$J$46:$N$61,4,FALSE)</f>
        <v>GALK</v>
      </c>
      <c r="AD912">
        <f>VLOOKUP($S912,$J$46:$N$61,5,FALSE)</f>
        <v>2</v>
      </c>
      <c r="AE912" t="str">
        <f t="shared" ref="AE912:AF975" si="37">VLOOKUP(Y912,$J$122:$K$124,2,FALSE)</f>
        <v>GAL3.WT</v>
      </c>
      <c r="AF912" t="str">
        <f t="shared" ref="AF912:AG975" si="38">VLOOKUP(X912,$J$125:$K$130,2,FALSE)</f>
        <v>GAL80.delta</v>
      </c>
      <c r="AG912" t="str">
        <f t="shared" ref="AG912:AG975" si="39">VLOOKUP(W912,$J$131:$K$136,2,FALSE)</f>
        <v>GAL4-L868G</v>
      </c>
    </row>
    <row r="913" spans="11:33">
      <c r="K913" t="str">
        <f>CONCATENATE(L913,".",Q913)</f>
        <v>180324-Plate_009.A3</v>
      </c>
      <c r="L913" t="str">
        <f>CONCATENATE("180324-",N913)</f>
        <v>180324-Plate_009</v>
      </c>
      <c r="M913">
        <f>M817+1</f>
        <v>9</v>
      </c>
      <c r="N913" t="str">
        <f>CONCATENATE("Plate_00",M913)</f>
        <v>Plate_009</v>
      </c>
      <c r="O913" t="s">
        <v>91</v>
      </c>
      <c r="P913">
        <v>3</v>
      </c>
      <c r="Q913" t="s">
        <v>101</v>
      </c>
      <c r="R913">
        <f>R841+1</f>
        <v>11</v>
      </c>
      <c r="S913" t="str">
        <f>CONCATENATE("Plate_0",R913)</f>
        <v>Plate_011</v>
      </c>
      <c r="T913" s="2" t="s">
        <v>46</v>
      </c>
      <c r="U913" t="s">
        <v>26</v>
      </c>
      <c r="V913">
        <v>3</v>
      </c>
      <c r="W913" t="str">
        <f>VLOOKUP(U913,$J$8:$K$13,2,FALSE)</f>
        <v>GAL4.38</v>
      </c>
      <c r="X913" t="str">
        <f>VLOOKUP(V913,$J$16:$K$27,2,FALSE)</f>
        <v>GAL80.07</v>
      </c>
      <c r="Y913" t="str">
        <f>VLOOKUP(V913,$J$31:$K$42,2,FALSE)</f>
        <v>GAL3.WT</v>
      </c>
      <c r="Z913" t="str">
        <f>VLOOKUP($S913,$J$46:$N$61,2,FALSE)</f>
        <v>pAMN52.2 - 2 - B1</v>
      </c>
      <c r="AA913">
        <v>1</v>
      </c>
      <c r="AB913" t="str">
        <f>VLOOKUP($S913,$J$46:$N$61,3,FALSE)</f>
        <v>GALK.Sac_cer</v>
      </c>
      <c r="AC913" t="str">
        <f>VLOOKUP($S913,$J$46:$N$61,4,FALSE)</f>
        <v>GALK</v>
      </c>
      <c r="AD913">
        <f>VLOOKUP($S913,$J$46:$N$61,5,FALSE)</f>
        <v>2</v>
      </c>
      <c r="AE913" t="str">
        <f t="shared" si="37"/>
        <v>GAL3.WT</v>
      </c>
      <c r="AF913" t="str">
        <f t="shared" si="38"/>
        <v>GAL80.07</v>
      </c>
      <c r="AG913" t="str">
        <f t="shared" si="39"/>
        <v>GAL4-L868G</v>
      </c>
    </row>
    <row r="914" spans="11:33">
      <c r="K914" t="str">
        <f>CONCATENATE(L914,".",Q914)</f>
        <v>180324-Plate_009.A4</v>
      </c>
      <c r="L914" t="str">
        <f>CONCATENATE("180324-",N914)</f>
        <v>180324-Plate_009</v>
      </c>
      <c r="M914">
        <f>M818+1</f>
        <v>9</v>
      </c>
      <c r="N914" t="str">
        <f>CONCATENATE("Plate_00",M914)</f>
        <v>Plate_009</v>
      </c>
      <c r="O914" t="s">
        <v>91</v>
      </c>
      <c r="P914">
        <v>4</v>
      </c>
      <c r="Q914" t="s">
        <v>100</v>
      </c>
      <c r="R914">
        <f>R842+1</f>
        <v>11</v>
      </c>
      <c r="S914" t="str">
        <f>CONCATENATE("Plate_0",R914)</f>
        <v>Plate_011</v>
      </c>
      <c r="T914" s="2" t="s">
        <v>44</v>
      </c>
      <c r="U914" t="s">
        <v>26</v>
      </c>
      <c r="V914">
        <v>4</v>
      </c>
      <c r="W914" t="str">
        <f>VLOOKUP(U914,$J$8:$K$13,2,FALSE)</f>
        <v>GAL4.38</v>
      </c>
      <c r="X914" t="str">
        <f>VLOOKUP(V914,$J$16:$K$27,2,FALSE)</f>
        <v>GAL80.35</v>
      </c>
      <c r="Y914" t="str">
        <f>VLOOKUP(V914,$J$31:$K$42,2,FALSE)</f>
        <v>GAL3.WT</v>
      </c>
      <c r="Z914" t="str">
        <f>VLOOKUP($S914,$J$46:$N$61,2,FALSE)</f>
        <v>pAMN52.2 - 2 - B1</v>
      </c>
      <c r="AA914">
        <v>1</v>
      </c>
      <c r="AB914" t="str">
        <f>VLOOKUP($S914,$J$46:$N$61,3,FALSE)</f>
        <v>GALK.Sac_cer</v>
      </c>
      <c r="AC914" t="str">
        <f>VLOOKUP($S914,$J$46:$N$61,4,FALSE)</f>
        <v>GALK</v>
      </c>
      <c r="AD914">
        <f>VLOOKUP($S914,$J$46:$N$61,5,FALSE)</f>
        <v>2</v>
      </c>
      <c r="AE914" t="str">
        <f t="shared" si="37"/>
        <v>GAL3.WT</v>
      </c>
      <c r="AF914" t="str">
        <f t="shared" si="38"/>
        <v>GAL80S-2</v>
      </c>
      <c r="AG914" t="str">
        <f t="shared" si="39"/>
        <v>GAL4-L868G</v>
      </c>
    </row>
    <row r="915" spans="11:33">
      <c r="K915" t="str">
        <f>CONCATENATE(L915,".",Q915)</f>
        <v>180324-Plate_009.A5</v>
      </c>
      <c r="L915" t="str">
        <f>CONCATENATE("180324-",N915)</f>
        <v>180324-Plate_009</v>
      </c>
      <c r="M915">
        <f>M819+1</f>
        <v>9</v>
      </c>
      <c r="N915" t="str">
        <f>CONCATENATE("Plate_00",M915)</f>
        <v>Plate_009</v>
      </c>
      <c r="O915" t="s">
        <v>91</v>
      </c>
      <c r="P915">
        <v>5</v>
      </c>
      <c r="Q915" t="s">
        <v>99</v>
      </c>
      <c r="R915">
        <f>R843+1</f>
        <v>11</v>
      </c>
      <c r="S915" t="str">
        <f>CONCATENATE("Plate_0",R915)</f>
        <v>Plate_011</v>
      </c>
      <c r="T915" s="2" t="s">
        <v>42</v>
      </c>
      <c r="U915" t="s">
        <v>26</v>
      </c>
      <c r="V915">
        <v>5</v>
      </c>
      <c r="W915" t="str">
        <f>VLOOKUP(U915,$J$8:$K$13,2,FALSE)</f>
        <v>GAL4.38</v>
      </c>
      <c r="X915" t="str">
        <f>VLOOKUP(V915,$J$16:$K$27,2,FALSE)</f>
        <v>GAL80.37</v>
      </c>
      <c r="Y915" t="str">
        <f>VLOOKUP(V915,$J$31:$K$42,2,FALSE)</f>
        <v>GAL3.WT</v>
      </c>
      <c r="Z915" t="str">
        <f>VLOOKUP($S915,$J$46:$N$61,2,FALSE)</f>
        <v>pAMN52.2 - 2 - B1</v>
      </c>
      <c r="AA915">
        <v>1</v>
      </c>
      <c r="AB915" t="str">
        <f>VLOOKUP($S915,$J$46:$N$61,3,FALSE)</f>
        <v>GALK.Sac_cer</v>
      </c>
      <c r="AC915" t="str">
        <f>VLOOKUP($S915,$J$46:$N$61,4,FALSE)</f>
        <v>GALK</v>
      </c>
      <c r="AD915">
        <f>VLOOKUP($S915,$J$46:$N$61,5,FALSE)</f>
        <v>2</v>
      </c>
      <c r="AE915" t="str">
        <f t="shared" si="37"/>
        <v>GAL3.WT</v>
      </c>
      <c r="AF915" t="str">
        <f t="shared" si="38"/>
        <v>GAL80S-1</v>
      </c>
      <c r="AG915" t="str">
        <f t="shared" si="39"/>
        <v>GAL4-L868G</v>
      </c>
    </row>
    <row r="916" spans="11:33">
      <c r="K916" t="str">
        <f>CONCATENATE(L916,".",Q916)</f>
        <v>180324-Plate_009.A6</v>
      </c>
      <c r="L916" t="str">
        <f>CONCATENATE("180324-",N916)</f>
        <v>180324-Plate_009</v>
      </c>
      <c r="M916">
        <f>M820+1</f>
        <v>9</v>
      </c>
      <c r="N916" t="str">
        <f>CONCATENATE("Plate_00",M916)</f>
        <v>Plate_009</v>
      </c>
      <c r="O916" t="s">
        <v>91</v>
      </c>
      <c r="P916">
        <v>6</v>
      </c>
      <c r="Q916" t="s">
        <v>98</v>
      </c>
      <c r="R916">
        <f>R844+1</f>
        <v>11</v>
      </c>
      <c r="S916" t="str">
        <f>CONCATENATE("Plate_0",R916)</f>
        <v>Plate_011</v>
      </c>
      <c r="T916" s="2" t="s">
        <v>40</v>
      </c>
      <c r="U916" t="s">
        <v>26</v>
      </c>
      <c r="V916">
        <v>6</v>
      </c>
      <c r="W916" t="str">
        <f>VLOOKUP(U916,$J$8:$K$13,2,FALSE)</f>
        <v>GAL4.38</v>
      </c>
      <c r="X916" t="str">
        <f>VLOOKUP(V916,$J$16:$K$27,2,FALSE)</f>
        <v>GAL80.41</v>
      </c>
      <c r="Y916" t="str">
        <f>VLOOKUP(V916,$J$31:$K$42,2,FALSE)</f>
        <v>GAL3.WT</v>
      </c>
      <c r="Z916" t="str">
        <f>VLOOKUP($S916,$J$46:$N$61,2,FALSE)</f>
        <v>pAMN52.2 - 2 - B1</v>
      </c>
      <c r="AA916">
        <v>1</v>
      </c>
      <c r="AB916" t="str">
        <f>VLOOKUP($S916,$J$46:$N$61,3,FALSE)</f>
        <v>GALK.Sac_cer</v>
      </c>
      <c r="AC916" t="str">
        <f>VLOOKUP($S916,$J$46:$N$61,4,FALSE)</f>
        <v>GALK</v>
      </c>
      <c r="AD916">
        <f>VLOOKUP($S916,$J$46:$N$61,5,FALSE)</f>
        <v>2</v>
      </c>
      <c r="AE916" t="str">
        <f t="shared" si="37"/>
        <v>GAL3.WT</v>
      </c>
      <c r="AF916" t="str">
        <f t="shared" si="38"/>
        <v>GAL80S-0</v>
      </c>
      <c r="AG916" t="str">
        <f t="shared" si="39"/>
        <v>GAL4-L868G</v>
      </c>
    </row>
    <row r="917" spans="11:33">
      <c r="K917" t="str">
        <f>CONCATENATE(L917,".",Q917)</f>
        <v>180324-Plate_009.A7</v>
      </c>
      <c r="L917" t="str">
        <f>CONCATENATE("180324-",N917)</f>
        <v>180324-Plate_009</v>
      </c>
      <c r="M917">
        <f>M821+1</f>
        <v>9</v>
      </c>
      <c r="N917" t="str">
        <f>CONCATENATE("Plate_00",M917)</f>
        <v>Plate_009</v>
      </c>
      <c r="O917" t="s">
        <v>91</v>
      </c>
      <c r="P917">
        <v>7</v>
      </c>
      <c r="Q917" t="s">
        <v>97</v>
      </c>
      <c r="R917">
        <f>R845+1</f>
        <v>11</v>
      </c>
      <c r="S917" t="str">
        <f>CONCATENATE("Plate_0",R917)</f>
        <v>Plate_011</v>
      </c>
      <c r="T917" s="2" t="s">
        <v>38</v>
      </c>
      <c r="U917" t="s">
        <v>26</v>
      </c>
      <c r="V917">
        <v>7</v>
      </c>
      <c r="W917" t="str">
        <f>VLOOKUP(U917,$J$8:$K$13,2,FALSE)</f>
        <v>GAL4.38</v>
      </c>
      <c r="X917" t="str">
        <f>VLOOKUP(V917,$J$16:$K$27,2,FALSE)</f>
        <v>GAL80.WT</v>
      </c>
      <c r="Y917" t="str">
        <f>VLOOKUP(V917,$J$31:$K$42,2,FALSE)</f>
        <v>GAL3.delta</v>
      </c>
      <c r="Z917" t="str">
        <f>VLOOKUP($S917,$J$46:$N$61,2,FALSE)</f>
        <v>pAMN52.2 - 2 - B1</v>
      </c>
      <c r="AA917">
        <v>1</v>
      </c>
      <c r="AB917" t="str">
        <f>VLOOKUP($S917,$J$46:$N$61,3,FALSE)</f>
        <v>GALK.Sac_cer</v>
      </c>
      <c r="AC917" t="str">
        <f>VLOOKUP($S917,$J$46:$N$61,4,FALSE)</f>
        <v>GALK</v>
      </c>
      <c r="AD917">
        <f>VLOOKUP($S917,$J$46:$N$61,5,FALSE)</f>
        <v>2</v>
      </c>
      <c r="AE917" t="str">
        <f t="shared" si="37"/>
        <v>GAL3.delta</v>
      </c>
      <c r="AF917" t="str">
        <f t="shared" si="38"/>
        <v>GAL80.WT</v>
      </c>
      <c r="AG917" t="str">
        <f t="shared" si="39"/>
        <v>GAL4-L868G</v>
      </c>
    </row>
    <row r="918" spans="11:33">
      <c r="K918" t="str">
        <f>CONCATENATE(L918,".",Q918)</f>
        <v>180324-Plate_009.A8</v>
      </c>
      <c r="L918" t="str">
        <f>CONCATENATE("180324-",N918)</f>
        <v>180324-Plate_009</v>
      </c>
      <c r="M918">
        <f>M822+1</f>
        <v>9</v>
      </c>
      <c r="N918" t="str">
        <f>CONCATENATE("Plate_00",M918)</f>
        <v>Plate_009</v>
      </c>
      <c r="O918" t="s">
        <v>91</v>
      </c>
      <c r="P918">
        <v>8</v>
      </c>
      <c r="Q918" t="s">
        <v>96</v>
      </c>
      <c r="R918">
        <f>R846+1</f>
        <v>11</v>
      </c>
      <c r="S918" t="str">
        <f>CONCATENATE("Plate_0",R918)</f>
        <v>Plate_011</v>
      </c>
      <c r="T918" s="2" t="s">
        <v>36</v>
      </c>
      <c r="U918" t="s">
        <v>26</v>
      </c>
      <c r="V918">
        <v>8</v>
      </c>
      <c r="W918" t="str">
        <f>VLOOKUP(U918,$J$8:$K$13,2,FALSE)</f>
        <v>GAL4.38</v>
      </c>
      <c r="X918" t="str">
        <f>VLOOKUP(V918,$J$16:$K$27,2,FALSE)</f>
        <v>GAL80.delta</v>
      </c>
      <c r="Y918" t="str">
        <f>VLOOKUP(V918,$J$31:$K$42,2,FALSE)</f>
        <v>GAL3.delta</v>
      </c>
      <c r="Z918" t="str">
        <f>VLOOKUP($S918,$J$46:$N$61,2,FALSE)</f>
        <v>pAMN52.2 - 2 - B1</v>
      </c>
      <c r="AA918">
        <v>1</v>
      </c>
      <c r="AB918" t="str">
        <f>VLOOKUP($S918,$J$46:$N$61,3,FALSE)</f>
        <v>GALK.Sac_cer</v>
      </c>
      <c r="AC918" t="str">
        <f>VLOOKUP($S918,$J$46:$N$61,4,FALSE)</f>
        <v>GALK</v>
      </c>
      <c r="AD918">
        <f>VLOOKUP($S918,$J$46:$N$61,5,FALSE)</f>
        <v>2</v>
      </c>
      <c r="AE918" t="str">
        <f t="shared" si="37"/>
        <v>GAL3.delta</v>
      </c>
      <c r="AF918" t="str">
        <f t="shared" si="38"/>
        <v>GAL80.delta</v>
      </c>
      <c r="AG918" t="str">
        <f t="shared" si="39"/>
        <v>GAL4-L868G</v>
      </c>
    </row>
    <row r="919" spans="11:33">
      <c r="K919" t="str">
        <f>CONCATENATE(L919,".",Q919)</f>
        <v>180324-Plate_009.A9</v>
      </c>
      <c r="L919" t="str">
        <f>CONCATENATE("180324-",N919)</f>
        <v>180324-Plate_009</v>
      </c>
      <c r="M919">
        <f>M823+1</f>
        <v>9</v>
      </c>
      <c r="N919" t="str">
        <f>CONCATENATE("Plate_00",M919)</f>
        <v>Plate_009</v>
      </c>
      <c r="O919" t="s">
        <v>91</v>
      </c>
      <c r="P919">
        <v>9</v>
      </c>
      <c r="Q919" t="s">
        <v>95</v>
      </c>
      <c r="R919">
        <f>R847+1</f>
        <v>11</v>
      </c>
      <c r="S919" t="str">
        <f>CONCATENATE("Plate_0",R919)</f>
        <v>Plate_011</v>
      </c>
      <c r="T919" s="2" t="s">
        <v>34</v>
      </c>
      <c r="U919" t="s">
        <v>26</v>
      </c>
      <c r="V919">
        <v>9</v>
      </c>
      <c r="W919" t="str">
        <f>VLOOKUP(U919,$J$8:$K$13,2,FALSE)</f>
        <v>GAL4.38</v>
      </c>
      <c r="X919" t="str">
        <f>VLOOKUP(V919,$J$16:$K$27,2,FALSE)</f>
        <v>GAL80.07</v>
      </c>
      <c r="Y919" t="str">
        <f>VLOOKUP(V919,$J$31:$K$42,2,FALSE)</f>
        <v>GAL3.delta</v>
      </c>
      <c r="Z919" t="str">
        <f>VLOOKUP($S919,$J$46:$N$61,2,FALSE)</f>
        <v>pAMN52.2 - 2 - B1</v>
      </c>
      <c r="AA919">
        <v>1</v>
      </c>
      <c r="AB919" t="str">
        <f>VLOOKUP($S919,$J$46:$N$61,3,FALSE)</f>
        <v>GALK.Sac_cer</v>
      </c>
      <c r="AC919" t="str">
        <f>VLOOKUP($S919,$J$46:$N$61,4,FALSE)</f>
        <v>GALK</v>
      </c>
      <c r="AD919">
        <f>VLOOKUP($S919,$J$46:$N$61,5,FALSE)</f>
        <v>2</v>
      </c>
      <c r="AE919" t="str">
        <f t="shared" si="37"/>
        <v>GAL3.delta</v>
      </c>
      <c r="AF919" t="str">
        <f t="shared" si="38"/>
        <v>GAL80.07</v>
      </c>
      <c r="AG919" t="str">
        <f t="shared" si="39"/>
        <v>GAL4-L868G</v>
      </c>
    </row>
    <row r="920" spans="11:33">
      <c r="K920" t="str">
        <f>CONCATENATE(L920,".",Q920)</f>
        <v>180324-Plate_009.A10</v>
      </c>
      <c r="L920" t="str">
        <f>CONCATENATE("180324-",N920)</f>
        <v>180324-Plate_009</v>
      </c>
      <c r="M920">
        <f>M824+1</f>
        <v>9</v>
      </c>
      <c r="N920" t="str">
        <f>CONCATENATE("Plate_00",M920)</f>
        <v>Plate_009</v>
      </c>
      <c r="O920" t="s">
        <v>91</v>
      </c>
      <c r="P920">
        <v>10</v>
      </c>
      <c r="Q920" t="s">
        <v>94</v>
      </c>
      <c r="R920">
        <f>R848+1</f>
        <v>11</v>
      </c>
      <c r="S920" t="str">
        <f>CONCATENATE("Plate_0",R920)</f>
        <v>Plate_011</v>
      </c>
      <c r="T920" s="2" t="s">
        <v>32</v>
      </c>
      <c r="U920" t="s">
        <v>26</v>
      </c>
      <c r="V920">
        <v>10</v>
      </c>
      <c r="W920" t="str">
        <f>VLOOKUP(U920,$J$8:$K$13,2,FALSE)</f>
        <v>GAL4.38</v>
      </c>
      <c r="X920" t="str">
        <f>VLOOKUP(V920,$J$16:$K$27,2,FALSE)</f>
        <v>GAL80.35</v>
      </c>
      <c r="Y920" t="str">
        <f>VLOOKUP(V920,$J$31:$K$42,2,FALSE)</f>
        <v>GAL3.delta</v>
      </c>
      <c r="Z920" t="str">
        <f>VLOOKUP($S920,$J$46:$N$61,2,FALSE)</f>
        <v>pAMN52.2 - 2 - B1</v>
      </c>
      <c r="AA920">
        <v>1</v>
      </c>
      <c r="AB920" t="str">
        <f>VLOOKUP($S920,$J$46:$N$61,3,FALSE)</f>
        <v>GALK.Sac_cer</v>
      </c>
      <c r="AC920" t="str">
        <f>VLOOKUP($S920,$J$46:$N$61,4,FALSE)</f>
        <v>GALK</v>
      </c>
      <c r="AD920">
        <f>VLOOKUP($S920,$J$46:$N$61,5,FALSE)</f>
        <v>2</v>
      </c>
      <c r="AE920" t="str">
        <f t="shared" si="37"/>
        <v>GAL3.delta</v>
      </c>
      <c r="AF920" t="str">
        <f t="shared" si="38"/>
        <v>GAL80S-2</v>
      </c>
      <c r="AG920" t="str">
        <f t="shared" si="39"/>
        <v>GAL4-L868G</v>
      </c>
    </row>
    <row r="921" spans="11:33">
      <c r="K921" t="str">
        <f>CONCATENATE(L921,".",Q921)</f>
        <v>180324-Plate_009.A11</v>
      </c>
      <c r="L921" t="str">
        <f>CONCATENATE("180324-",N921)</f>
        <v>180324-Plate_009</v>
      </c>
      <c r="M921">
        <f>M825+1</f>
        <v>9</v>
      </c>
      <c r="N921" t="str">
        <f>CONCATENATE("Plate_00",M921)</f>
        <v>Plate_009</v>
      </c>
      <c r="O921" t="s">
        <v>91</v>
      </c>
      <c r="P921">
        <v>11</v>
      </c>
      <c r="Q921" t="s">
        <v>93</v>
      </c>
      <c r="R921">
        <f>R849+1</f>
        <v>11</v>
      </c>
      <c r="S921" t="str">
        <f>CONCATENATE("Plate_0",R921)</f>
        <v>Plate_011</v>
      </c>
      <c r="T921" s="2" t="s">
        <v>30</v>
      </c>
      <c r="U921" t="s">
        <v>26</v>
      </c>
      <c r="V921">
        <v>11</v>
      </c>
      <c r="W921" t="str">
        <f>VLOOKUP(U921,$J$8:$K$13,2,FALSE)</f>
        <v>GAL4.38</v>
      </c>
      <c r="X921" t="str">
        <f>VLOOKUP(V921,$J$16:$K$27,2,FALSE)</f>
        <v>GAL80.37</v>
      </c>
      <c r="Y921" t="str">
        <f>VLOOKUP(V921,$J$31:$K$42,2,FALSE)</f>
        <v>GAL3.delta</v>
      </c>
      <c r="Z921" t="str">
        <f>VLOOKUP($S921,$J$46:$N$61,2,FALSE)</f>
        <v>pAMN52.2 - 2 - B1</v>
      </c>
      <c r="AA921">
        <v>1</v>
      </c>
      <c r="AB921" t="str">
        <f>VLOOKUP($S921,$J$46:$N$61,3,FALSE)</f>
        <v>GALK.Sac_cer</v>
      </c>
      <c r="AC921" t="str">
        <f>VLOOKUP($S921,$J$46:$N$61,4,FALSE)</f>
        <v>GALK</v>
      </c>
      <c r="AD921">
        <f>VLOOKUP($S921,$J$46:$N$61,5,FALSE)</f>
        <v>2</v>
      </c>
      <c r="AE921" t="str">
        <f t="shared" si="37"/>
        <v>GAL3.delta</v>
      </c>
      <c r="AF921" t="str">
        <f t="shared" si="38"/>
        <v>GAL80S-1</v>
      </c>
      <c r="AG921" t="str">
        <f t="shared" si="39"/>
        <v>GAL4-L868G</v>
      </c>
    </row>
    <row r="922" spans="11:33">
      <c r="K922" t="str">
        <f>CONCATENATE(L922,".",Q922)</f>
        <v>180324-Plate_009.A12</v>
      </c>
      <c r="L922" t="str">
        <f>CONCATENATE("180324-",N922)</f>
        <v>180324-Plate_009</v>
      </c>
      <c r="M922">
        <f>M826+1</f>
        <v>9</v>
      </c>
      <c r="N922" t="str">
        <f>CONCATENATE("Plate_00",M922)</f>
        <v>Plate_009</v>
      </c>
      <c r="O922" t="s">
        <v>91</v>
      </c>
      <c r="P922">
        <v>12</v>
      </c>
      <c r="Q922" t="s">
        <v>92</v>
      </c>
      <c r="R922">
        <f>R850+1</f>
        <v>11</v>
      </c>
      <c r="S922" t="str">
        <f>CONCATENATE("Plate_0",R922)</f>
        <v>Plate_011</v>
      </c>
      <c r="T922" s="2" t="s">
        <v>27</v>
      </c>
      <c r="U922" t="s">
        <v>26</v>
      </c>
      <c r="V922">
        <v>12</v>
      </c>
      <c r="W922" t="str">
        <f>VLOOKUP(U922,$J$8:$K$13,2,FALSE)</f>
        <v>GAL4.38</v>
      </c>
      <c r="X922" t="str">
        <f>VLOOKUP(V922,$J$16:$K$27,2,FALSE)</f>
        <v>GAL80.41</v>
      </c>
      <c r="Y922" t="str">
        <f>VLOOKUP(V922,$J$31:$K$42,2,FALSE)</f>
        <v>GAL3.delta</v>
      </c>
      <c r="Z922" t="str">
        <f>VLOOKUP($S922,$J$46:$N$61,2,FALSE)</f>
        <v>pAMN52.2 - 2 - B1</v>
      </c>
      <c r="AA922">
        <v>1</v>
      </c>
      <c r="AB922" t="str">
        <f>VLOOKUP($S922,$J$46:$N$61,3,FALSE)</f>
        <v>GALK.Sac_cer</v>
      </c>
      <c r="AC922" t="str">
        <f>VLOOKUP($S922,$J$46:$N$61,4,FALSE)</f>
        <v>GALK</v>
      </c>
      <c r="AD922">
        <f>VLOOKUP($S922,$J$46:$N$61,5,FALSE)</f>
        <v>2</v>
      </c>
      <c r="AE922" t="str">
        <f t="shared" si="37"/>
        <v>GAL3.delta</v>
      </c>
      <c r="AF922" t="str">
        <f t="shared" si="38"/>
        <v>GAL80S-0</v>
      </c>
      <c r="AG922" t="str">
        <f t="shared" si="39"/>
        <v>GAL4-L868G</v>
      </c>
    </row>
    <row r="923" spans="11:33">
      <c r="K923" t="str">
        <f>CONCATENATE(L923,".",Q923)</f>
        <v>180324-Plate_009.B1</v>
      </c>
      <c r="L923" t="str">
        <f>CONCATENATE("180324-",N923)</f>
        <v>180324-Plate_009</v>
      </c>
      <c r="M923">
        <f>M827+1</f>
        <v>9</v>
      </c>
      <c r="N923" t="str">
        <f>CONCATENATE("Plate_00",M923)</f>
        <v>Plate_009</v>
      </c>
      <c r="O923" t="s">
        <v>78</v>
      </c>
      <c r="P923">
        <v>1</v>
      </c>
      <c r="Q923" t="s">
        <v>90</v>
      </c>
      <c r="R923">
        <f>R851+1</f>
        <v>11</v>
      </c>
      <c r="S923" t="str">
        <f>CONCATENATE("Plate_0",R923)</f>
        <v>Plate_011</v>
      </c>
      <c r="T923" s="2" t="s">
        <v>24</v>
      </c>
      <c r="U923" t="s">
        <v>0</v>
      </c>
      <c r="V923">
        <v>1</v>
      </c>
      <c r="W923" t="str">
        <f>VLOOKUP(U923,$J$8:$K$13,2,FALSE)</f>
        <v>GAL4.40</v>
      </c>
      <c r="X923" t="str">
        <f>VLOOKUP(V923,$J$16:$K$27,2,FALSE)</f>
        <v>GAL80.WT</v>
      </c>
      <c r="Y923" t="str">
        <f>VLOOKUP(V923,$J$31:$K$42,2,FALSE)</f>
        <v>GAL3.WT</v>
      </c>
      <c r="Z923" t="str">
        <f>VLOOKUP($S923,$J$46:$N$61,2,FALSE)</f>
        <v>pAMN52.2 - 2 - B1</v>
      </c>
      <c r="AA923">
        <v>1</v>
      </c>
      <c r="AB923" t="str">
        <f>VLOOKUP($S923,$J$46:$N$61,3,FALSE)</f>
        <v>GALK.Sac_cer</v>
      </c>
      <c r="AC923" t="str">
        <f>VLOOKUP($S923,$J$46:$N$61,4,FALSE)</f>
        <v>GALK</v>
      </c>
      <c r="AD923">
        <f>VLOOKUP($S923,$J$46:$N$61,5,FALSE)</f>
        <v>2</v>
      </c>
      <c r="AE923" t="str">
        <f t="shared" si="37"/>
        <v>GAL3.WT</v>
      </c>
      <c r="AF923" t="str">
        <f t="shared" si="38"/>
        <v>GAL80.WT</v>
      </c>
      <c r="AG923" t="str">
        <f t="shared" si="39"/>
        <v>GAL4-L868K</v>
      </c>
    </row>
    <row r="924" spans="11:33">
      <c r="K924" t="str">
        <f>CONCATENATE(L924,".",Q924)</f>
        <v>180324-Plate_009.B2</v>
      </c>
      <c r="L924" t="str">
        <f>CONCATENATE("180324-",N924)</f>
        <v>180324-Plate_009</v>
      </c>
      <c r="M924">
        <f>M828+1</f>
        <v>9</v>
      </c>
      <c r="N924" t="str">
        <f>CONCATENATE("Plate_00",M924)</f>
        <v>Plate_009</v>
      </c>
      <c r="O924" t="s">
        <v>78</v>
      </c>
      <c r="P924">
        <v>2</v>
      </c>
      <c r="Q924" t="s">
        <v>89</v>
      </c>
      <c r="R924">
        <f>R852+1</f>
        <v>11</v>
      </c>
      <c r="S924" t="str">
        <f>CONCATENATE("Plate_0",R924)</f>
        <v>Plate_011</v>
      </c>
      <c r="T924" s="2" t="s">
        <v>22</v>
      </c>
      <c r="U924" t="s">
        <v>0</v>
      </c>
      <c r="V924">
        <v>2</v>
      </c>
      <c r="W924" t="str">
        <f>VLOOKUP(U924,$J$8:$K$13,2,FALSE)</f>
        <v>GAL4.40</v>
      </c>
      <c r="X924" t="str">
        <f>VLOOKUP(V924,$J$16:$K$27,2,FALSE)</f>
        <v>GAL80.delta</v>
      </c>
      <c r="Y924" t="str">
        <f>VLOOKUP(V924,$J$31:$K$42,2,FALSE)</f>
        <v>GAL3.WT</v>
      </c>
      <c r="Z924" t="str">
        <f>VLOOKUP($S924,$J$46:$N$61,2,FALSE)</f>
        <v>pAMN52.2 - 2 - B1</v>
      </c>
      <c r="AA924">
        <v>1</v>
      </c>
      <c r="AB924" t="str">
        <f>VLOOKUP($S924,$J$46:$N$61,3,FALSE)</f>
        <v>GALK.Sac_cer</v>
      </c>
      <c r="AC924" t="str">
        <f>VLOOKUP($S924,$J$46:$N$61,4,FALSE)</f>
        <v>GALK</v>
      </c>
      <c r="AD924">
        <f>VLOOKUP($S924,$J$46:$N$61,5,FALSE)</f>
        <v>2</v>
      </c>
      <c r="AE924" t="str">
        <f t="shared" si="37"/>
        <v>GAL3.WT</v>
      </c>
      <c r="AF924" t="str">
        <f t="shared" si="38"/>
        <v>GAL80.delta</v>
      </c>
      <c r="AG924" t="str">
        <f t="shared" si="39"/>
        <v>GAL4-L868K</v>
      </c>
    </row>
    <row r="925" spans="11:33">
      <c r="K925" t="str">
        <f>CONCATENATE(L925,".",Q925)</f>
        <v>180324-Plate_009.B3</v>
      </c>
      <c r="L925" t="str">
        <f>CONCATENATE("180324-",N925)</f>
        <v>180324-Plate_009</v>
      </c>
      <c r="M925">
        <f>M829+1</f>
        <v>9</v>
      </c>
      <c r="N925" t="str">
        <f>CONCATENATE("Plate_00",M925)</f>
        <v>Plate_009</v>
      </c>
      <c r="O925" t="s">
        <v>78</v>
      </c>
      <c r="P925">
        <v>3</v>
      </c>
      <c r="Q925" t="s">
        <v>88</v>
      </c>
      <c r="R925">
        <f>R853+1</f>
        <v>11</v>
      </c>
      <c r="S925" t="str">
        <f>CONCATENATE("Plate_0",R925)</f>
        <v>Plate_011</v>
      </c>
      <c r="T925" s="2" t="s">
        <v>20</v>
      </c>
      <c r="U925" t="s">
        <v>0</v>
      </c>
      <c r="V925">
        <v>3</v>
      </c>
      <c r="W925" t="str">
        <f>VLOOKUP(U925,$J$8:$K$13,2,FALSE)</f>
        <v>GAL4.40</v>
      </c>
      <c r="X925" t="str">
        <f>VLOOKUP(V925,$J$16:$K$27,2,FALSE)</f>
        <v>GAL80.07</v>
      </c>
      <c r="Y925" t="str">
        <f>VLOOKUP(V925,$J$31:$K$42,2,FALSE)</f>
        <v>GAL3.WT</v>
      </c>
      <c r="Z925" t="str">
        <f>VLOOKUP($S925,$J$46:$N$61,2,FALSE)</f>
        <v>pAMN52.2 - 2 - B1</v>
      </c>
      <c r="AA925">
        <v>1</v>
      </c>
      <c r="AB925" t="str">
        <f>VLOOKUP($S925,$J$46:$N$61,3,FALSE)</f>
        <v>GALK.Sac_cer</v>
      </c>
      <c r="AC925" t="str">
        <f>VLOOKUP($S925,$J$46:$N$61,4,FALSE)</f>
        <v>GALK</v>
      </c>
      <c r="AD925">
        <f>VLOOKUP($S925,$J$46:$N$61,5,FALSE)</f>
        <v>2</v>
      </c>
      <c r="AE925" t="str">
        <f t="shared" si="37"/>
        <v>GAL3.WT</v>
      </c>
      <c r="AF925" t="str">
        <f t="shared" si="38"/>
        <v>GAL80.07</v>
      </c>
      <c r="AG925" t="str">
        <f t="shared" si="39"/>
        <v>GAL4-L868K</v>
      </c>
    </row>
    <row r="926" spans="11:33">
      <c r="K926" t="str">
        <f>CONCATENATE(L926,".",Q926)</f>
        <v>180324-Plate_009.B4</v>
      </c>
      <c r="L926" t="str">
        <f>CONCATENATE("180324-",N926)</f>
        <v>180324-Plate_009</v>
      </c>
      <c r="M926">
        <f>M830+1</f>
        <v>9</v>
      </c>
      <c r="N926" t="str">
        <f>CONCATENATE("Plate_00",M926)</f>
        <v>Plate_009</v>
      </c>
      <c r="O926" t="s">
        <v>78</v>
      </c>
      <c r="P926">
        <v>4</v>
      </c>
      <c r="Q926" t="s">
        <v>87</v>
      </c>
      <c r="R926">
        <f>R854+1</f>
        <v>11</v>
      </c>
      <c r="S926" t="str">
        <f>CONCATENATE("Plate_0",R926)</f>
        <v>Plate_011</v>
      </c>
      <c r="T926" s="2" t="s">
        <v>18</v>
      </c>
      <c r="U926" t="s">
        <v>0</v>
      </c>
      <c r="V926">
        <v>4</v>
      </c>
      <c r="W926" t="str">
        <f>VLOOKUP(U926,$J$8:$K$13,2,FALSE)</f>
        <v>GAL4.40</v>
      </c>
      <c r="X926" t="str">
        <f>VLOOKUP(V926,$J$16:$K$27,2,FALSE)</f>
        <v>GAL80.35</v>
      </c>
      <c r="Y926" t="str">
        <f>VLOOKUP(V926,$J$31:$K$42,2,FALSE)</f>
        <v>GAL3.WT</v>
      </c>
      <c r="Z926" t="str">
        <f>VLOOKUP($S926,$J$46:$N$61,2,FALSE)</f>
        <v>pAMN52.2 - 2 - B1</v>
      </c>
      <c r="AA926">
        <v>1</v>
      </c>
      <c r="AB926" t="str">
        <f>VLOOKUP($S926,$J$46:$N$61,3,FALSE)</f>
        <v>GALK.Sac_cer</v>
      </c>
      <c r="AC926" t="str">
        <f>VLOOKUP($S926,$J$46:$N$61,4,FALSE)</f>
        <v>GALK</v>
      </c>
      <c r="AD926">
        <f>VLOOKUP($S926,$J$46:$N$61,5,FALSE)</f>
        <v>2</v>
      </c>
      <c r="AE926" t="str">
        <f t="shared" si="37"/>
        <v>GAL3.WT</v>
      </c>
      <c r="AF926" t="str">
        <f t="shared" si="38"/>
        <v>GAL80S-2</v>
      </c>
      <c r="AG926" t="str">
        <f t="shared" si="39"/>
        <v>GAL4-L868K</v>
      </c>
    </row>
    <row r="927" spans="11:33">
      <c r="K927" t="str">
        <f>CONCATENATE(L927,".",Q927)</f>
        <v>180324-Plate_009.B5</v>
      </c>
      <c r="L927" t="str">
        <f>CONCATENATE("180324-",N927)</f>
        <v>180324-Plate_009</v>
      </c>
      <c r="M927">
        <f>M831+1</f>
        <v>9</v>
      </c>
      <c r="N927" t="str">
        <f>CONCATENATE("Plate_00",M927)</f>
        <v>Plate_009</v>
      </c>
      <c r="O927" t="s">
        <v>78</v>
      </c>
      <c r="P927">
        <v>5</v>
      </c>
      <c r="Q927" t="s">
        <v>86</v>
      </c>
      <c r="R927">
        <f>R855+1</f>
        <v>11</v>
      </c>
      <c r="S927" t="str">
        <f>CONCATENATE("Plate_0",R927)</f>
        <v>Plate_011</v>
      </c>
      <c r="T927" s="2" t="s">
        <v>16</v>
      </c>
      <c r="U927" t="s">
        <v>0</v>
      </c>
      <c r="V927">
        <v>5</v>
      </c>
      <c r="W927" t="str">
        <f>VLOOKUP(U927,$J$8:$K$13,2,FALSE)</f>
        <v>GAL4.40</v>
      </c>
      <c r="X927" t="str">
        <f>VLOOKUP(V927,$J$16:$K$27,2,FALSE)</f>
        <v>GAL80.37</v>
      </c>
      <c r="Y927" t="str">
        <f>VLOOKUP(V927,$J$31:$K$42,2,FALSE)</f>
        <v>GAL3.WT</v>
      </c>
      <c r="Z927" t="str">
        <f>VLOOKUP($S927,$J$46:$N$61,2,FALSE)</f>
        <v>pAMN52.2 - 2 - B1</v>
      </c>
      <c r="AA927">
        <v>1</v>
      </c>
      <c r="AB927" t="str">
        <f>VLOOKUP($S927,$J$46:$N$61,3,FALSE)</f>
        <v>GALK.Sac_cer</v>
      </c>
      <c r="AC927" t="str">
        <f>VLOOKUP($S927,$J$46:$N$61,4,FALSE)</f>
        <v>GALK</v>
      </c>
      <c r="AD927">
        <f>VLOOKUP($S927,$J$46:$N$61,5,FALSE)</f>
        <v>2</v>
      </c>
      <c r="AE927" t="str">
        <f t="shared" si="37"/>
        <v>GAL3.WT</v>
      </c>
      <c r="AF927" t="str">
        <f t="shared" si="38"/>
        <v>GAL80S-1</v>
      </c>
      <c r="AG927" t="str">
        <f t="shared" si="39"/>
        <v>GAL4-L868K</v>
      </c>
    </row>
    <row r="928" spans="11:33">
      <c r="K928" t="str">
        <f>CONCATENATE(L928,".",Q928)</f>
        <v>180324-Plate_009.B6</v>
      </c>
      <c r="L928" t="str">
        <f>CONCATENATE("180324-",N928)</f>
        <v>180324-Plate_009</v>
      </c>
      <c r="M928">
        <f>M832+1</f>
        <v>9</v>
      </c>
      <c r="N928" t="str">
        <f>CONCATENATE("Plate_00",M928)</f>
        <v>Plate_009</v>
      </c>
      <c r="O928" t="s">
        <v>78</v>
      </c>
      <c r="P928">
        <v>6</v>
      </c>
      <c r="Q928" t="s">
        <v>85</v>
      </c>
      <c r="R928">
        <f>R856+1</f>
        <v>11</v>
      </c>
      <c r="S928" t="str">
        <f>CONCATENATE("Plate_0",R928)</f>
        <v>Plate_011</v>
      </c>
      <c r="T928" s="2" t="s">
        <v>14</v>
      </c>
      <c r="U928" t="s">
        <v>0</v>
      </c>
      <c r="V928">
        <v>6</v>
      </c>
      <c r="W928" t="str">
        <f>VLOOKUP(U928,$J$8:$K$13,2,FALSE)</f>
        <v>GAL4.40</v>
      </c>
      <c r="X928" t="str">
        <f>VLOOKUP(V928,$J$16:$K$27,2,FALSE)</f>
        <v>GAL80.41</v>
      </c>
      <c r="Y928" t="str">
        <f>VLOOKUP(V928,$J$31:$K$42,2,FALSE)</f>
        <v>GAL3.WT</v>
      </c>
      <c r="Z928" t="str">
        <f>VLOOKUP($S928,$J$46:$N$61,2,FALSE)</f>
        <v>pAMN52.2 - 2 - B1</v>
      </c>
      <c r="AA928">
        <v>1</v>
      </c>
      <c r="AB928" t="str">
        <f>VLOOKUP($S928,$J$46:$N$61,3,FALSE)</f>
        <v>GALK.Sac_cer</v>
      </c>
      <c r="AC928" t="str">
        <f>VLOOKUP($S928,$J$46:$N$61,4,FALSE)</f>
        <v>GALK</v>
      </c>
      <c r="AD928">
        <f>VLOOKUP($S928,$J$46:$N$61,5,FALSE)</f>
        <v>2</v>
      </c>
      <c r="AE928" t="str">
        <f t="shared" si="37"/>
        <v>GAL3.WT</v>
      </c>
      <c r="AF928" t="str">
        <f t="shared" si="38"/>
        <v>GAL80S-0</v>
      </c>
      <c r="AG928" t="str">
        <f t="shared" si="39"/>
        <v>GAL4-L868K</v>
      </c>
    </row>
    <row r="929" spans="11:33">
      <c r="K929" t="str">
        <f>CONCATENATE(L929,".",Q929)</f>
        <v>180324-Plate_009.B7</v>
      </c>
      <c r="L929" t="str">
        <f>CONCATENATE("180324-",N929)</f>
        <v>180324-Plate_009</v>
      </c>
      <c r="M929">
        <f>M833+1</f>
        <v>9</v>
      </c>
      <c r="N929" t="str">
        <f>CONCATENATE("Plate_00",M929)</f>
        <v>Plate_009</v>
      </c>
      <c r="O929" t="s">
        <v>78</v>
      </c>
      <c r="P929">
        <v>7</v>
      </c>
      <c r="Q929" t="s">
        <v>84</v>
      </c>
      <c r="R929">
        <f>R857+1</f>
        <v>11</v>
      </c>
      <c r="S929" t="str">
        <f>CONCATENATE("Plate_0",R929)</f>
        <v>Plate_011</v>
      </c>
      <c r="T929" s="2" t="s">
        <v>12</v>
      </c>
      <c r="U929" t="s">
        <v>0</v>
      </c>
      <c r="V929">
        <v>7</v>
      </c>
      <c r="W929" t="str">
        <f>VLOOKUP(U929,$J$8:$K$13,2,FALSE)</f>
        <v>GAL4.40</v>
      </c>
      <c r="X929" t="str">
        <f>VLOOKUP(V929,$J$16:$K$27,2,FALSE)</f>
        <v>GAL80.WT</v>
      </c>
      <c r="Y929" t="str">
        <f>VLOOKUP(V929,$J$31:$K$42,2,FALSE)</f>
        <v>GAL3.delta</v>
      </c>
      <c r="Z929" t="str">
        <f>VLOOKUP($S929,$J$46:$N$61,2,FALSE)</f>
        <v>pAMN52.2 - 2 - B1</v>
      </c>
      <c r="AA929">
        <v>1</v>
      </c>
      <c r="AB929" t="str">
        <f>VLOOKUP($S929,$J$46:$N$61,3,FALSE)</f>
        <v>GALK.Sac_cer</v>
      </c>
      <c r="AC929" t="str">
        <f>VLOOKUP($S929,$J$46:$N$61,4,FALSE)</f>
        <v>GALK</v>
      </c>
      <c r="AD929">
        <f>VLOOKUP($S929,$J$46:$N$61,5,FALSE)</f>
        <v>2</v>
      </c>
      <c r="AE929" t="str">
        <f t="shared" si="37"/>
        <v>GAL3.delta</v>
      </c>
      <c r="AF929" t="str">
        <f t="shared" si="38"/>
        <v>GAL80.WT</v>
      </c>
      <c r="AG929" t="str">
        <f t="shared" si="39"/>
        <v>GAL4-L868K</v>
      </c>
    </row>
    <row r="930" spans="11:33">
      <c r="K930" t="str">
        <f>CONCATENATE(L930,".",Q930)</f>
        <v>180324-Plate_009.B8</v>
      </c>
      <c r="L930" t="str">
        <f>CONCATENATE("180324-",N930)</f>
        <v>180324-Plate_009</v>
      </c>
      <c r="M930">
        <f>M834+1</f>
        <v>9</v>
      </c>
      <c r="N930" t="str">
        <f>CONCATENATE("Plate_00",M930)</f>
        <v>Plate_009</v>
      </c>
      <c r="O930" t="s">
        <v>78</v>
      </c>
      <c r="P930">
        <v>8</v>
      </c>
      <c r="Q930" t="s">
        <v>83</v>
      </c>
      <c r="R930">
        <f>R858+1</f>
        <v>11</v>
      </c>
      <c r="S930" t="str">
        <f>CONCATENATE("Plate_0",R930)</f>
        <v>Plate_011</v>
      </c>
      <c r="T930" s="2" t="s">
        <v>10</v>
      </c>
      <c r="U930" t="s">
        <v>0</v>
      </c>
      <c r="V930">
        <v>8</v>
      </c>
      <c r="W930" t="str">
        <f>VLOOKUP(U930,$J$8:$K$13,2,FALSE)</f>
        <v>GAL4.40</v>
      </c>
      <c r="X930" t="str">
        <f>VLOOKUP(V930,$J$16:$K$27,2,FALSE)</f>
        <v>GAL80.delta</v>
      </c>
      <c r="Y930" t="str">
        <f>VLOOKUP(V930,$J$31:$K$42,2,FALSE)</f>
        <v>GAL3.delta</v>
      </c>
      <c r="Z930" t="str">
        <f>VLOOKUP($S930,$J$46:$N$61,2,FALSE)</f>
        <v>pAMN52.2 - 2 - B1</v>
      </c>
      <c r="AA930">
        <v>1</v>
      </c>
      <c r="AB930" t="str">
        <f>VLOOKUP($S930,$J$46:$N$61,3,FALSE)</f>
        <v>GALK.Sac_cer</v>
      </c>
      <c r="AC930" t="str">
        <f>VLOOKUP($S930,$J$46:$N$61,4,FALSE)</f>
        <v>GALK</v>
      </c>
      <c r="AD930">
        <f>VLOOKUP($S930,$J$46:$N$61,5,FALSE)</f>
        <v>2</v>
      </c>
      <c r="AE930" t="str">
        <f t="shared" si="37"/>
        <v>GAL3.delta</v>
      </c>
      <c r="AF930" t="str">
        <f t="shared" si="38"/>
        <v>GAL80.delta</v>
      </c>
      <c r="AG930" t="str">
        <f t="shared" si="39"/>
        <v>GAL4-L868K</v>
      </c>
    </row>
    <row r="931" spans="11:33">
      <c r="K931" t="str">
        <f>CONCATENATE(L931,".",Q931)</f>
        <v>180324-Plate_009.B9</v>
      </c>
      <c r="L931" t="str">
        <f>CONCATENATE("180324-",N931)</f>
        <v>180324-Plate_009</v>
      </c>
      <c r="M931">
        <f>M835+1</f>
        <v>9</v>
      </c>
      <c r="N931" t="str">
        <f>CONCATENATE("Plate_00",M931)</f>
        <v>Plate_009</v>
      </c>
      <c r="O931" t="s">
        <v>78</v>
      </c>
      <c r="P931">
        <v>9</v>
      </c>
      <c r="Q931" t="s">
        <v>82</v>
      </c>
      <c r="R931">
        <f>R859+1</f>
        <v>11</v>
      </c>
      <c r="S931" t="str">
        <f>CONCATENATE("Plate_0",R931)</f>
        <v>Plate_011</v>
      </c>
      <c r="T931" s="2" t="s">
        <v>8</v>
      </c>
      <c r="U931" t="s">
        <v>0</v>
      </c>
      <c r="V931">
        <v>9</v>
      </c>
      <c r="W931" t="str">
        <f>VLOOKUP(U931,$J$8:$K$13,2,FALSE)</f>
        <v>GAL4.40</v>
      </c>
      <c r="X931" t="str">
        <f>VLOOKUP(V931,$J$16:$K$27,2,FALSE)</f>
        <v>GAL80.07</v>
      </c>
      <c r="Y931" t="str">
        <f>VLOOKUP(V931,$J$31:$K$42,2,FALSE)</f>
        <v>GAL3.delta</v>
      </c>
      <c r="Z931" t="str">
        <f>VLOOKUP($S931,$J$46:$N$61,2,FALSE)</f>
        <v>pAMN52.2 - 2 - B1</v>
      </c>
      <c r="AA931">
        <v>1</v>
      </c>
      <c r="AB931" t="str">
        <f>VLOOKUP($S931,$J$46:$N$61,3,FALSE)</f>
        <v>GALK.Sac_cer</v>
      </c>
      <c r="AC931" t="str">
        <f>VLOOKUP($S931,$J$46:$N$61,4,FALSE)</f>
        <v>GALK</v>
      </c>
      <c r="AD931">
        <f>VLOOKUP($S931,$J$46:$N$61,5,FALSE)</f>
        <v>2</v>
      </c>
      <c r="AE931" t="str">
        <f t="shared" si="37"/>
        <v>GAL3.delta</v>
      </c>
      <c r="AF931" t="str">
        <f t="shared" si="38"/>
        <v>GAL80.07</v>
      </c>
      <c r="AG931" t="str">
        <f t="shared" si="39"/>
        <v>GAL4-L868K</v>
      </c>
    </row>
    <row r="932" spans="11:33">
      <c r="K932" t="str">
        <f>CONCATENATE(L932,".",Q932)</f>
        <v>180324-Plate_009.B10</v>
      </c>
      <c r="L932" t="str">
        <f>CONCATENATE("180324-",N932)</f>
        <v>180324-Plate_009</v>
      </c>
      <c r="M932">
        <f>M836+1</f>
        <v>9</v>
      </c>
      <c r="N932" t="str">
        <f>CONCATENATE("Plate_00",M932)</f>
        <v>Plate_009</v>
      </c>
      <c r="O932" t="s">
        <v>78</v>
      </c>
      <c r="P932">
        <v>10</v>
      </c>
      <c r="Q932" t="s">
        <v>81</v>
      </c>
      <c r="R932">
        <f>R860+1</f>
        <v>11</v>
      </c>
      <c r="S932" t="str">
        <f>CONCATENATE("Plate_0",R932)</f>
        <v>Plate_011</v>
      </c>
      <c r="T932" s="2" t="s">
        <v>6</v>
      </c>
      <c r="U932" t="s">
        <v>0</v>
      </c>
      <c r="V932">
        <v>10</v>
      </c>
      <c r="W932" t="str">
        <f>VLOOKUP(U932,$J$8:$K$13,2,FALSE)</f>
        <v>GAL4.40</v>
      </c>
      <c r="X932" t="str">
        <f>VLOOKUP(V932,$J$16:$K$27,2,FALSE)</f>
        <v>GAL80.35</v>
      </c>
      <c r="Y932" t="str">
        <f>VLOOKUP(V932,$J$31:$K$42,2,FALSE)</f>
        <v>GAL3.delta</v>
      </c>
      <c r="Z932" t="str">
        <f>VLOOKUP($S932,$J$46:$N$61,2,FALSE)</f>
        <v>pAMN52.2 - 2 - B1</v>
      </c>
      <c r="AA932">
        <v>1</v>
      </c>
      <c r="AB932" t="str">
        <f>VLOOKUP($S932,$J$46:$N$61,3,FALSE)</f>
        <v>GALK.Sac_cer</v>
      </c>
      <c r="AC932" t="str">
        <f>VLOOKUP($S932,$J$46:$N$61,4,FALSE)</f>
        <v>GALK</v>
      </c>
      <c r="AD932">
        <f>VLOOKUP($S932,$J$46:$N$61,5,FALSE)</f>
        <v>2</v>
      </c>
      <c r="AE932" t="str">
        <f t="shared" si="37"/>
        <v>GAL3.delta</v>
      </c>
      <c r="AF932" t="str">
        <f t="shared" si="38"/>
        <v>GAL80S-2</v>
      </c>
      <c r="AG932" t="str">
        <f t="shared" si="39"/>
        <v>GAL4-L868K</v>
      </c>
    </row>
    <row r="933" spans="11:33">
      <c r="K933" t="str">
        <f>CONCATENATE(L933,".",Q933)</f>
        <v>180324-Plate_009.B11</v>
      </c>
      <c r="L933" t="str">
        <f>CONCATENATE("180324-",N933)</f>
        <v>180324-Plate_009</v>
      </c>
      <c r="M933">
        <f>M837+1</f>
        <v>9</v>
      </c>
      <c r="N933" t="str">
        <f>CONCATENATE("Plate_00",M933)</f>
        <v>Plate_009</v>
      </c>
      <c r="O933" t="s">
        <v>78</v>
      </c>
      <c r="P933">
        <v>11</v>
      </c>
      <c r="Q933" t="s">
        <v>80</v>
      </c>
      <c r="R933">
        <f>R861+1</f>
        <v>11</v>
      </c>
      <c r="S933" t="str">
        <f>CONCATENATE("Plate_0",R933)</f>
        <v>Plate_011</v>
      </c>
      <c r="T933" s="2" t="s">
        <v>4</v>
      </c>
      <c r="U933" t="s">
        <v>0</v>
      </c>
      <c r="V933">
        <v>11</v>
      </c>
      <c r="W933" t="str">
        <f>VLOOKUP(U933,$J$8:$K$13,2,FALSE)</f>
        <v>GAL4.40</v>
      </c>
      <c r="X933" t="str">
        <f>VLOOKUP(V933,$J$16:$K$27,2,FALSE)</f>
        <v>GAL80.37</v>
      </c>
      <c r="Y933" t="str">
        <f>VLOOKUP(V933,$J$31:$K$42,2,FALSE)</f>
        <v>GAL3.delta</v>
      </c>
      <c r="Z933" t="str">
        <f>VLOOKUP($S933,$J$46:$N$61,2,FALSE)</f>
        <v>pAMN52.2 - 2 - B1</v>
      </c>
      <c r="AA933">
        <v>1</v>
      </c>
      <c r="AB933" t="str">
        <f>VLOOKUP($S933,$J$46:$N$61,3,FALSE)</f>
        <v>GALK.Sac_cer</v>
      </c>
      <c r="AC933" t="str">
        <f>VLOOKUP($S933,$J$46:$N$61,4,FALSE)</f>
        <v>GALK</v>
      </c>
      <c r="AD933">
        <f>VLOOKUP($S933,$J$46:$N$61,5,FALSE)</f>
        <v>2</v>
      </c>
      <c r="AE933" t="str">
        <f t="shared" si="37"/>
        <v>GAL3.delta</v>
      </c>
      <c r="AF933" t="str">
        <f t="shared" si="38"/>
        <v>GAL80S-1</v>
      </c>
      <c r="AG933" t="str">
        <f t="shared" si="39"/>
        <v>GAL4-L868K</v>
      </c>
    </row>
    <row r="934" spans="11:33">
      <c r="K934" t="str">
        <f>CONCATENATE(L934,".",Q934)</f>
        <v>180324-Plate_009.B12</v>
      </c>
      <c r="L934" t="str">
        <f>CONCATENATE("180324-",N934)</f>
        <v>180324-Plate_009</v>
      </c>
      <c r="M934">
        <f>M838+1</f>
        <v>9</v>
      </c>
      <c r="N934" t="str">
        <f>CONCATENATE("Plate_00",M934)</f>
        <v>Plate_009</v>
      </c>
      <c r="O934" t="s">
        <v>78</v>
      </c>
      <c r="P934">
        <v>12</v>
      </c>
      <c r="Q934" t="s">
        <v>79</v>
      </c>
      <c r="R934">
        <f>R862+1</f>
        <v>11</v>
      </c>
      <c r="S934" t="str">
        <f>CONCATENATE("Plate_0",R934)</f>
        <v>Plate_011</v>
      </c>
      <c r="T934" s="2" t="s">
        <v>1</v>
      </c>
      <c r="U934" t="s">
        <v>0</v>
      </c>
      <c r="V934">
        <v>12</v>
      </c>
      <c r="W934" t="str">
        <f>VLOOKUP(U934,$J$8:$K$13,2,FALSE)</f>
        <v>GAL4.40</v>
      </c>
      <c r="X934" t="str">
        <f>VLOOKUP(V934,$J$16:$K$27,2,FALSE)</f>
        <v>GAL80.41</v>
      </c>
      <c r="Y934" t="str">
        <f>VLOOKUP(V934,$J$31:$K$42,2,FALSE)</f>
        <v>GAL3.delta</v>
      </c>
      <c r="Z934" t="str">
        <f>VLOOKUP($S934,$J$46:$N$61,2,FALSE)</f>
        <v>pAMN52.2 - 2 - B1</v>
      </c>
      <c r="AA934">
        <v>1</v>
      </c>
      <c r="AB934" t="str">
        <f>VLOOKUP($S934,$J$46:$N$61,3,FALSE)</f>
        <v>GALK.Sac_cer</v>
      </c>
      <c r="AC934" t="str">
        <f>VLOOKUP($S934,$J$46:$N$61,4,FALSE)</f>
        <v>GALK</v>
      </c>
      <c r="AD934">
        <f>VLOOKUP($S934,$J$46:$N$61,5,FALSE)</f>
        <v>2</v>
      </c>
      <c r="AE934" t="str">
        <f t="shared" si="37"/>
        <v>GAL3.delta</v>
      </c>
      <c r="AF934" t="str">
        <f t="shared" si="38"/>
        <v>GAL80S-0</v>
      </c>
      <c r="AG934" t="str">
        <f t="shared" si="39"/>
        <v>GAL4-L868K</v>
      </c>
    </row>
    <row r="935" spans="11:33">
      <c r="K935" t="str">
        <f>CONCATENATE(L935,".",Q935)</f>
        <v>180324-Plate_009.C1</v>
      </c>
      <c r="L935" t="str">
        <f>CONCATENATE("180324-",N935)</f>
        <v>180324-Plate_009</v>
      </c>
      <c r="M935">
        <f>M839+1</f>
        <v>9</v>
      </c>
      <c r="N935" t="str">
        <f>CONCATENATE("Plate_00",M935)</f>
        <v>Plate_009</v>
      </c>
      <c r="O935" t="s">
        <v>65</v>
      </c>
      <c r="P935">
        <v>1</v>
      </c>
      <c r="Q935" t="s">
        <v>77</v>
      </c>
      <c r="R935">
        <f>R863+1</f>
        <v>12</v>
      </c>
      <c r="S935" t="str">
        <f>CONCATENATE("Plate_0",R935)</f>
        <v>Plate_012</v>
      </c>
      <c r="T935" s="2" t="s">
        <v>103</v>
      </c>
      <c r="U935" t="s">
        <v>91</v>
      </c>
      <c r="V935">
        <v>1</v>
      </c>
      <c r="W935" t="str">
        <f>VLOOKUP(U935,$J$8:$K$13,2,FALSE)</f>
        <v>GAL4.WT</v>
      </c>
      <c r="X935" t="str">
        <f>VLOOKUP(V935,$J$16:$K$27,2,FALSE)</f>
        <v>GAL80.WT</v>
      </c>
      <c r="Y935" t="str">
        <f>VLOOKUP(V935,$J$31:$K$42,2,FALSE)</f>
        <v>GAL3.WT</v>
      </c>
      <c r="Z935" t="str">
        <f>VLOOKUP($S935,$J$46:$N$61,2,FALSE)</f>
        <v>pAMN52.2 - 2 - B1</v>
      </c>
      <c r="AA935">
        <v>2</v>
      </c>
      <c r="AB935" t="str">
        <f>VLOOKUP($S935,$J$46:$N$61,3,FALSE)</f>
        <v>GALK.Sac_cer</v>
      </c>
      <c r="AC935" t="str">
        <f>VLOOKUP($S935,$J$46:$N$61,4,FALSE)</f>
        <v>GALK</v>
      </c>
      <c r="AD935">
        <f>VLOOKUP($S935,$J$46:$N$61,5,FALSE)</f>
        <v>2</v>
      </c>
      <c r="AE935" t="str">
        <f t="shared" si="37"/>
        <v>GAL3.WT</v>
      </c>
      <c r="AF935" t="str">
        <f t="shared" si="38"/>
        <v>GAL80.WT</v>
      </c>
      <c r="AG935" t="str">
        <f t="shared" si="39"/>
        <v>GAL4.WT</v>
      </c>
    </row>
    <row r="936" spans="11:33">
      <c r="K936" t="str">
        <f>CONCATENATE(L936,".",Q936)</f>
        <v>180324-Plate_009.C2</v>
      </c>
      <c r="L936" t="str">
        <f>CONCATENATE("180324-",N936)</f>
        <v>180324-Plate_009</v>
      </c>
      <c r="M936">
        <f>M840+1</f>
        <v>9</v>
      </c>
      <c r="N936" t="str">
        <f>CONCATENATE("Plate_00",M936)</f>
        <v>Plate_009</v>
      </c>
      <c r="O936" t="s">
        <v>65</v>
      </c>
      <c r="P936">
        <v>2</v>
      </c>
      <c r="Q936" t="s">
        <v>76</v>
      </c>
      <c r="R936">
        <f>R864+1</f>
        <v>12</v>
      </c>
      <c r="S936" t="str">
        <f>CONCATENATE("Plate_0",R936)</f>
        <v>Plate_012</v>
      </c>
      <c r="T936" s="2" t="s">
        <v>102</v>
      </c>
      <c r="U936" t="s">
        <v>91</v>
      </c>
      <c r="V936">
        <v>2</v>
      </c>
      <c r="W936" t="str">
        <f>VLOOKUP(U936,$J$8:$K$13,2,FALSE)</f>
        <v>GAL4.WT</v>
      </c>
      <c r="X936" t="str">
        <f>VLOOKUP(V936,$J$16:$K$27,2,FALSE)</f>
        <v>GAL80.delta</v>
      </c>
      <c r="Y936" t="str">
        <f>VLOOKUP(V936,$J$31:$K$42,2,FALSE)</f>
        <v>GAL3.WT</v>
      </c>
      <c r="Z936" t="str">
        <f>VLOOKUP($S936,$J$46:$N$61,2,FALSE)</f>
        <v>pAMN52.2 - 2 - B1</v>
      </c>
      <c r="AA936">
        <v>2</v>
      </c>
      <c r="AB936" t="str">
        <f>VLOOKUP($S936,$J$46:$N$61,3,FALSE)</f>
        <v>GALK.Sac_cer</v>
      </c>
      <c r="AC936" t="str">
        <f>VLOOKUP($S936,$J$46:$N$61,4,FALSE)</f>
        <v>GALK</v>
      </c>
      <c r="AD936">
        <f>VLOOKUP($S936,$J$46:$N$61,5,FALSE)</f>
        <v>2</v>
      </c>
      <c r="AE936" t="str">
        <f t="shared" si="37"/>
        <v>GAL3.WT</v>
      </c>
      <c r="AF936" t="str">
        <f t="shared" si="38"/>
        <v>GAL80.delta</v>
      </c>
      <c r="AG936" t="str">
        <f t="shared" si="39"/>
        <v>GAL4.WT</v>
      </c>
    </row>
    <row r="937" spans="11:33">
      <c r="K937" t="str">
        <f>CONCATENATE(L937,".",Q937)</f>
        <v>180324-Plate_009.C3</v>
      </c>
      <c r="L937" t="str">
        <f>CONCATENATE("180324-",N937)</f>
        <v>180324-Plate_009</v>
      </c>
      <c r="M937">
        <f>M841+1</f>
        <v>9</v>
      </c>
      <c r="N937" t="str">
        <f>CONCATENATE("Plate_00",M937)</f>
        <v>Plate_009</v>
      </c>
      <c r="O937" t="s">
        <v>65</v>
      </c>
      <c r="P937">
        <v>3</v>
      </c>
      <c r="Q937" t="s">
        <v>75</v>
      </c>
      <c r="R937">
        <f>R865+1</f>
        <v>12</v>
      </c>
      <c r="S937" t="str">
        <f>CONCATENATE("Plate_0",R937)</f>
        <v>Plate_012</v>
      </c>
      <c r="T937" s="2" t="s">
        <v>101</v>
      </c>
      <c r="U937" t="s">
        <v>91</v>
      </c>
      <c r="V937">
        <v>3</v>
      </c>
      <c r="W937" t="str">
        <f>VLOOKUP(U937,$J$8:$K$13,2,FALSE)</f>
        <v>GAL4.WT</v>
      </c>
      <c r="X937" t="str">
        <f>VLOOKUP(V937,$J$16:$K$27,2,FALSE)</f>
        <v>GAL80.07</v>
      </c>
      <c r="Y937" t="str">
        <f>VLOOKUP(V937,$J$31:$K$42,2,FALSE)</f>
        <v>GAL3.WT</v>
      </c>
      <c r="Z937" t="str">
        <f>VLOOKUP($S937,$J$46:$N$61,2,FALSE)</f>
        <v>pAMN52.2 - 2 - B1</v>
      </c>
      <c r="AA937">
        <v>2</v>
      </c>
      <c r="AB937" t="str">
        <f>VLOOKUP($S937,$J$46:$N$61,3,FALSE)</f>
        <v>GALK.Sac_cer</v>
      </c>
      <c r="AC937" t="str">
        <f>VLOOKUP($S937,$J$46:$N$61,4,FALSE)</f>
        <v>GALK</v>
      </c>
      <c r="AD937">
        <f>VLOOKUP($S937,$J$46:$N$61,5,FALSE)</f>
        <v>2</v>
      </c>
      <c r="AE937" t="str">
        <f t="shared" si="37"/>
        <v>GAL3.WT</v>
      </c>
      <c r="AF937" t="str">
        <f t="shared" si="38"/>
        <v>GAL80.07</v>
      </c>
      <c r="AG937" t="str">
        <f t="shared" si="39"/>
        <v>GAL4.WT</v>
      </c>
    </row>
    <row r="938" spans="11:33">
      <c r="K938" t="str">
        <f>CONCATENATE(L938,".",Q938)</f>
        <v>180324-Plate_009.C4</v>
      </c>
      <c r="L938" t="str">
        <f>CONCATENATE("180324-",N938)</f>
        <v>180324-Plate_009</v>
      </c>
      <c r="M938">
        <f>M842+1</f>
        <v>9</v>
      </c>
      <c r="N938" t="str">
        <f>CONCATENATE("Plate_00",M938)</f>
        <v>Plate_009</v>
      </c>
      <c r="O938" t="s">
        <v>65</v>
      </c>
      <c r="P938">
        <v>4</v>
      </c>
      <c r="Q938" t="s">
        <v>74</v>
      </c>
      <c r="R938">
        <f>R866+1</f>
        <v>12</v>
      </c>
      <c r="S938" t="str">
        <f>CONCATENATE("Plate_0",R938)</f>
        <v>Plate_012</v>
      </c>
      <c r="T938" s="2" t="s">
        <v>100</v>
      </c>
      <c r="U938" t="s">
        <v>91</v>
      </c>
      <c r="V938">
        <v>4</v>
      </c>
      <c r="W938" t="str">
        <f>VLOOKUP(U938,$J$8:$K$13,2,FALSE)</f>
        <v>GAL4.WT</v>
      </c>
      <c r="X938" t="str">
        <f>VLOOKUP(V938,$J$16:$K$27,2,FALSE)</f>
        <v>GAL80.35</v>
      </c>
      <c r="Y938" t="str">
        <f>VLOOKUP(V938,$J$31:$K$42,2,FALSE)</f>
        <v>GAL3.WT</v>
      </c>
      <c r="Z938" t="str">
        <f>VLOOKUP($S938,$J$46:$N$61,2,FALSE)</f>
        <v>pAMN52.2 - 2 - B1</v>
      </c>
      <c r="AA938">
        <v>2</v>
      </c>
      <c r="AB938" t="str">
        <f>VLOOKUP($S938,$J$46:$N$61,3,FALSE)</f>
        <v>GALK.Sac_cer</v>
      </c>
      <c r="AC938" t="str">
        <f>VLOOKUP($S938,$J$46:$N$61,4,FALSE)</f>
        <v>GALK</v>
      </c>
      <c r="AD938">
        <f>VLOOKUP($S938,$J$46:$N$61,5,FALSE)</f>
        <v>2</v>
      </c>
      <c r="AE938" t="str">
        <f t="shared" si="37"/>
        <v>GAL3.WT</v>
      </c>
      <c r="AF938" t="str">
        <f t="shared" si="38"/>
        <v>GAL80S-2</v>
      </c>
      <c r="AG938" t="str">
        <f t="shared" si="39"/>
        <v>GAL4.WT</v>
      </c>
    </row>
    <row r="939" spans="11:33">
      <c r="K939" t="str">
        <f>CONCATENATE(L939,".",Q939)</f>
        <v>180324-Plate_009.C5</v>
      </c>
      <c r="L939" t="str">
        <f>CONCATENATE("180324-",N939)</f>
        <v>180324-Plate_009</v>
      </c>
      <c r="M939">
        <f>M843+1</f>
        <v>9</v>
      </c>
      <c r="N939" t="str">
        <f>CONCATENATE("Plate_00",M939)</f>
        <v>Plate_009</v>
      </c>
      <c r="O939" t="s">
        <v>65</v>
      </c>
      <c r="P939">
        <v>5</v>
      </c>
      <c r="Q939" t="s">
        <v>73</v>
      </c>
      <c r="R939">
        <f>R867+1</f>
        <v>12</v>
      </c>
      <c r="S939" t="str">
        <f>CONCATENATE("Plate_0",R939)</f>
        <v>Plate_012</v>
      </c>
      <c r="T939" s="2" t="s">
        <v>99</v>
      </c>
      <c r="U939" t="s">
        <v>91</v>
      </c>
      <c r="V939">
        <v>5</v>
      </c>
      <c r="W939" t="str">
        <f>VLOOKUP(U939,$J$8:$K$13,2,FALSE)</f>
        <v>GAL4.WT</v>
      </c>
      <c r="X939" t="str">
        <f>VLOOKUP(V939,$J$16:$K$27,2,FALSE)</f>
        <v>GAL80.37</v>
      </c>
      <c r="Y939" t="str">
        <f>VLOOKUP(V939,$J$31:$K$42,2,FALSE)</f>
        <v>GAL3.WT</v>
      </c>
      <c r="Z939" t="str">
        <f>VLOOKUP($S939,$J$46:$N$61,2,FALSE)</f>
        <v>pAMN52.2 - 2 - B1</v>
      </c>
      <c r="AA939">
        <v>2</v>
      </c>
      <c r="AB939" t="str">
        <f>VLOOKUP($S939,$J$46:$N$61,3,FALSE)</f>
        <v>GALK.Sac_cer</v>
      </c>
      <c r="AC939" t="str">
        <f>VLOOKUP($S939,$J$46:$N$61,4,FALSE)</f>
        <v>GALK</v>
      </c>
      <c r="AD939">
        <f>VLOOKUP($S939,$J$46:$N$61,5,FALSE)</f>
        <v>2</v>
      </c>
      <c r="AE939" t="str">
        <f t="shared" si="37"/>
        <v>GAL3.WT</v>
      </c>
      <c r="AF939" t="str">
        <f t="shared" si="38"/>
        <v>GAL80S-1</v>
      </c>
      <c r="AG939" t="str">
        <f t="shared" si="39"/>
        <v>GAL4.WT</v>
      </c>
    </row>
    <row r="940" spans="11:33">
      <c r="K940" t="str">
        <f>CONCATENATE(L940,".",Q940)</f>
        <v>180324-Plate_009.C6</v>
      </c>
      <c r="L940" t="str">
        <f>CONCATENATE("180324-",N940)</f>
        <v>180324-Plate_009</v>
      </c>
      <c r="M940">
        <f>M844+1</f>
        <v>9</v>
      </c>
      <c r="N940" t="str">
        <f>CONCATENATE("Plate_00",M940)</f>
        <v>Plate_009</v>
      </c>
      <c r="O940" t="s">
        <v>65</v>
      </c>
      <c r="P940">
        <v>6</v>
      </c>
      <c r="Q940" t="s">
        <v>72</v>
      </c>
      <c r="R940">
        <f>R868+1</f>
        <v>12</v>
      </c>
      <c r="S940" t="str">
        <f>CONCATENATE("Plate_0",R940)</f>
        <v>Plate_012</v>
      </c>
      <c r="T940" s="2" t="s">
        <v>98</v>
      </c>
      <c r="U940" t="s">
        <v>91</v>
      </c>
      <c r="V940">
        <v>6</v>
      </c>
      <c r="W940" t="str">
        <f>VLOOKUP(U940,$J$8:$K$13,2,FALSE)</f>
        <v>GAL4.WT</v>
      </c>
      <c r="X940" t="str">
        <f>VLOOKUP(V940,$J$16:$K$27,2,FALSE)</f>
        <v>GAL80.41</v>
      </c>
      <c r="Y940" t="str">
        <f>VLOOKUP(V940,$J$31:$K$42,2,FALSE)</f>
        <v>GAL3.WT</v>
      </c>
      <c r="Z940" t="str">
        <f>VLOOKUP($S940,$J$46:$N$61,2,FALSE)</f>
        <v>pAMN52.2 - 2 - B1</v>
      </c>
      <c r="AA940">
        <v>2</v>
      </c>
      <c r="AB940" t="str">
        <f>VLOOKUP($S940,$J$46:$N$61,3,FALSE)</f>
        <v>GALK.Sac_cer</v>
      </c>
      <c r="AC940" t="str">
        <f>VLOOKUP($S940,$J$46:$N$61,4,FALSE)</f>
        <v>GALK</v>
      </c>
      <c r="AD940">
        <f>VLOOKUP($S940,$J$46:$N$61,5,FALSE)</f>
        <v>2</v>
      </c>
      <c r="AE940" t="str">
        <f t="shared" si="37"/>
        <v>GAL3.WT</v>
      </c>
      <c r="AF940" t="str">
        <f t="shared" si="38"/>
        <v>GAL80S-0</v>
      </c>
      <c r="AG940" t="str">
        <f t="shared" si="39"/>
        <v>GAL4.WT</v>
      </c>
    </row>
    <row r="941" spans="11:33">
      <c r="K941" t="str">
        <f>CONCATENATE(L941,".",Q941)</f>
        <v>180324-Plate_009.C7</v>
      </c>
      <c r="L941" t="str">
        <f>CONCATENATE("180324-",N941)</f>
        <v>180324-Plate_009</v>
      </c>
      <c r="M941">
        <f>M845+1</f>
        <v>9</v>
      </c>
      <c r="N941" t="str">
        <f>CONCATENATE("Plate_00",M941)</f>
        <v>Plate_009</v>
      </c>
      <c r="O941" t="s">
        <v>65</v>
      </c>
      <c r="P941">
        <v>7</v>
      </c>
      <c r="Q941" t="s">
        <v>71</v>
      </c>
      <c r="R941">
        <f>R869+1</f>
        <v>12</v>
      </c>
      <c r="S941" t="str">
        <f>CONCATENATE("Plate_0",R941)</f>
        <v>Plate_012</v>
      </c>
      <c r="T941" s="2" t="s">
        <v>97</v>
      </c>
      <c r="U941" t="s">
        <v>91</v>
      </c>
      <c r="V941">
        <v>7</v>
      </c>
      <c r="W941" t="str">
        <f>VLOOKUP(U941,$J$8:$K$13,2,FALSE)</f>
        <v>GAL4.WT</v>
      </c>
      <c r="X941" t="str">
        <f>VLOOKUP(V941,$J$16:$K$27,2,FALSE)</f>
        <v>GAL80.WT</v>
      </c>
      <c r="Y941" t="str">
        <f>VLOOKUP(V941,$J$31:$K$42,2,FALSE)</f>
        <v>GAL3.delta</v>
      </c>
      <c r="Z941" t="str">
        <f>VLOOKUP($S941,$J$46:$N$61,2,FALSE)</f>
        <v>pAMN52.2 - 2 - B1</v>
      </c>
      <c r="AA941">
        <v>2</v>
      </c>
      <c r="AB941" t="str">
        <f>VLOOKUP($S941,$J$46:$N$61,3,FALSE)</f>
        <v>GALK.Sac_cer</v>
      </c>
      <c r="AC941" t="str">
        <f>VLOOKUP($S941,$J$46:$N$61,4,FALSE)</f>
        <v>GALK</v>
      </c>
      <c r="AD941">
        <f>VLOOKUP($S941,$J$46:$N$61,5,FALSE)</f>
        <v>2</v>
      </c>
      <c r="AE941" t="str">
        <f t="shared" si="37"/>
        <v>GAL3.delta</v>
      </c>
      <c r="AF941" t="str">
        <f t="shared" si="38"/>
        <v>GAL80.WT</v>
      </c>
      <c r="AG941" t="str">
        <f t="shared" si="39"/>
        <v>GAL4.WT</v>
      </c>
    </row>
    <row r="942" spans="11:33">
      <c r="K942" t="str">
        <f>CONCATENATE(L942,".",Q942)</f>
        <v>180324-Plate_009.C8</v>
      </c>
      <c r="L942" t="str">
        <f>CONCATENATE("180324-",N942)</f>
        <v>180324-Plate_009</v>
      </c>
      <c r="M942">
        <f>M846+1</f>
        <v>9</v>
      </c>
      <c r="N942" t="str">
        <f>CONCATENATE("Plate_00",M942)</f>
        <v>Plate_009</v>
      </c>
      <c r="O942" t="s">
        <v>65</v>
      </c>
      <c r="P942">
        <v>8</v>
      </c>
      <c r="Q942" t="s">
        <v>70</v>
      </c>
      <c r="R942">
        <f>R870+1</f>
        <v>12</v>
      </c>
      <c r="S942" t="str">
        <f>CONCATENATE("Plate_0",R942)</f>
        <v>Plate_012</v>
      </c>
      <c r="T942" s="2" t="s">
        <v>96</v>
      </c>
      <c r="U942" t="s">
        <v>91</v>
      </c>
      <c r="V942">
        <v>8</v>
      </c>
      <c r="W942" t="str">
        <f>VLOOKUP(U942,$J$8:$K$13,2,FALSE)</f>
        <v>GAL4.WT</v>
      </c>
      <c r="X942" t="str">
        <f>VLOOKUP(V942,$J$16:$K$27,2,FALSE)</f>
        <v>GAL80.delta</v>
      </c>
      <c r="Y942" t="str">
        <f>VLOOKUP(V942,$J$31:$K$42,2,FALSE)</f>
        <v>GAL3.delta</v>
      </c>
      <c r="Z942" t="str">
        <f>VLOOKUP($S942,$J$46:$N$61,2,FALSE)</f>
        <v>pAMN52.2 - 2 - B1</v>
      </c>
      <c r="AA942">
        <v>2</v>
      </c>
      <c r="AB942" t="str">
        <f>VLOOKUP($S942,$J$46:$N$61,3,FALSE)</f>
        <v>GALK.Sac_cer</v>
      </c>
      <c r="AC942" t="str">
        <f>VLOOKUP($S942,$J$46:$N$61,4,FALSE)</f>
        <v>GALK</v>
      </c>
      <c r="AD942">
        <f>VLOOKUP($S942,$J$46:$N$61,5,FALSE)</f>
        <v>2</v>
      </c>
      <c r="AE942" t="str">
        <f t="shared" si="37"/>
        <v>GAL3.delta</v>
      </c>
      <c r="AF942" t="str">
        <f t="shared" si="38"/>
        <v>GAL80.delta</v>
      </c>
      <c r="AG942" t="str">
        <f t="shared" si="39"/>
        <v>GAL4.WT</v>
      </c>
    </row>
    <row r="943" spans="11:33">
      <c r="K943" t="str">
        <f>CONCATENATE(L943,".",Q943)</f>
        <v>180324-Plate_009.C9</v>
      </c>
      <c r="L943" t="str">
        <f>CONCATENATE("180324-",N943)</f>
        <v>180324-Plate_009</v>
      </c>
      <c r="M943">
        <f>M847+1</f>
        <v>9</v>
      </c>
      <c r="N943" t="str">
        <f>CONCATENATE("Plate_00",M943)</f>
        <v>Plate_009</v>
      </c>
      <c r="O943" t="s">
        <v>65</v>
      </c>
      <c r="P943">
        <v>9</v>
      </c>
      <c r="Q943" t="s">
        <v>69</v>
      </c>
      <c r="R943">
        <f>R871+1</f>
        <v>12</v>
      </c>
      <c r="S943" t="str">
        <f>CONCATENATE("Plate_0",R943)</f>
        <v>Plate_012</v>
      </c>
      <c r="T943" s="2" t="s">
        <v>95</v>
      </c>
      <c r="U943" t="s">
        <v>91</v>
      </c>
      <c r="V943">
        <v>9</v>
      </c>
      <c r="W943" t="str">
        <f>VLOOKUP(U943,$J$8:$K$13,2,FALSE)</f>
        <v>GAL4.WT</v>
      </c>
      <c r="X943" t="str">
        <f>VLOOKUP(V943,$J$16:$K$27,2,FALSE)</f>
        <v>GAL80.07</v>
      </c>
      <c r="Y943" t="str">
        <f>VLOOKUP(V943,$J$31:$K$42,2,FALSE)</f>
        <v>GAL3.delta</v>
      </c>
      <c r="Z943" t="str">
        <f>VLOOKUP($S943,$J$46:$N$61,2,FALSE)</f>
        <v>pAMN52.2 - 2 - B1</v>
      </c>
      <c r="AA943">
        <v>2</v>
      </c>
      <c r="AB943" t="str">
        <f>VLOOKUP($S943,$J$46:$N$61,3,FALSE)</f>
        <v>GALK.Sac_cer</v>
      </c>
      <c r="AC943" t="str">
        <f>VLOOKUP($S943,$J$46:$N$61,4,FALSE)</f>
        <v>GALK</v>
      </c>
      <c r="AD943">
        <f>VLOOKUP($S943,$J$46:$N$61,5,FALSE)</f>
        <v>2</v>
      </c>
      <c r="AE943" t="str">
        <f t="shared" si="37"/>
        <v>GAL3.delta</v>
      </c>
      <c r="AF943" t="str">
        <f t="shared" si="38"/>
        <v>GAL80.07</v>
      </c>
      <c r="AG943" t="str">
        <f t="shared" si="39"/>
        <v>GAL4.WT</v>
      </c>
    </row>
    <row r="944" spans="11:33">
      <c r="K944" t="str">
        <f>CONCATENATE(L944,".",Q944)</f>
        <v>180324-Plate_009.C10</v>
      </c>
      <c r="L944" t="str">
        <f>CONCATENATE("180324-",N944)</f>
        <v>180324-Plate_009</v>
      </c>
      <c r="M944">
        <f>M848+1</f>
        <v>9</v>
      </c>
      <c r="N944" t="str">
        <f>CONCATENATE("Plate_00",M944)</f>
        <v>Plate_009</v>
      </c>
      <c r="O944" t="s">
        <v>65</v>
      </c>
      <c r="P944">
        <v>10</v>
      </c>
      <c r="Q944" t="s">
        <v>68</v>
      </c>
      <c r="R944">
        <f>R872+1</f>
        <v>12</v>
      </c>
      <c r="S944" t="str">
        <f>CONCATENATE("Plate_0",R944)</f>
        <v>Plate_012</v>
      </c>
      <c r="T944" s="2" t="s">
        <v>94</v>
      </c>
      <c r="U944" t="s">
        <v>91</v>
      </c>
      <c r="V944">
        <v>10</v>
      </c>
      <c r="W944" t="str">
        <f>VLOOKUP(U944,$J$8:$K$13,2,FALSE)</f>
        <v>GAL4.WT</v>
      </c>
      <c r="X944" t="str">
        <f>VLOOKUP(V944,$J$16:$K$27,2,FALSE)</f>
        <v>GAL80.35</v>
      </c>
      <c r="Y944" t="str">
        <f>VLOOKUP(V944,$J$31:$K$42,2,FALSE)</f>
        <v>GAL3.delta</v>
      </c>
      <c r="Z944" t="str">
        <f>VLOOKUP($S944,$J$46:$N$61,2,FALSE)</f>
        <v>pAMN52.2 - 2 - B1</v>
      </c>
      <c r="AA944">
        <v>2</v>
      </c>
      <c r="AB944" t="str">
        <f>VLOOKUP($S944,$J$46:$N$61,3,FALSE)</f>
        <v>GALK.Sac_cer</v>
      </c>
      <c r="AC944" t="str">
        <f>VLOOKUP($S944,$J$46:$N$61,4,FALSE)</f>
        <v>GALK</v>
      </c>
      <c r="AD944">
        <f>VLOOKUP($S944,$J$46:$N$61,5,FALSE)</f>
        <v>2</v>
      </c>
      <c r="AE944" t="str">
        <f t="shared" si="37"/>
        <v>GAL3.delta</v>
      </c>
      <c r="AF944" t="str">
        <f t="shared" si="38"/>
        <v>GAL80S-2</v>
      </c>
      <c r="AG944" t="str">
        <f t="shared" si="39"/>
        <v>GAL4.WT</v>
      </c>
    </row>
    <row r="945" spans="11:33">
      <c r="K945" t="str">
        <f>CONCATENATE(L945,".",Q945)</f>
        <v>180324-Plate_009.C11</v>
      </c>
      <c r="L945" t="str">
        <f>CONCATENATE("180324-",N945)</f>
        <v>180324-Plate_009</v>
      </c>
      <c r="M945">
        <f>M849+1</f>
        <v>9</v>
      </c>
      <c r="N945" t="str">
        <f>CONCATENATE("Plate_00",M945)</f>
        <v>Plate_009</v>
      </c>
      <c r="O945" t="s">
        <v>65</v>
      </c>
      <c r="P945">
        <v>11</v>
      </c>
      <c r="Q945" t="s">
        <v>67</v>
      </c>
      <c r="R945">
        <f>R873+1</f>
        <v>12</v>
      </c>
      <c r="S945" t="str">
        <f>CONCATENATE("Plate_0",R945)</f>
        <v>Plate_012</v>
      </c>
      <c r="T945" s="2" t="s">
        <v>93</v>
      </c>
      <c r="U945" t="s">
        <v>91</v>
      </c>
      <c r="V945">
        <v>11</v>
      </c>
      <c r="W945" t="str">
        <f>VLOOKUP(U945,$J$8:$K$13,2,FALSE)</f>
        <v>GAL4.WT</v>
      </c>
      <c r="X945" t="str">
        <f>VLOOKUP(V945,$J$16:$K$27,2,FALSE)</f>
        <v>GAL80.37</v>
      </c>
      <c r="Y945" t="str">
        <f>VLOOKUP(V945,$J$31:$K$42,2,FALSE)</f>
        <v>GAL3.delta</v>
      </c>
      <c r="Z945" t="str">
        <f>VLOOKUP($S945,$J$46:$N$61,2,FALSE)</f>
        <v>pAMN52.2 - 2 - B1</v>
      </c>
      <c r="AA945">
        <v>2</v>
      </c>
      <c r="AB945" t="str">
        <f>VLOOKUP($S945,$J$46:$N$61,3,FALSE)</f>
        <v>GALK.Sac_cer</v>
      </c>
      <c r="AC945" t="str">
        <f>VLOOKUP($S945,$J$46:$N$61,4,FALSE)</f>
        <v>GALK</v>
      </c>
      <c r="AD945">
        <f>VLOOKUP($S945,$J$46:$N$61,5,FALSE)</f>
        <v>2</v>
      </c>
      <c r="AE945" t="str">
        <f t="shared" si="37"/>
        <v>GAL3.delta</v>
      </c>
      <c r="AF945" t="str">
        <f t="shared" si="38"/>
        <v>GAL80S-1</v>
      </c>
      <c r="AG945" t="str">
        <f t="shared" si="39"/>
        <v>GAL4.WT</v>
      </c>
    </row>
    <row r="946" spans="11:33">
      <c r="K946" t="str">
        <f>CONCATENATE(L946,".",Q946)</f>
        <v>180324-Plate_009.C12</v>
      </c>
      <c r="L946" t="str">
        <f>CONCATENATE("180324-",N946)</f>
        <v>180324-Plate_009</v>
      </c>
      <c r="M946">
        <f>M850+1</f>
        <v>9</v>
      </c>
      <c r="N946" t="str">
        <f>CONCATENATE("Plate_00",M946)</f>
        <v>Plate_009</v>
      </c>
      <c r="O946" t="s">
        <v>65</v>
      </c>
      <c r="P946">
        <v>12</v>
      </c>
      <c r="Q946" t="s">
        <v>66</v>
      </c>
      <c r="R946">
        <f>R874+1</f>
        <v>12</v>
      </c>
      <c r="S946" t="str">
        <f>CONCATENATE("Plate_0",R946)</f>
        <v>Plate_012</v>
      </c>
      <c r="T946" s="2" t="s">
        <v>92</v>
      </c>
      <c r="U946" t="s">
        <v>91</v>
      </c>
      <c r="V946">
        <v>12</v>
      </c>
      <c r="W946" t="str">
        <f>VLOOKUP(U946,$J$8:$K$13,2,FALSE)</f>
        <v>GAL4.WT</v>
      </c>
      <c r="X946" t="str">
        <f>VLOOKUP(V946,$J$16:$K$27,2,FALSE)</f>
        <v>GAL80.41</v>
      </c>
      <c r="Y946" t="str">
        <f>VLOOKUP(V946,$J$31:$K$42,2,FALSE)</f>
        <v>GAL3.delta</v>
      </c>
      <c r="Z946" t="str">
        <f>VLOOKUP($S946,$J$46:$N$61,2,FALSE)</f>
        <v>pAMN52.2 - 2 - B1</v>
      </c>
      <c r="AA946">
        <v>2</v>
      </c>
      <c r="AB946" t="str">
        <f>VLOOKUP($S946,$J$46:$N$61,3,FALSE)</f>
        <v>GALK.Sac_cer</v>
      </c>
      <c r="AC946" t="str">
        <f>VLOOKUP($S946,$J$46:$N$61,4,FALSE)</f>
        <v>GALK</v>
      </c>
      <c r="AD946">
        <f>VLOOKUP($S946,$J$46:$N$61,5,FALSE)</f>
        <v>2</v>
      </c>
      <c r="AE946" t="str">
        <f t="shared" si="37"/>
        <v>GAL3.delta</v>
      </c>
      <c r="AF946" t="str">
        <f t="shared" si="38"/>
        <v>GAL80S-0</v>
      </c>
      <c r="AG946" t="str">
        <f t="shared" si="39"/>
        <v>GAL4.WT</v>
      </c>
    </row>
    <row r="947" spans="11:33">
      <c r="K947" t="str">
        <f>CONCATENATE(L947,".",Q947)</f>
        <v>180324-Plate_009.D1</v>
      </c>
      <c r="L947" t="str">
        <f>CONCATENATE("180324-",N947)</f>
        <v>180324-Plate_009</v>
      </c>
      <c r="M947">
        <f>M851+1</f>
        <v>9</v>
      </c>
      <c r="N947" t="str">
        <f>CONCATENATE("Plate_00",M947)</f>
        <v>Plate_009</v>
      </c>
      <c r="O947" t="s">
        <v>52</v>
      </c>
      <c r="P947">
        <v>1</v>
      </c>
      <c r="Q947" t="s">
        <v>64</v>
      </c>
      <c r="R947">
        <f>R875+1</f>
        <v>12</v>
      </c>
      <c r="S947" t="str">
        <f>CONCATENATE("Plate_0",R947)</f>
        <v>Plate_012</v>
      </c>
      <c r="T947" s="2" t="s">
        <v>90</v>
      </c>
      <c r="U947" t="s">
        <v>78</v>
      </c>
      <c r="V947">
        <v>1</v>
      </c>
      <c r="W947" t="str">
        <f>VLOOKUP(U947,$J$8:$K$13,2,FALSE)</f>
        <v>GAL4.delta</v>
      </c>
      <c r="X947" t="str">
        <f>VLOOKUP(V947,$J$16:$K$27,2,FALSE)</f>
        <v>GAL80.WT</v>
      </c>
      <c r="Y947" t="str">
        <f>VLOOKUP(V947,$J$31:$K$42,2,FALSE)</f>
        <v>GAL3.WT</v>
      </c>
      <c r="Z947" t="str">
        <f>VLOOKUP($S947,$J$46:$N$61,2,FALSE)</f>
        <v>pAMN52.2 - 2 - B1</v>
      </c>
      <c r="AA947">
        <v>2</v>
      </c>
      <c r="AB947" t="str">
        <f>VLOOKUP($S947,$J$46:$N$61,3,FALSE)</f>
        <v>GALK.Sac_cer</v>
      </c>
      <c r="AC947" t="str">
        <f>VLOOKUP($S947,$J$46:$N$61,4,FALSE)</f>
        <v>GALK</v>
      </c>
      <c r="AD947">
        <f>VLOOKUP($S947,$J$46:$N$61,5,FALSE)</f>
        <v>2</v>
      </c>
      <c r="AE947" t="str">
        <f t="shared" si="37"/>
        <v>GAL3.WT</v>
      </c>
      <c r="AF947" t="str">
        <f t="shared" si="38"/>
        <v>GAL80.WT</v>
      </c>
      <c r="AG947" t="str">
        <f t="shared" si="39"/>
        <v>GAL4.delta</v>
      </c>
    </row>
    <row r="948" spans="11:33">
      <c r="K948" t="str">
        <f>CONCATENATE(L948,".",Q948)</f>
        <v>180324-Plate_009.D2</v>
      </c>
      <c r="L948" t="str">
        <f>CONCATENATE("180324-",N948)</f>
        <v>180324-Plate_009</v>
      </c>
      <c r="M948">
        <f>M852+1</f>
        <v>9</v>
      </c>
      <c r="N948" t="str">
        <f>CONCATENATE("Plate_00",M948)</f>
        <v>Plate_009</v>
      </c>
      <c r="O948" t="s">
        <v>52</v>
      </c>
      <c r="P948">
        <v>2</v>
      </c>
      <c r="Q948" t="s">
        <v>63</v>
      </c>
      <c r="R948">
        <f>R876+1</f>
        <v>12</v>
      </c>
      <c r="S948" t="str">
        <f>CONCATENATE("Plate_0",R948)</f>
        <v>Plate_012</v>
      </c>
      <c r="T948" s="2" t="s">
        <v>89</v>
      </c>
      <c r="U948" t="s">
        <v>78</v>
      </c>
      <c r="V948">
        <v>2</v>
      </c>
      <c r="W948" t="str">
        <f>VLOOKUP(U948,$J$8:$K$13,2,FALSE)</f>
        <v>GAL4.delta</v>
      </c>
      <c r="X948" t="str">
        <f>VLOOKUP(V948,$J$16:$K$27,2,FALSE)</f>
        <v>GAL80.delta</v>
      </c>
      <c r="Y948" t="str">
        <f>VLOOKUP(V948,$J$31:$K$42,2,FALSE)</f>
        <v>GAL3.WT</v>
      </c>
      <c r="Z948" t="str">
        <f>VLOOKUP($S948,$J$46:$N$61,2,FALSE)</f>
        <v>pAMN52.2 - 2 - B1</v>
      </c>
      <c r="AA948">
        <v>2</v>
      </c>
      <c r="AB948" t="str">
        <f>VLOOKUP($S948,$J$46:$N$61,3,FALSE)</f>
        <v>GALK.Sac_cer</v>
      </c>
      <c r="AC948" t="str">
        <f>VLOOKUP($S948,$J$46:$N$61,4,FALSE)</f>
        <v>GALK</v>
      </c>
      <c r="AD948">
        <f>VLOOKUP($S948,$J$46:$N$61,5,FALSE)</f>
        <v>2</v>
      </c>
      <c r="AE948" t="str">
        <f t="shared" si="37"/>
        <v>GAL3.WT</v>
      </c>
      <c r="AF948" t="str">
        <f t="shared" si="38"/>
        <v>GAL80.delta</v>
      </c>
      <c r="AG948" t="str">
        <f t="shared" si="39"/>
        <v>GAL4.delta</v>
      </c>
    </row>
    <row r="949" spans="11:33">
      <c r="K949" t="str">
        <f>CONCATENATE(L949,".",Q949)</f>
        <v>180324-Plate_009.D3</v>
      </c>
      <c r="L949" t="str">
        <f>CONCATENATE("180324-",N949)</f>
        <v>180324-Plate_009</v>
      </c>
      <c r="M949">
        <f>M853+1</f>
        <v>9</v>
      </c>
      <c r="N949" t="str">
        <f>CONCATENATE("Plate_00",M949)</f>
        <v>Plate_009</v>
      </c>
      <c r="O949" t="s">
        <v>52</v>
      </c>
      <c r="P949">
        <v>3</v>
      </c>
      <c r="Q949" t="s">
        <v>62</v>
      </c>
      <c r="R949">
        <f>R877+1</f>
        <v>12</v>
      </c>
      <c r="S949" t="str">
        <f>CONCATENATE("Plate_0",R949)</f>
        <v>Plate_012</v>
      </c>
      <c r="T949" s="2" t="s">
        <v>88</v>
      </c>
      <c r="U949" t="s">
        <v>78</v>
      </c>
      <c r="V949">
        <v>3</v>
      </c>
      <c r="W949" t="str">
        <f>VLOOKUP(U949,$J$8:$K$13,2,FALSE)</f>
        <v>GAL4.delta</v>
      </c>
      <c r="X949" t="str">
        <f>VLOOKUP(V949,$J$16:$K$27,2,FALSE)</f>
        <v>GAL80.07</v>
      </c>
      <c r="Y949" t="str">
        <f>VLOOKUP(V949,$J$31:$K$42,2,FALSE)</f>
        <v>GAL3.WT</v>
      </c>
      <c r="Z949" t="str">
        <f>VLOOKUP($S949,$J$46:$N$61,2,FALSE)</f>
        <v>pAMN52.2 - 2 - B1</v>
      </c>
      <c r="AA949">
        <v>2</v>
      </c>
      <c r="AB949" t="str">
        <f>VLOOKUP($S949,$J$46:$N$61,3,FALSE)</f>
        <v>GALK.Sac_cer</v>
      </c>
      <c r="AC949" t="str">
        <f>VLOOKUP($S949,$J$46:$N$61,4,FALSE)</f>
        <v>GALK</v>
      </c>
      <c r="AD949">
        <f>VLOOKUP($S949,$J$46:$N$61,5,FALSE)</f>
        <v>2</v>
      </c>
      <c r="AE949" t="str">
        <f t="shared" si="37"/>
        <v>GAL3.WT</v>
      </c>
      <c r="AF949" t="str">
        <f t="shared" si="38"/>
        <v>GAL80.07</v>
      </c>
      <c r="AG949" t="str">
        <f t="shared" si="39"/>
        <v>GAL4.delta</v>
      </c>
    </row>
    <row r="950" spans="11:33">
      <c r="K950" t="str">
        <f>CONCATENATE(L950,".",Q950)</f>
        <v>180324-Plate_009.D4</v>
      </c>
      <c r="L950" t="str">
        <f>CONCATENATE("180324-",N950)</f>
        <v>180324-Plate_009</v>
      </c>
      <c r="M950">
        <f>M854+1</f>
        <v>9</v>
      </c>
      <c r="N950" t="str">
        <f>CONCATENATE("Plate_00",M950)</f>
        <v>Plate_009</v>
      </c>
      <c r="O950" t="s">
        <v>52</v>
      </c>
      <c r="P950">
        <v>4</v>
      </c>
      <c r="Q950" t="s">
        <v>61</v>
      </c>
      <c r="R950">
        <f>R878+1</f>
        <v>12</v>
      </c>
      <c r="S950" t="str">
        <f>CONCATENATE("Plate_0",R950)</f>
        <v>Plate_012</v>
      </c>
      <c r="T950" s="2" t="s">
        <v>87</v>
      </c>
      <c r="U950" t="s">
        <v>78</v>
      </c>
      <c r="V950">
        <v>4</v>
      </c>
      <c r="W950" t="str">
        <f>VLOOKUP(U950,$J$8:$K$13,2,FALSE)</f>
        <v>GAL4.delta</v>
      </c>
      <c r="X950" t="str">
        <f>VLOOKUP(V950,$J$16:$K$27,2,FALSE)</f>
        <v>GAL80.35</v>
      </c>
      <c r="Y950" t="str">
        <f>VLOOKUP(V950,$J$31:$K$42,2,FALSE)</f>
        <v>GAL3.WT</v>
      </c>
      <c r="Z950" t="str">
        <f>VLOOKUP($S950,$J$46:$N$61,2,FALSE)</f>
        <v>pAMN52.2 - 2 - B1</v>
      </c>
      <c r="AA950">
        <v>2</v>
      </c>
      <c r="AB950" t="str">
        <f>VLOOKUP($S950,$J$46:$N$61,3,FALSE)</f>
        <v>GALK.Sac_cer</v>
      </c>
      <c r="AC950" t="str">
        <f>VLOOKUP($S950,$J$46:$N$61,4,FALSE)</f>
        <v>GALK</v>
      </c>
      <c r="AD950">
        <f>VLOOKUP($S950,$J$46:$N$61,5,FALSE)</f>
        <v>2</v>
      </c>
      <c r="AE950" t="str">
        <f t="shared" si="37"/>
        <v>GAL3.WT</v>
      </c>
      <c r="AF950" t="str">
        <f t="shared" si="38"/>
        <v>GAL80S-2</v>
      </c>
      <c r="AG950" t="str">
        <f t="shared" si="39"/>
        <v>GAL4.delta</v>
      </c>
    </row>
    <row r="951" spans="11:33">
      <c r="K951" t="str">
        <f>CONCATENATE(L951,".",Q951)</f>
        <v>180324-Plate_009.D5</v>
      </c>
      <c r="L951" t="str">
        <f>CONCATENATE("180324-",N951)</f>
        <v>180324-Plate_009</v>
      </c>
      <c r="M951">
        <f>M855+1</f>
        <v>9</v>
      </c>
      <c r="N951" t="str">
        <f>CONCATENATE("Plate_00",M951)</f>
        <v>Plate_009</v>
      </c>
      <c r="O951" t="s">
        <v>52</v>
      </c>
      <c r="P951">
        <v>5</v>
      </c>
      <c r="Q951" t="s">
        <v>60</v>
      </c>
      <c r="R951">
        <f>R879+1</f>
        <v>12</v>
      </c>
      <c r="S951" t="str">
        <f>CONCATENATE("Plate_0",R951)</f>
        <v>Plate_012</v>
      </c>
      <c r="T951" s="2" t="s">
        <v>86</v>
      </c>
      <c r="U951" t="s">
        <v>78</v>
      </c>
      <c r="V951">
        <v>5</v>
      </c>
      <c r="W951" t="str">
        <f>VLOOKUP(U951,$J$8:$K$13,2,FALSE)</f>
        <v>GAL4.delta</v>
      </c>
      <c r="X951" t="str">
        <f>VLOOKUP(V951,$J$16:$K$27,2,FALSE)</f>
        <v>GAL80.37</v>
      </c>
      <c r="Y951" t="str">
        <f>VLOOKUP(V951,$J$31:$K$42,2,FALSE)</f>
        <v>GAL3.WT</v>
      </c>
      <c r="Z951" t="str">
        <f>VLOOKUP($S951,$J$46:$N$61,2,FALSE)</f>
        <v>pAMN52.2 - 2 - B1</v>
      </c>
      <c r="AA951">
        <v>2</v>
      </c>
      <c r="AB951" t="str">
        <f>VLOOKUP($S951,$J$46:$N$61,3,FALSE)</f>
        <v>GALK.Sac_cer</v>
      </c>
      <c r="AC951" t="str">
        <f>VLOOKUP($S951,$J$46:$N$61,4,FALSE)</f>
        <v>GALK</v>
      </c>
      <c r="AD951">
        <f>VLOOKUP($S951,$J$46:$N$61,5,FALSE)</f>
        <v>2</v>
      </c>
      <c r="AE951" t="str">
        <f t="shared" si="37"/>
        <v>GAL3.WT</v>
      </c>
      <c r="AF951" t="str">
        <f t="shared" si="38"/>
        <v>GAL80S-1</v>
      </c>
      <c r="AG951" t="str">
        <f t="shared" si="39"/>
        <v>GAL4.delta</v>
      </c>
    </row>
    <row r="952" spans="11:33">
      <c r="K952" t="str">
        <f>CONCATENATE(L952,".",Q952)</f>
        <v>180324-Plate_009.D6</v>
      </c>
      <c r="L952" t="str">
        <f>CONCATENATE("180324-",N952)</f>
        <v>180324-Plate_009</v>
      </c>
      <c r="M952">
        <f>M856+1</f>
        <v>9</v>
      </c>
      <c r="N952" t="str">
        <f>CONCATENATE("Plate_00",M952)</f>
        <v>Plate_009</v>
      </c>
      <c r="O952" t="s">
        <v>52</v>
      </c>
      <c r="P952">
        <v>6</v>
      </c>
      <c r="Q952" t="s">
        <v>59</v>
      </c>
      <c r="R952">
        <f>R880+1</f>
        <v>12</v>
      </c>
      <c r="S952" t="str">
        <f>CONCATENATE("Plate_0",R952)</f>
        <v>Plate_012</v>
      </c>
      <c r="T952" s="2" t="s">
        <v>85</v>
      </c>
      <c r="U952" t="s">
        <v>78</v>
      </c>
      <c r="V952">
        <v>6</v>
      </c>
      <c r="W952" t="str">
        <f>VLOOKUP(U952,$J$8:$K$13,2,FALSE)</f>
        <v>GAL4.delta</v>
      </c>
      <c r="X952" t="str">
        <f>VLOOKUP(V952,$J$16:$K$27,2,FALSE)</f>
        <v>GAL80.41</v>
      </c>
      <c r="Y952" t="str">
        <f>VLOOKUP(V952,$J$31:$K$42,2,FALSE)</f>
        <v>GAL3.WT</v>
      </c>
      <c r="Z952" t="str">
        <f>VLOOKUP($S952,$J$46:$N$61,2,FALSE)</f>
        <v>pAMN52.2 - 2 - B1</v>
      </c>
      <c r="AA952">
        <v>2</v>
      </c>
      <c r="AB952" t="str">
        <f>VLOOKUP($S952,$J$46:$N$61,3,FALSE)</f>
        <v>GALK.Sac_cer</v>
      </c>
      <c r="AC952" t="str">
        <f>VLOOKUP($S952,$J$46:$N$61,4,FALSE)</f>
        <v>GALK</v>
      </c>
      <c r="AD952">
        <f>VLOOKUP($S952,$J$46:$N$61,5,FALSE)</f>
        <v>2</v>
      </c>
      <c r="AE952" t="str">
        <f t="shared" si="37"/>
        <v>GAL3.WT</v>
      </c>
      <c r="AF952" t="str">
        <f t="shared" si="38"/>
        <v>GAL80S-0</v>
      </c>
      <c r="AG952" t="str">
        <f t="shared" si="39"/>
        <v>GAL4.delta</v>
      </c>
    </row>
    <row r="953" spans="11:33">
      <c r="K953" t="str">
        <f>CONCATENATE(L953,".",Q953)</f>
        <v>180324-Plate_009.D7</v>
      </c>
      <c r="L953" t="str">
        <f>CONCATENATE("180324-",N953)</f>
        <v>180324-Plate_009</v>
      </c>
      <c r="M953">
        <f>M857+1</f>
        <v>9</v>
      </c>
      <c r="N953" t="str">
        <f>CONCATENATE("Plate_00",M953)</f>
        <v>Plate_009</v>
      </c>
      <c r="O953" t="s">
        <v>52</v>
      </c>
      <c r="P953">
        <v>7</v>
      </c>
      <c r="Q953" t="s">
        <v>58</v>
      </c>
      <c r="R953">
        <f>R881+1</f>
        <v>12</v>
      </c>
      <c r="S953" t="str">
        <f>CONCATENATE("Plate_0",R953)</f>
        <v>Plate_012</v>
      </c>
      <c r="T953" s="2" t="s">
        <v>84</v>
      </c>
      <c r="U953" t="s">
        <v>78</v>
      </c>
      <c r="V953">
        <v>7</v>
      </c>
      <c r="W953" t="str">
        <f>VLOOKUP(U953,$J$8:$K$13,2,FALSE)</f>
        <v>GAL4.delta</v>
      </c>
      <c r="X953" t="str">
        <f>VLOOKUP(V953,$J$16:$K$27,2,FALSE)</f>
        <v>GAL80.WT</v>
      </c>
      <c r="Y953" t="str">
        <f>VLOOKUP(V953,$J$31:$K$42,2,FALSE)</f>
        <v>GAL3.delta</v>
      </c>
      <c r="Z953" t="str">
        <f>VLOOKUP($S953,$J$46:$N$61,2,FALSE)</f>
        <v>pAMN52.2 - 2 - B1</v>
      </c>
      <c r="AA953">
        <v>2</v>
      </c>
      <c r="AB953" t="str">
        <f>VLOOKUP($S953,$J$46:$N$61,3,FALSE)</f>
        <v>GALK.Sac_cer</v>
      </c>
      <c r="AC953" t="str">
        <f>VLOOKUP($S953,$J$46:$N$61,4,FALSE)</f>
        <v>GALK</v>
      </c>
      <c r="AD953">
        <f>VLOOKUP($S953,$J$46:$N$61,5,FALSE)</f>
        <v>2</v>
      </c>
      <c r="AE953" t="str">
        <f t="shared" si="37"/>
        <v>GAL3.delta</v>
      </c>
      <c r="AF953" t="str">
        <f t="shared" si="38"/>
        <v>GAL80.WT</v>
      </c>
      <c r="AG953" t="str">
        <f t="shared" si="39"/>
        <v>GAL4.delta</v>
      </c>
    </row>
    <row r="954" spans="11:33">
      <c r="K954" t="str">
        <f>CONCATENATE(L954,".",Q954)</f>
        <v>180324-Plate_009.D8</v>
      </c>
      <c r="L954" t="str">
        <f>CONCATENATE("180324-",N954)</f>
        <v>180324-Plate_009</v>
      </c>
      <c r="M954">
        <f>M858+1</f>
        <v>9</v>
      </c>
      <c r="N954" t="str">
        <f>CONCATENATE("Plate_00",M954)</f>
        <v>Plate_009</v>
      </c>
      <c r="O954" t="s">
        <v>52</v>
      </c>
      <c r="P954">
        <v>8</v>
      </c>
      <c r="Q954" t="s">
        <v>57</v>
      </c>
      <c r="R954">
        <f>R882+1</f>
        <v>12</v>
      </c>
      <c r="S954" t="str">
        <f>CONCATENATE("Plate_0",R954)</f>
        <v>Plate_012</v>
      </c>
      <c r="T954" s="2" t="s">
        <v>83</v>
      </c>
      <c r="U954" t="s">
        <v>78</v>
      </c>
      <c r="V954">
        <v>8</v>
      </c>
      <c r="W954" t="str">
        <f>VLOOKUP(U954,$J$8:$K$13,2,FALSE)</f>
        <v>GAL4.delta</v>
      </c>
      <c r="X954" t="str">
        <f>VLOOKUP(V954,$J$16:$K$27,2,FALSE)</f>
        <v>GAL80.delta</v>
      </c>
      <c r="Y954" t="str">
        <f>VLOOKUP(V954,$J$31:$K$42,2,FALSE)</f>
        <v>GAL3.delta</v>
      </c>
      <c r="Z954" t="str">
        <f>VLOOKUP($S954,$J$46:$N$61,2,FALSE)</f>
        <v>pAMN52.2 - 2 - B1</v>
      </c>
      <c r="AA954">
        <v>2</v>
      </c>
      <c r="AB954" t="str">
        <f>VLOOKUP($S954,$J$46:$N$61,3,FALSE)</f>
        <v>GALK.Sac_cer</v>
      </c>
      <c r="AC954" t="str">
        <f>VLOOKUP($S954,$J$46:$N$61,4,FALSE)</f>
        <v>GALK</v>
      </c>
      <c r="AD954">
        <f>VLOOKUP($S954,$J$46:$N$61,5,FALSE)</f>
        <v>2</v>
      </c>
      <c r="AE954" t="str">
        <f t="shared" si="37"/>
        <v>GAL3.delta</v>
      </c>
      <c r="AF954" t="str">
        <f t="shared" si="38"/>
        <v>GAL80.delta</v>
      </c>
      <c r="AG954" t="str">
        <f t="shared" si="39"/>
        <v>GAL4.delta</v>
      </c>
    </row>
    <row r="955" spans="11:33">
      <c r="K955" t="str">
        <f>CONCATENATE(L955,".",Q955)</f>
        <v>180324-Plate_009.D9</v>
      </c>
      <c r="L955" t="str">
        <f>CONCATENATE("180324-",N955)</f>
        <v>180324-Plate_009</v>
      </c>
      <c r="M955">
        <f>M859+1</f>
        <v>9</v>
      </c>
      <c r="N955" t="str">
        <f>CONCATENATE("Plate_00",M955)</f>
        <v>Plate_009</v>
      </c>
      <c r="O955" t="s">
        <v>52</v>
      </c>
      <c r="P955">
        <v>9</v>
      </c>
      <c r="Q955" t="s">
        <v>56</v>
      </c>
      <c r="R955">
        <f>R883+1</f>
        <v>12</v>
      </c>
      <c r="S955" t="str">
        <f>CONCATENATE("Plate_0",R955)</f>
        <v>Plate_012</v>
      </c>
      <c r="T955" s="2" t="s">
        <v>82</v>
      </c>
      <c r="U955" t="s">
        <v>78</v>
      </c>
      <c r="V955">
        <v>9</v>
      </c>
      <c r="W955" t="str">
        <f>VLOOKUP(U955,$J$8:$K$13,2,FALSE)</f>
        <v>GAL4.delta</v>
      </c>
      <c r="X955" t="str">
        <f>VLOOKUP(V955,$J$16:$K$27,2,FALSE)</f>
        <v>GAL80.07</v>
      </c>
      <c r="Y955" t="str">
        <f>VLOOKUP(V955,$J$31:$K$42,2,FALSE)</f>
        <v>GAL3.delta</v>
      </c>
      <c r="Z955" t="str">
        <f>VLOOKUP($S955,$J$46:$N$61,2,FALSE)</f>
        <v>pAMN52.2 - 2 - B1</v>
      </c>
      <c r="AA955">
        <v>2</v>
      </c>
      <c r="AB955" t="str">
        <f>VLOOKUP($S955,$J$46:$N$61,3,FALSE)</f>
        <v>GALK.Sac_cer</v>
      </c>
      <c r="AC955" t="str">
        <f>VLOOKUP($S955,$J$46:$N$61,4,FALSE)</f>
        <v>GALK</v>
      </c>
      <c r="AD955">
        <f>VLOOKUP($S955,$J$46:$N$61,5,FALSE)</f>
        <v>2</v>
      </c>
      <c r="AE955" t="str">
        <f t="shared" si="37"/>
        <v>GAL3.delta</v>
      </c>
      <c r="AF955" t="str">
        <f t="shared" si="38"/>
        <v>GAL80.07</v>
      </c>
      <c r="AG955" t="str">
        <f t="shared" si="39"/>
        <v>GAL4.delta</v>
      </c>
    </row>
    <row r="956" spans="11:33">
      <c r="K956" t="str">
        <f>CONCATENATE(L956,".",Q956)</f>
        <v>180324-Plate_009.D10</v>
      </c>
      <c r="L956" t="str">
        <f>CONCATENATE("180324-",N956)</f>
        <v>180324-Plate_009</v>
      </c>
      <c r="M956">
        <f>M860+1</f>
        <v>9</v>
      </c>
      <c r="N956" t="str">
        <f>CONCATENATE("Plate_00",M956)</f>
        <v>Plate_009</v>
      </c>
      <c r="O956" t="s">
        <v>52</v>
      </c>
      <c r="P956">
        <v>10</v>
      </c>
      <c r="Q956" t="s">
        <v>55</v>
      </c>
      <c r="R956">
        <f>R884+1</f>
        <v>12</v>
      </c>
      <c r="S956" t="str">
        <f>CONCATENATE("Plate_0",R956)</f>
        <v>Plate_012</v>
      </c>
      <c r="T956" s="2" t="s">
        <v>81</v>
      </c>
      <c r="U956" t="s">
        <v>78</v>
      </c>
      <c r="V956">
        <v>10</v>
      </c>
      <c r="W956" t="str">
        <f>VLOOKUP(U956,$J$8:$K$13,2,FALSE)</f>
        <v>GAL4.delta</v>
      </c>
      <c r="X956" t="str">
        <f>VLOOKUP(V956,$J$16:$K$27,2,FALSE)</f>
        <v>GAL80.35</v>
      </c>
      <c r="Y956" t="str">
        <f>VLOOKUP(V956,$J$31:$K$42,2,FALSE)</f>
        <v>GAL3.delta</v>
      </c>
      <c r="Z956" t="str">
        <f>VLOOKUP($S956,$J$46:$N$61,2,FALSE)</f>
        <v>pAMN52.2 - 2 - B1</v>
      </c>
      <c r="AA956">
        <v>2</v>
      </c>
      <c r="AB956" t="str">
        <f>VLOOKUP($S956,$J$46:$N$61,3,FALSE)</f>
        <v>GALK.Sac_cer</v>
      </c>
      <c r="AC956" t="str">
        <f>VLOOKUP($S956,$J$46:$N$61,4,FALSE)</f>
        <v>GALK</v>
      </c>
      <c r="AD956">
        <f>VLOOKUP($S956,$J$46:$N$61,5,FALSE)</f>
        <v>2</v>
      </c>
      <c r="AE956" t="str">
        <f t="shared" si="37"/>
        <v>GAL3.delta</v>
      </c>
      <c r="AF956" t="str">
        <f t="shared" si="38"/>
        <v>GAL80S-2</v>
      </c>
      <c r="AG956" t="str">
        <f t="shared" si="39"/>
        <v>GAL4.delta</v>
      </c>
    </row>
    <row r="957" spans="11:33">
      <c r="K957" t="str">
        <f>CONCATENATE(L957,".",Q957)</f>
        <v>180324-Plate_009.D11</v>
      </c>
      <c r="L957" t="str">
        <f>CONCATENATE("180324-",N957)</f>
        <v>180324-Plate_009</v>
      </c>
      <c r="M957">
        <f>M861+1</f>
        <v>9</v>
      </c>
      <c r="N957" t="str">
        <f>CONCATENATE("Plate_00",M957)</f>
        <v>Plate_009</v>
      </c>
      <c r="O957" t="s">
        <v>52</v>
      </c>
      <c r="P957">
        <v>11</v>
      </c>
      <c r="Q957" t="s">
        <v>54</v>
      </c>
      <c r="R957">
        <f>R885+1</f>
        <v>12</v>
      </c>
      <c r="S957" t="str">
        <f>CONCATENATE("Plate_0",R957)</f>
        <v>Plate_012</v>
      </c>
      <c r="T957" s="2" t="s">
        <v>80</v>
      </c>
      <c r="U957" t="s">
        <v>78</v>
      </c>
      <c r="V957">
        <v>11</v>
      </c>
      <c r="W957" t="str">
        <f>VLOOKUP(U957,$J$8:$K$13,2,FALSE)</f>
        <v>GAL4.delta</v>
      </c>
      <c r="X957" t="str">
        <f>VLOOKUP(V957,$J$16:$K$27,2,FALSE)</f>
        <v>GAL80.37</v>
      </c>
      <c r="Y957" t="str">
        <f>VLOOKUP(V957,$J$31:$K$42,2,FALSE)</f>
        <v>GAL3.delta</v>
      </c>
      <c r="Z957" t="str">
        <f>VLOOKUP($S957,$J$46:$N$61,2,FALSE)</f>
        <v>pAMN52.2 - 2 - B1</v>
      </c>
      <c r="AA957">
        <v>2</v>
      </c>
      <c r="AB957" t="str">
        <f>VLOOKUP($S957,$J$46:$N$61,3,FALSE)</f>
        <v>GALK.Sac_cer</v>
      </c>
      <c r="AC957" t="str">
        <f>VLOOKUP($S957,$J$46:$N$61,4,FALSE)</f>
        <v>GALK</v>
      </c>
      <c r="AD957">
        <f>VLOOKUP($S957,$J$46:$N$61,5,FALSE)</f>
        <v>2</v>
      </c>
      <c r="AE957" t="str">
        <f t="shared" si="37"/>
        <v>GAL3.delta</v>
      </c>
      <c r="AF957" t="str">
        <f t="shared" si="38"/>
        <v>GAL80S-1</v>
      </c>
      <c r="AG957" t="str">
        <f t="shared" si="39"/>
        <v>GAL4.delta</v>
      </c>
    </row>
    <row r="958" spans="11:33">
      <c r="K958" t="str">
        <f>CONCATENATE(L958,".",Q958)</f>
        <v>180324-Plate_009.D12</v>
      </c>
      <c r="L958" t="str">
        <f>CONCATENATE("180324-",N958)</f>
        <v>180324-Plate_009</v>
      </c>
      <c r="M958">
        <f>M862+1</f>
        <v>9</v>
      </c>
      <c r="N958" t="str">
        <f>CONCATENATE("Plate_00",M958)</f>
        <v>Plate_009</v>
      </c>
      <c r="O958" t="s">
        <v>52</v>
      </c>
      <c r="P958">
        <v>12</v>
      </c>
      <c r="Q958" t="s">
        <v>53</v>
      </c>
      <c r="R958">
        <f>R886+1</f>
        <v>12</v>
      </c>
      <c r="S958" t="str">
        <f>CONCATENATE("Plate_0",R958)</f>
        <v>Plate_012</v>
      </c>
      <c r="T958" s="2" t="s">
        <v>79</v>
      </c>
      <c r="U958" t="s">
        <v>78</v>
      </c>
      <c r="V958">
        <v>12</v>
      </c>
      <c r="W958" t="str">
        <f>VLOOKUP(U958,$J$8:$K$13,2,FALSE)</f>
        <v>GAL4.delta</v>
      </c>
      <c r="X958" t="str">
        <f>VLOOKUP(V958,$J$16:$K$27,2,FALSE)</f>
        <v>GAL80.41</v>
      </c>
      <c r="Y958" t="str">
        <f>VLOOKUP(V958,$J$31:$K$42,2,FALSE)</f>
        <v>GAL3.delta</v>
      </c>
      <c r="Z958" t="str">
        <f>VLOOKUP($S958,$J$46:$N$61,2,FALSE)</f>
        <v>pAMN52.2 - 2 - B1</v>
      </c>
      <c r="AA958">
        <v>2</v>
      </c>
      <c r="AB958" t="str">
        <f>VLOOKUP($S958,$J$46:$N$61,3,FALSE)</f>
        <v>GALK.Sac_cer</v>
      </c>
      <c r="AC958" t="str">
        <f>VLOOKUP($S958,$J$46:$N$61,4,FALSE)</f>
        <v>GALK</v>
      </c>
      <c r="AD958">
        <f>VLOOKUP($S958,$J$46:$N$61,5,FALSE)</f>
        <v>2</v>
      </c>
      <c r="AE958" t="str">
        <f t="shared" si="37"/>
        <v>GAL3.delta</v>
      </c>
      <c r="AF958" t="str">
        <f t="shared" si="38"/>
        <v>GAL80S-0</v>
      </c>
      <c r="AG958" t="str">
        <f t="shared" si="39"/>
        <v>GAL4.delta</v>
      </c>
    </row>
    <row r="959" spans="11:33">
      <c r="K959" t="str">
        <f>CONCATENATE(L959,".",Q959)</f>
        <v>180324-Plate_009.E1</v>
      </c>
      <c r="L959" t="str">
        <f>CONCATENATE("180324-",N959)</f>
        <v>180324-Plate_009</v>
      </c>
      <c r="M959">
        <f>M863+1</f>
        <v>9</v>
      </c>
      <c r="N959" t="str">
        <f>CONCATENATE("Plate_00",M959)</f>
        <v>Plate_009</v>
      </c>
      <c r="O959" t="s">
        <v>26</v>
      </c>
      <c r="P959">
        <v>1</v>
      </c>
      <c r="Q959" t="s">
        <v>50</v>
      </c>
      <c r="R959">
        <f>R887+1</f>
        <v>12</v>
      </c>
      <c r="S959" t="str">
        <f>CONCATENATE("Plate_0",R959)</f>
        <v>Plate_012</v>
      </c>
      <c r="T959" s="2" t="s">
        <v>77</v>
      </c>
      <c r="U959" t="s">
        <v>65</v>
      </c>
      <c r="V959">
        <v>1</v>
      </c>
      <c r="W959" t="str">
        <f>VLOOKUP(U959,$J$8:$K$13,2,FALSE)</f>
        <v>GAL4.35</v>
      </c>
      <c r="X959" t="str">
        <f>VLOOKUP(V959,$J$16:$K$27,2,FALSE)</f>
        <v>GAL80.WT</v>
      </c>
      <c r="Y959" t="str">
        <f>VLOOKUP(V959,$J$31:$K$42,2,FALSE)</f>
        <v>GAL3.WT</v>
      </c>
      <c r="Z959" t="str">
        <f>VLOOKUP($S959,$J$46:$N$61,2,FALSE)</f>
        <v>pAMN52.2 - 2 - B1</v>
      </c>
      <c r="AA959">
        <v>2</v>
      </c>
      <c r="AB959" t="str">
        <f>VLOOKUP($S959,$J$46:$N$61,3,FALSE)</f>
        <v>GALK.Sac_cer</v>
      </c>
      <c r="AC959" t="str">
        <f>VLOOKUP($S959,$J$46:$N$61,4,FALSE)</f>
        <v>GALK</v>
      </c>
      <c r="AD959">
        <f>VLOOKUP($S959,$J$46:$N$61,5,FALSE)</f>
        <v>2</v>
      </c>
      <c r="AE959" t="str">
        <f t="shared" si="37"/>
        <v>GAL3.WT</v>
      </c>
      <c r="AF959" t="str">
        <f t="shared" si="38"/>
        <v>GAL80.WT</v>
      </c>
      <c r="AG959" t="str">
        <f t="shared" si="39"/>
        <v>GAL4-L868P</v>
      </c>
    </row>
    <row r="960" spans="11:33">
      <c r="K960" t="str">
        <f>CONCATENATE(L960,".",Q960)</f>
        <v>180324-Plate_009.E2</v>
      </c>
      <c r="L960" t="str">
        <f>CONCATENATE("180324-",N960)</f>
        <v>180324-Plate_009</v>
      </c>
      <c r="M960">
        <f>M864+1</f>
        <v>9</v>
      </c>
      <c r="N960" t="str">
        <f>CONCATENATE("Plate_00",M960)</f>
        <v>Plate_009</v>
      </c>
      <c r="O960" t="s">
        <v>26</v>
      </c>
      <c r="P960">
        <v>2</v>
      </c>
      <c r="Q960" t="s">
        <v>48</v>
      </c>
      <c r="R960">
        <f>R888+1</f>
        <v>12</v>
      </c>
      <c r="S960" t="str">
        <f>CONCATENATE("Plate_0",R960)</f>
        <v>Plate_012</v>
      </c>
      <c r="T960" s="2" t="s">
        <v>76</v>
      </c>
      <c r="U960" t="s">
        <v>65</v>
      </c>
      <c r="V960">
        <v>2</v>
      </c>
      <c r="W960" t="str">
        <f>VLOOKUP(U960,$J$8:$K$13,2,FALSE)</f>
        <v>GAL4.35</v>
      </c>
      <c r="X960" t="str">
        <f>VLOOKUP(V960,$J$16:$K$27,2,FALSE)</f>
        <v>GAL80.delta</v>
      </c>
      <c r="Y960" t="str">
        <f>VLOOKUP(V960,$J$31:$K$42,2,FALSE)</f>
        <v>GAL3.WT</v>
      </c>
      <c r="Z960" t="str">
        <f>VLOOKUP($S960,$J$46:$N$61,2,FALSE)</f>
        <v>pAMN52.2 - 2 - B1</v>
      </c>
      <c r="AA960">
        <v>2</v>
      </c>
      <c r="AB960" t="str">
        <f>VLOOKUP($S960,$J$46:$N$61,3,FALSE)</f>
        <v>GALK.Sac_cer</v>
      </c>
      <c r="AC960" t="str">
        <f>VLOOKUP($S960,$J$46:$N$61,4,FALSE)</f>
        <v>GALK</v>
      </c>
      <c r="AD960">
        <f>VLOOKUP($S960,$J$46:$N$61,5,FALSE)</f>
        <v>2</v>
      </c>
      <c r="AE960" t="str">
        <f t="shared" si="37"/>
        <v>GAL3.WT</v>
      </c>
      <c r="AF960" t="str">
        <f t="shared" si="38"/>
        <v>GAL80.delta</v>
      </c>
      <c r="AG960" t="str">
        <f t="shared" si="39"/>
        <v>GAL4-L868P</v>
      </c>
    </row>
    <row r="961" spans="11:33">
      <c r="K961" t="str">
        <f>CONCATENATE(L961,".",Q961)</f>
        <v>180324-Plate_009.E3</v>
      </c>
      <c r="L961" t="str">
        <f>CONCATENATE("180324-",N961)</f>
        <v>180324-Plate_009</v>
      </c>
      <c r="M961">
        <f>M865+1</f>
        <v>9</v>
      </c>
      <c r="N961" t="str">
        <f>CONCATENATE("Plate_00",M961)</f>
        <v>Plate_009</v>
      </c>
      <c r="O961" t="s">
        <v>26</v>
      </c>
      <c r="P961">
        <v>3</v>
      </c>
      <c r="Q961" t="s">
        <v>46</v>
      </c>
      <c r="R961">
        <f>R889+1</f>
        <v>12</v>
      </c>
      <c r="S961" t="str">
        <f>CONCATENATE("Plate_0",R961)</f>
        <v>Plate_012</v>
      </c>
      <c r="T961" s="2" t="s">
        <v>75</v>
      </c>
      <c r="U961" t="s">
        <v>65</v>
      </c>
      <c r="V961">
        <v>3</v>
      </c>
      <c r="W961" t="str">
        <f>VLOOKUP(U961,$J$8:$K$13,2,FALSE)</f>
        <v>GAL4.35</v>
      </c>
      <c r="X961" t="str">
        <f>VLOOKUP(V961,$J$16:$K$27,2,FALSE)</f>
        <v>GAL80.07</v>
      </c>
      <c r="Y961" t="str">
        <f>VLOOKUP(V961,$J$31:$K$42,2,FALSE)</f>
        <v>GAL3.WT</v>
      </c>
      <c r="Z961" t="str">
        <f>VLOOKUP($S961,$J$46:$N$61,2,FALSE)</f>
        <v>pAMN52.2 - 2 - B1</v>
      </c>
      <c r="AA961">
        <v>2</v>
      </c>
      <c r="AB961" t="str">
        <f>VLOOKUP($S961,$J$46:$N$61,3,FALSE)</f>
        <v>GALK.Sac_cer</v>
      </c>
      <c r="AC961" t="str">
        <f>VLOOKUP($S961,$J$46:$N$61,4,FALSE)</f>
        <v>GALK</v>
      </c>
      <c r="AD961">
        <f>VLOOKUP($S961,$J$46:$N$61,5,FALSE)</f>
        <v>2</v>
      </c>
      <c r="AE961" t="str">
        <f t="shared" si="37"/>
        <v>GAL3.WT</v>
      </c>
      <c r="AF961" t="str">
        <f t="shared" si="38"/>
        <v>GAL80.07</v>
      </c>
      <c r="AG961" t="str">
        <f t="shared" si="39"/>
        <v>GAL4-L868P</v>
      </c>
    </row>
    <row r="962" spans="11:33">
      <c r="K962" t="str">
        <f>CONCATENATE(L962,".",Q962)</f>
        <v>180324-Plate_009.E4</v>
      </c>
      <c r="L962" t="str">
        <f>CONCATENATE("180324-",N962)</f>
        <v>180324-Plate_009</v>
      </c>
      <c r="M962">
        <f>M866+1</f>
        <v>9</v>
      </c>
      <c r="N962" t="str">
        <f>CONCATENATE("Plate_00",M962)</f>
        <v>Plate_009</v>
      </c>
      <c r="O962" t="s">
        <v>26</v>
      </c>
      <c r="P962">
        <v>4</v>
      </c>
      <c r="Q962" t="s">
        <v>44</v>
      </c>
      <c r="R962">
        <f>R890+1</f>
        <v>12</v>
      </c>
      <c r="S962" t="str">
        <f>CONCATENATE("Plate_0",R962)</f>
        <v>Plate_012</v>
      </c>
      <c r="T962" s="2" t="s">
        <v>74</v>
      </c>
      <c r="U962" t="s">
        <v>65</v>
      </c>
      <c r="V962">
        <v>4</v>
      </c>
      <c r="W962" t="str">
        <f>VLOOKUP(U962,$J$8:$K$13,2,FALSE)</f>
        <v>GAL4.35</v>
      </c>
      <c r="X962" t="str">
        <f>VLOOKUP(V962,$J$16:$K$27,2,FALSE)</f>
        <v>GAL80.35</v>
      </c>
      <c r="Y962" t="str">
        <f>VLOOKUP(V962,$J$31:$K$42,2,FALSE)</f>
        <v>GAL3.WT</v>
      </c>
      <c r="Z962" t="str">
        <f>VLOOKUP($S962,$J$46:$N$61,2,FALSE)</f>
        <v>pAMN52.2 - 2 - B1</v>
      </c>
      <c r="AA962">
        <v>2</v>
      </c>
      <c r="AB962" t="str">
        <f>VLOOKUP($S962,$J$46:$N$61,3,FALSE)</f>
        <v>GALK.Sac_cer</v>
      </c>
      <c r="AC962" t="str">
        <f>VLOOKUP($S962,$J$46:$N$61,4,FALSE)</f>
        <v>GALK</v>
      </c>
      <c r="AD962">
        <f>VLOOKUP($S962,$J$46:$N$61,5,FALSE)</f>
        <v>2</v>
      </c>
      <c r="AE962" t="str">
        <f t="shared" si="37"/>
        <v>GAL3.WT</v>
      </c>
      <c r="AF962" t="str">
        <f t="shared" si="38"/>
        <v>GAL80S-2</v>
      </c>
      <c r="AG962" t="str">
        <f t="shared" si="39"/>
        <v>GAL4-L868P</v>
      </c>
    </row>
    <row r="963" spans="11:33">
      <c r="K963" t="str">
        <f>CONCATENATE(L963,".",Q963)</f>
        <v>180324-Plate_009.E5</v>
      </c>
      <c r="L963" t="str">
        <f>CONCATENATE("180324-",N963)</f>
        <v>180324-Plate_009</v>
      </c>
      <c r="M963">
        <f>M867+1</f>
        <v>9</v>
      </c>
      <c r="N963" t="str">
        <f>CONCATENATE("Plate_00",M963)</f>
        <v>Plate_009</v>
      </c>
      <c r="O963" t="s">
        <v>26</v>
      </c>
      <c r="P963">
        <v>5</v>
      </c>
      <c r="Q963" t="s">
        <v>42</v>
      </c>
      <c r="R963">
        <f>R891+1</f>
        <v>12</v>
      </c>
      <c r="S963" t="str">
        <f>CONCATENATE("Plate_0",R963)</f>
        <v>Plate_012</v>
      </c>
      <c r="T963" s="2" t="s">
        <v>73</v>
      </c>
      <c r="U963" t="s">
        <v>65</v>
      </c>
      <c r="V963">
        <v>5</v>
      </c>
      <c r="W963" t="str">
        <f>VLOOKUP(U963,$J$8:$K$13,2,FALSE)</f>
        <v>GAL4.35</v>
      </c>
      <c r="X963" t="str">
        <f>VLOOKUP(V963,$J$16:$K$27,2,FALSE)</f>
        <v>GAL80.37</v>
      </c>
      <c r="Y963" t="str">
        <f>VLOOKUP(V963,$J$31:$K$42,2,FALSE)</f>
        <v>GAL3.WT</v>
      </c>
      <c r="Z963" t="str">
        <f>VLOOKUP($S963,$J$46:$N$61,2,FALSE)</f>
        <v>pAMN52.2 - 2 - B1</v>
      </c>
      <c r="AA963">
        <v>2</v>
      </c>
      <c r="AB963" t="str">
        <f>VLOOKUP($S963,$J$46:$N$61,3,FALSE)</f>
        <v>GALK.Sac_cer</v>
      </c>
      <c r="AC963" t="str">
        <f>VLOOKUP($S963,$J$46:$N$61,4,FALSE)</f>
        <v>GALK</v>
      </c>
      <c r="AD963">
        <f>VLOOKUP($S963,$J$46:$N$61,5,FALSE)</f>
        <v>2</v>
      </c>
      <c r="AE963" t="str">
        <f t="shared" si="37"/>
        <v>GAL3.WT</v>
      </c>
      <c r="AF963" t="str">
        <f t="shared" si="38"/>
        <v>GAL80S-1</v>
      </c>
      <c r="AG963" t="str">
        <f t="shared" si="39"/>
        <v>GAL4-L868P</v>
      </c>
    </row>
    <row r="964" spans="11:33">
      <c r="K964" t="str">
        <f>CONCATENATE(L964,".",Q964)</f>
        <v>180324-Plate_009.E6</v>
      </c>
      <c r="L964" t="str">
        <f>CONCATENATE("180324-",N964)</f>
        <v>180324-Plate_009</v>
      </c>
      <c r="M964">
        <f>M868+1</f>
        <v>9</v>
      </c>
      <c r="N964" t="str">
        <f>CONCATENATE("Plate_00",M964)</f>
        <v>Plate_009</v>
      </c>
      <c r="O964" t="s">
        <v>26</v>
      </c>
      <c r="P964">
        <v>6</v>
      </c>
      <c r="Q964" t="s">
        <v>40</v>
      </c>
      <c r="R964">
        <f>R892+1</f>
        <v>12</v>
      </c>
      <c r="S964" t="str">
        <f>CONCATENATE("Plate_0",R964)</f>
        <v>Plate_012</v>
      </c>
      <c r="T964" s="2" t="s">
        <v>72</v>
      </c>
      <c r="U964" t="s">
        <v>65</v>
      </c>
      <c r="V964">
        <v>6</v>
      </c>
      <c r="W964" t="str">
        <f>VLOOKUP(U964,$J$8:$K$13,2,FALSE)</f>
        <v>GAL4.35</v>
      </c>
      <c r="X964" t="str">
        <f>VLOOKUP(V964,$J$16:$K$27,2,FALSE)</f>
        <v>GAL80.41</v>
      </c>
      <c r="Y964" t="str">
        <f>VLOOKUP(V964,$J$31:$K$42,2,FALSE)</f>
        <v>GAL3.WT</v>
      </c>
      <c r="Z964" t="str">
        <f>VLOOKUP($S964,$J$46:$N$61,2,FALSE)</f>
        <v>pAMN52.2 - 2 - B1</v>
      </c>
      <c r="AA964">
        <v>2</v>
      </c>
      <c r="AB964" t="str">
        <f>VLOOKUP($S964,$J$46:$N$61,3,FALSE)</f>
        <v>GALK.Sac_cer</v>
      </c>
      <c r="AC964" t="str">
        <f>VLOOKUP($S964,$J$46:$N$61,4,FALSE)</f>
        <v>GALK</v>
      </c>
      <c r="AD964">
        <f>VLOOKUP($S964,$J$46:$N$61,5,FALSE)</f>
        <v>2</v>
      </c>
      <c r="AE964" t="str">
        <f t="shared" si="37"/>
        <v>GAL3.WT</v>
      </c>
      <c r="AF964" t="str">
        <f t="shared" si="38"/>
        <v>GAL80S-0</v>
      </c>
      <c r="AG964" t="str">
        <f t="shared" si="39"/>
        <v>GAL4-L868P</v>
      </c>
    </row>
    <row r="965" spans="11:33">
      <c r="K965" t="str">
        <f>CONCATENATE(L965,".",Q965)</f>
        <v>180324-Plate_009.E7</v>
      </c>
      <c r="L965" t="str">
        <f>CONCATENATE("180324-",N965)</f>
        <v>180324-Plate_009</v>
      </c>
      <c r="M965">
        <f>M869+1</f>
        <v>9</v>
      </c>
      <c r="N965" t="str">
        <f>CONCATENATE("Plate_00",M965)</f>
        <v>Plate_009</v>
      </c>
      <c r="O965" t="s">
        <v>26</v>
      </c>
      <c r="P965">
        <v>7</v>
      </c>
      <c r="Q965" t="s">
        <v>38</v>
      </c>
      <c r="R965">
        <f>R893+1</f>
        <v>12</v>
      </c>
      <c r="S965" t="str">
        <f>CONCATENATE("Plate_0",R965)</f>
        <v>Plate_012</v>
      </c>
      <c r="T965" s="2" t="s">
        <v>71</v>
      </c>
      <c r="U965" t="s">
        <v>65</v>
      </c>
      <c r="V965">
        <v>7</v>
      </c>
      <c r="W965" t="str">
        <f>VLOOKUP(U965,$J$8:$K$13,2,FALSE)</f>
        <v>GAL4.35</v>
      </c>
      <c r="X965" t="str">
        <f>VLOOKUP(V965,$J$16:$K$27,2,FALSE)</f>
        <v>GAL80.WT</v>
      </c>
      <c r="Y965" t="str">
        <f>VLOOKUP(V965,$J$31:$K$42,2,FALSE)</f>
        <v>GAL3.delta</v>
      </c>
      <c r="Z965" t="str">
        <f>VLOOKUP($S965,$J$46:$N$61,2,FALSE)</f>
        <v>pAMN52.2 - 2 - B1</v>
      </c>
      <c r="AA965">
        <v>2</v>
      </c>
      <c r="AB965" t="str">
        <f>VLOOKUP($S965,$J$46:$N$61,3,FALSE)</f>
        <v>GALK.Sac_cer</v>
      </c>
      <c r="AC965" t="str">
        <f>VLOOKUP($S965,$J$46:$N$61,4,FALSE)</f>
        <v>GALK</v>
      </c>
      <c r="AD965">
        <f>VLOOKUP($S965,$J$46:$N$61,5,FALSE)</f>
        <v>2</v>
      </c>
      <c r="AE965" t="str">
        <f t="shared" si="37"/>
        <v>GAL3.delta</v>
      </c>
      <c r="AF965" t="str">
        <f t="shared" si="38"/>
        <v>GAL80.WT</v>
      </c>
      <c r="AG965" t="str">
        <f t="shared" si="39"/>
        <v>GAL4-L868P</v>
      </c>
    </row>
    <row r="966" spans="11:33">
      <c r="K966" t="str">
        <f>CONCATENATE(L966,".",Q966)</f>
        <v>180324-Plate_009.E8</v>
      </c>
      <c r="L966" t="str">
        <f>CONCATENATE("180324-",N966)</f>
        <v>180324-Plate_009</v>
      </c>
      <c r="M966">
        <f>M870+1</f>
        <v>9</v>
      </c>
      <c r="N966" t="str">
        <f>CONCATENATE("Plate_00",M966)</f>
        <v>Plate_009</v>
      </c>
      <c r="O966" t="s">
        <v>26</v>
      </c>
      <c r="P966">
        <v>8</v>
      </c>
      <c r="Q966" t="s">
        <v>36</v>
      </c>
      <c r="R966">
        <f>R894+1</f>
        <v>12</v>
      </c>
      <c r="S966" t="str">
        <f>CONCATENATE("Plate_0",R966)</f>
        <v>Plate_012</v>
      </c>
      <c r="T966" s="2" t="s">
        <v>70</v>
      </c>
      <c r="U966" t="s">
        <v>65</v>
      </c>
      <c r="V966">
        <v>8</v>
      </c>
      <c r="W966" t="str">
        <f>VLOOKUP(U966,$J$8:$K$13,2,FALSE)</f>
        <v>GAL4.35</v>
      </c>
      <c r="X966" t="str">
        <f>VLOOKUP(V966,$J$16:$K$27,2,FALSE)</f>
        <v>GAL80.delta</v>
      </c>
      <c r="Y966" t="str">
        <f>VLOOKUP(V966,$J$31:$K$42,2,FALSE)</f>
        <v>GAL3.delta</v>
      </c>
      <c r="Z966" t="str">
        <f>VLOOKUP($S966,$J$46:$N$61,2,FALSE)</f>
        <v>pAMN52.2 - 2 - B1</v>
      </c>
      <c r="AA966">
        <v>2</v>
      </c>
      <c r="AB966" t="str">
        <f>VLOOKUP($S966,$J$46:$N$61,3,FALSE)</f>
        <v>GALK.Sac_cer</v>
      </c>
      <c r="AC966" t="str">
        <f>VLOOKUP($S966,$J$46:$N$61,4,FALSE)</f>
        <v>GALK</v>
      </c>
      <c r="AD966">
        <f>VLOOKUP($S966,$J$46:$N$61,5,FALSE)</f>
        <v>2</v>
      </c>
      <c r="AE966" t="str">
        <f t="shared" si="37"/>
        <v>GAL3.delta</v>
      </c>
      <c r="AF966" t="str">
        <f t="shared" si="38"/>
        <v>GAL80.delta</v>
      </c>
      <c r="AG966" t="str">
        <f t="shared" si="39"/>
        <v>GAL4-L868P</v>
      </c>
    </row>
    <row r="967" spans="11:33">
      <c r="K967" t="str">
        <f>CONCATENATE(L967,".",Q967)</f>
        <v>180324-Plate_009.E9</v>
      </c>
      <c r="L967" t="str">
        <f>CONCATENATE("180324-",N967)</f>
        <v>180324-Plate_009</v>
      </c>
      <c r="M967">
        <f>M871+1</f>
        <v>9</v>
      </c>
      <c r="N967" t="str">
        <f>CONCATENATE("Plate_00",M967)</f>
        <v>Plate_009</v>
      </c>
      <c r="O967" t="s">
        <v>26</v>
      </c>
      <c r="P967">
        <v>9</v>
      </c>
      <c r="Q967" t="s">
        <v>34</v>
      </c>
      <c r="R967">
        <f>R895+1</f>
        <v>12</v>
      </c>
      <c r="S967" t="str">
        <f>CONCATENATE("Plate_0",R967)</f>
        <v>Plate_012</v>
      </c>
      <c r="T967" s="2" t="s">
        <v>69</v>
      </c>
      <c r="U967" t="s">
        <v>65</v>
      </c>
      <c r="V967">
        <v>9</v>
      </c>
      <c r="W967" t="str">
        <f>VLOOKUP(U967,$J$8:$K$13,2,FALSE)</f>
        <v>GAL4.35</v>
      </c>
      <c r="X967" t="str">
        <f>VLOOKUP(V967,$J$16:$K$27,2,FALSE)</f>
        <v>GAL80.07</v>
      </c>
      <c r="Y967" t="str">
        <f>VLOOKUP(V967,$J$31:$K$42,2,FALSE)</f>
        <v>GAL3.delta</v>
      </c>
      <c r="Z967" t="str">
        <f>VLOOKUP($S967,$J$46:$N$61,2,FALSE)</f>
        <v>pAMN52.2 - 2 - B1</v>
      </c>
      <c r="AA967">
        <v>2</v>
      </c>
      <c r="AB967" t="str">
        <f>VLOOKUP($S967,$J$46:$N$61,3,FALSE)</f>
        <v>GALK.Sac_cer</v>
      </c>
      <c r="AC967" t="str">
        <f>VLOOKUP($S967,$J$46:$N$61,4,FALSE)</f>
        <v>GALK</v>
      </c>
      <c r="AD967">
        <f>VLOOKUP($S967,$J$46:$N$61,5,FALSE)</f>
        <v>2</v>
      </c>
      <c r="AE967" t="str">
        <f t="shared" si="37"/>
        <v>GAL3.delta</v>
      </c>
      <c r="AF967" t="str">
        <f t="shared" si="38"/>
        <v>GAL80.07</v>
      </c>
      <c r="AG967" t="str">
        <f t="shared" si="39"/>
        <v>GAL4-L868P</v>
      </c>
    </row>
    <row r="968" spans="11:33">
      <c r="K968" t="str">
        <f>CONCATENATE(L968,".",Q968)</f>
        <v>180324-Plate_009.E10</v>
      </c>
      <c r="L968" t="str">
        <f>CONCATENATE("180324-",N968)</f>
        <v>180324-Plate_009</v>
      </c>
      <c r="M968">
        <f>M872+1</f>
        <v>9</v>
      </c>
      <c r="N968" t="str">
        <f>CONCATENATE("Plate_00",M968)</f>
        <v>Plate_009</v>
      </c>
      <c r="O968" t="s">
        <v>26</v>
      </c>
      <c r="P968">
        <v>10</v>
      </c>
      <c r="Q968" t="s">
        <v>32</v>
      </c>
      <c r="R968">
        <f>R896+1</f>
        <v>12</v>
      </c>
      <c r="S968" t="str">
        <f>CONCATENATE("Plate_0",R968)</f>
        <v>Plate_012</v>
      </c>
      <c r="T968" s="2" t="s">
        <v>68</v>
      </c>
      <c r="U968" t="s">
        <v>65</v>
      </c>
      <c r="V968">
        <v>10</v>
      </c>
      <c r="W968" t="str">
        <f>VLOOKUP(U968,$J$8:$K$13,2,FALSE)</f>
        <v>GAL4.35</v>
      </c>
      <c r="X968" t="str">
        <f>VLOOKUP(V968,$J$16:$K$27,2,FALSE)</f>
        <v>GAL80.35</v>
      </c>
      <c r="Y968" t="str">
        <f>VLOOKUP(V968,$J$31:$K$42,2,FALSE)</f>
        <v>GAL3.delta</v>
      </c>
      <c r="Z968" t="str">
        <f>VLOOKUP($S968,$J$46:$N$61,2,FALSE)</f>
        <v>pAMN52.2 - 2 - B1</v>
      </c>
      <c r="AA968">
        <v>2</v>
      </c>
      <c r="AB968" t="str">
        <f>VLOOKUP($S968,$J$46:$N$61,3,FALSE)</f>
        <v>GALK.Sac_cer</v>
      </c>
      <c r="AC968" t="str">
        <f>VLOOKUP($S968,$J$46:$N$61,4,FALSE)</f>
        <v>GALK</v>
      </c>
      <c r="AD968">
        <f>VLOOKUP($S968,$J$46:$N$61,5,FALSE)</f>
        <v>2</v>
      </c>
      <c r="AE968" t="str">
        <f t="shared" si="37"/>
        <v>GAL3.delta</v>
      </c>
      <c r="AF968" t="str">
        <f t="shared" si="38"/>
        <v>GAL80S-2</v>
      </c>
      <c r="AG968" t="str">
        <f t="shared" si="39"/>
        <v>GAL4-L868P</v>
      </c>
    </row>
    <row r="969" spans="11:33">
      <c r="K969" t="str">
        <f>CONCATENATE(L969,".",Q969)</f>
        <v>180324-Plate_009.E11</v>
      </c>
      <c r="L969" t="str">
        <f>CONCATENATE("180324-",N969)</f>
        <v>180324-Plate_009</v>
      </c>
      <c r="M969">
        <f>M873+1</f>
        <v>9</v>
      </c>
      <c r="N969" t="str">
        <f>CONCATENATE("Plate_00",M969)</f>
        <v>Plate_009</v>
      </c>
      <c r="O969" t="s">
        <v>26</v>
      </c>
      <c r="P969">
        <v>11</v>
      </c>
      <c r="Q969" t="s">
        <v>30</v>
      </c>
      <c r="R969">
        <f>R897+1</f>
        <v>12</v>
      </c>
      <c r="S969" t="str">
        <f>CONCATENATE("Plate_0",R969)</f>
        <v>Plate_012</v>
      </c>
      <c r="T969" s="2" t="s">
        <v>67</v>
      </c>
      <c r="U969" t="s">
        <v>65</v>
      </c>
      <c r="V969">
        <v>11</v>
      </c>
      <c r="W969" t="str">
        <f>VLOOKUP(U969,$J$8:$K$13,2,FALSE)</f>
        <v>GAL4.35</v>
      </c>
      <c r="X969" t="str">
        <f>VLOOKUP(V969,$J$16:$K$27,2,FALSE)</f>
        <v>GAL80.37</v>
      </c>
      <c r="Y969" t="str">
        <f>VLOOKUP(V969,$J$31:$K$42,2,FALSE)</f>
        <v>GAL3.delta</v>
      </c>
      <c r="Z969" t="str">
        <f>VLOOKUP($S969,$J$46:$N$61,2,FALSE)</f>
        <v>pAMN52.2 - 2 - B1</v>
      </c>
      <c r="AA969">
        <v>2</v>
      </c>
      <c r="AB969" t="str">
        <f>VLOOKUP($S969,$J$46:$N$61,3,FALSE)</f>
        <v>GALK.Sac_cer</v>
      </c>
      <c r="AC969" t="str">
        <f>VLOOKUP($S969,$J$46:$N$61,4,FALSE)</f>
        <v>GALK</v>
      </c>
      <c r="AD969">
        <f>VLOOKUP($S969,$J$46:$N$61,5,FALSE)</f>
        <v>2</v>
      </c>
      <c r="AE969" t="str">
        <f t="shared" si="37"/>
        <v>GAL3.delta</v>
      </c>
      <c r="AF969" t="str">
        <f t="shared" si="38"/>
        <v>GAL80S-1</v>
      </c>
      <c r="AG969" t="str">
        <f t="shared" si="39"/>
        <v>GAL4-L868P</v>
      </c>
    </row>
    <row r="970" spans="11:33">
      <c r="K970" t="str">
        <f>CONCATENATE(L970,".",Q970)</f>
        <v>180324-Plate_009.E12</v>
      </c>
      <c r="L970" t="str">
        <f>CONCATENATE("180324-",N970)</f>
        <v>180324-Plate_009</v>
      </c>
      <c r="M970">
        <f>M874+1</f>
        <v>9</v>
      </c>
      <c r="N970" t="str">
        <f>CONCATENATE("Plate_00",M970)</f>
        <v>Plate_009</v>
      </c>
      <c r="O970" t="s">
        <v>26</v>
      </c>
      <c r="P970">
        <v>12</v>
      </c>
      <c r="Q970" t="s">
        <v>27</v>
      </c>
      <c r="R970">
        <f>R898+1</f>
        <v>12</v>
      </c>
      <c r="S970" t="str">
        <f>CONCATENATE("Plate_0",R970)</f>
        <v>Plate_012</v>
      </c>
      <c r="T970" s="2" t="s">
        <v>66</v>
      </c>
      <c r="U970" t="s">
        <v>65</v>
      </c>
      <c r="V970">
        <v>12</v>
      </c>
      <c r="W970" t="str">
        <f>VLOOKUP(U970,$J$8:$K$13,2,FALSE)</f>
        <v>GAL4.35</v>
      </c>
      <c r="X970" t="str">
        <f>VLOOKUP(V970,$J$16:$K$27,2,FALSE)</f>
        <v>GAL80.41</v>
      </c>
      <c r="Y970" t="str">
        <f>VLOOKUP(V970,$J$31:$K$42,2,FALSE)</f>
        <v>GAL3.delta</v>
      </c>
      <c r="Z970" t="str">
        <f>VLOOKUP($S970,$J$46:$N$61,2,FALSE)</f>
        <v>pAMN52.2 - 2 - B1</v>
      </c>
      <c r="AA970">
        <v>2</v>
      </c>
      <c r="AB970" t="str">
        <f>VLOOKUP($S970,$J$46:$N$61,3,FALSE)</f>
        <v>GALK.Sac_cer</v>
      </c>
      <c r="AC970" t="str">
        <f>VLOOKUP($S970,$J$46:$N$61,4,FALSE)</f>
        <v>GALK</v>
      </c>
      <c r="AD970">
        <f>VLOOKUP($S970,$J$46:$N$61,5,FALSE)</f>
        <v>2</v>
      </c>
      <c r="AE970" t="str">
        <f t="shared" si="37"/>
        <v>GAL3.delta</v>
      </c>
      <c r="AF970" t="str">
        <f t="shared" si="38"/>
        <v>GAL80S-0</v>
      </c>
      <c r="AG970" t="str">
        <f t="shared" si="39"/>
        <v>GAL4-L868P</v>
      </c>
    </row>
    <row r="971" spans="11:33">
      <c r="K971" t="str">
        <f>CONCATENATE(L971,".",Q971)</f>
        <v>180324-Plate_009.F1</v>
      </c>
      <c r="L971" t="str">
        <f>CONCATENATE("180324-",N971)</f>
        <v>180324-Plate_009</v>
      </c>
      <c r="M971">
        <f>M875+1</f>
        <v>9</v>
      </c>
      <c r="N971" t="str">
        <f>CONCATENATE("Plate_00",M971)</f>
        <v>Plate_009</v>
      </c>
      <c r="O971" t="s">
        <v>0</v>
      </c>
      <c r="P971">
        <v>1</v>
      </c>
      <c r="Q971" t="s">
        <v>24</v>
      </c>
      <c r="R971">
        <f>R899+1</f>
        <v>12</v>
      </c>
      <c r="S971" t="str">
        <f>CONCATENATE("Plate_0",R971)</f>
        <v>Plate_012</v>
      </c>
      <c r="T971" s="2" t="s">
        <v>64</v>
      </c>
      <c r="U971" t="s">
        <v>52</v>
      </c>
      <c r="V971">
        <v>1</v>
      </c>
      <c r="W971" t="str">
        <f>VLOOKUP(U971,$J$8:$K$13,2,FALSE)</f>
        <v>GAL4.36</v>
      </c>
      <c r="X971" t="str">
        <f>VLOOKUP(V971,$J$16:$K$27,2,FALSE)</f>
        <v>GAL80.WT</v>
      </c>
      <c r="Y971" t="str">
        <f>VLOOKUP(V971,$J$31:$K$42,2,FALSE)</f>
        <v>GAL3.WT</v>
      </c>
      <c r="Z971" t="str">
        <f>VLOOKUP($S971,$J$46:$N$61,2,FALSE)</f>
        <v>pAMN52.2 - 2 - B1</v>
      </c>
      <c r="AA971">
        <v>2</v>
      </c>
      <c r="AB971" t="str">
        <f>VLOOKUP($S971,$J$46:$N$61,3,FALSE)</f>
        <v>GALK.Sac_cer</v>
      </c>
      <c r="AC971" t="str">
        <f>VLOOKUP($S971,$J$46:$N$61,4,FALSE)</f>
        <v>GALK</v>
      </c>
      <c r="AD971">
        <f>VLOOKUP($S971,$J$46:$N$61,5,FALSE)</f>
        <v>2</v>
      </c>
      <c r="AE971" t="str">
        <f t="shared" si="37"/>
        <v>GAL3.WT</v>
      </c>
      <c r="AF971" t="str">
        <f t="shared" si="38"/>
        <v>GAL80.WT</v>
      </c>
      <c r="AG971" t="str">
        <f t="shared" si="39"/>
        <v>GAL4-L868C</v>
      </c>
    </row>
    <row r="972" spans="11:33">
      <c r="K972" t="str">
        <f>CONCATENATE(L972,".",Q972)</f>
        <v>180324-Plate_009.F2</v>
      </c>
      <c r="L972" t="str">
        <f>CONCATENATE("180324-",N972)</f>
        <v>180324-Plate_009</v>
      </c>
      <c r="M972">
        <f>M876+1</f>
        <v>9</v>
      </c>
      <c r="N972" t="str">
        <f>CONCATENATE("Plate_00",M972)</f>
        <v>Plate_009</v>
      </c>
      <c r="O972" t="s">
        <v>0</v>
      </c>
      <c r="P972">
        <v>2</v>
      </c>
      <c r="Q972" t="s">
        <v>22</v>
      </c>
      <c r="R972">
        <f>R900+1</f>
        <v>12</v>
      </c>
      <c r="S972" t="str">
        <f>CONCATENATE("Plate_0",R972)</f>
        <v>Plate_012</v>
      </c>
      <c r="T972" s="2" t="s">
        <v>63</v>
      </c>
      <c r="U972" t="s">
        <v>52</v>
      </c>
      <c r="V972">
        <v>2</v>
      </c>
      <c r="W972" t="str">
        <f>VLOOKUP(U972,$J$8:$K$13,2,FALSE)</f>
        <v>GAL4.36</v>
      </c>
      <c r="X972" t="str">
        <f>VLOOKUP(V972,$J$16:$K$27,2,FALSE)</f>
        <v>GAL80.delta</v>
      </c>
      <c r="Y972" t="str">
        <f>VLOOKUP(V972,$J$31:$K$42,2,FALSE)</f>
        <v>GAL3.WT</v>
      </c>
      <c r="Z972" t="str">
        <f>VLOOKUP($S972,$J$46:$N$61,2,FALSE)</f>
        <v>pAMN52.2 - 2 - B1</v>
      </c>
      <c r="AA972">
        <v>2</v>
      </c>
      <c r="AB972" t="str">
        <f>VLOOKUP($S972,$J$46:$N$61,3,FALSE)</f>
        <v>GALK.Sac_cer</v>
      </c>
      <c r="AC972" t="str">
        <f>VLOOKUP($S972,$J$46:$N$61,4,FALSE)</f>
        <v>GALK</v>
      </c>
      <c r="AD972">
        <f>VLOOKUP($S972,$J$46:$N$61,5,FALSE)</f>
        <v>2</v>
      </c>
      <c r="AE972" t="str">
        <f t="shared" si="37"/>
        <v>GAL3.WT</v>
      </c>
      <c r="AF972" t="str">
        <f t="shared" si="38"/>
        <v>GAL80.delta</v>
      </c>
      <c r="AG972" t="str">
        <f t="shared" si="39"/>
        <v>GAL4-L868C</v>
      </c>
    </row>
    <row r="973" spans="11:33">
      <c r="K973" t="str">
        <f>CONCATENATE(L973,".",Q973)</f>
        <v>180324-Plate_009.F3</v>
      </c>
      <c r="L973" t="str">
        <f>CONCATENATE("180324-",N973)</f>
        <v>180324-Plate_009</v>
      </c>
      <c r="M973">
        <f>M877+1</f>
        <v>9</v>
      </c>
      <c r="N973" t="str">
        <f>CONCATENATE("Plate_00",M973)</f>
        <v>Plate_009</v>
      </c>
      <c r="O973" t="s">
        <v>0</v>
      </c>
      <c r="P973">
        <v>3</v>
      </c>
      <c r="Q973" t="s">
        <v>20</v>
      </c>
      <c r="R973">
        <f>R901+1</f>
        <v>12</v>
      </c>
      <c r="S973" t="str">
        <f>CONCATENATE("Plate_0",R973)</f>
        <v>Plate_012</v>
      </c>
      <c r="T973" s="2" t="s">
        <v>62</v>
      </c>
      <c r="U973" t="s">
        <v>52</v>
      </c>
      <c r="V973">
        <v>3</v>
      </c>
      <c r="W973" t="str">
        <f>VLOOKUP(U973,$J$8:$K$13,2,FALSE)</f>
        <v>GAL4.36</v>
      </c>
      <c r="X973" t="str">
        <f>VLOOKUP(V973,$J$16:$K$27,2,FALSE)</f>
        <v>GAL80.07</v>
      </c>
      <c r="Y973" t="str">
        <f>VLOOKUP(V973,$J$31:$K$42,2,FALSE)</f>
        <v>GAL3.WT</v>
      </c>
      <c r="Z973" t="str">
        <f>VLOOKUP($S973,$J$46:$N$61,2,FALSE)</f>
        <v>pAMN52.2 - 2 - B1</v>
      </c>
      <c r="AA973">
        <v>2</v>
      </c>
      <c r="AB973" t="str">
        <f>VLOOKUP($S973,$J$46:$N$61,3,FALSE)</f>
        <v>GALK.Sac_cer</v>
      </c>
      <c r="AC973" t="str">
        <f>VLOOKUP($S973,$J$46:$N$61,4,FALSE)</f>
        <v>GALK</v>
      </c>
      <c r="AD973">
        <f>VLOOKUP($S973,$J$46:$N$61,5,FALSE)</f>
        <v>2</v>
      </c>
      <c r="AE973" t="str">
        <f t="shared" si="37"/>
        <v>GAL3.WT</v>
      </c>
      <c r="AF973" t="str">
        <f t="shared" si="38"/>
        <v>GAL80.07</v>
      </c>
      <c r="AG973" t="str">
        <f t="shared" si="39"/>
        <v>GAL4-L868C</v>
      </c>
    </row>
    <row r="974" spans="11:33">
      <c r="K974" t="str">
        <f>CONCATENATE(L974,".",Q974)</f>
        <v>180324-Plate_009.F4</v>
      </c>
      <c r="L974" t="str">
        <f>CONCATENATE("180324-",N974)</f>
        <v>180324-Plate_009</v>
      </c>
      <c r="M974">
        <f>M878+1</f>
        <v>9</v>
      </c>
      <c r="N974" t="str">
        <f>CONCATENATE("Plate_00",M974)</f>
        <v>Plate_009</v>
      </c>
      <c r="O974" t="s">
        <v>0</v>
      </c>
      <c r="P974">
        <v>4</v>
      </c>
      <c r="Q974" t="s">
        <v>18</v>
      </c>
      <c r="R974">
        <f>R902+1</f>
        <v>12</v>
      </c>
      <c r="S974" t="str">
        <f>CONCATENATE("Plate_0",R974)</f>
        <v>Plate_012</v>
      </c>
      <c r="T974" s="2" t="s">
        <v>61</v>
      </c>
      <c r="U974" t="s">
        <v>52</v>
      </c>
      <c r="V974">
        <v>4</v>
      </c>
      <c r="W974" t="str">
        <f>VLOOKUP(U974,$J$8:$K$13,2,FALSE)</f>
        <v>GAL4.36</v>
      </c>
      <c r="X974" t="str">
        <f>VLOOKUP(V974,$J$16:$K$27,2,FALSE)</f>
        <v>GAL80.35</v>
      </c>
      <c r="Y974" t="str">
        <f>VLOOKUP(V974,$J$31:$K$42,2,FALSE)</f>
        <v>GAL3.WT</v>
      </c>
      <c r="Z974" t="str">
        <f>VLOOKUP($S974,$J$46:$N$61,2,FALSE)</f>
        <v>pAMN52.2 - 2 - B1</v>
      </c>
      <c r="AA974">
        <v>2</v>
      </c>
      <c r="AB974" t="str">
        <f>VLOOKUP($S974,$J$46:$N$61,3,FALSE)</f>
        <v>GALK.Sac_cer</v>
      </c>
      <c r="AC974" t="str">
        <f>VLOOKUP($S974,$J$46:$N$61,4,FALSE)</f>
        <v>GALK</v>
      </c>
      <c r="AD974">
        <f>VLOOKUP($S974,$J$46:$N$61,5,FALSE)</f>
        <v>2</v>
      </c>
      <c r="AE974" t="str">
        <f t="shared" si="37"/>
        <v>GAL3.WT</v>
      </c>
      <c r="AF974" t="str">
        <f t="shared" si="38"/>
        <v>GAL80S-2</v>
      </c>
      <c r="AG974" t="str">
        <f t="shared" si="39"/>
        <v>GAL4-L868C</v>
      </c>
    </row>
    <row r="975" spans="11:33">
      <c r="K975" t="str">
        <f>CONCATENATE(L975,".",Q975)</f>
        <v>180324-Plate_009.F5</v>
      </c>
      <c r="L975" t="str">
        <f>CONCATENATE("180324-",N975)</f>
        <v>180324-Plate_009</v>
      </c>
      <c r="M975">
        <f>M879+1</f>
        <v>9</v>
      </c>
      <c r="N975" t="str">
        <f>CONCATENATE("Plate_00",M975)</f>
        <v>Plate_009</v>
      </c>
      <c r="O975" t="s">
        <v>0</v>
      </c>
      <c r="P975">
        <v>5</v>
      </c>
      <c r="Q975" t="s">
        <v>16</v>
      </c>
      <c r="R975">
        <f>R903+1</f>
        <v>12</v>
      </c>
      <c r="S975" t="str">
        <f>CONCATENATE("Plate_0",R975)</f>
        <v>Plate_012</v>
      </c>
      <c r="T975" s="2" t="s">
        <v>60</v>
      </c>
      <c r="U975" t="s">
        <v>52</v>
      </c>
      <c r="V975">
        <v>5</v>
      </c>
      <c r="W975" t="str">
        <f>VLOOKUP(U975,$J$8:$K$13,2,FALSE)</f>
        <v>GAL4.36</v>
      </c>
      <c r="X975" t="str">
        <f>VLOOKUP(V975,$J$16:$K$27,2,FALSE)</f>
        <v>GAL80.37</v>
      </c>
      <c r="Y975" t="str">
        <f>VLOOKUP(V975,$J$31:$K$42,2,FALSE)</f>
        <v>GAL3.WT</v>
      </c>
      <c r="Z975" t="str">
        <f>VLOOKUP($S975,$J$46:$N$61,2,FALSE)</f>
        <v>pAMN52.2 - 2 - B1</v>
      </c>
      <c r="AA975">
        <v>2</v>
      </c>
      <c r="AB975" t="str">
        <f>VLOOKUP($S975,$J$46:$N$61,3,FALSE)</f>
        <v>GALK.Sac_cer</v>
      </c>
      <c r="AC975" t="str">
        <f>VLOOKUP($S975,$J$46:$N$61,4,FALSE)</f>
        <v>GALK</v>
      </c>
      <c r="AD975">
        <f>VLOOKUP($S975,$J$46:$N$61,5,FALSE)</f>
        <v>2</v>
      </c>
      <c r="AE975" t="str">
        <f t="shared" si="37"/>
        <v>GAL3.WT</v>
      </c>
      <c r="AF975" t="str">
        <f t="shared" si="38"/>
        <v>GAL80S-1</v>
      </c>
      <c r="AG975" t="str">
        <f t="shared" si="39"/>
        <v>GAL4-L868C</v>
      </c>
    </row>
    <row r="976" spans="11:33">
      <c r="K976" t="str">
        <f>CONCATENATE(L976,".",Q976)</f>
        <v>180324-Plate_009.F6</v>
      </c>
      <c r="L976" t="str">
        <f>CONCATENATE("180324-",N976)</f>
        <v>180324-Plate_009</v>
      </c>
      <c r="M976">
        <f>M880+1</f>
        <v>9</v>
      </c>
      <c r="N976" t="str">
        <f>CONCATENATE("Plate_00",M976)</f>
        <v>Plate_009</v>
      </c>
      <c r="O976" t="s">
        <v>0</v>
      </c>
      <c r="P976">
        <v>6</v>
      </c>
      <c r="Q976" t="s">
        <v>14</v>
      </c>
      <c r="R976">
        <f>R904+1</f>
        <v>12</v>
      </c>
      <c r="S976" t="str">
        <f>CONCATENATE("Plate_0",R976)</f>
        <v>Plate_012</v>
      </c>
      <c r="T976" s="2" t="s">
        <v>59</v>
      </c>
      <c r="U976" t="s">
        <v>52</v>
      </c>
      <c r="V976">
        <v>6</v>
      </c>
      <c r="W976" t="str">
        <f>VLOOKUP(U976,$J$8:$K$13,2,FALSE)</f>
        <v>GAL4.36</v>
      </c>
      <c r="X976" t="str">
        <f>VLOOKUP(V976,$J$16:$K$27,2,FALSE)</f>
        <v>GAL80.41</v>
      </c>
      <c r="Y976" t="str">
        <f>VLOOKUP(V976,$J$31:$K$42,2,FALSE)</f>
        <v>GAL3.WT</v>
      </c>
      <c r="Z976" t="str">
        <f>VLOOKUP($S976,$J$46:$N$61,2,FALSE)</f>
        <v>pAMN52.2 - 2 - B1</v>
      </c>
      <c r="AA976">
        <v>2</v>
      </c>
      <c r="AB976" t="str">
        <f>VLOOKUP($S976,$J$46:$N$61,3,FALSE)</f>
        <v>GALK.Sac_cer</v>
      </c>
      <c r="AC976" t="str">
        <f>VLOOKUP($S976,$J$46:$N$61,4,FALSE)</f>
        <v>GALK</v>
      </c>
      <c r="AD976">
        <f>VLOOKUP($S976,$J$46:$N$61,5,FALSE)</f>
        <v>2</v>
      </c>
      <c r="AE976" t="str">
        <f t="shared" ref="AE976:AF1039" si="40">VLOOKUP(Y976,$J$122:$K$124,2,FALSE)</f>
        <v>GAL3.WT</v>
      </c>
      <c r="AF976" t="str">
        <f t="shared" ref="AF976:AG1039" si="41">VLOOKUP(X976,$J$125:$K$130,2,FALSE)</f>
        <v>GAL80S-0</v>
      </c>
      <c r="AG976" t="str">
        <f t="shared" ref="AG976:AG1039" si="42">VLOOKUP(W976,$J$131:$K$136,2,FALSE)</f>
        <v>GAL4-L868C</v>
      </c>
    </row>
    <row r="977" spans="11:33">
      <c r="K977" t="str">
        <f>CONCATENATE(L977,".",Q977)</f>
        <v>180324-Plate_009.F7</v>
      </c>
      <c r="L977" t="str">
        <f>CONCATENATE("180324-",N977)</f>
        <v>180324-Plate_009</v>
      </c>
      <c r="M977">
        <f>M881+1</f>
        <v>9</v>
      </c>
      <c r="N977" t="str">
        <f>CONCATENATE("Plate_00",M977)</f>
        <v>Plate_009</v>
      </c>
      <c r="O977" t="s">
        <v>0</v>
      </c>
      <c r="P977">
        <v>7</v>
      </c>
      <c r="Q977" t="s">
        <v>12</v>
      </c>
      <c r="R977">
        <f>R905+1</f>
        <v>12</v>
      </c>
      <c r="S977" t="str">
        <f>CONCATENATE("Plate_0",R977)</f>
        <v>Plate_012</v>
      </c>
      <c r="T977" s="2" t="s">
        <v>58</v>
      </c>
      <c r="U977" t="s">
        <v>52</v>
      </c>
      <c r="V977">
        <v>7</v>
      </c>
      <c r="W977" t="str">
        <f>VLOOKUP(U977,$J$8:$K$13,2,FALSE)</f>
        <v>GAL4.36</v>
      </c>
      <c r="X977" t="str">
        <f>VLOOKUP(V977,$J$16:$K$27,2,FALSE)</f>
        <v>GAL80.WT</v>
      </c>
      <c r="Y977" t="str">
        <f>VLOOKUP(V977,$J$31:$K$42,2,FALSE)</f>
        <v>GAL3.delta</v>
      </c>
      <c r="Z977" t="str">
        <f>VLOOKUP($S977,$J$46:$N$61,2,FALSE)</f>
        <v>pAMN52.2 - 2 - B1</v>
      </c>
      <c r="AA977">
        <v>2</v>
      </c>
      <c r="AB977" t="str">
        <f>VLOOKUP($S977,$J$46:$N$61,3,FALSE)</f>
        <v>GALK.Sac_cer</v>
      </c>
      <c r="AC977" t="str">
        <f>VLOOKUP($S977,$J$46:$N$61,4,FALSE)</f>
        <v>GALK</v>
      </c>
      <c r="AD977">
        <f>VLOOKUP($S977,$J$46:$N$61,5,FALSE)</f>
        <v>2</v>
      </c>
      <c r="AE977" t="str">
        <f t="shared" si="40"/>
        <v>GAL3.delta</v>
      </c>
      <c r="AF977" t="str">
        <f t="shared" si="41"/>
        <v>GAL80.WT</v>
      </c>
      <c r="AG977" t="str">
        <f t="shared" si="42"/>
        <v>GAL4-L868C</v>
      </c>
    </row>
    <row r="978" spans="11:33">
      <c r="K978" t="str">
        <f>CONCATENATE(L978,".",Q978)</f>
        <v>180324-Plate_009.F8</v>
      </c>
      <c r="L978" t="str">
        <f>CONCATENATE("180324-",N978)</f>
        <v>180324-Plate_009</v>
      </c>
      <c r="M978">
        <f>M882+1</f>
        <v>9</v>
      </c>
      <c r="N978" t="str">
        <f>CONCATENATE("Plate_00",M978)</f>
        <v>Plate_009</v>
      </c>
      <c r="O978" t="s">
        <v>0</v>
      </c>
      <c r="P978">
        <v>8</v>
      </c>
      <c r="Q978" t="s">
        <v>10</v>
      </c>
      <c r="R978">
        <f>R906+1</f>
        <v>12</v>
      </c>
      <c r="S978" t="str">
        <f>CONCATENATE("Plate_0",R978)</f>
        <v>Plate_012</v>
      </c>
      <c r="T978" s="2" t="s">
        <v>57</v>
      </c>
      <c r="U978" t="s">
        <v>52</v>
      </c>
      <c r="V978">
        <v>8</v>
      </c>
      <c r="W978" t="str">
        <f>VLOOKUP(U978,$J$8:$K$13,2,FALSE)</f>
        <v>GAL4.36</v>
      </c>
      <c r="X978" t="str">
        <f>VLOOKUP(V978,$J$16:$K$27,2,FALSE)</f>
        <v>GAL80.delta</v>
      </c>
      <c r="Y978" t="str">
        <f>VLOOKUP(V978,$J$31:$K$42,2,FALSE)</f>
        <v>GAL3.delta</v>
      </c>
      <c r="Z978" t="str">
        <f>VLOOKUP($S978,$J$46:$N$61,2,FALSE)</f>
        <v>pAMN52.2 - 2 - B1</v>
      </c>
      <c r="AA978">
        <v>2</v>
      </c>
      <c r="AB978" t="str">
        <f>VLOOKUP($S978,$J$46:$N$61,3,FALSE)</f>
        <v>GALK.Sac_cer</v>
      </c>
      <c r="AC978" t="str">
        <f>VLOOKUP($S978,$J$46:$N$61,4,FALSE)</f>
        <v>GALK</v>
      </c>
      <c r="AD978">
        <f>VLOOKUP($S978,$J$46:$N$61,5,FALSE)</f>
        <v>2</v>
      </c>
      <c r="AE978" t="str">
        <f t="shared" si="40"/>
        <v>GAL3.delta</v>
      </c>
      <c r="AF978" t="str">
        <f t="shared" si="41"/>
        <v>GAL80.delta</v>
      </c>
      <c r="AG978" t="str">
        <f t="shared" si="42"/>
        <v>GAL4-L868C</v>
      </c>
    </row>
    <row r="979" spans="11:33">
      <c r="K979" t="str">
        <f>CONCATENATE(L979,".",Q979)</f>
        <v>180324-Plate_009.F9</v>
      </c>
      <c r="L979" t="str">
        <f>CONCATENATE("180324-",N979)</f>
        <v>180324-Plate_009</v>
      </c>
      <c r="M979">
        <f>M883+1</f>
        <v>9</v>
      </c>
      <c r="N979" t="str">
        <f>CONCATENATE("Plate_00",M979)</f>
        <v>Plate_009</v>
      </c>
      <c r="O979" t="s">
        <v>0</v>
      </c>
      <c r="P979">
        <v>9</v>
      </c>
      <c r="Q979" t="s">
        <v>8</v>
      </c>
      <c r="R979">
        <f>R907+1</f>
        <v>12</v>
      </c>
      <c r="S979" t="str">
        <f>CONCATENATE("Plate_0",R979)</f>
        <v>Plate_012</v>
      </c>
      <c r="T979" s="2" t="s">
        <v>56</v>
      </c>
      <c r="U979" t="s">
        <v>52</v>
      </c>
      <c r="V979">
        <v>9</v>
      </c>
      <c r="W979" t="str">
        <f>VLOOKUP(U979,$J$8:$K$13,2,FALSE)</f>
        <v>GAL4.36</v>
      </c>
      <c r="X979" t="str">
        <f>VLOOKUP(V979,$J$16:$K$27,2,FALSE)</f>
        <v>GAL80.07</v>
      </c>
      <c r="Y979" t="str">
        <f>VLOOKUP(V979,$J$31:$K$42,2,FALSE)</f>
        <v>GAL3.delta</v>
      </c>
      <c r="Z979" t="str">
        <f>VLOOKUP($S979,$J$46:$N$61,2,FALSE)</f>
        <v>pAMN52.2 - 2 - B1</v>
      </c>
      <c r="AA979">
        <v>2</v>
      </c>
      <c r="AB979" t="str">
        <f>VLOOKUP($S979,$J$46:$N$61,3,FALSE)</f>
        <v>GALK.Sac_cer</v>
      </c>
      <c r="AC979" t="str">
        <f>VLOOKUP($S979,$J$46:$N$61,4,FALSE)</f>
        <v>GALK</v>
      </c>
      <c r="AD979">
        <f>VLOOKUP($S979,$J$46:$N$61,5,FALSE)</f>
        <v>2</v>
      </c>
      <c r="AE979" t="str">
        <f t="shared" si="40"/>
        <v>GAL3.delta</v>
      </c>
      <c r="AF979" t="str">
        <f t="shared" si="41"/>
        <v>GAL80.07</v>
      </c>
      <c r="AG979" t="str">
        <f t="shared" si="42"/>
        <v>GAL4-L868C</v>
      </c>
    </row>
    <row r="980" spans="11:33">
      <c r="K980" t="str">
        <f>CONCATENATE(L980,".",Q980)</f>
        <v>180324-Plate_009.F10</v>
      </c>
      <c r="L980" t="str">
        <f>CONCATENATE("180324-",N980)</f>
        <v>180324-Plate_009</v>
      </c>
      <c r="M980">
        <f>M884+1</f>
        <v>9</v>
      </c>
      <c r="N980" t="str">
        <f>CONCATENATE("Plate_00",M980)</f>
        <v>Plate_009</v>
      </c>
      <c r="O980" t="s">
        <v>0</v>
      </c>
      <c r="P980">
        <v>10</v>
      </c>
      <c r="Q980" t="s">
        <v>6</v>
      </c>
      <c r="R980">
        <f>R908+1</f>
        <v>12</v>
      </c>
      <c r="S980" t="str">
        <f>CONCATENATE("Plate_0",R980)</f>
        <v>Plate_012</v>
      </c>
      <c r="T980" s="2" t="s">
        <v>55</v>
      </c>
      <c r="U980" t="s">
        <v>52</v>
      </c>
      <c r="V980">
        <v>10</v>
      </c>
      <c r="W980" t="str">
        <f>VLOOKUP(U980,$J$8:$K$13,2,FALSE)</f>
        <v>GAL4.36</v>
      </c>
      <c r="X980" t="str">
        <f>VLOOKUP(V980,$J$16:$K$27,2,FALSE)</f>
        <v>GAL80.35</v>
      </c>
      <c r="Y980" t="str">
        <f>VLOOKUP(V980,$J$31:$K$42,2,FALSE)</f>
        <v>GAL3.delta</v>
      </c>
      <c r="Z980" t="str">
        <f>VLOOKUP($S980,$J$46:$N$61,2,FALSE)</f>
        <v>pAMN52.2 - 2 - B1</v>
      </c>
      <c r="AA980">
        <v>2</v>
      </c>
      <c r="AB980" t="str">
        <f>VLOOKUP($S980,$J$46:$N$61,3,FALSE)</f>
        <v>GALK.Sac_cer</v>
      </c>
      <c r="AC980" t="str">
        <f>VLOOKUP($S980,$J$46:$N$61,4,FALSE)</f>
        <v>GALK</v>
      </c>
      <c r="AD980">
        <f>VLOOKUP($S980,$J$46:$N$61,5,FALSE)</f>
        <v>2</v>
      </c>
      <c r="AE980" t="str">
        <f t="shared" si="40"/>
        <v>GAL3.delta</v>
      </c>
      <c r="AF980" t="str">
        <f t="shared" si="41"/>
        <v>GAL80S-2</v>
      </c>
      <c r="AG980" t="str">
        <f t="shared" si="42"/>
        <v>GAL4-L868C</v>
      </c>
    </row>
    <row r="981" spans="11:33">
      <c r="K981" t="str">
        <f>CONCATENATE(L981,".",Q981)</f>
        <v>180324-Plate_009.F11</v>
      </c>
      <c r="L981" t="str">
        <f>CONCATENATE("180324-",N981)</f>
        <v>180324-Plate_009</v>
      </c>
      <c r="M981">
        <f>M885+1</f>
        <v>9</v>
      </c>
      <c r="N981" t="str">
        <f>CONCATENATE("Plate_00",M981)</f>
        <v>Plate_009</v>
      </c>
      <c r="O981" t="s">
        <v>0</v>
      </c>
      <c r="P981">
        <v>11</v>
      </c>
      <c r="Q981" t="s">
        <v>4</v>
      </c>
      <c r="R981">
        <f>R909+1</f>
        <v>12</v>
      </c>
      <c r="S981" t="str">
        <f>CONCATENATE("Plate_0",R981)</f>
        <v>Plate_012</v>
      </c>
      <c r="T981" s="2" t="s">
        <v>54</v>
      </c>
      <c r="U981" t="s">
        <v>52</v>
      </c>
      <c r="V981">
        <v>11</v>
      </c>
      <c r="W981" t="str">
        <f>VLOOKUP(U981,$J$8:$K$13,2,FALSE)</f>
        <v>GAL4.36</v>
      </c>
      <c r="X981" t="str">
        <f>VLOOKUP(V981,$J$16:$K$27,2,FALSE)</f>
        <v>GAL80.37</v>
      </c>
      <c r="Y981" t="str">
        <f>VLOOKUP(V981,$J$31:$K$42,2,FALSE)</f>
        <v>GAL3.delta</v>
      </c>
      <c r="Z981" t="str">
        <f>VLOOKUP($S981,$J$46:$N$61,2,FALSE)</f>
        <v>pAMN52.2 - 2 - B1</v>
      </c>
      <c r="AA981">
        <v>2</v>
      </c>
      <c r="AB981" t="str">
        <f>VLOOKUP($S981,$J$46:$N$61,3,FALSE)</f>
        <v>GALK.Sac_cer</v>
      </c>
      <c r="AC981" t="str">
        <f>VLOOKUP($S981,$J$46:$N$61,4,FALSE)</f>
        <v>GALK</v>
      </c>
      <c r="AD981">
        <f>VLOOKUP($S981,$J$46:$N$61,5,FALSE)</f>
        <v>2</v>
      </c>
      <c r="AE981" t="str">
        <f t="shared" si="40"/>
        <v>GAL3.delta</v>
      </c>
      <c r="AF981" t="str">
        <f t="shared" si="41"/>
        <v>GAL80S-1</v>
      </c>
      <c r="AG981" t="str">
        <f t="shared" si="42"/>
        <v>GAL4-L868C</v>
      </c>
    </row>
    <row r="982" spans="11:33">
      <c r="K982" t="str">
        <f>CONCATENATE(L982,".",Q982)</f>
        <v>180324-Plate_009.F12</v>
      </c>
      <c r="L982" t="str">
        <f>CONCATENATE("180324-",N982)</f>
        <v>180324-Plate_009</v>
      </c>
      <c r="M982">
        <f>M886+1</f>
        <v>9</v>
      </c>
      <c r="N982" t="str">
        <f>CONCATENATE("Plate_00",M982)</f>
        <v>Plate_009</v>
      </c>
      <c r="O982" t="s">
        <v>0</v>
      </c>
      <c r="P982">
        <v>12</v>
      </c>
      <c r="Q982" t="s">
        <v>1</v>
      </c>
      <c r="R982">
        <f>R910+1</f>
        <v>12</v>
      </c>
      <c r="S982" t="str">
        <f>CONCATENATE("Plate_0",R982)</f>
        <v>Plate_012</v>
      </c>
      <c r="T982" s="2" t="s">
        <v>53</v>
      </c>
      <c r="U982" t="s">
        <v>52</v>
      </c>
      <c r="V982">
        <v>12</v>
      </c>
      <c r="W982" t="str">
        <f>VLOOKUP(U982,$J$8:$K$13,2,FALSE)</f>
        <v>GAL4.36</v>
      </c>
      <c r="X982" t="str">
        <f>VLOOKUP(V982,$J$16:$K$27,2,FALSE)</f>
        <v>GAL80.41</v>
      </c>
      <c r="Y982" t="str">
        <f>VLOOKUP(V982,$J$31:$K$42,2,FALSE)</f>
        <v>GAL3.delta</v>
      </c>
      <c r="Z982" t="str">
        <f>VLOOKUP($S982,$J$46:$N$61,2,FALSE)</f>
        <v>pAMN52.2 - 2 - B1</v>
      </c>
      <c r="AA982">
        <v>2</v>
      </c>
      <c r="AB982" t="str">
        <f>VLOOKUP($S982,$J$46:$N$61,3,FALSE)</f>
        <v>GALK.Sac_cer</v>
      </c>
      <c r="AC982" t="str">
        <f>VLOOKUP($S982,$J$46:$N$61,4,FALSE)</f>
        <v>GALK</v>
      </c>
      <c r="AD982">
        <f>VLOOKUP($S982,$J$46:$N$61,5,FALSE)</f>
        <v>2</v>
      </c>
      <c r="AE982" t="str">
        <f t="shared" si="40"/>
        <v>GAL3.delta</v>
      </c>
      <c r="AF982" t="str">
        <f t="shared" si="41"/>
        <v>GAL80S-0</v>
      </c>
      <c r="AG982" t="str">
        <f t="shared" si="42"/>
        <v>GAL4-L868C</v>
      </c>
    </row>
    <row r="983" spans="11:33">
      <c r="K983" t="str">
        <f>CONCATENATE(L983,".",Q983)</f>
        <v>180324-Plate_009.G1</v>
      </c>
      <c r="L983" t="str">
        <f>CONCATENATE("180324-",N983)</f>
        <v>180324-Plate_009</v>
      </c>
      <c r="M983">
        <f>M887+1</f>
        <v>9</v>
      </c>
      <c r="N983" t="str">
        <f>CONCATENATE("Plate_00",M983)</f>
        <v>Plate_009</v>
      </c>
      <c r="O983" t="s">
        <v>29</v>
      </c>
      <c r="P983">
        <v>1</v>
      </c>
      <c r="Q983" t="s">
        <v>51</v>
      </c>
      <c r="R983">
        <f>R911+1</f>
        <v>12</v>
      </c>
      <c r="S983" t="str">
        <f>CONCATENATE("Plate_0",R983)</f>
        <v>Plate_012</v>
      </c>
      <c r="T983" s="2" t="s">
        <v>50</v>
      </c>
      <c r="U983" t="s">
        <v>26</v>
      </c>
      <c r="V983">
        <v>1</v>
      </c>
      <c r="W983" t="str">
        <f>VLOOKUP(U983,$J$8:$K$13,2,FALSE)</f>
        <v>GAL4.38</v>
      </c>
      <c r="X983" t="str">
        <f>VLOOKUP(V983,$J$16:$K$27,2,FALSE)</f>
        <v>GAL80.WT</v>
      </c>
      <c r="Y983" t="str">
        <f>VLOOKUP(V983,$J$31:$K$42,2,FALSE)</f>
        <v>GAL3.WT</v>
      </c>
      <c r="Z983" t="str">
        <f>VLOOKUP($S983,$J$46:$N$61,2,FALSE)</f>
        <v>pAMN52.2 - 2 - B1</v>
      </c>
      <c r="AA983">
        <v>2</v>
      </c>
      <c r="AB983" t="str">
        <f>VLOOKUP($S983,$J$46:$N$61,3,FALSE)</f>
        <v>GALK.Sac_cer</v>
      </c>
      <c r="AC983" t="str">
        <f>VLOOKUP($S983,$J$46:$N$61,4,FALSE)</f>
        <v>GALK</v>
      </c>
      <c r="AD983">
        <f>VLOOKUP($S983,$J$46:$N$61,5,FALSE)</f>
        <v>2</v>
      </c>
      <c r="AE983" t="str">
        <f t="shared" si="40"/>
        <v>GAL3.WT</v>
      </c>
      <c r="AF983" t="str">
        <f t="shared" si="41"/>
        <v>GAL80.WT</v>
      </c>
      <c r="AG983" t="str">
        <f t="shared" si="42"/>
        <v>GAL4-L868G</v>
      </c>
    </row>
    <row r="984" spans="11:33">
      <c r="K984" t="str">
        <f>CONCATENATE(L984,".",Q984)</f>
        <v>180324-Plate_009.G2</v>
      </c>
      <c r="L984" t="str">
        <f>CONCATENATE("180324-",N984)</f>
        <v>180324-Plate_009</v>
      </c>
      <c r="M984">
        <f>M888+1</f>
        <v>9</v>
      </c>
      <c r="N984" t="str">
        <f>CONCATENATE("Plate_00",M984)</f>
        <v>Plate_009</v>
      </c>
      <c r="O984" t="s">
        <v>29</v>
      </c>
      <c r="P984">
        <v>2</v>
      </c>
      <c r="Q984" t="s">
        <v>49</v>
      </c>
      <c r="R984">
        <f>R912+1</f>
        <v>12</v>
      </c>
      <c r="S984" t="str">
        <f>CONCATENATE("Plate_0",R984)</f>
        <v>Plate_012</v>
      </c>
      <c r="T984" s="2" t="s">
        <v>48</v>
      </c>
      <c r="U984" t="s">
        <v>26</v>
      </c>
      <c r="V984">
        <v>2</v>
      </c>
      <c r="W984" t="str">
        <f>VLOOKUP(U984,$J$8:$K$13,2,FALSE)</f>
        <v>GAL4.38</v>
      </c>
      <c r="X984" t="str">
        <f>VLOOKUP(V984,$J$16:$K$27,2,FALSE)</f>
        <v>GAL80.delta</v>
      </c>
      <c r="Y984" t="str">
        <f>VLOOKUP(V984,$J$31:$K$42,2,FALSE)</f>
        <v>GAL3.WT</v>
      </c>
      <c r="Z984" t="str">
        <f>VLOOKUP($S984,$J$46:$N$61,2,FALSE)</f>
        <v>pAMN52.2 - 2 - B1</v>
      </c>
      <c r="AA984">
        <v>2</v>
      </c>
      <c r="AB984" t="str">
        <f>VLOOKUP($S984,$J$46:$N$61,3,FALSE)</f>
        <v>GALK.Sac_cer</v>
      </c>
      <c r="AC984" t="str">
        <f>VLOOKUP($S984,$J$46:$N$61,4,FALSE)</f>
        <v>GALK</v>
      </c>
      <c r="AD984">
        <f>VLOOKUP($S984,$J$46:$N$61,5,FALSE)</f>
        <v>2</v>
      </c>
      <c r="AE984" t="str">
        <f t="shared" si="40"/>
        <v>GAL3.WT</v>
      </c>
      <c r="AF984" t="str">
        <f t="shared" si="41"/>
        <v>GAL80.delta</v>
      </c>
      <c r="AG984" t="str">
        <f t="shared" si="42"/>
        <v>GAL4-L868G</v>
      </c>
    </row>
    <row r="985" spans="11:33">
      <c r="K985" t="str">
        <f>CONCATENATE(L985,".",Q985)</f>
        <v>180324-Plate_009.G3</v>
      </c>
      <c r="L985" t="str">
        <f>CONCATENATE("180324-",N985)</f>
        <v>180324-Plate_009</v>
      </c>
      <c r="M985">
        <f>M889+1</f>
        <v>9</v>
      </c>
      <c r="N985" t="str">
        <f>CONCATENATE("Plate_00",M985)</f>
        <v>Plate_009</v>
      </c>
      <c r="O985" t="s">
        <v>29</v>
      </c>
      <c r="P985">
        <v>3</v>
      </c>
      <c r="Q985" t="s">
        <v>47</v>
      </c>
      <c r="R985">
        <f>R913+1</f>
        <v>12</v>
      </c>
      <c r="S985" t="str">
        <f>CONCATENATE("Plate_0",R985)</f>
        <v>Plate_012</v>
      </c>
      <c r="T985" s="2" t="s">
        <v>46</v>
      </c>
      <c r="U985" t="s">
        <v>26</v>
      </c>
      <c r="V985">
        <v>3</v>
      </c>
      <c r="W985" t="str">
        <f>VLOOKUP(U985,$J$8:$K$13,2,FALSE)</f>
        <v>GAL4.38</v>
      </c>
      <c r="X985" t="str">
        <f>VLOOKUP(V985,$J$16:$K$27,2,FALSE)</f>
        <v>GAL80.07</v>
      </c>
      <c r="Y985" t="str">
        <f>VLOOKUP(V985,$J$31:$K$42,2,FALSE)</f>
        <v>GAL3.WT</v>
      </c>
      <c r="Z985" t="str">
        <f>VLOOKUP($S985,$J$46:$N$61,2,FALSE)</f>
        <v>pAMN52.2 - 2 - B1</v>
      </c>
      <c r="AA985">
        <v>2</v>
      </c>
      <c r="AB985" t="str">
        <f>VLOOKUP($S985,$J$46:$N$61,3,FALSE)</f>
        <v>GALK.Sac_cer</v>
      </c>
      <c r="AC985" t="str">
        <f>VLOOKUP($S985,$J$46:$N$61,4,FALSE)</f>
        <v>GALK</v>
      </c>
      <c r="AD985">
        <f>VLOOKUP($S985,$J$46:$N$61,5,FALSE)</f>
        <v>2</v>
      </c>
      <c r="AE985" t="str">
        <f t="shared" si="40"/>
        <v>GAL3.WT</v>
      </c>
      <c r="AF985" t="str">
        <f t="shared" si="41"/>
        <v>GAL80.07</v>
      </c>
      <c r="AG985" t="str">
        <f t="shared" si="42"/>
        <v>GAL4-L868G</v>
      </c>
    </row>
    <row r="986" spans="11:33">
      <c r="K986" t="str">
        <f>CONCATENATE(L986,".",Q986)</f>
        <v>180324-Plate_009.G4</v>
      </c>
      <c r="L986" t="str">
        <f>CONCATENATE("180324-",N986)</f>
        <v>180324-Plate_009</v>
      </c>
      <c r="M986">
        <f>M890+1</f>
        <v>9</v>
      </c>
      <c r="N986" t="str">
        <f>CONCATENATE("Plate_00",M986)</f>
        <v>Plate_009</v>
      </c>
      <c r="O986" t="s">
        <v>29</v>
      </c>
      <c r="P986">
        <v>4</v>
      </c>
      <c r="Q986" t="s">
        <v>45</v>
      </c>
      <c r="R986">
        <f>R914+1</f>
        <v>12</v>
      </c>
      <c r="S986" t="str">
        <f>CONCATENATE("Plate_0",R986)</f>
        <v>Plate_012</v>
      </c>
      <c r="T986" s="2" t="s">
        <v>44</v>
      </c>
      <c r="U986" t="s">
        <v>26</v>
      </c>
      <c r="V986">
        <v>4</v>
      </c>
      <c r="W986" t="str">
        <f>VLOOKUP(U986,$J$8:$K$13,2,FALSE)</f>
        <v>GAL4.38</v>
      </c>
      <c r="X986" t="str">
        <f>VLOOKUP(V986,$J$16:$K$27,2,FALSE)</f>
        <v>GAL80.35</v>
      </c>
      <c r="Y986" t="str">
        <f>VLOOKUP(V986,$J$31:$K$42,2,FALSE)</f>
        <v>GAL3.WT</v>
      </c>
      <c r="Z986" t="str">
        <f>VLOOKUP($S986,$J$46:$N$61,2,FALSE)</f>
        <v>pAMN52.2 - 2 - B1</v>
      </c>
      <c r="AA986">
        <v>2</v>
      </c>
      <c r="AB986" t="str">
        <f>VLOOKUP($S986,$J$46:$N$61,3,FALSE)</f>
        <v>GALK.Sac_cer</v>
      </c>
      <c r="AC986" t="str">
        <f>VLOOKUP($S986,$J$46:$N$61,4,FALSE)</f>
        <v>GALK</v>
      </c>
      <c r="AD986">
        <f>VLOOKUP($S986,$J$46:$N$61,5,FALSE)</f>
        <v>2</v>
      </c>
      <c r="AE986" t="str">
        <f t="shared" si="40"/>
        <v>GAL3.WT</v>
      </c>
      <c r="AF986" t="str">
        <f t="shared" si="41"/>
        <v>GAL80S-2</v>
      </c>
      <c r="AG986" t="str">
        <f t="shared" si="42"/>
        <v>GAL4-L868G</v>
      </c>
    </row>
    <row r="987" spans="11:33">
      <c r="K987" t="str">
        <f>CONCATENATE(L987,".",Q987)</f>
        <v>180324-Plate_009.G5</v>
      </c>
      <c r="L987" t="str">
        <f>CONCATENATE("180324-",N987)</f>
        <v>180324-Plate_009</v>
      </c>
      <c r="M987">
        <f>M891+1</f>
        <v>9</v>
      </c>
      <c r="N987" t="str">
        <f>CONCATENATE("Plate_00",M987)</f>
        <v>Plate_009</v>
      </c>
      <c r="O987" t="s">
        <v>29</v>
      </c>
      <c r="P987">
        <v>5</v>
      </c>
      <c r="Q987" t="s">
        <v>43</v>
      </c>
      <c r="R987">
        <f>R915+1</f>
        <v>12</v>
      </c>
      <c r="S987" t="str">
        <f>CONCATENATE("Plate_0",R987)</f>
        <v>Plate_012</v>
      </c>
      <c r="T987" s="2" t="s">
        <v>42</v>
      </c>
      <c r="U987" t="s">
        <v>26</v>
      </c>
      <c r="V987">
        <v>5</v>
      </c>
      <c r="W987" t="str">
        <f>VLOOKUP(U987,$J$8:$K$13,2,FALSE)</f>
        <v>GAL4.38</v>
      </c>
      <c r="X987" t="str">
        <f>VLOOKUP(V987,$J$16:$K$27,2,FALSE)</f>
        <v>GAL80.37</v>
      </c>
      <c r="Y987" t="str">
        <f>VLOOKUP(V987,$J$31:$K$42,2,FALSE)</f>
        <v>GAL3.WT</v>
      </c>
      <c r="Z987" t="str">
        <f>VLOOKUP($S987,$J$46:$N$61,2,FALSE)</f>
        <v>pAMN52.2 - 2 - B1</v>
      </c>
      <c r="AA987">
        <v>2</v>
      </c>
      <c r="AB987" t="str">
        <f>VLOOKUP($S987,$J$46:$N$61,3,FALSE)</f>
        <v>GALK.Sac_cer</v>
      </c>
      <c r="AC987" t="str">
        <f>VLOOKUP($S987,$J$46:$N$61,4,FALSE)</f>
        <v>GALK</v>
      </c>
      <c r="AD987">
        <f>VLOOKUP($S987,$J$46:$N$61,5,FALSE)</f>
        <v>2</v>
      </c>
      <c r="AE987" t="str">
        <f t="shared" si="40"/>
        <v>GAL3.WT</v>
      </c>
      <c r="AF987" t="str">
        <f t="shared" si="41"/>
        <v>GAL80S-1</v>
      </c>
      <c r="AG987" t="str">
        <f t="shared" si="42"/>
        <v>GAL4-L868G</v>
      </c>
    </row>
    <row r="988" spans="11:33">
      <c r="K988" t="str">
        <f>CONCATENATE(L988,".",Q988)</f>
        <v>180324-Plate_009.G6</v>
      </c>
      <c r="L988" t="str">
        <f>CONCATENATE("180324-",N988)</f>
        <v>180324-Plate_009</v>
      </c>
      <c r="M988">
        <f>M892+1</f>
        <v>9</v>
      </c>
      <c r="N988" t="str">
        <f>CONCATENATE("Plate_00",M988)</f>
        <v>Plate_009</v>
      </c>
      <c r="O988" t="s">
        <v>29</v>
      </c>
      <c r="P988">
        <v>6</v>
      </c>
      <c r="Q988" t="s">
        <v>41</v>
      </c>
      <c r="R988">
        <f>R916+1</f>
        <v>12</v>
      </c>
      <c r="S988" t="str">
        <f>CONCATENATE("Plate_0",R988)</f>
        <v>Plate_012</v>
      </c>
      <c r="T988" s="2" t="s">
        <v>40</v>
      </c>
      <c r="U988" t="s">
        <v>26</v>
      </c>
      <c r="V988">
        <v>6</v>
      </c>
      <c r="W988" t="str">
        <f>VLOOKUP(U988,$J$8:$K$13,2,FALSE)</f>
        <v>GAL4.38</v>
      </c>
      <c r="X988" t="str">
        <f>VLOOKUP(V988,$J$16:$K$27,2,FALSE)</f>
        <v>GAL80.41</v>
      </c>
      <c r="Y988" t="str">
        <f>VLOOKUP(V988,$J$31:$K$42,2,FALSE)</f>
        <v>GAL3.WT</v>
      </c>
      <c r="Z988" t="str">
        <f>VLOOKUP($S988,$J$46:$N$61,2,FALSE)</f>
        <v>pAMN52.2 - 2 - B1</v>
      </c>
      <c r="AA988">
        <v>2</v>
      </c>
      <c r="AB988" t="str">
        <f>VLOOKUP($S988,$J$46:$N$61,3,FALSE)</f>
        <v>GALK.Sac_cer</v>
      </c>
      <c r="AC988" t="str">
        <f>VLOOKUP($S988,$J$46:$N$61,4,FALSE)</f>
        <v>GALK</v>
      </c>
      <c r="AD988">
        <f>VLOOKUP($S988,$J$46:$N$61,5,FALSE)</f>
        <v>2</v>
      </c>
      <c r="AE988" t="str">
        <f t="shared" si="40"/>
        <v>GAL3.WT</v>
      </c>
      <c r="AF988" t="str">
        <f t="shared" si="41"/>
        <v>GAL80S-0</v>
      </c>
      <c r="AG988" t="str">
        <f t="shared" si="42"/>
        <v>GAL4-L868G</v>
      </c>
    </row>
    <row r="989" spans="11:33">
      <c r="K989" t="str">
        <f>CONCATENATE(L989,".",Q989)</f>
        <v>180324-Plate_009.G7</v>
      </c>
      <c r="L989" t="str">
        <f>CONCATENATE("180324-",N989)</f>
        <v>180324-Plate_009</v>
      </c>
      <c r="M989">
        <f>M893+1</f>
        <v>9</v>
      </c>
      <c r="N989" t="str">
        <f>CONCATENATE("Plate_00",M989)</f>
        <v>Plate_009</v>
      </c>
      <c r="O989" t="s">
        <v>29</v>
      </c>
      <c r="P989">
        <v>7</v>
      </c>
      <c r="Q989" t="s">
        <v>39</v>
      </c>
      <c r="R989">
        <f>R917+1</f>
        <v>12</v>
      </c>
      <c r="S989" t="str">
        <f>CONCATENATE("Plate_0",R989)</f>
        <v>Plate_012</v>
      </c>
      <c r="T989" s="2" t="s">
        <v>38</v>
      </c>
      <c r="U989" t="s">
        <v>26</v>
      </c>
      <c r="V989">
        <v>7</v>
      </c>
      <c r="W989" t="str">
        <f>VLOOKUP(U989,$J$8:$K$13,2,FALSE)</f>
        <v>GAL4.38</v>
      </c>
      <c r="X989" t="str">
        <f>VLOOKUP(V989,$J$16:$K$27,2,FALSE)</f>
        <v>GAL80.WT</v>
      </c>
      <c r="Y989" t="str">
        <f>VLOOKUP(V989,$J$31:$K$42,2,FALSE)</f>
        <v>GAL3.delta</v>
      </c>
      <c r="Z989" t="str">
        <f>VLOOKUP($S989,$J$46:$N$61,2,FALSE)</f>
        <v>pAMN52.2 - 2 - B1</v>
      </c>
      <c r="AA989">
        <v>2</v>
      </c>
      <c r="AB989" t="str">
        <f>VLOOKUP($S989,$J$46:$N$61,3,FALSE)</f>
        <v>GALK.Sac_cer</v>
      </c>
      <c r="AC989" t="str">
        <f>VLOOKUP($S989,$J$46:$N$61,4,FALSE)</f>
        <v>GALK</v>
      </c>
      <c r="AD989">
        <f>VLOOKUP($S989,$J$46:$N$61,5,FALSE)</f>
        <v>2</v>
      </c>
      <c r="AE989" t="str">
        <f t="shared" si="40"/>
        <v>GAL3.delta</v>
      </c>
      <c r="AF989" t="str">
        <f t="shared" si="41"/>
        <v>GAL80.WT</v>
      </c>
      <c r="AG989" t="str">
        <f t="shared" si="42"/>
        <v>GAL4-L868G</v>
      </c>
    </row>
    <row r="990" spans="11:33">
      <c r="K990" t="str">
        <f>CONCATENATE(L990,".",Q990)</f>
        <v>180324-Plate_009.G8</v>
      </c>
      <c r="L990" t="str">
        <f>CONCATENATE("180324-",N990)</f>
        <v>180324-Plate_009</v>
      </c>
      <c r="M990">
        <f>M894+1</f>
        <v>9</v>
      </c>
      <c r="N990" t="str">
        <f>CONCATENATE("Plate_00",M990)</f>
        <v>Plate_009</v>
      </c>
      <c r="O990" t="s">
        <v>29</v>
      </c>
      <c r="P990">
        <v>8</v>
      </c>
      <c r="Q990" t="s">
        <v>37</v>
      </c>
      <c r="R990">
        <f>R918+1</f>
        <v>12</v>
      </c>
      <c r="S990" t="str">
        <f>CONCATENATE("Plate_0",R990)</f>
        <v>Plate_012</v>
      </c>
      <c r="T990" s="2" t="s">
        <v>36</v>
      </c>
      <c r="U990" t="s">
        <v>26</v>
      </c>
      <c r="V990">
        <v>8</v>
      </c>
      <c r="W990" t="str">
        <f>VLOOKUP(U990,$J$8:$K$13,2,FALSE)</f>
        <v>GAL4.38</v>
      </c>
      <c r="X990" t="str">
        <f>VLOOKUP(V990,$J$16:$K$27,2,FALSE)</f>
        <v>GAL80.delta</v>
      </c>
      <c r="Y990" t="str">
        <f>VLOOKUP(V990,$J$31:$K$42,2,FALSE)</f>
        <v>GAL3.delta</v>
      </c>
      <c r="Z990" t="str">
        <f>VLOOKUP($S990,$J$46:$N$61,2,FALSE)</f>
        <v>pAMN52.2 - 2 - B1</v>
      </c>
      <c r="AA990">
        <v>2</v>
      </c>
      <c r="AB990" t="str">
        <f>VLOOKUP($S990,$J$46:$N$61,3,FALSE)</f>
        <v>GALK.Sac_cer</v>
      </c>
      <c r="AC990" t="str">
        <f>VLOOKUP($S990,$J$46:$N$61,4,FALSE)</f>
        <v>GALK</v>
      </c>
      <c r="AD990">
        <f>VLOOKUP($S990,$J$46:$N$61,5,FALSE)</f>
        <v>2</v>
      </c>
      <c r="AE990" t="str">
        <f t="shared" si="40"/>
        <v>GAL3.delta</v>
      </c>
      <c r="AF990" t="str">
        <f t="shared" si="41"/>
        <v>GAL80.delta</v>
      </c>
      <c r="AG990" t="str">
        <f t="shared" si="42"/>
        <v>GAL4-L868G</v>
      </c>
    </row>
    <row r="991" spans="11:33">
      <c r="K991" t="str">
        <f>CONCATENATE(L991,".",Q991)</f>
        <v>180324-Plate_009.G9</v>
      </c>
      <c r="L991" t="str">
        <f>CONCATENATE("180324-",N991)</f>
        <v>180324-Plate_009</v>
      </c>
      <c r="M991">
        <f>M895+1</f>
        <v>9</v>
      </c>
      <c r="N991" t="str">
        <f>CONCATENATE("Plate_00",M991)</f>
        <v>Plate_009</v>
      </c>
      <c r="O991" t="s">
        <v>29</v>
      </c>
      <c r="P991">
        <v>9</v>
      </c>
      <c r="Q991" t="s">
        <v>35</v>
      </c>
      <c r="R991">
        <f>R919+1</f>
        <v>12</v>
      </c>
      <c r="S991" t="str">
        <f>CONCATENATE("Plate_0",R991)</f>
        <v>Plate_012</v>
      </c>
      <c r="T991" s="2" t="s">
        <v>34</v>
      </c>
      <c r="U991" t="s">
        <v>26</v>
      </c>
      <c r="V991">
        <v>9</v>
      </c>
      <c r="W991" t="str">
        <f>VLOOKUP(U991,$J$8:$K$13,2,FALSE)</f>
        <v>GAL4.38</v>
      </c>
      <c r="X991" t="str">
        <f>VLOOKUP(V991,$J$16:$K$27,2,FALSE)</f>
        <v>GAL80.07</v>
      </c>
      <c r="Y991" t="str">
        <f>VLOOKUP(V991,$J$31:$K$42,2,FALSE)</f>
        <v>GAL3.delta</v>
      </c>
      <c r="Z991" t="str">
        <f>VLOOKUP($S991,$J$46:$N$61,2,FALSE)</f>
        <v>pAMN52.2 - 2 - B1</v>
      </c>
      <c r="AA991">
        <v>2</v>
      </c>
      <c r="AB991" t="str">
        <f>VLOOKUP($S991,$J$46:$N$61,3,FALSE)</f>
        <v>GALK.Sac_cer</v>
      </c>
      <c r="AC991" t="str">
        <f>VLOOKUP($S991,$J$46:$N$61,4,FALSE)</f>
        <v>GALK</v>
      </c>
      <c r="AD991">
        <f>VLOOKUP($S991,$J$46:$N$61,5,FALSE)</f>
        <v>2</v>
      </c>
      <c r="AE991" t="str">
        <f t="shared" si="40"/>
        <v>GAL3.delta</v>
      </c>
      <c r="AF991" t="str">
        <f t="shared" si="41"/>
        <v>GAL80.07</v>
      </c>
      <c r="AG991" t="str">
        <f t="shared" si="42"/>
        <v>GAL4-L868G</v>
      </c>
    </row>
    <row r="992" spans="11:33">
      <c r="K992" t="str">
        <f>CONCATENATE(L992,".",Q992)</f>
        <v>180324-Plate_009.G10</v>
      </c>
      <c r="L992" t="str">
        <f>CONCATENATE("180324-",N992)</f>
        <v>180324-Plate_009</v>
      </c>
      <c r="M992">
        <f>M896+1</f>
        <v>9</v>
      </c>
      <c r="N992" t="str">
        <f>CONCATENATE("Plate_00",M992)</f>
        <v>Plate_009</v>
      </c>
      <c r="O992" t="s">
        <v>29</v>
      </c>
      <c r="P992">
        <v>10</v>
      </c>
      <c r="Q992" t="s">
        <v>33</v>
      </c>
      <c r="R992">
        <f>R920+1</f>
        <v>12</v>
      </c>
      <c r="S992" t="str">
        <f>CONCATENATE("Plate_0",R992)</f>
        <v>Plate_012</v>
      </c>
      <c r="T992" s="2" t="s">
        <v>32</v>
      </c>
      <c r="U992" t="s">
        <v>26</v>
      </c>
      <c r="V992">
        <v>10</v>
      </c>
      <c r="W992" t="str">
        <f>VLOOKUP(U992,$J$8:$K$13,2,FALSE)</f>
        <v>GAL4.38</v>
      </c>
      <c r="X992" t="str">
        <f>VLOOKUP(V992,$J$16:$K$27,2,FALSE)</f>
        <v>GAL80.35</v>
      </c>
      <c r="Y992" t="str">
        <f>VLOOKUP(V992,$J$31:$K$42,2,FALSE)</f>
        <v>GAL3.delta</v>
      </c>
      <c r="Z992" t="str">
        <f>VLOOKUP($S992,$J$46:$N$61,2,FALSE)</f>
        <v>pAMN52.2 - 2 - B1</v>
      </c>
      <c r="AA992">
        <v>2</v>
      </c>
      <c r="AB992" t="str">
        <f>VLOOKUP($S992,$J$46:$N$61,3,FALSE)</f>
        <v>GALK.Sac_cer</v>
      </c>
      <c r="AC992" t="str">
        <f>VLOOKUP($S992,$J$46:$N$61,4,FALSE)</f>
        <v>GALK</v>
      </c>
      <c r="AD992">
        <f>VLOOKUP($S992,$J$46:$N$61,5,FALSE)</f>
        <v>2</v>
      </c>
      <c r="AE992" t="str">
        <f t="shared" si="40"/>
        <v>GAL3.delta</v>
      </c>
      <c r="AF992" t="str">
        <f t="shared" si="41"/>
        <v>GAL80S-2</v>
      </c>
      <c r="AG992" t="str">
        <f t="shared" si="42"/>
        <v>GAL4-L868G</v>
      </c>
    </row>
    <row r="993" spans="11:33">
      <c r="K993" t="str">
        <f>CONCATENATE(L993,".",Q993)</f>
        <v>180324-Plate_009.G11</v>
      </c>
      <c r="L993" t="str">
        <f>CONCATENATE("180324-",N993)</f>
        <v>180324-Plate_009</v>
      </c>
      <c r="M993">
        <f>M897+1</f>
        <v>9</v>
      </c>
      <c r="N993" t="str">
        <f>CONCATENATE("Plate_00",M993)</f>
        <v>Plate_009</v>
      </c>
      <c r="O993" t="s">
        <v>29</v>
      </c>
      <c r="P993">
        <v>11</v>
      </c>
      <c r="Q993" t="s">
        <v>31</v>
      </c>
      <c r="R993">
        <f>R921+1</f>
        <v>12</v>
      </c>
      <c r="S993" t="str">
        <f>CONCATENATE("Plate_0",R993)</f>
        <v>Plate_012</v>
      </c>
      <c r="T993" s="2" t="s">
        <v>30</v>
      </c>
      <c r="U993" t="s">
        <v>26</v>
      </c>
      <c r="V993">
        <v>11</v>
      </c>
      <c r="W993" t="str">
        <f>VLOOKUP(U993,$J$8:$K$13,2,FALSE)</f>
        <v>GAL4.38</v>
      </c>
      <c r="X993" t="str">
        <f>VLOOKUP(V993,$J$16:$K$27,2,FALSE)</f>
        <v>GAL80.37</v>
      </c>
      <c r="Y993" t="str">
        <f>VLOOKUP(V993,$J$31:$K$42,2,FALSE)</f>
        <v>GAL3.delta</v>
      </c>
      <c r="Z993" t="str">
        <f>VLOOKUP($S993,$J$46:$N$61,2,FALSE)</f>
        <v>pAMN52.2 - 2 - B1</v>
      </c>
      <c r="AA993">
        <v>2</v>
      </c>
      <c r="AB993" t="str">
        <f>VLOOKUP($S993,$J$46:$N$61,3,FALSE)</f>
        <v>GALK.Sac_cer</v>
      </c>
      <c r="AC993" t="str">
        <f>VLOOKUP($S993,$J$46:$N$61,4,FALSE)</f>
        <v>GALK</v>
      </c>
      <c r="AD993">
        <f>VLOOKUP($S993,$J$46:$N$61,5,FALSE)</f>
        <v>2</v>
      </c>
      <c r="AE993" t="str">
        <f t="shared" si="40"/>
        <v>GAL3.delta</v>
      </c>
      <c r="AF993" t="str">
        <f t="shared" si="41"/>
        <v>GAL80S-1</v>
      </c>
      <c r="AG993" t="str">
        <f t="shared" si="42"/>
        <v>GAL4-L868G</v>
      </c>
    </row>
    <row r="994" spans="11:33">
      <c r="K994" t="str">
        <f>CONCATENATE(L994,".",Q994)</f>
        <v>180324-Plate_009.G12</v>
      </c>
      <c r="L994" t="str">
        <f>CONCATENATE("180324-",N994)</f>
        <v>180324-Plate_009</v>
      </c>
      <c r="M994">
        <f>M898+1</f>
        <v>9</v>
      </c>
      <c r="N994" t="str">
        <f>CONCATENATE("Plate_00",M994)</f>
        <v>Plate_009</v>
      </c>
      <c r="O994" t="s">
        <v>29</v>
      </c>
      <c r="P994">
        <v>12</v>
      </c>
      <c r="Q994" t="s">
        <v>28</v>
      </c>
      <c r="R994">
        <f>R922+1</f>
        <v>12</v>
      </c>
      <c r="S994" t="str">
        <f>CONCATENATE("Plate_0",R994)</f>
        <v>Plate_012</v>
      </c>
      <c r="T994" s="2" t="s">
        <v>27</v>
      </c>
      <c r="U994" t="s">
        <v>26</v>
      </c>
      <c r="V994">
        <v>12</v>
      </c>
      <c r="W994" t="str">
        <f>VLOOKUP(U994,$J$8:$K$13,2,FALSE)</f>
        <v>GAL4.38</v>
      </c>
      <c r="X994" t="str">
        <f>VLOOKUP(V994,$J$16:$K$27,2,FALSE)</f>
        <v>GAL80.41</v>
      </c>
      <c r="Y994" t="str">
        <f>VLOOKUP(V994,$J$31:$K$42,2,FALSE)</f>
        <v>GAL3.delta</v>
      </c>
      <c r="Z994" t="str">
        <f>VLOOKUP($S994,$J$46:$N$61,2,FALSE)</f>
        <v>pAMN52.2 - 2 - B1</v>
      </c>
      <c r="AA994">
        <v>2</v>
      </c>
      <c r="AB994" t="str">
        <f>VLOOKUP($S994,$J$46:$N$61,3,FALSE)</f>
        <v>GALK.Sac_cer</v>
      </c>
      <c r="AC994" t="str">
        <f>VLOOKUP($S994,$J$46:$N$61,4,FALSE)</f>
        <v>GALK</v>
      </c>
      <c r="AD994">
        <f>VLOOKUP($S994,$J$46:$N$61,5,FALSE)</f>
        <v>2</v>
      </c>
      <c r="AE994" t="str">
        <f t="shared" si="40"/>
        <v>GAL3.delta</v>
      </c>
      <c r="AF994" t="str">
        <f t="shared" si="41"/>
        <v>GAL80S-0</v>
      </c>
      <c r="AG994" t="str">
        <f t="shared" si="42"/>
        <v>GAL4-L868G</v>
      </c>
    </row>
    <row r="995" spans="11:33">
      <c r="K995" t="str">
        <f>CONCATENATE(L995,".",Q995)</f>
        <v>180324-Plate_009.H1</v>
      </c>
      <c r="L995" t="str">
        <f>CONCATENATE("180324-",N995)</f>
        <v>180324-Plate_009</v>
      </c>
      <c r="M995">
        <f>M899+1</f>
        <v>9</v>
      </c>
      <c r="N995" t="str">
        <f>CONCATENATE("Plate_00",M995)</f>
        <v>Plate_009</v>
      </c>
      <c r="O995" t="s">
        <v>3</v>
      </c>
      <c r="P995">
        <v>1</v>
      </c>
      <c r="Q995" t="s">
        <v>25</v>
      </c>
      <c r="R995">
        <f>R923+1</f>
        <v>12</v>
      </c>
      <c r="S995" t="str">
        <f>CONCATENATE("Plate_0",R995)</f>
        <v>Plate_012</v>
      </c>
      <c r="T995" s="2" t="s">
        <v>24</v>
      </c>
      <c r="U995" t="s">
        <v>0</v>
      </c>
      <c r="V995">
        <v>1</v>
      </c>
      <c r="W995" t="str">
        <f>VLOOKUP(U995,$J$8:$K$13,2,FALSE)</f>
        <v>GAL4.40</v>
      </c>
      <c r="X995" t="str">
        <f>VLOOKUP(V995,$J$16:$K$27,2,FALSE)</f>
        <v>GAL80.WT</v>
      </c>
      <c r="Y995" t="str">
        <f>VLOOKUP(V995,$J$31:$K$42,2,FALSE)</f>
        <v>GAL3.WT</v>
      </c>
      <c r="Z995" t="str">
        <f>VLOOKUP($S995,$J$46:$N$61,2,FALSE)</f>
        <v>pAMN52.2 - 2 - B1</v>
      </c>
      <c r="AA995">
        <v>2</v>
      </c>
      <c r="AB995" t="str">
        <f>VLOOKUP($S995,$J$46:$N$61,3,FALSE)</f>
        <v>GALK.Sac_cer</v>
      </c>
      <c r="AC995" t="str">
        <f>VLOOKUP($S995,$J$46:$N$61,4,FALSE)</f>
        <v>GALK</v>
      </c>
      <c r="AD995">
        <f>VLOOKUP($S995,$J$46:$N$61,5,FALSE)</f>
        <v>2</v>
      </c>
      <c r="AE995" t="str">
        <f t="shared" si="40"/>
        <v>GAL3.WT</v>
      </c>
      <c r="AF995" t="str">
        <f t="shared" si="41"/>
        <v>GAL80.WT</v>
      </c>
      <c r="AG995" t="str">
        <f t="shared" si="42"/>
        <v>GAL4-L868K</v>
      </c>
    </row>
    <row r="996" spans="11:33">
      <c r="K996" t="str">
        <f>CONCATENATE(L996,".",Q996)</f>
        <v>180324-Plate_009.H2</v>
      </c>
      <c r="L996" t="str">
        <f>CONCATENATE("180324-",N996)</f>
        <v>180324-Plate_009</v>
      </c>
      <c r="M996">
        <f>M900+1</f>
        <v>9</v>
      </c>
      <c r="N996" t="str">
        <f>CONCATENATE("Plate_00",M996)</f>
        <v>Plate_009</v>
      </c>
      <c r="O996" t="s">
        <v>3</v>
      </c>
      <c r="P996">
        <v>2</v>
      </c>
      <c r="Q996" t="s">
        <v>23</v>
      </c>
      <c r="R996">
        <f>R924+1</f>
        <v>12</v>
      </c>
      <c r="S996" t="str">
        <f>CONCATENATE("Plate_0",R996)</f>
        <v>Plate_012</v>
      </c>
      <c r="T996" s="2" t="s">
        <v>22</v>
      </c>
      <c r="U996" t="s">
        <v>0</v>
      </c>
      <c r="V996">
        <v>2</v>
      </c>
      <c r="W996" t="str">
        <f>VLOOKUP(U996,$J$8:$K$13,2,FALSE)</f>
        <v>GAL4.40</v>
      </c>
      <c r="X996" t="str">
        <f>VLOOKUP(V996,$J$16:$K$27,2,FALSE)</f>
        <v>GAL80.delta</v>
      </c>
      <c r="Y996" t="str">
        <f>VLOOKUP(V996,$J$31:$K$42,2,FALSE)</f>
        <v>GAL3.WT</v>
      </c>
      <c r="Z996" t="str">
        <f>VLOOKUP($S996,$J$46:$N$61,2,FALSE)</f>
        <v>pAMN52.2 - 2 - B1</v>
      </c>
      <c r="AA996">
        <v>2</v>
      </c>
      <c r="AB996" t="str">
        <f>VLOOKUP($S996,$J$46:$N$61,3,FALSE)</f>
        <v>GALK.Sac_cer</v>
      </c>
      <c r="AC996" t="str">
        <f>VLOOKUP($S996,$J$46:$N$61,4,FALSE)</f>
        <v>GALK</v>
      </c>
      <c r="AD996">
        <f>VLOOKUP($S996,$J$46:$N$61,5,FALSE)</f>
        <v>2</v>
      </c>
      <c r="AE996" t="str">
        <f t="shared" si="40"/>
        <v>GAL3.WT</v>
      </c>
      <c r="AF996" t="str">
        <f t="shared" si="41"/>
        <v>GAL80.delta</v>
      </c>
      <c r="AG996" t="str">
        <f t="shared" si="42"/>
        <v>GAL4-L868K</v>
      </c>
    </row>
    <row r="997" spans="11:33">
      <c r="K997" t="str">
        <f>CONCATENATE(L997,".",Q997)</f>
        <v>180324-Plate_009.H3</v>
      </c>
      <c r="L997" t="str">
        <f>CONCATENATE("180324-",N997)</f>
        <v>180324-Plate_009</v>
      </c>
      <c r="M997">
        <f>M901+1</f>
        <v>9</v>
      </c>
      <c r="N997" t="str">
        <f>CONCATENATE("Plate_00",M997)</f>
        <v>Plate_009</v>
      </c>
      <c r="O997" t="s">
        <v>3</v>
      </c>
      <c r="P997">
        <v>3</v>
      </c>
      <c r="Q997" t="s">
        <v>21</v>
      </c>
      <c r="R997">
        <f>R925+1</f>
        <v>12</v>
      </c>
      <c r="S997" t="str">
        <f>CONCATENATE("Plate_0",R997)</f>
        <v>Plate_012</v>
      </c>
      <c r="T997" s="2" t="s">
        <v>20</v>
      </c>
      <c r="U997" t="s">
        <v>0</v>
      </c>
      <c r="V997">
        <v>3</v>
      </c>
      <c r="W997" t="str">
        <f>VLOOKUP(U997,$J$8:$K$13,2,FALSE)</f>
        <v>GAL4.40</v>
      </c>
      <c r="X997" t="str">
        <f>VLOOKUP(V997,$J$16:$K$27,2,FALSE)</f>
        <v>GAL80.07</v>
      </c>
      <c r="Y997" t="str">
        <f>VLOOKUP(V997,$J$31:$K$42,2,FALSE)</f>
        <v>GAL3.WT</v>
      </c>
      <c r="Z997" t="str">
        <f>VLOOKUP($S997,$J$46:$N$61,2,FALSE)</f>
        <v>pAMN52.2 - 2 - B1</v>
      </c>
      <c r="AA997">
        <v>2</v>
      </c>
      <c r="AB997" t="str">
        <f>VLOOKUP($S997,$J$46:$N$61,3,FALSE)</f>
        <v>GALK.Sac_cer</v>
      </c>
      <c r="AC997" t="str">
        <f>VLOOKUP($S997,$J$46:$N$61,4,FALSE)</f>
        <v>GALK</v>
      </c>
      <c r="AD997">
        <f>VLOOKUP($S997,$J$46:$N$61,5,FALSE)</f>
        <v>2</v>
      </c>
      <c r="AE997" t="str">
        <f t="shared" si="40"/>
        <v>GAL3.WT</v>
      </c>
      <c r="AF997" t="str">
        <f t="shared" si="41"/>
        <v>GAL80.07</v>
      </c>
      <c r="AG997" t="str">
        <f t="shared" si="42"/>
        <v>GAL4-L868K</v>
      </c>
    </row>
    <row r="998" spans="11:33">
      <c r="K998" t="str">
        <f>CONCATENATE(L998,".",Q998)</f>
        <v>180324-Plate_009.H4</v>
      </c>
      <c r="L998" t="str">
        <f>CONCATENATE("180324-",N998)</f>
        <v>180324-Plate_009</v>
      </c>
      <c r="M998">
        <f>M902+1</f>
        <v>9</v>
      </c>
      <c r="N998" t="str">
        <f>CONCATENATE("Plate_00",M998)</f>
        <v>Plate_009</v>
      </c>
      <c r="O998" t="s">
        <v>3</v>
      </c>
      <c r="P998">
        <v>4</v>
      </c>
      <c r="Q998" t="s">
        <v>19</v>
      </c>
      <c r="R998">
        <f>R926+1</f>
        <v>12</v>
      </c>
      <c r="S998" t="str">
        <f>CONCATENATE("Plate_0",R998)</f>
        <v>Plate_012</v>
      </c>
      <c r="T998" s="2" t="s">
        <v>18</v>
      </c>
      <c r="U998" t="s">
        <v>0</v>
      </c>
      <c r="V998">
        <v>4</v>
      </c>
      <c r="W998" t="str">
        <f>VLOOKUP(U998,$J$8:$K$13,2,FALSE)</f>
        <v>GAL4.40</v>
      </c>
      <c r="X998" t="str">
        <f>VLOOKUP(V998,$J$16:$K$27,2,FALSE)</f>
        <v>GAL80.35</v>
      </c>
      <c r="Y998" t="str">
        <f>VLOOKUP(V998,$J$31:$K$42,2,FALSE)</f>
        <v>GAL3.WT</v>
      </c>
      <c r="Z998" t="str">
        <f>VLOOKUP($S998,$J$46:$N$61,2,FALSE)</f>
        <v>pAMN52.2 - 2 - B1</v>
      </c>
      <c r="AA998">
        <v>2</v>
      </c>
      <c r="AB998" t="str">
        <f>VLOOKUP($S998,$J$46:$N$61,3,FALSE)</f>
        <v>GALK.Sac_cer</v>
      </c>
      <c r="AC998" t="str">
        <f>VLOOKUP($S998,$J$46:$N$61,4,FALSE)</f>
        <v>GALK</v>
      </c>
      <c r="AD998">
        <f>VLOOKUP($S998,$J$46:$N$61,5,FALSE)</f>
        <v>2</v>
      </c>
      <c r="AE998" t="str">
        <f t="shared" si="40"/>
        <v>GAL3.WT</v>
      </c>
      <c r="AF998" t="str">
        <f t="shared" si="41"/>
        <v>GAL80S-2</v>
      </c>
      <c r="AG998" t="str">
        <f t="shared" si="42"/>
        <v>GAL4-L868K</v>
      </c>
    </row>
    <row r="999" spans="11:33">
      <c r="K999" t="str">
        <f>CONCATENATE(L999,".",Q999)</f>
        <v>180324-Plate_009.H5</v>
      </c>
      <c r="L999" t="str">
        <f>CONCATENATE("180324-",N999)</f>
        <v>180324-Plate_009</v>
      </c>
      <c r="M999">
        <f>M903+1</f>
        <v>9</v>
      </c>
      <c r="N999" t="str">
        <f>CONCATENATE("Plate_00",M999)</f>
        <v>Plate_009</v>
      </c>
      <c r="O999" t="s">
        <v>3</v>
      </c>
      <c r="P999">
        <v>5</v>
      </c>
      <c r="Q999" t="s">
        <v>17</v>
      </c>
      <c r="R999">
        <f>R927+1</f>
        <v>12</v>
      </c>
      <c r="S999" t="str">
        <f>CONCATENATE("Plate_0",R999)</f>
        <v>Plate_012</v>
      </c>
      <c r="T999" s="2" t="s">
        <v>16</v>
      </c>
      <c r="U999" t="s">
        <v>0</v>
      </c>
      <c r="V999">
        <v>5</v>
      </c>
      <c r="W999" t="str">
        <f>VLOOKUP(U999,$J$8:$K$13,2,FALSE)</f>
        <v>GAL4.40</v>
      </c>
      <c r="X999" t="str">
        <f>VLOOKUP(V999,$J$16:$K$27,2,FALSE)</f>
        <v>GAL80.37</v>
      </c>
      <c r="Y999" t="str">
        <f>VLOOKUP(V999,$J$31:$K$42,2,FALSE)</f>
        <v>GAL3.WT</v>
      </c>
      <c r="Z999" t="str">
        <f>VLOOKUP($S999,$J$46:$N$61,2,FALSE)</f>
        <v>pAMN52.2 - 2 - B1</v>
      </c>
      <c r="AA999">
        <v>2</v>
      </c>
      <c r="AB999" t="str">
        <f>VLOOKUP($S999,$J$46:$N$61,3,FALSE)</f>
        <v>GALK.Sac_cer</v>
      </c>
      <c r="AC999" t="str">
        <f>VLOOKUP($S999,$J$46:$N$61,4,FALSE)</f>
        <v>GALK</v>
      </c>
      <c r="AD999">
        <f>VLOOKUP($S999,$J$46:$N$61,5,FALSE)</f>
        <v>2</v>
      </c>
      <c r="AE999" t="str">
        <f t="shared" si="40"/>
        <v>GAL3.WT</v>
      </c>
      <c r="AF999" t="str">
        <f t="shared" si="41"/>
        <v>GAL80S-1</v>
      </c>
      <c r="AG999" t="str">
        <f t="shared" si="42"/>
        <v>GAL4-L868K</v>
      </c>
    </row>
    <row r="1000" spans="11:33">
      <c r="K1000" t="str">
        <f>CONCATENATE(L1000,".",Q1000)</f>
        <v>180324-Plate_009.H6</v>
      </c>
      <c r="L1000" t="str">
        <f>CONCATENATE("180324-",N1000)</f>
        <v>180324-Plate_009</v>
      </c>
      <c r="M1000">
        <f>M904+1</f>
        <v>9</v>
      </c>
      <c r="N1000" t="str">
        <f>CONCATENATE("Plate_00",M1000)</f>
        <v>Plate_009</v>
      </c>
      <c r="O1000" t="s">
        <v>3</v>
      </c>
      <c r="P1000">
        <v>6</v>
      </c>
      <c r="Q1000" t="s">
        <v>15</v>
      </c>
      <c r="R1000">
        <f>R928+1</f>
        <v>12</v>
      </c>
      <c r="S1000" t="str">
        <f>CONCATENATE("Plate_0",R1000)</f>
        <v>Plate_012</v>
      </c>
      <c r="T1000" s="2" t="s">
        <v>14</v>
      </c>
      <c r="U1000" t="s">
        <v>0</v>
      </c>
      <c r="V1000">
        <v>6</v>
      </c>
      <c r="W1000" t="str">
        <f>VLOOKUP(U1000,$J$8:$K$13,2,FALSE)</f>
        <v>GAL4.40</v>
      </c>
      <c r="X1000" t="str">
        <f>VLOOKUP(V1000,$J$16:$K$27,2,FALSE)</f>
        <v>GAL80.41</v>
      </c>
      <c r="Y1000" t="str">
        <f>VLOOKUP(V1000,$J$31:$K$42,2,FALSE)</f>
        <v>GAL3.WT</v>
      </c>
      <c r="Z1000" t="str">
        <f>VLOOKUP($S1000,$J$46:$N$61,2,FALSE)</f>
        <v>pAMN52.2 - 2 - B1</v>
      </c>
      <c r="AA1000">
        <v>2</v>
      </c>
      <c r="AB1000" t="str">
        <f>VLOOKUP($S1000,$J$46:$N$61,3,FALSE)</f>
        <v>GALK.Sac_cer</v>
      </c>
      <c r="AC1000" t="str">
        <f>VLOOKUP($S1000,$J$46:$N$61,4,FALSE)</f>
        <v>GALK</v>
      </c>
      <c r="AD1000">
        <f>VLOOKUP($S1000,$J$46:$N$61,5,FALSE)</f>
        <v>2</v>
      </c>
      <c r="AE1000" t="str">
        <f t="shared" si="40"/>
        <v>GAL3.WT</v>
      </c>
      <c r="AF1000" t="str">
        <f t="shared" si="41"/>
        <v>GAL80S-0</v>
      </c>
      <c r="AG1000" t="str">
        <f t="shared" si="42"/>
        <v>GAL4-L868K</v>
      </c>
    </row>
    <row r="1001" spans="11:33">
      <c r="K1001" t="str">
        <f>CONCATENATE(L1001,".",Q1001)</f>
        <v>180324-Plate_009.H7</v>
      </c>
      <c r="L1001" t="str">
        <f>CONCATENATE("180324-",N1001)</f>
        <v>180324-Plate_009</v>
      </c>
      <c r="M1001">
        <f>M905+1</f>
        <v>9</v>
      </c>
      <c r="N1001" t="str">
        <f>CONCATENATE("Plate_00",M1001)</f>
        <v>Plate_009</v>
      </c>
      <c r="O1001" t="s">
        <v>3</v>
      </c>
      <c r="P1001">
        <v>7</v>
      </c>
      <c r="Q1001" t="s">
        <v>13</v>
      </c>
      <c r="R1001">
        <f>R929+1</f>
        <v>12</v>
      </c>
      <c r="S1001" t="str">
        <f>CONCATENATE("Plate_0",R1001)</f>
        <v>Plate_012</v>
      </c>
      <c r="T1001" s="2" t="s">
        <v>12</v>
      </c>
      <c r="U1001" t="s">
        <v>0</v>
      </c>
      <c r="V1001">
        <v>7</v>
      </c>
      <c r="W1001" t="str">
        <f>VLOOKUP(U1001,$J$8:$K$13,2,FALSE)</f>
        <v>GAL4.40</v>
      </c>
      <c r="X1001" t="str">
        <f>VLOOKUP(V1001,$J$16:$K$27,2,FALSE)</f>
        <v>GAL80.WT</v>
      </c>
      <c r="Y1001" t="str">
        <f>VLOOKUP(V1001,$J$31:$K$42,2,FALSE)</f>
        <v>GAL3.delta</v>
      </c>
      <c r="Z1001" t="str">
        <f>VLOOKUP($S1001,$J$46:$N$61,2,FALSE)</f>
        <v>pAMN52.2 - 2 - B1</v>
      </c>
      <c r="AA1001">
        <v>2</v>
      </c>
      <c r="AB1001" t="str">
        <f>VLOOKUP($S1001,$J$46:$N$61,3,FALSE)</f>
        <v>GALK.Sac_cer</v>
      </c>
      <c r="AC1001" t="str">
        <f>VLOOKUP($S1001,$J$46:$N$61,4,FALSE)</f>
        <v>GALK</v>
      </c>
      <c r="AD1001">
        <f>VLOOKUP($S1001,$J$46:$N$61,5,FALSE)</f>
        <v>2</v>
      </c>
      <c r="AE1001" t="str">
        <f t="shared" si="40"/>
        <v>GAL3.delta</v>
      </c>
      <c r="AF1001" t="str">
        <f t="shared" si="41"/>
        <v>GAL80.WT</v>
      </c>
      <c r="AG1001" t="str">
        <f t="shared" si="42"/>
        <v>GAL4-L868K</v>
      </c>
    </row>
    <row r="1002" spans="11:33">
      <c r="K1002" t="str">
        <f>CONCATENATE(L1002,".",Q1002)</f>
        <v>180324-Plate_009.H8</v>
      </c>
      <c r="L1002" t="str">
        <f>CONCATENATE("180324-",N1002)</f>
        <v>180324-Plate_009</v>
      </c>
      <c r="M1002">
        <f>M906+1</f>
        <v>9</v>
      </c>
      <c r="N1002" t="str">
        <f>CONCATENATE("Plate_00",M1002)</f>
        <v>Plate_009</v>
      </c>
      <c r="O1002" t="s">
        <v>3</v>
      </c>
      <c r="P1002">
        <v>8</v>
      </c>
      <c r="Q1002" t="s">
        <v>11</v>
      </c>
      <c r="R1002">
        <f>R930+1</f>
        <v>12</v>
      </c>
      <c r="S1002" t="str">
        <f>CONCATENATE("Plate_0",R1002)</f>
        <v>Plate_012</v>
      </c>
      <c r="T1002" s="2" t="s">
        <v>10</v>
      </c>
      <c r="U1002" t="s">
        <v>0</v>
      </c>
      <c r="V1002">
        <v>8</v>
      </c>
      <c r="W1002" t="str">
        <f>VLOOKUP(U1002,$J$8:$K$13,2,FALSE)</f>
        <v>GAL4.40</v>
      </c>
      <c r="X1002" t="str">
        <f>VLOOKUP(V1002,$J$16:$K$27,2,FALSE)</f>
        <v>GAL80.delta</v>
      </c>
      <c r="Y1002" t="str">
        <f>VLOOKUP(V1002,$J$31:$K$42,2,FALSE)</f>
        <v>GAL3.delta</v>
      </c>
      <c r="Z1002" t="str">
        <f>VLOOKUP($S1002,$J$46:$N$61,2,FALSE)</f>
        <v>pAMN52.2 - 2 - B1</v>
      </c>
      <c r="AA1002">
        <v>2</v>
      </c>
      <c r="AB1002" t="str">
        <f>VLOOKUP($S1002,$J$46:$N$61,3,FALSE)</f>
        <v>GALK.Sac_cer</v>
      </c>
      <c r="AC1002" t="str">
        <f>VLOOKUP($S1002,$J$46:$N$61,4,FALSE)</f>
        <v>GALK</v>
      </c>
      <c r="AD1002">
        <f>VLOOKUP($S1002,$J$46:$N$61,5,FALSE)</f>
        <v>2</v>
      </c>
      <c r="AE1002" t="str">
        <f t="shared" si="40"/>
        <v>GAL3.delta</v>
      </c>
      <c r="AF1002" t="str">
        <f t="shared" si="41"/>
        <v>GAL80.delta</v>
      </c>
      <c r="AG1002" t="str">
        <f t="shared" si="42"/>
        <v>GAL4-L868K</v>
      </c>
    </row>
    <row r="1003" spans="11:33">
      <c r="K1003" t="str">
        <f>CONCATENATE(L1003,".",Q1003)</f>
        <v>180324-Plate_009.H9</v>
      </c>
      <c r="L1003" t="str">
        <f>CONCATENATE("180324-",N1003)</f>
        <v>180324-Plate_009</v>
      </c>
      <c r="M1003">
        <f>M907+1</f>
        <v>9</v>
      </c>
      <c r="N1003" t="str">
        <f>CONCATENATE("Plate_00",M1003)</f>
        <v>Plate_009</v>
      </c>
      <c r="O1003" t="s">
        <v>3</v>
      </c>
      <c r="P1003">
        <v>9</v>
      </c>
      <c r="Q1003" t="s">
        <v>9</v>
      </c>
      <c r="R1003">
        <f>R931+1</f>
        <v>12</v>
      </c>
      <c r="S1003" t="str">
        <f>CONCATENATE("Plate_0",R1003)</f>
        <v>Plate_012</v>
      </c>
      <c r="T1003" s="2" t="s">
        <v>8</v>
      </c>
      <c r="U1003" t="s">
        <v>0</v>
      </c>
      <c r="V1003">
        <v>9</v>
      </c>
      <c r="W1003" t="str">
        <f>VLOOKUP(U1003,$J$8:$K$13,2,FALSE)</f>
        <v>GAL4.40</v>
      </c>
      <c r="X1003" t="str">
        <f>VLOOKUP(V1003,$J$16:$K$27,2,FALSE)</f>
        <v>GAL80.07</v>
      </c>
      <c r="Y1003" t="str">
        <f>VLOOKUP(V1003,$J$31:$K$42,2,FALSE)</f>
        <v>GAL3.delta</v>
      </c>
      <c r="Z1003" t="str">
        <f>VLOOKUP($S1003,$J$46:$N$61,2,FALSE)</f>
        <v>pAMN52.2 - 2 - B1</v>
      </c>
      <c r="AA1003">
        <v>2</v>
      </c>
      <c r="AB1003" t="str">
        <f>VLOOKUP($S1003,$J$46:$N$61,3,FALSE)</f>
        <v>GALK.Sac_cer</v>
      </c>
      <c r="AC1003" t="str">
        <f>VLOOKUP($S1003,$J$46:$N$61,4,FALSE)</f>
        <v>GALK</v>
      </c>
      <c r="AD1003">
        <f>VLOOKUP($S1003,$J$46:$N$61,5,FALSE)</f>
        <v>2</v>
      </c>
      <c r="AE1003" t="str">
        <f t="shared" si="40"/>
        <v>GAL3.delta</v>
      </c>
      <c r="AF1003" t="str">
        <f t="shared" si="41"/>
        <v>GAL80.07</v>
      </c>
      <c r="AG1003" t="str">
        <f t="shared" si="42"/>
        <v>GAL4-L868K</v>
      </c>
    </row>
    <row r="1004" spans="11:33">
      <c r="K1004" t="str">
        <f>CONCATENATE(L1004,".",Q1004)</f>
        <v>180324-Plate_009.H10</v>
      </c>
      <c r="L1004" t="str">
        <f>CONCATENATE("180324-",N1004)</f>
        <v>180324-Plate_009</v>
      </c>
      <c r="M1004">
        <f>M908+1</f>
        <v>9</v>
      </c>
      <c r="N1004" t="str">
        <f>CONCATENATE("Plate_00",M1004)</f>
        <v>Plate_009</v>
      </c>
      <c r="O1004" t="s">
        <v>3</v>
      </c>
      <c r="P1004">
        <v>10</v>
      </c>
      <c r="Q1004" t="s">
        <v>7</v>
      </c>
      <c r="R1004">
        <f>R932+1</f>
        <v>12</v>
      </c>
      <c r="S1004" t="str">
        <f>CONCATENATE("Plate_0",R1004)</f>
        <v>Plate_012</v>
      </c>
      <c r="T1004" s="2" t="s">
        <v>6</v>
      </c>
      <c r="U1004" t="s">
        <v>0</v>
      </c>
      <c r="V1004">
        <v>10</v>
      </c>
      <c r="W1004" t="str">
        <f>VLOOKUP(U1004,$J$8:$K$13,2,FALSE)</f>
        <v>GAL4.40</v>
      </c>
      <c r="X1004" t="str">
        <f>VLOOKUP(V1004,$J$16:$K$27,2,FALSE)</f>
        <v>GAL80.35</v>
      </c>
      <c r="Y1004" t="str">
        <f>VLOOKUP(V1004,$J$31:$K$42,2,FALSE)</f>
        <v>GAL3.delta</v>
      </c>
      <c r="Z1004" t="str">
        <f>VLOOKUP($S1004,$J$46:$N$61,2,FALSE)</f>
        <v>pAMN52.2 - 2 - B1</v>
      </c>
      <c r="AA1004">
        <v>2</v>
      </c>
      <c r="AB1004" t="str">
        <f>VLOOKUP($S1004,$J$46:$N$61,3,FALSE)</f>
        <v>GALK.Sac_cer</v>
      </c>
      <c r="AC1004" t="str">
        <f>VLOOKUP($S1004,$J$46:$N$61,4,FALSE)</f>
        <v>GALK</v>
      </c>
      <c r="AD1004">
        <f>VLOOKUP($S1004,$J$46:$N$61,5,FALSE)</f>
        <v>2</v>
      </c>
      <c r="AE1004" t="str">
        <f t="shared" si="40"/>
        <v>GAL3.delta</v>
      </c>
      <c r="AF1004" t="str">
        <f t="shared" si="41"/>
        <v>GAL80S-2</v>
      </c>
      <c r="AG1004" t="str">
        <f t="shared" si="42"/>
        <v>GAL4-L868K</v>
      </c>
    </row>
    <row r="1005" spans="11:33">
      <c r="K1005" t="str">
        <f>CONCATENATE(L1005,".",Q1005)</f>
        <v>180324-Plate_009.H11</v>
      </c>
      <c r="L1005" t="str">
        <f>CONCATENATE("180324-",N1005)</f>
        <v>180324-Plate_009</v>
      </c>
      <c r="M1005">
        <f>M909+1</f>
        <v>9</v>
      </c>
      <c r="N1005" t="str">
        <f>CONCATENATE("Plate_00",M1005)</f>
        <v>Plate_009</v>
      </c>
      <c r="O1005" t="s">
        <v>3</v>
      </c>
      <c r="P1005">
        <v>11</v>
      </c>
      <c r="Q1005" t="s">
        <v>5</v>
      </c>
      <c r="R1005">
        <f>R933+1</f>
        <v>12</v>
      </c>
      <c r="S1005" t="str">
        <f>CONCATENATE("Plate_0",R1005)</f>
        <v>Plate_012</v>
      </c>
      <c r="T1005" s="2" t="s">
        <v>4</v>
      </c>
      <c r="U1005" t="s">
        <v>0</v>
      </c>
      <c r="V1005">
        <v>11</v>
      </c>
      <c r="W1005" t="str">
        <f>VLOOKUP(U1005,$J$8:$K$13,2,FALSE)</f>
        <v>GAL4.40</v>
      </c>
      <c r="X1005" t="str">
        <f>VLOOKUP(V1005,$J$16:$K$27,2,FALSE)</f>
        <v>GAL80.37</v>
      </c>
      <c r="Y1005" t="str">
        <f>VLOOKUP(V1005,$J$31:$K$42,2,FALSE)</f>
        <v>GAL3.delta</v>
      </c>
      <c r="Z1005" t="str">
        <f>VLOOKUP($S1005,$J$46:$N$61,2,FALSE)</f>
        <v>pAMN52.2 - 2 - B1</v>
      </c>
      <c r="AA1005">
        <v>2</v>
      </c>
      <c r="AB1005" t="str">
        <f>VLOOKUP($S1005,$J$46:$N$61,3,FALSE)</f>
        <v>GALK.Sac_cer</v>
      </c>
      <c r="AC1005" t="str">
        <f>VLOOKUP($S1005,$J$46:$N$61,4,FALSE)</f>
        <v>GALK</v>
      </c>
      <c r="AD1005">
        <f>VLOOKUP($S1005,$J$46:$N$61,5,FALSE)</f>
        <v>2</v>
      </c>
      <c r="AE1005" t="str">
        <f t="shared" si="40"/>
        <v>GAL3.delta</v>
      </c>
      <c r="AF1005" t="str">
        <f t="shared" si="41"/>
        <v>GAL80S-1</v>
      </c>
      <c r="AG1005" t="str">
        <f t="shared" si="42"/>
        <v>GAL4-L868K</v>
      </c>
    </row>
    <row r="1006" spans="11:33">
      <c r="K1006" t="str">
        <f>CONCATENATE(L1006,".",Q1006)</f>
        <v>180324-Plate_009.H12</v>
      </c>
      <c r="L1006" t="str">
        <f>CONCATENATE("180324-",N1006)</f>
        <v>180324-Plate_009</v>
      </c>
      <c r="M1006">
        <f>M910+1</f>
        <v>9</v>
      </c>
      <c r="N1006" t="str">
        <f>CONCATENATE("Plate_00",M1006)</f>
        <v>Plate_009</v>
      </c>
      <c r="O1006" t="s">
        <v>3</v>
      </c>
      <c r="P1006">
        <v>12</v>
      </c>
      <c r="Q1006" t="s">
        <v>2</v>
      </c>
      <c r="R1006">
        <f>R934+1</f>
        <v>12</v>
      </c>
      <c r="S1006" t="str">
        <f>CONCATENATE("Plate_0",R1006)</f>
        <v>Plate_012</v>
      </c>
      <c r="T1006" s="2" t="s">
        <v>1</v>
      </c>
      <c r="U1006" t="s">
        <v>0</v>
      </c>
      <c r="V1006">
        <v>12</v>
      </c>
      <c r="W1006" t="str">
        <f>VLOOKUP(U1006,$J$8:$K$13,2,FALSE)</f>
        <v>GAL4.40</v>
      </c>
      <c r="X1006" t="str">
        <f>VLOOKUP(V1006,$J$16:$K$27,2,FALSE)</f>
        <v>GAL80.41</v>
      </c>
      <c r="Y1006" t="str">
        <f>VLOOKUP(V1006,$J$31:$K$42,2,FALSE)</f>
        <v>GAL3.delta</v>
      </c>
      <c r="Z1006" t="str">
        <f>VLOOKUP($S1006,$J$46:$N$61,2,FALSE)</f>
        <v>pAMN52.2 - 2 - B1</v>
      </c>
      <c r="AA1006">
        <v>2</v>
      </c>
      <c r="AB1006" t="str">
        <f>VLOOKUP($S1006,$J$46:$N$61,3,FALSE)</f>
        <v>GALK.Sac_cer</v>
      </c>
      <c r="AC1006" t="str">
        <f>VLOOKUP($S1006,$J$46:$N$61,4,FALSE)</f>
        <v>GALK</v>
      </c>
      <c r="AD1006">
        <f>VLOOKUP($S1006,$J$46:$N$61,5,FALSE)</f>
        <v>2</v>
      </c>
      <c r="AE1006" t="str">
        <f t="shared" si="40"/>
        <v>GAL3.delta</v>
      </c>
      <c r="AF1006" t="str">
        <f t="shared" si="41"/>
        <v>GAL80S-0</v>
      </c>
      <c r="AG1006" t="str">
        <f t="shared" si="42"/>
        <v>GAL4-L868K</v>
      </c>
    </row>
    <row r="1007" spans="11:33">
      <c r="K1007" t="str">
        <f>CONCATENATE(L1007,".",Q1007)</f>
        <v>180324-Plate_010.A1</v>
      </c>
      <c r="L1007" t="str">
        <f>CONCATENATE("180324-",N1007)</f>
        <v>180324-Plate_010</v>
      </c>
      <c r="M1007">
        <f>M911+1</f>
        <v>10</v>
      </c>
      <c r="N1007" t="str">
        <f>CONCATENATE("Plate_0",M1007)</f>
        <v>Plate_010</v>
      </c>
      <c r="O1007" t="s">
        <v>91</v>
      </c>
      <c r="P1007">
        <v>1</v>
      </c>
      <c r="Q1007" t="s">
        <v>103</v>
      </c>
      <c r="R1007">
        <f>R935+1</f>
        <v>13</v>
      </c>
      <c r="S1007" t="str">
        <f>CONCATENATE("Plate_0",R1007)</f>
        <v>Plate_013</v>
      </c>
      <c r="T1007" s="2" t="s">
        <v>103</v>
      </c>
      <c r="U1007" t="s">
        <v>91</v>
      </c>
      <c r="V1007">
        <v>1</v>
      </c>
      <c r="W1007" t="str">
        <f>VLOOKUP(U1007,$J$8:$K$13,2,FALSE)</f>
        <v>GAL4.WT</v>
      </c>
      <c r="X1007" t="str">
        <f>VLOOKUP(V1007,$J$16:$K$27,2,FALSE)</f>
        <v>GAL80.WT</v>
      </c>
      <c r="Y1007" t="str">
        <f>VLOOKUP(V1007,$J$31:$K$42,2,FALSE)</f>
        <v>GAL3.WT</v>
      </c>
      <c r="Z1007" t="str">
        <f>VLOOKUP($S1007,$J$46:$N$61,2,FALSE)</f>
        <v>pAMN53.2 - 1 - B6</v>
      </c>
      <c r="AA1007">
        <v>1</v>
      </c>
      <c r="AB1007" t="str">
        <f>VLOOKUP($S1007,$J$46:$N$61,3,FALSE)</f>
        <v>HIS5.Sch_pom</v>
      </c>
      <c r="AC1007" t="str">
        <f>VLOOKUP($S1007,$J$46:$N$61,4,FALSE)</f>
        <v>HIS3</v>
      </c>
      <c r="AD1007">
        <f>VLOOKUP($S1007,$J$46:$N$61,5,FALSE)</f>
        <v>1</v>
      </c>
      <c r="AE1007" t="str">
        <f t="shared" si="40"/>
        <v>GAL3.WT</v>
      </c>
      <c r="AF1007" t="str">
        <f t="shared" si="41"/>
        <v>GAL80.WT</v>
      </c>
      <c r="AG1007" t="str">
        <f t="shared" si="42"/>
        <v>GAL4.WT</v>
      </c>
    </row>
    <row r="1008" spans="11:33">
      <c r="K1008" t="str">
        <f>CONCATENATE(L1008,".",Q1008)</f>
        <v>180324-Plate_010.A2</v>
      </c>
      <c r="L1008" t="str">
        <f>CONCATENATE("180324-",N1008)</f>
        <v>180324-Plate_010</v>
      </c>
      <c r="M1008">
        <f>M912+1</f>
        <v>10</v>
      </c>
      <c r="N1008" t="str">
        <f>CONCATENATE("Plate_0",M1008)</f>
        <v>Plate_010</v>
      </c>
      <c r="O1008" t="s">
        <v>91</v>
      </c>
      <c r="P1008">
        <v>2</v>
      </c>
      <c r="Q1008" t="s">
        <v>102</v>
      </c>
      <c r="R1008">
        <f>R936+1</f>
        <v>13</v>
      </c>
      <c r="S1008" t="str">
        <f>CONCATENATE("Plate_0",R1008)</f>
        <v>Plate_013</v>
      </c>
      <c r="T1008" s="2" t="s">
        <v>102</v>
      </c>
      <c r="U1008" t="s">
        <v>91</v>
      </c>
      <c r="V1008">
        <v>2</v>
      </c>
      <c r="W1008" t="str">
        <f>VLOOKUP(U1008,$J$8:$K$13,2,FALSE)</f>
        <v>GAL4.WT</v>
      </c>
      <c r="X1008" t="str">
        <f>VLOOKUP(V1008,$J$16:$K$27,2,FALSE)</f>
        <v>GAL80.delta</v>
      </c>
      <c r="Y1008" t="str">
        <f>VLOOKUP(V1008,$J$31:$K$42,2,FALSE)</f>
        <v>GAL3.WT</v>
      </c>
      <c r="Z1008" t="str">
        <f>VLOOKUP($S1008,$J$46:$N$61,2,FALSE)</f>
        <v>pAMN53.2 - 1 - B6</v>
      </c>
      <c r="AA1008">
        <v>1</v>
      </c>
      <c r="AB1008" t="str">
        <f>VLOOKUP($S1008,$J$46:$N$61,3,FALSE)</f>
        <v>HIS5.Sch_pom</v>
      </c>
      <c r="AC1008" t="str">
        <f>VLOOKUP($S1008,$J$46:$N$61,4,FALSE)</f>
        <v>HIS3</v>
      </c>
      <c r="AD1008">
        <f>VLOOKUP($S1008,$J$46:$N$61,5,FALSE)</f>
        <v>1</v>
      </c>
      <c r="AE1008" t="str">
        <f t="shared" si="40"/>
        <v>GAL3.WT</v>
      </c>
      <c r="AF1008" t="str">
        <f t="shared" si="41"/>
        <v>GAL80.delta</v>
      </c>
      <c r="AG1008" t="str">
        <f t="shared" si="42"/>
        <v>GAL4.WT</v>
      </c>
    </row>
    <row r="1009" spans="11:33">
      <c r="K1009" t="str">
        <f>CONCATENATE(L1009,".",Q1009)</f>
        <v>180324-Plate_010.A3</v>
      </c>
      <c r="L1009" t="str">
        <f>CONCATENATE("180324-",N1009)</f>
        <v>180324-Plate_010</v>
      </c>
      <c r="M1009">
        <f>M913+1</f>
        <v>10</v>
      </c>
      <c r="N1009" t="str">
        <f>CONCATENATE("Plate_0",M1009)</f>
        <v>Plate_010</v>
      </c>
      <c r="O1009" t="s">
        <v>91</v>
      </c>
      <c r="P1009">
        <v>3</v>
      </c>
      <c r="Q1009" t="s">
        <v>101</v>
      </c>
      <c r="R1009">
        <f>R937+1</f>
        <v>13</v>
      </c>
      <c r="S1009" t="str">
        <f>CONCATENATE("Plate_0",R1009)</f>
        <v>Plate_013</v>
      </c>
      <c r="T1009" s="2" t="s">
        <v>101</v>
      </c>
      <c r="U1009" t="s">
        <v>91</v>
      </c>
      <c r="V1009">
        <v>3</v>
      </c>
      <c r="W1009" t="str">
        <f>VLOOKUP(U1009,$J$8:$K$13,2,FALSE)</f>
        <v>GAL4.WT</v>
      </c>
      <c r="X1009" t="str">
        <f>VLOOKUP(V1009,$J$16:$K$27,2,FALSE)</f>
        <v>GAL80.07</v>
      </c>
      <c r="Y1009" t="str">
        <f>VLOOKUP(V1009,$J$31:$K$42,2,FALSE)</f>
        <v>GAL3.WT</v>
      </c>
      <c r="Z1009" t="str">
        <f>VLOOKUP($S1009,$J$46:$N$61,2,FALSE)</f>
        <v>pAMN53.2 - 1 - B6</v>
      </c>
      <c r="AA1009">
        <v>1</v>
      </c>
      <c r="AB1009" t="str">
        <f>VLOOKUP($S1009,$J$46:$N$61,3,FALSE)</f>
        <v>HIS5.Sch_pom</v>
      </c>
      <c r="AC1009" t="str">
        <f>VLOOKUP($S1009,$J$46:$N$61,4,FALSE)</f>
        <v>HIS3</v>
      </c>
      <c r="AD1009">
        <f>VLOOKUP($S1009,$J$46:$N$61,5,FALSE)</f>
        <v>1</v>
      </c>
      <c r="AE1009" t="str">
        <f t="shared" si="40"/>
        <v>GAL3.WT</v>
      </c>
      <c r="AF1009" t="str">
        <f t="shared" si="41"/>
        <v>GAL80.07</v>
      </c>
      <c r="AG1009" t="str">
        <f t="shared" si="42"/>
        <v>GAL4.WT</v>
      </c>
    </row>
    <row r="1010" spans="11:33">
      <c r="K1010" t="str">
        <f>CONCATENATE(L1010,".",Q1010)</f>
        <v>180324-Plate_010.A4</v>
      </c>
      <c r="L1010" t="str">
        <f>CONCATENATE("180324-",N1010)</f>
        <v>180324-Plate_010</v>
      </c>
      <c r="M1010">
        <f>M914+1</f>
        <v>10</v>
      </c>
      <c r="N1010" t="str">
        <f>CONCATENATE("Plate_0",M1010)</f>
        <v>Plate_010</v>
      </c>
      <c r="O1010" t="s">
        <v>91</v>
      </c>
      <c r="P1010">
        <v>4</v>
      </c>
      <c r="Q1010" t="s">
        <v>100</v>
      </c>
      <c r="R1010">
        <f>R938+1</f>
        <v>13</v>
      </c>
      <c r="S1010" t="str">
        <f>CONCATENATE("Plate_0",R1010)</f>
        <v>Plate_013</v>
      </c>
      <c r="T1010" s="2" t="s">
        <v>100</v>
      </c>
      <c r="U1010" t="s">
        <v>91</v>
      </c>
      <c r="V1010">
        <v>4</v>
      </c>
      <c r="W1010" t="str">
        <f>VLOOKUP(U1010,$J$8:$K$13,2,FALSE)</f>
        <v>GAL4.WT</v>
      </c>
      <c r="X1010" t="str">
        <f>VLOOKUP(V1010,$J$16:$K$27,2,FALSE)</f>
        <v>GAL80.35</v>
      </c>
      <c r="Y1010" t="str">
        <f>VLOOKUP(V1010,$J$31:$K$42,2,FALSE)</f>
        <v>GAL3.WT</v>
      </c>
      <c r="Z1010" t="str">
        <f>VLOOKUP($S1010,$J$46:$N$61,2,FALSE)</f>
        <v>pAMN53.2 - 1 - B6</v>
      </c>
      <c r="AA1010">
        <v>1</v>
      </c>
      <c r="AB1010" t="str">
        <f>VLOOKUP($S1010,$J$46:$N$61,3,FALSE)</f>
        <v>HIS5.Sch_pom</v>
      </c>
      <c r="AC1010" t="str">
        <f>VLOOKUP($S1010,$J$46:$N$61,4,FALSE)</f>
        <v>HIS3</v>
      </c>
      <c r="AD1010">
        <f>VLOOKUP($S1010,$J$46:$N$61,5,FALSE)</f>
        <v>1</v>
      </c>
      <c r="AE1010" t="str">
        <f t="shared" si="40"/>
        <v>GAL3.WT</v>
      </c>
      <c r="AF1010" t="str">
        <f t="shared" si="41"/>
        <v>GAL80S-2</v>
      </c>
      <c r="AG1010" t="str">
        <f t="shared" si="42"/>
        <v>GAL4.WT</v>
      </c>
    </row>
    <row r="1011" spans="11:33">
      <c r="K1011" t="str">
        <f>CONCATENATE(L1011,".",Q1011)</f>
        <v>180324-Plate_010.A5</v>
      </c>
      <c r="L1011" t="str">
        <f>CONCATENATE("180324-",N1011)</f>
        <v>180324-Plate_010</v>
      </c>
      <c r="M1011">
        <f>M915+1</f>
        <v>10</v>
      </c>
      <c r="N1011" t="str">
        <f>CONCATENATE("Plate_0",M1011)</f>
        <v>Plate_010</v>
      </c>
      <c r="O1011" t="s">
        <v>91</v>
      </c>
      <c r="P1011">
        <v>5</v>
      </c>
      <c r="Q1011" t="s">
        <v>99</v>
      </c>
      <c r="R1011">
        <f>R939+1</f>
        <v>13</v>
      </c>
      <c r="S1011" t="str">
        <f>CONCATENATE("Plate_0",R1011)</f>
        <v>Plate_013</v>
      </c>
      <c r="T1011" s="2" t="s">
        <v>99</v>
      </c>
      <c r="U1011" t="s">
        <v>91</v>
      </c>
      <c r="V1011">
        <v>5</v>
      </c>
      <c r="W1011" t="str">
        <f>VLOOKUP(U1011,$J$8:$K$13,2,FALSE)</f>
        <v>GAL4.WT</v>
      </c>
      <c r="X1011" t="str">
        <f>VLOOKUP(V1011,$J$16:$K$27,2,FALSE)</f>
        <v>GAL80.37</v>
      </c>
      <c r="Y1011" t="str">
        <f>VLOOKUP(V1011,$J$31:$K$42,2,FALSE)</f>
        <v>GAL3.WT</v>
      </c>
      <c r="Z1011" t="str">
        <f>VLOOKUP($S1011,$J$46:$N$61,2,FALSE)</f>
        <v>pAMN53.2 - 1 - B6</v>
      </c>
      <c r="AA1011">
        <v>1</v>
      </c>
      <c r="AB1011" t="str">
        <f>VLOOKUP($S1011,$J$46:$N$61,3,FALSE)</f>
        <v>HIS5.Sch_pom</v>
      </c>
      <c r="AC1011" t="str">
        <f>VLOOKUP($S1011,$J$46:$N$61,4,FALSE)</f>
        <v>HIS3</v>
      </c>
      <c r="AD1011">
        <f>VLOOKUP($S1011,$J$46:$N$61,5,FALSE)</f>
        <v>1</v>
      </c>
      <c r="AE1011" t="str">
        <f t="shared" si="40"/>
        <v>GAL3.WT</v>
      </c>
      <c r="AF1011" t="str">
        <f t="shared" si="41"/>
        <v>GAL80S-1</v>
      </c>
      <c r="AG1011" t="str">
        <f t="shared" si="42"/>
        <v>GAL4.WT</v>
      </c>
    </row>
    <row r="1012" spans="11:33">
      <c r="K1012" t="str">
        <f>CONCATENATE(L1012,".",Q1012)</f>
        <v>180324-Plate_010.A6</v>
      </c>
      <c r="L1012" t="str">
        <f>CONCATENATE("180324-",N1012)</f>
        <v>180324-Plate_010</v>
      </c>
      <c r="M1012">
        <f>M916+1</f>
        <v>10</v>
      </c>
      <c r="N1012" t="str">
        <f>CONCATENATE("Plate_0",M1012)</f>
        <v>Plate_010</v>
      </c>
      <c r="O1012" t="s">
        <v>91</v>
      </c>
      <c r="P1012">
        <v>6</v>
      </c>
      <c r="Q1012" t="s">
        <v>98</v>
      </c>
      <c r="R1012">
        <f>R940+1</f>
        <v>13</v>
      </c>
      <c r="S1012" t="str">
        <f>CONCATENATE("Plate_0",R1012)</f>
        <v>Plate_013</v>
      </c>
      <c r="T1012" s="2" t="s">
        <v>98</v>
      </c>
      <c r="U1012" t="s">
        <v>91</v>
      </c>
      <c r="V1012">
        <v>6</v>
      </c>
      <c r="W1012" t="str">
        <f>VLOOKUP(U1012,$J$8:$K$13,2,FALSE)</f>
        <v>GAL4.WT</v>
      </c>
      <c r="X1012" t="str">
        <f>VLOOKUP(V1012,$J$16:$K$27,2,FALSE)</f>
        <v>GAL80.41</v>
      </c>
      <c r="Y1012" t="str">
        <f>VLOOKUP(V1012,$J$31:$K$42,2,FALSE)</f>
        <v>GAL3.WT</v>
      </c>
      <c r="Z1012" t="str">
        <f>VLOOKUP($S1012,$J$46:$N$61,2,FALSE)</f>
        <v>pAMN53.2 - 1 - B6</v>
      </c>
      <c r="AA1012">
        <v>1</v>
      </c>
      <c r="AB1012" t="str">
        <f>VLOOKUP($S1012,$J$46:$N$61,3,FALSE)</f>
        <v>HIS5.Sch_pom</v>
      </c>
      <c r="AC1012" t="str">
        <f>VLOOKUP($S1012,$J$46:$N$61,4,FALSE)</f>
        <v>HIS3</v>
      </c>
      <c r="AD1012">
        <f>VLOOKUP($S1012,$J$46:$N$61,5,FALSE)</f>
        <v>1</v>
      </c>
      <c r="AE1012" t="str">
        <f t="shared" si="40"/>
        <v>GAL3.WT</v>
      </c>
      <c r="AF1012" t="str">
        <f t="shared" si="41"/>
        <v>GAL80S-0</v>
      </c>
      <c r="AG1012" t="str">
        <f t="shared" si="42"/>
        <v>GAL4.WT</v>
      </c>
    </row>
    <row r="1013" spans="11:33">
      <c r="K1013" t="str">
        <f>CONCATENATE(L1013,".",Q1013)</f>
        <v>180324-Plate_010.A7</v>
      </c>
      <c r="L1013" t="str">
        <f>CONCATENATE("180324-",N1013)</f>
        <v>180324-Plate_010</v>
      </c>
      <c r="M1013">
        <f>M917+1</f>
        <v>10</v>
      </c>
      <c r="N1013" t="str">
        <f>CONCATENATE("Plate_0",M1013)</f>
        <v>Plate_010</v>
      </c>
      <c r="O1013" t="s">
        <v>91</v>
      </c>
      <c r="P1013">
        <v>7</v>
      </c>
      <c r="Q1013" t="s">
        <v>97</v>
      </c>
      <c r="R1013">
        <f>R941+1</f>
        <v>13</v>
      </c>
      <c r="S1013" t="str">
        <f>CONCATENATE("Plate_0",R1013)</f>
        <v>Plate_013</v>
      </c>
      <c r="T1013" s="2" t="s">
        <v>97</v>
      </c>
      <c r="U1013" t="s">
        <v>91</v>
      </c>
      <c r="V1013">
        <v>7</v>
      </c>
      <c r="W1013" t="str">
        <f>VLOOKUP(U1013,$J$8:$K$13,2,FALSE)</f>
        <v>GAL4.WT</v>
      </c>
      <c r="X1013" t="str">
        <f>VLOOKUP(V1013,$J$16:$K$27,2,FALSE)</f>
        <v>GAL80.WT</v>
      </c>
      <c r="Y1013" t="str">
        <f>VLOOKUP(V1013,$J$31:$K$42,2,FALSE)</f>
        <v>GAL3.delta</v>
      </c>
      <c r="Z1013" t="str">
        <f>VLOOKUP($S1013,$J$46:$N$61,2,FALSE)</f>
        <v>pAMN53.2 - 1 - B6</v>
      </c>
      <c r="AA1013">
        <v>1</v>
      </c>
      <c r="AB1013" t="str">
        <f>VLOOKUP($S1013,$J$46:$N$61,3,FALSE)</f>
        <v>HIS5.Sch_pom</v>
      </c>
      <c r="AC1013" t="str">
        <f>VLOOKUP($S1013,$J$46:$N$61,4,FALSE)</f>
        <v>HIS3</v>
      </c>
      <c r="AD1013">
        <f>VLOOKUP($S1013,$J$46:$N$61,5,FALSE)</f>
        <v>1</v>
      </c>
      <c r="AE1013" t="str">
        <f t="shared" si="40"/>
        <v>GAL3.delta</v>
      </c>
      <c r="AF1013" t="str">
        <f t="shared" si="41"/>
        <v>GAL80.WT</v>
      </c>
      <c r="AG1013" t="str">
        <f t="shared" si="42"/>
        <v>GAL4.WT</v>
      </c>
    </row>
    <row r="1014" spans="11:33">
      <c r="K1014" t="str">
        <f>CONCATENATE(L1014,".",Q1014)</f>
        <v>180324-Plate_010.A8</v>
      </c>
      <c r="L1014" t="str">
        <f>CONCATENATE("180324-",N1014)</f>
        <v>180324-Plate_010</v>
      </c>
      <c r="M1014">
        <f>M918+1</f>
        <v>10</v>
      </c>
      <c r="N1014" t="str">
        <f>CONCATENATE("Plate_0",M1014)</f>
        <v>Plate_010</v>
      </c>
      <c r="O1014" t="s">
        <v>91</v>
      </c>
      <c r="P1014">
        <v>8</v>
      </c>
      <c r="Q1014" t="s">
        <v>96</v>
      </c>
      <c r="R1014">
        <f>R942+1</f>
        <v>13</v>
      </c>
      <c r="S1014" t="str">
        <f>CONCATENATE("Plate_0",R1014)</f>
        <v>Plate_013</v>
      </c>
      <c r="T1014" s="2" t="s">
        <v>96</v>
      </c>
      <c r="U1014" t="s">
        <v>91</v>
      </c>
      <c r="V1014">
        <v>8</v>
      </c>
      <c r="W1014" t="str">
        <f>VLOOKUP(U1014,$J$8:$K$13,2,FALSE)</f>
        <v>GAL4.WT</v>
      </c>
      <c r="X1014" t="str">
        <f>VLOOKUP(V1014,$J$16:$K$27,2,FALSE)</f>
        <v>GAL80.delta</v>
      </c>
      <c r="Y1014" t="str">
        <f>VLOOKUP(V1014,$J$31:$K$42,2,FALSE)</f>
        <v>GAL3.delta</v>
      </c>
      <c r="Z1014" t="str">
        <f>VLOOKUP($S1014,$J$46:$N$61,2,FALSE)</f>
        <v>pAMN53.2 - 1 - B6</v>
      </c>
      <c r="AA1014">
        <v>1</v>
      </c>
      <c r="AB1014" t="str">
        <f>VLOOKUP($S1014,$J$46:$N$61,3,FALSE)</f>
        <v>HIS5.Sch_pom</v>
      </c>
      <c r="AC1014" t="str">
        <f>VLOOKUP($S1014,$J$46:$N$61,4,FALSE)</f>
        <v>HIS3</v>
      </c>
      <c r="AD1014">
        <f>VLOOKUP($S1014,$J$46:$N$61,5,FALSE)</f>
        <v>1</v>
      </c>
      <c r="AE1014" t="str">
        <f t="shared" si="40"/>
        <v>GAL3.delta</v>
      </c>
      <c r="AF1014" t="str">
        <f t="shared" si="41"/>
        <v>GAL80.delta</v>
      </c>
      <c r="AG1014" t="str">
        <f t="shared" si="42"/>
        <v>GAL4.WT</v>
      </c>
    </row>
    <row r="1015" spans="11:33">
      <c r="K1015" t="str">
        <f>CONCATENATE(L1015,".",Q1015)</f>
        <v>180324-Plate_010.A9</v>
      </c>
      <c r="L1015" t="str">
        <f>CONCATENATE("180324-",N1015)</f>
        <v>180324-Plate_010</v>
      </c>
      <c r="M1015">
        <f>M919+1</f>
        <v>10</v>
      </c>
      <c r="N1015" t="str">
        <f>CONCATENATE("Plate_0",M1015)</f>
        <v>Plate_010</v>
      </c>
      <c r="O1015" t="s">
        <v>91</v>
      </c>
      <c r="P1015">
        <v>9</v>
      </c>
      <c r="Q1015" t="s">
        <v>95</v>
      </c>
      <c r="R1015">
        <f>R943+1</f>
        <v>13</v>
      </c>
      <c r="S1015" t="str">
        <f>CONCATENATE("Plate_0",R1015)</f>
        <v>Plate_013</v>
      </c>
      <c r="T1015" s="2" t="s">
        <v>95</v>
      </c>
      <c r="U1015" t="s">
        <v>91</v>
      </c>
      <c r="V1015">
        <v>9</v>
      </c>
      <c r="W1015" t="str">
        <f>VLOOKUP(U1015,$J$8:$K$13,2,FALSE)</f>
        <v>GAL4.WT</v>
      </c>
      <c r="X1015" t="str">
        <f>VLOOKUP(V1015,$J$16:$K$27,2,FALSE)</f>
        <v>GAL80.07</v>
      </c>
      <c r="Y1015" t="str">
        <f>VLOOKUP(V1015,$J$31:$K$42,2,FALSE)</f>
        <v>GAL3.delta</v>
      </c>
      <c r="Z1015" t="str">
        <f>VLOOKUP($S1015,$J$46:$N$61,2,FALSE)</f>
        <v>pAMN53.2 - 1 - B6</v>
      </c>
      <c r="AA1015">
        <v>1</v>
      </c>
      <c r="AB1015" t="str">
        <f>VLOOKUP($S1015,$J$46:$N$61,3,FALSE)</f>
        <v>HIS5.Sch_pom</v>
      </c>
      <c r="AC1015" t="str">
        <f>VLOOKUP($S1015,$J$46:$N$61,4,FALSE)</f>
        <v>HIS3</v>
      </c>
      <c r="AD1015">
        <f>VLOOKUP($S1015,$J$46:$N$61,5,FALSE)</f>
        <v>1</v>
      </c>
      <c r="AE1015" t="str">
        <f t="shared" si="40"/>
        <v>GAL3.delta</v>
      </c>
      <c r="AF1015" t="str">
        <f t="shared" si="41"/>
        <v>GAL80.07</v>
      </c>
      <c r="AG1015" t="str">
        <f t="shared" si="42"/>
        <v>GAL4.WT</v>
      </c>
    </row>
    <row r="1016" spans="11:33">
      <c r="K1016" t="str">
        <f>CONCATENATE(L1016,".",Q1016)</f>
        <v>180324-Plate_010.A10</v>
      </c>
      <c r="L1016" t="str">
        <f>CONCATENATE("180324-",N1016)</f>
        <v>180324-Plate_010</v>
      </c>
      <c r="M1016">
        <f>M920+1</f>
        <v>10</v>
      </c>
      <c r="N1016" t="str">
        <f>CONCATENATE("Plate_0",M1016)</f>
        <v>Plate_010</v>
      </c>
      <c r="O1016" t="s">
        <v>91</v>
      </c>
      <c r="P1016">
        <v>10</v>
      </c>
      <c r="Q1016" t="s">
        <v>94</v>
      </c>
      <c r="R1016">
        <f>R944+1</f>
        <v>13</v>
      </c>
      <c r="S1016" t="str">
        <f>CONCATENATE("Plate_0",R1016)</f>
        <v>Plate_013</v>
      </c>
      <c r="T1016" s="2" t="s">
        <v>94</v>
      </c>
      <c r="U1016" t="s">
        <v>91</v>
      </c>
      <c r="V1016">
        <v>10</v>
      </c>
      <c r="W1016" t="str">
        <f>VLOOKUP(U1016,$J$8:$K$13,2,FALSE)</f>
        <v>GAL4.WT</v>
      </c>
      <c r="X1016" t="str">
        <f>VLOOKUP(V1016,$J$16:$K$27,2,FALSE)</f>
        <v>GAL80.35</v>
      </c>
      <c r="Y1016" t="str">
        <f>VLOOKUP(V1016,$J$31:$K$42,2,FALSE)</f>
        <v>GAL3.delta</v>
      </c>
      <c r="Z1016" t="str">
        <f>VLOOKUP($S1016,$J$46:$N$61,2,FALSE)</f>
        <v>pAMN53.2 - 1 - B6</v>
      </c>
      <c r="AA1016">
        <v>1</v>
      </c>
      <c r="AB1016" t="str">
        <f>VLOOKUP($S1016,$J$46:$N$61,3,FALSE)</f>
        <v>HIS5.Sch_pom</v>
      </c>
      <c r="AC1016" t="str">
        <f>VLOOKUP($S1016,$J$46:$N$61,4,FALSE)</f>
        <v>HIS3</v>
      </c>
      <c r="AD1016">
        <f>VLOOKUP($S1016,$J$46:$N$61,5,FALSE)</f>
        <v>1</v>
      </c>
      <c r="AE1016" t="str">
        <f t="shared" si="40"/>
        <v>GAL3.delta</v>
      </c>
      <c r="AF1016" t="str">
        <f t="shared" si="41"/>
        <v>GAL80S-2</v>
      </c>
      <c r="AG1016" t="str">
        <f t="shared" si="42"/>
        <v>GAL4.WT</v>
      </c>
    </row>
    <row r="1017" spans="11:33">
      <c r="K1017" t="str">
        <f>CONCATENATE(L1017,".",Q1017)</f>
        <v>180324-Plate_010.A11</v>
      </c>
      <c r="L1017" t="str">
        <f>CONCATENATE("180324-",N1017)</f>
        <v>180324-Plate_010</v>
      </c>
      <c r="M1017">
        <f>M921+1</f>
        <v>10</v>
      </c>
      <c r="N1017" t="str">
        <f>CONCATENATE("Plate_0",M1017)</f>
        <v>Plate_010</v>
      </c>
      <c r="O1017" t="s">
        <v>91</v>
      </c>
      <c r="P1017">
        <v>11</v>
      </c>
      <c r="Q1017" t="s">
        <v>93</v>
      </c>
      <c r="R1017">
        <f>R945+1</f>
        <v>13</v>
      </c>
      <c r="S1017" t="str">
        <f>CONCATENATE("Plate_0",R1017)</f>
        <v>Plate_013</v>
      </c>
      <c r="T1017" s="2" t="s">
        <v>93</v>
      </c>
      <c r="U1017" t="s">
        <v>91</v>
      </c>
      <c r="V1017">
        <v>11</v>
      </c>
      <c r="W1017" t="str">
        <f>VLOOKUP(U1017,$J$8:$K$13,2,FALSE)</f>
        <v>GAL4.WT</v>
      </c>
      <c r="X1017" t="str">
        <f>VLOOKUP(V1017,$J$16:$K$27,2,FALSE)</f>
        <v>GAL80.37</v>
      </c>
      <c r="Y1017" t="str">
        <f>VLOOKUP(V1017,$J$31:$K$42,2,FALSE)</f>
        <v>GAL3.delta</v>
      </c>
      <c r="Z1017" t="str">
        <f>VLOOKUP($S1017,$J$46:$N$61,2,FALSE)</f>
        <v>pAMN53.2 - 1 - B6</v>
      </c>
      <c r="AA1017">
        <v>1</v>
      </c>
      <c r="AB1017" t="str">
        <f>VLOOKUP($S1017,$J$46:$N$61,3,FALSE)</f>
        <v>HIS5.Sch_pom</v>
      </c>
      <c r="AC1017" t="str">
        <f>VLOOKUP($S1017,$J$46:$N$61,4,FALSE)</f>
        <v>HIS3</v>
      </c>
      <c r="AD1017">
        <f>VLOOKUP($S1017,$J$46:$N$61,5,FALSE)</f>
        <v>1</v>
      </c>
      <c r="AE1017" t="str">
        <f t="shared" si="40"/>
        <v>GAL3.delta</v>
      </c>
      <c r="AF1017" t="str">
        <f t="shared" si="41"/>
        <v>GAL80S-1</v>
      </c>
      <c r="AG1017" t="str">
        <f t="shared" si="42"/>
        <v>GAL4.WT</v>
      </c>
    </row>
    <row r="1018" spans="11:33">
      <c r="K1018" t="str">
        <f>CONCATENATE(L1018,".",Q1018)</f>
        <v>180324-Plate_010.A12</v>
      </c>
      <c r="L1018" t="str">
        <f>CONCATENATE("180324-",N1018)</f>
        <v>180324-Plate_010</v>
      </c>
      <c r="M1018">
        <f>M922+1</f>
        <v>10</v>
      </c>
      <c r="N1018" t="str">
        <f>CONCATENATE("Plate_0",M1018)</f>
        <v>Plate_010</v>
      </c>
      <c r="O1018" t="s">
        <v>91</v>
      </c>
      <c r="P1018">
        <v>12</v>
      </c>
      <c r="Q1018" t="s">
        <v>92</v>
      </c>
      <c r="R1018">
        <f>R946+1</f>
        <v>13</v>
      </c>
      <c r="S1018" t="str">
        <f>CONCATENATE("Plate_0",R1018)</f>
        <v>Plate_013</v>
      </c>
      <c r="T1018" s="2" t="s">
        <v>92</v>
      </c>
      <c r="U1018" t="s">
        <v>91</v>
      </c>
      <c r="V1018">
        <v>12</v>
      </c>
      <c r="W1018" t="str">
        <f>VLOOKUP(U1018,$J$8:$K$13,2,FALSE)</f>
        <v>GAL4.WT</v>
      </c>
      <c r="X1018" t="str">
        <f>VLOOKUP(V1018,$J$16:$K$27,2,FALSE)</f>
        <v>GAL80.41</v>
      </c>
      <c r="Y1018" t="str">
        <f>VLOOKUP(V1018,$J$31:$K$42,2,FALSE)</f>
        <v>GAL3.delta</v>
      </c>
      <c r="Z1018" t="str">
        <f>VLOOKUP($S1018,$J$46:$N$61,2,FALSE)</f>
        <v>pAMN53.2 - 1 - B6</v>
      </c>
      <c r="AA1018">
        <v>1</v>
      </c>
      <c r="AB1018" t="str">
        <f>VLOOKUP($S1018,$J$46:$N$61,3,FALSE)</f>
        <v>HIS5.Sch_pom</v>
      </c>
      <c r="AC1018" t="str">
        <f>VLOOKUP($S1018,$J$46:$N$61,4,FALSE)</f>
        <v>HIS3</v>
      </c>
      <c r="AD1018">
        <f>VLOOKUP($S1018,$J$46:$N$61,5,FALSE)</f>
        <v>1</v>
      </c>
      <c r="AE1018" t="str">
        <f t="shared" si="40"/>
        <v>GAL3.delta</v>
      </c>
      <c r="AF1018" t="str">
        <f t="shared" si="41"/>
        <v>GAL80S-0</v>
      </c>
      <c r="AG1018" t="str">
        <f t="shared" si="42"/>
        <v>GAL4.WT</v>
      </c>
    </row>
    <row r="1019" spans="11:33">
      <c r="K1019" t="str">
        <f>CONCATENATE(L1019,".",Q1019)</f>
        <v>180324-Plate_010.B1</v>
      </c>
      <c r="L1019" t="str">
        <f>CONCATENATE("180324-",N1019)</f>
        <v>180324-Plate_010</v>
      </c>
      <c r="M1019">
        <f>M923+1</f>
        <v>10</v>
      </c>
      <c r="N1019" t="str">
        <f>CONCATENATE("Plate_0",M1019)</f>
        <v>Plate_010</v>
      </c>
      <c r="O1019" t="s">
        <v>78</v>
      </c>
      <c r="P1019">
        <v>1</v>
      </c>
      <c r="Q1019" t="s">
        <v>90</v>
      </c>
      <c r="R1019">
        <f>R947+1</f>
        <v>13</v>
      </c>
      <c r="S1019" t="str">
        <f>CONCATENATE("Plate_0",R1019)</f>
        <v>Plate_013</v>
      </c>
      <c r="T1019" s="2" t="s">
        <v>90</v>
      </c>
      <c r="U1019" t="s">
        <v>78</v>
      </c>
      <c r="V1019">
        <v>1</v>
      </c>
      <c r="W1019" t="str">
        <f>VLOOKUP(U1019,$J$8:$K$13,2,FALSE)</f>
        <v>GAL4.delta</v>
      </c>
      <c r="X1019" t="str">
        <f>VLOOKUP(V1019,$J$16:$K$27,2,FALSE)</f>
        <v>GAL80.WT</v>
      </c>
      <c r="Y1019" t="str">
        <f>VLOOKUP(V1019,$J$31:$K$42,2,FALSE)</f>
        <v>GAL3.WT</v>
      </c>
      <c r="Z1019" t="str">
        <f>VLOOKUP($S1019,$J$46:$N$61,2,FALSE)</f>
        <v>pAMN53.2 - 1 - B6</v>
      </c>
      <c r="AA1019">
        <v>1</v>
      </c>
      <c r="AB1019" t="str">
        <f>VLOOKUP($S1019,$J$46:$N$61,3,FALSE)</f>
        <v>HIS5.Sch_pom</v>
      </c>
      <c r="AC1019" t="str">
        <f>VLOOKUP($S1019,$J$46:$N$61,4,FALSE)</f>
        <v>HIS3</v>
      </c>
      <c r="AD1019">
        <f>VLOOKUP($S1019,$J$46:$N$61,5,FALSE)</f>
        <v>1</v>
      </c>
      <c r="AE1019" t="str">
        <f t="shared" si="40"/>
        <v>GAL3.WT</v>
      </c>
      <c r="AF1019" t="str">
        <f t="shared" si="41"/>
        <v>GAL80.WT</v>
      </c>
      <c r="AG1019" t="str">
        <f t="shared" si="42"/>
        <v>GAL4.delta</v>
      </c>
    </row>
    <row r="1020" spans="11:33">
      <c r="K1020" t="str">
        <f>CONCATENATE(L1020,".",Q1020)</f>
        <v>180324-Plate_010.B2</v>
      </c>
      <c r="L1020" t="str">
        <f>CONCATENATE("180324-",N1020)</f>
        <v>180324-Plate_010</v>
      </c>
      <c r="M1020">
        <f>M924+1</f>
        <v>10</v>
      </c>
      <c r="N1020" t="str">
        <f>CONCATENATE("Plate_0",M1020)</f>
        <v>Plate_010</v>
      </c>
      <c r="O1020" t="s">
        <v>78</v>
      </c>
      <c r="P1020">
        <v>2</v>
      </c>
      <c r="Q1020" t="s">
        <v>89</v>
      </c>
      <c r="R1020">
        <f>R948+1</f>
        <v>13</v>
      </c>
      <c r="S1020" t="str">
        <f>CONCATENATE("Plate_0",R1020)</f>
        <v>Plate_013</v>
      </c>
      <c r="T1020" s="2" t="s">
        <v>89</v>
      </c>
      <c r="U1020" t="s">
        <v>78</v>
      </c>
      <c r="V1020">
        <v>2</v>
      </c>
      <c r="W1020" t="str">
        <f>VLOOKUP(U1020,$J$8:$K$13,2,FALSE)</f>
        <v>GAL4.delta</v>
      </c>
      <c r="X1020" t="str">
        <f>VLOOKUP(V1020,$J$16:$K$27,2,FALSE)</f>
        <v>GAL80.delta</v>
      </c>
      <c r="Y1020" t="str">
        <f>VLOOKUP(V1020,$J$31:$K$42,2,FALSE)</f>
        <v>GAL3.WT</v>
      </c>
      <c r="Z1020" t="str">
        <f>VLOOKUP($S1020,$J$46:$N$61,2,FALSE)</f>
        <v>pAMN53.2 - 1 - B6</v>
      </c>
      <c r="AA1020">
        <v>1</v>
      </c>
      <c r="AB1020" t="str">
        <f>VLOOKUP($S1020,$J$46:$N$61,3,FALSE)</f>
        <v>HIS5.Sch_pom</v>
      </c>
      <c r="AC1020" t="str">
        <f>VLOOKUP($S1020,$J$46:$N$61,4,FALSE)</f>
        <v>HIS3</v>
      </c>
      <c r="AD1020">
        <f>VLOOKUP($S1020,$J$46:$N$61,5,FALSE)</f>
        <v>1</v>
      </c>
      <c r="AE1020" t="str">
        <f t="shared" si="40"/>
        <v>GAL3.WT</v>
      </c>
      <c r="AF1020" t="str">
        <f t="shared" si="41"/>
        <v>GAL80.delta</v>
      </c>
      <c r="AG1020" t="str">
        <f t="shared" si="42"/>
        <v>GAL4.delta</v>
      </c>
    </row>
    <row r="1021" spans="11:33">
      <c r="K1021" t="str">
        <f>CONCATENATE(L1021,".",Q1021)</f>
        <v>180324-Plate_010.B3</v>
      </c>
      <c r="L1021" t="str">
        <f>CONCATENATE("180324-",N1021)</f>
        <v>180324-Plate_010</v>
      </c>
      <c r="M1021">
        <f>M925+1</f>
        <v>10</v>
      </c>
      <c r="N1021" t="str">
        <f>CONCATENATE("Plate_0",M1021)</f>
        <v>Plate_010</v>
      </c>
      <c r="O1021" t="s">
        <v>78</v>
      </c>
      <c r="P1021">
        <v>3</v>
      </c>
      <c r="Q1021" t="s">
        <v>88</v>
      </c>
      <c r="R1021">
        <f>R949+1</f>
        <v>13</v>
      </c>
      <c r="S1021" t="str">
        <f>CONCATENATE("Plate_0",R1021)</f>
        <v>Plate_013</v>
      </c>
      <c r="T1021" s="2" t="s">
        <v>88</v>
      </c>
      <c r="U1021" t="s">
        <v>78</v>
      </c>
      <c r="V1021">
        <v>3</v>
      </c>
      <c r="W1021" t="str">
        <f>VLOOKUP(U1021,$J$8:$K$13,2,FALSE)</f>
        <v>GAL4.delta</v>
      </c>
      <c r="X1021" t="str">
        <f>VLOOKUP(V1021,$J$16:$K$27,2,FALSE)</f>
        <v>GAL80.07</v>
      </c>
      <c r="Y1021" t="str">
        <f>VLOOKUP(V1021,$J$31:$K$42,2,FALSE)</f>
        <v>GAL3.WT</v>
      </c>
      <c r="Z1021" t="str">
        <f>VLOOKUP($S1021,$J$46:$N$61,2,FALSE)</f>
        <v>pAMN53.2 - 1 - B6</v>
      </c>
      <c r="AA1021">
        <v>1</v>
      </c>
      <c r="AB1021" t="str">
        <f>VLOOKUP($S1021,$J$46:$N$61,3,FALSE)</f>
        <v>HIS5.Sch_pom</v>
      </c>
      <c r="AC1021" t="str">
        <f>VLOOKUP($S1021,$J$46:$N$61,4,FALSE)</f>
        <v>HIS3</v>
      </c>
      <c r="AD1021">
        <f>VLOOKUP($S1021,$J$46:$N$61,5,FALSE)</f>
        <v>1</v>
      </c>
      <c r="AE1021" t="str">
        <f t="shared" si="40"/>
        <v>GAL3.WT</v>
      </c>
      <c r="AF1021" t="str">
        <f t="shared" si="41"/>
        <v>GAL80.07</v>
      </c>
      <c r="AG1021" t="str">
        <f t="shared" si="42"/>
        <v>GAL4.delta</v>
      </c>
    </row>
    <row r="1022" spans="11:33">
      <c r="K1022" t="str">
        <f>CONCATENATE(L1022,".",Q1022)</f>
        <v>180324-Plate_010.B4</v>
      </c>
      <c r="L1022" t="str">
        <f>CONCATENATE("180324-",N1022)</f>
        <v>180324-Plate_010</v>
      </c>
      <c r="M1022">
        <f>M926+1</f>
        <v>10</v>
      </c>
      <c r="N1022" t="str">
        <f>CONCATENATE("Plate_0",M1022)</f>
        <v>Plate_010</v>
      </c>
      <c r="O1022" t="s">
        <v>78</v>
      </c>
      <c r="P1022">
        <v>4</v>
      </c>
      <c r="Q1022" t="s">
        <v>87</v>
      </c>
      <c r="R1022">
        <f>R950+1</f>
        <v>13</v>
      </c>
      <c r="S1022" t="str">
        <f>CONCATENATE("Plate_0",R1022)</f>
        <v>Plate_013</v>
      </c>
      <c r="T1022" s="2" t="s">
        <v>87</v>
      </c>
      <c r="U1022" t="s">
        <v>78</v>
      </c>
      <c r="V1022">
        <v>4</v>
      </c>
      <c r="W1022" t="str">
        <f>VLOOKUP(U1022,$J$8:$K$13,2,FALSE)</f>
        <v>GAL4.delta</v>
      </c>
      <c r="X1022" t="str">
        <f>VLOOKUP(V1022,$J$16:$K$27,2,FALSE)</f>
        <v>GAL80.35</v>
      </c>
      <c r="Y1022" t="str">
        <f>VLOOKUP(V1022,$J$31:$K$42,2,FALSE)</f>
        <v>GAL3.WT</v>
      </c>
      <c r="Z1022" t="str">
        <f>VLOOKUP($S1022,$J$46:$N$61,2,FALSE)</f>
        <v>pAMN53.2 - 1 - B6</v>
      </c>
      <c r="AA1022">
        <v>1</v>
      </c>
      <c r="AB1022" t="str">
        <f>VLOOKUP($S1022,$J$46:$N$61,3,FALSE)</f>
        <v>HIS5.Sch_pom</v>
      </c>
      <c r="AC1022" t="str">
        <f>VLOOKUP($S1022,$J$46:$N$61,4,FALSE)</f>
        <v>HIS3</v>
      </c>
      <c r="AD1022">
        <f>VLOOKUP($S1022,$J$46:$N$61,5,FALSE)</f>
        <v>1</v>
      </c>
      <c r="AE1022" t="str">
        <f t="shared" si="40"/>
        <v>GAL3.WT</v>
      </c>
      <c r="AF1022" t="str">
        <f t="shared" si="41"/>
        <v>GAL80S-2</v>
      </c>
      <c r="AG1022" t="str">
        <f t="shared" si="42"/>
        <v>GAL4.delta</v>
      </c>
    </row>
    <row r="1023" spans="11:33">
      <c r="K1023" t="str">
        <f>CONCATENATE(L1023,".",Q1023)</f>
        <v>180324-Plate_010.B5</v>
      </c>
      <c r="L1023" t="str">
        <f>CONCATENATE("180324-",N1023)</f>
        <v>180324-Plate_010</v>
      </c>
      <c r="M1023">
        <f>M927+1</f>
        <v>10</v>
      </c>
      <c r="N1023" t="str">
        <f>CONCATENATE("Plate_0",M1023)</f>
        <v>Plate_010</v>
      </c>
      <c r="O1023" t="s">
        <v>78</v>
      </c>
      <c r="P1023">
        <v>5</v>
      </c>
      <c r="Q1023" t="s">
        <v>86</v>
      </c>
      <c r="R1023">
        <f>R951+1</f>
        <v>13</v>
      </c>
      <c r="S1023" t="str">
        <f>CONCATENATE("Plate_0",R1023)</f>
        <v>Plate_013</v>
      </c>
      <c r="T1023" s="2" t="s">
        <v>86</v>
      </c>
      <c r="U1023" t="s">
        <v>78</v>
      </c>
      <c r="V1023">
        <v>5</v>
      </c>
      <c r="W1023" t="str">
        <f>VLOOKUP(U1023,$J$8:$K$13,2,FALSE)</f>
        <v>GAL4.delta</v>
      </c>
      <c r="X1023" t="str">
        <f>VLOOKUP(V1023,$J$16:$K$27,2,FALSE)</f>
        <v>GAL80.37</v>
      </c>
      <c r="Y1023" t="str">
        <f>VLOOKUP(V1023,$J$31:$K$42,2,FALSE)</f>
        <v>GAL3.WT</v>
      </c>
      <c r="Z1023" t="str">
        <f>VLOOKUP($S1023,$J$46:$N$61,2,FALSE)</f>
        <v>pAMN53.2 - 1 - B6</v>
      </c>
      <c r="AA1023">
        <v>1</v>
      </c>
      <c r="AB1023" t="str">
        <f>VLOOKUP($S1023,$J$46:$N$61,3,FALSE)</f>
        <v>HIS5.Sch_pom</v>
      </c>
      <c r="AC1023" t="str">
        <f>VLOOKUP($S1023,$J$46:$N$61,4,FALSE)</f>
        <v>HIS3</v>
      </c>
      <c r="AD1023">
        <f>VLOOKUP($S1023,$J$46:$N$61,5,FALSE)</f>
        <v>1</v>
      </c>
      <c r="AE1023" t="str">
        <f t="shared" si="40"/>
        <v>GAL3.WT</v>
      </c>
      <c r="AF1023" t="str">
        <f t="shared" si="41"/>
        <v>GAL80S-1</v>
      </c>
      <c r="AG1023" t="str">
        <f t="shared" si="42"/>
        <v>GAL4.delta</v>
      </c>
    </row>
    <row r="1024" spans="11:33">
      <c r="K1024" t="str">
        <f>CONCATENATE(L1024,".",Q1024)</f>
        <v>180324-Plate_010.B6</v>
      </c>
      <c r="L1024" t="str">
        <f>CONCATENATE("180324-",N1024)</f>
        <v>180324-Plate_010</v>
      </c>
      <c r="M1024">
        <f>M928+1</f>
        <v>10</v>
      </c>
      <c r="N1024" t="str">
        <f>CONCATENATE("Plate_0",M1024)</f>
        <v>Plate_010</v>
      </c>
      <c r="O1024" t="s">
        <v>78</v>
      </c>
      <c r="P1024">
        <v>6</v>
      </c>
      <c r="Q1024" t="s">
        <v>85</v>
      </c>
      <c r="R1024">
        <f>R952+1</f>
        <v>13</v>
      </c>
      <c r="S1024" t="str">
        <f>CONCATENATE("Plate_0",R1024)</f>
        <v>Plate_013</v>
      </c>
      <c r="T1024" s="2" t="s">
        <v>85</v>
      </c>
      <c r="U1024" t="s">
        <v>78</v>
      </c>
      <c r="V1024">
        <v>6</v>
      </c>
      <c r="W1024" t="str">
        <f>VLOOKUP(U1024,$J$8:$K$13,2,FALSE)</f>
        <v>GAL4.delta</v>
      </c>
      <c r="X1024" t="str">
        <f>VLOOKUP(V1024,$J$16:$K$27,2,FALSE)</f>
        <v>GAL80.41</v>
      </c>
      <c r="Y1024" t="str">
        <f>VLOOKUP(V1024,$J$31:$K$42,2,FALSE)</f>
        <v>GAL3.WT</v>
      </c>
      <c r="Z1024" t="str">
        <f>VLOOKUP($S1024,$J$46:$N$61,2,FALSE)</f>
        <v>pAMN53.2 - 1 - B6</v>
      </c>
      <c r="AA1024">
        <v>1</v>
      </c>
      <c r="AB1024" t="str">
        <f>VLOOKUP($S1024,$J$46:$N$61,3,FALSE)</f>
        <v>HIS5.Sch_pom</v>
      </c>
      <c r="AC1024" t="str">
        <f>VLOOKUP($S1024,$J$46:$N$61,4,FALSE)</f>
        <v>HIS3</v>
      </c>
      <c r="AD1024">
        <f>VLOOKUP($S1024,$J$46:$N$61,5,FALSE)</f>
        <v>1</v>
      </c>
      <c r="AE1024" t="str">
        <f t="shared" si="40"/>
        <v>GAL3.WT</v>
      </c>
      <c r="AF1024" t="str">
        <f t="shared" si="41"/>
        <v>GAL80S-0</v>
      </c>
      <c r="AG1024" t="str">
        <f t="shared" si="42"/>
        <v>GAL4.delta</v>
      </c>
    </row>
    <row r="1025" spans="11:33">
      <c r="K1025" t="str">
        <f>CONCATENATE(L1025,".",Q1025)</f>
        <v>180324-Plate_010.B7</v>
      </c>
      <c r="L1025" t="str">
        <f>CONCATENATE("180324-",N1025)</f>
        <v>180324-Plate_010</v>
      </c>
      <c r="M1025">
        <f>M929+1</f>
        <v>10</v>
      </c>
      <c r="N1025" t="str">
        <f>CONCATENATE("Plate_0",M1025)</f>
        <v>Plate_010</v>
      </c>
      <c r="O1025" t="s">
        <v>78</v>
      </c>
      <c r="P1025">
        <v>7</v>
      </c>
      <c r="Q1025" t="s">
        <v>84</v>
      </c>
      <c r="R1025">
        <f>R953+1</f>
        <v>13</v>
      </c>
      <c r="S1025" t="str">
        <f>CONCATENATE("Plate_0",R1025)</f>
        <v>Plate_013</v>
      </c>
      <c r="T1025" s="2" t="s">
        <v>84</v>
      </c>
      <c r="U1025" t="s">
        <v>78</v>
      </c>
      <c r="V1025">
        <v>7</v>
      </c>
      <c r="W1025" t="str">
        <f>VLOOKUP(U1025,$J$8:$K$13,2,FALSE)</f>
        <v>GAL4.delta</v>
      </c>
      <c r="X1025" t="str">
        <f>VLOOKUP(V1025,$J$16:$K$27,2,FALSE)</f>
        <v>GAL80.WT</v>
      </c>
      <c r="Y1025" t="str">
        <f>VLOOKUP(V1025,$J$31:$K$42,2,FALSE)</f>
        <v>GAL3.delta</v>
      </c>
      <c r="Z1025" t="str">
        <f>VLOOKUP($S1025,$J$46:$N$61,2,FALSE)</f>
        <v>pAMN53.2 - 1 - B6</v>
      </c>
      <c r="AA1025">
        <v>1</v>
      </c>
      <c r="AB1025" t="str">
        <f>VLOOKUP($S1025,$J$46:$N$61,3,FALSE)</f>
        <v>HIS5.Sch_pom</v>
      </c>
      <c r="AC1025" t="str">
        <f>VLOOKUP($S1025,$J$46:$N$61,4,FALSE)</f>
        <v>HIS3</v>
      </c>
      <c r="AD1025">
        <f>VLOOKUP($S1025,$J$46:$N$61,5,FALSE)</f>
        <v>1</v>
      </c>
      <c r="AE1025" t="str">
        <f t="shared" si="40"/>
        <v>GAL3.delta</v>
      </c>
      <c r="AF1025" t="str">
        <f t="shared" si="41"/>
        <v>GAL80.WT</v>
      </c>
      <c r="AG1025" t="str">
        <f t="shared" si="42"/>
        <v>GAL4.delta</v>
      </c>
    </row>
    <row r="1026" spans="11:33">
      <c r="K1026" t="str">
        <f>CONCATENATE(L1026,".",Q1026)</f>
        <v>180324-Plate_010.B8</v>
      </c>
      <c r="L1026" t="str">
        <f>CONCATENATE("180324-",N1026)</f>
        <v>180324-Plate_010</v>
      </c>
      <c r="M1026">
        <f>M930+1</f>
        <v>10</v>
      </c>
      <c r="N1026" t="str">
        <f>CONCATENATE("Plate_0",M1026)</f>
        <v>Plate_010</v>
      </c>
      <c r="O1026" t="s">
        <v>78</v>
      </c>
      <c r="P1026">
        <v>8</v>
      </c>
      <c r="Q1026" t="s">
        <v>83</v>
      </c>
      <c r="R1026">
        <f>R954+1</f>
        <v>13</v>
      </c>
      <c r="S1026" t="str">
        <f>CONCATENATE("Plate_0",R1026)</f>
        <v>Plate_013</v>
      </c>
      <c r="T1026" s="2" t="s">
        <v>83</v>
      </c>
      <c r="U1026" t="s">
        <v>78</v>
      </c>
      <c r="V1026">
        <v>8</v>
      </c>
      <c r="W1026" t="str">
        <f>VLOOKUP(U1026,$J$8:$K$13,2,FALSE)</f>
        <v>GAL4.delta</v>
      </c>
      <c r="X1026" t="str">
        <f>VLOOKUP(V1026,$J$16:$K$27,2,FALSE)</f>
        <v>GAL80.delta</v>
      </c>
      <c r="Y1026" t="str">
        <f>VLOOKUP(V1026,$J$31:$K$42,2,FALSE)</f>
        <v>GAL3.delta</v>
      </c>
      <c r="Z1026" t="str">
        <f>VLOOKUP($S1026,$J$46:$N$61,2,FALSE)</f>
        <v>pAMN53.2 - 1 - B6</v>
      </c>
      <c r="AA1026">
        <v>1</v>
      </c>
      <c r="AB1026" t="str">
        <f>VLOOKUP($S1026,$J$46:$N$61,3,FALSE)</f>
        <v>HIS5.Sch_pom</v>
      </c>
      <c r="AC1026" t="str">
        <f>VLOOKUP($S1026,$J$46:$N$61,4,FALSE)</f>
        <v>HIS3</v>
      </c>
      <c r="AD1026">
        <f>VLOOKUP($S1026,$J$46:$N$61,5,FALSE)</f>
        <v>1</v>
      </c>
      <c r="AE1026" t="str">
        <f t="shared" si="40"/>
        <v>GAL3.delta</v>
      </c>
      <c r="AF1026" t="str">
        <f t="shared" si="41"/>
        <v>GAL80.delta</v>
      </c>
      <c r="AG1026" t="str">
        <f t="shared" si="42"/>
        <v>GAL4.delta</v>
      </c>
    </row>
    <row r="1027" spans="11:33">
      <c r="K1027" t="str">
        <f>CONCATENATE(L1027,".",Q1027)</f>
        <v>180324-Plate_010.B9</v>
      </c>
      <c r="L1027" t="str">
        <f>CONCATENATE("180324-",N1027)</f>
        <v>180324-Plate_010</v>
      </c>
      <c r="M1027">
        <f>M931+1</f>
        <v>10</v>
      </c>
      <c r="N1027" t="str">
        <f>CONCATENATE("Plate_0",M1027)</f>
        <v>Plate_010</v>
      </c>
      <c r="O1027" t="s">
        <v>78</v>
      </c>
      <c r="P1027">
        <v>9</v>
      </c>
      <c r="Q1027" t="s">
        <v>82</v>
      </c>
      <c r="R1027">
        <f>R955+1</f>
        <v>13</v>
      </c>
      <c r="S1027" t="str">
        <f>CONCATENATE("Plate_0",R1027)</f>
        <v>Plate_013</v>
      </c>
      <c r="T1027" s="2" t="s">
        <v>82</v>
      </c>
      <c r="U1027" t="s">
        <v>78</v>
      </c>
      <c r="V1027">
        <v>9</v>
      </c>
      <c r="W1027" t="str">
        <f>VLOOKUP(U1027,$J$8:$K$13,2,FALSE)</f>
        <v>GAL4.delta</v>
      </c>
      <c r="X1027" t="str">
        <f>VLOOKUP(V1027,$J$16:$K$27,2,FALSE)</f>
        <v>GAL80.07</v>
      </c>
      <c r="Y1027" t="str">
        <f>VLOOKUP(V1027,$J$31:$K$42,2,FALSE)</f>
        <v>GAL3.delta</v>
      </c>
      <c r="Z1027" t="str">
        <f>VLOOKUP($S1027,$J$46:$N$61,2,FALSE)</f>
        <v>pAMN53.2 - 1 - B6</v>
      </c>
      <c r="AA1027">
        <v>1</v>
      </c>
      <c r="AB1027" t="str">
        <f>VLOOKUP($S1027,$J$46:$N$61,3,FALSE)</f>
        <v>HIS5.Sch_pom</v>
      </c>
      <c r="AC1027" t="str">
        <f>VLOOKUP($S1027,$J$46:$N$61,4,FALSE)</f>
        <v>HIS3</v>
      </c>
      <c r="AD1027">
        <f>VLOOKUP($S1027,$J$46:$N$61,5,FALSE)</f>
        <v>1</v>
      </c>
      <c r="AE1027" t="str">
        <f t="shared" si="40"/>
        <v>GAL3.delta</v>
      </c>
      <c r="AF1027" t="str">
        <f t="shared" si="41"/>
        <v>GAL80.07</v>
      </c>
      <c r="AG1027" t="str">
        <f t="shared" si="42"/>
        <v>GAL4.delta</v>
      </c>
    </row>
    <row r="1028" spans="11:33">
      <c r="K1028" t="str">
        <f>CONCATENATE(L1028,".",Q1028)</f>
        <v>180324-Plate_010.B10</v>
      </c>
      <c r="L1028" t="str">
        <f>CONCATENATE("180324-",N1028)</f>
        <v>180324-Plate_010</v>
      </c>
      <c r="M1028">
        <f>M932+1</f>
        <v>10</v>
      </c>
      <c r="N1028" t="str">
        <f>CONCATENATE("Plate_0",M1028)</f>
        <v>Plate_010</v>
      </c>
      <c r="O1028" t="s">
        <v>78</v>
      </c>
      <c r="P1028">
        <v>10</v>
      </c>
      <c r="Q1028" t="s">
        <v>81</v>
      </c>
      <c r="R1028">
        <f>R956+1</f>
        <v>13</v>
      </c>
      <c r="S1028" t="str">
        <f>CONCATENATE("Plate_0",R1028)</f>
        <v>Plate_013</v>
      </c>
      <c r="T1028" s="2" t="s">
        <v>81</v>
      </c>
      <c r="U1028" t="s">
        <v>78</v>
      </c>
      <c r="V1028">
        <v>10</v>
      </c>
      <c r="W1028" t="str">
        <f>VLOOKUP(U1028,$J$8:$K$13,2,FALSE)</f>
        <v>GAL4.delta</v>
      </c>
      <c r="X1028" t="str">
        <f>VLOOKUP(V1028,$J$16:$K$27,2,FALSE)</f>
        <v>GAL80.35</v>
      </c>
      <c r="Y1028" t="str">
        <f>VLOOKUP(V1028,$J$31:$K$42,2,FALSE)</f>
        <v>GAL3.delta</v>
      </c>
      <c r="Z1028" t="str">
        <f>VLOOKUP($S1028,$J$46:$N$61,2,FALSE)</f>
        <v>pAMN53.2 - 1 - B6</v>
      </c>
      <c r="AA1028">
        <v>1</v>
      </c>
      <c r="AB1028" t="str">
        <f>VLOOKUP($S1028,$J$46:$N$61,3,FALSE)</f>
        <v>HIS5.Sch_pom</v>
      </c>
      <c r="AC1028" t="str">
        <f>VLOOKUP($S1028,$J$46:$N$61,4,FALSE)</f>
        <v>HIS3</v>
      </c>
      <c r="AD1028">
        <f>VLOOKUP($S1028,$J$46:$N$61,5,FALSE)</f>
        <v>1</v>
      </c>
      <c r="AE1028" t="str">
        <f t="shared" si="40"/>
        <v>GAL3.delta</v>
      </c>
      <c r="AF1028" t="str">
        <f t="shared" si="41"/>
        <v>GAL80S-2</v>
      </c>
      <c r="AG1028" t="str">
        <f t="shared" si="42"/>
        <v>GAL4.delta</v>
      </c>
    </row>
    <row r="1029" spans="11:33">
      <c r="K1029" t="str">
        <f>CONCATENATE(L1029,".",Q1029)</f>
        <v>180324-Plate_010.B11</v>
      </c>
      <c r="L1029" t="str">
        <f>CONCATENATE("180324-",N1029)</f>
        <v>180324-Plate_010</v>
      </c>
      <c r="M1029">
        <f>M933+1</f>
        <v>10</v>
      </c>
      <c r="N1029" t="str">
        <f>CONCATENATE("Plate_0",M1029)</f>
        <v>Plate_010</v>
      </c>
      <c r="O1029" t="s">
        <v>78</v>
      </c>
      <c r="P1029">
        <v>11</v>
      </c>
      <c r="Q1029" t="s">
        <v>80</v>
      </c>
      <c r="R1029">
        <f>R957+1</f>
        <v>13</v>
      </c>
      <c r="S1029" t="str">
        <f>CONCATENATE("Plate_0",R1029)</f>
        <v>Plate_013</v>
      </c>
      <c r="T1029" s="2" t="s">
        <v>80</v>
      </c>
      <c r="U1029" t="s">
        <v>78</v>
      </c>
      <c r="V1029">
        <v>11</v>
      </c>
      <c r="W1029" t="str">
        <f>VLOOKUP(U1029,$J$8:$K$13,2,FALSE)</f>
        <v>GAL4.delta</v>
      </c>
      <c r="X1029" t="str">
        <f>VLOOKUP(V1029,$J$16:$K$27,2,FALSE)</f>
        <v>GAL80.37</v>
      </c>
      <c r="Y1029" t="str">
        <f>VLOOKUP(V1029,$J$31:$K$42,2,FALSE)</f>
        <v>GAL3.delta</v>
      </c>
      <c r="Z1029" t="str">
        <f>VLOOKUP($S1029,$J$46:$N$61,2,FALSE)</f>
        <v>pAMN53.2 - 1 - B6</v>
      </c>
      <c r="AA1029">
        <v>1</v>
      </c>
      <c r="AB1029" t="str">
        <f>VLOOKUP($S1029,$J$46:$N$61,3,FALSE)</f>
        <v>HIS5.Sch_pom</v>
      </c>
      <c r="AC1029" t="str">
        <f>VLOOKUP($S1029,$J$46:$N$61,4,FALSE)</f>
        <v>HIS3</v>
      </c>
      <c r="AD1029">
        <f>VLOOKUP($S1029,$J$46:$N$61,5,FALSE)</f>
        <v>1</v>
      </c>
      <c r="AE1029" t="str">
        <f t="shared" si="40"/>
        <v>GAL3.delta</v>
      </c>
      <c r="AF1029" t="str">
        <f t="shared" si="41"/>
        <v>GAL80S-1</v>
      </c>
      <c r="AG1029" t="str">
        <f t="shared" si="42"/>
        <v>GAL4.delta</v>
      </c>
    </row>
    <row r="1030" spans="11:33">
      <c r="K1030" t="str">
        <f>CONCATENATE(L1030,".",Q1030)</f>
        <v>180324-Plate_010.B12</v>
      </c>
      <c r="L1030" t="str">
        <f>CONCATENATE("180324-",N1030)</f>
        <v>180324-Plate_010</v>
      </c>
      <c r="M1030">
        <f>M934+1</f>
        <v>10</v>
      </c>
      <c r="N1030" t="str">
        <f>CONCATENATE("Plate_0",M1030)</f>
        <v>Plate_010</v>
      </c>
      <c r="O1030" t="s">
        <v>78</v>
      </c>
      <c r="P1030">
        <v>12</v>
      </c>
      <c r="Q1030" t="s">
        <v>79</v>
      </c>
      <c r="R1030">
        <f>R958+1</f>
        <v>13</v>
      </c>
      <c r="S1030" t="str">
        <f>CONCATENATE("Plate_0",R1030)</f>
        <v>Plate_013</v>
      </c>
      <c r="T1030" s="2" t="s">
        <v>79</v>
      </c>
      <c r="U1030" t="s">
        <v>78</v>
      </c>
      <c r="V1030">
        <v>12</v>
      </c>
      <c r="W1030" t="str">
        <f>VLOOKUP(U1030,$J$8:$K$13,2,FALSE)</f>
        <v>GAL4.delta</v>
      </c>
      <c r="X1030" t="str">
        <f>VLOOKUP(V1030,$J$16:$K$27,2,FALSE)</f>
        <v>GAL80.41</v>
      </c>
      <c r="Y1030" t="str">
        <f>VLOOKUP(V1030,$J$31:$K$42,2,FALSE)</f>
        <v>GAL3.delta</v>
      </c>
      <c r="Z1030" t="str">
        <f>VLOOKUP($S1030,$J$46:$N$61,2,FALSE)</f>
        <v>pAMN53.2 - 1 - B6</v>
      </c>
      <c r="AA1030">
        <v>1</v>
      </c>
      <c r="AB1030" t="str">
        <f>VLOOKUP($S1030,$J$46:$N$61,3,FALSE)</f>
        <v>HIS5.Sch_pom</v>
      </c>
      <c r="AC1030" t="str">
        <f>VLOOKUP($S1030,$J$46:$N$61,4,FALSE)</f>
        <v>HIS3</v>
      </c>
      <c r="AD1030">
        <f>VLOOKUP($S1030,$J$46:$N$61,5,FALSE)</f>
        <v>1</v>
      </c>
      <c r="AE1030" t="str">
        <f t="shared" si="40"/>
        <v>GAL3.delta</v>
      </c>
      <c r="AF1030" t="str">
        <f t="shared" si="41"/>
        <v>GAL80S-0</v>
      </c>
      <c r="AG1030" t="str">
        <f t="shared" si="42"/>
        <v>GAL4.delta</v>
      </c>
    </row>
    <row r="1031" spans="11:33">
      <c r="K1031" t="str">
        <f>CONCATENATE(L1031,".",Q1031)</f>
        <v>180324-Plate_010.C1</v>
      </c>
      <c r="L1031" t="str">
        <f>CONCATENATE("180324-",N1031)</f>
        <v>180324-Plate_010</v>
      </c>
      <c r="M1031">
        <f>M935+1</f>
        <v>10</v>
      </c>
      <c r="N1031" t="str">
        <f>CONCATENATE("Plate_0",M1031)</f>
        <v>Plate_010</v>
      </c>
      <c r="O1031" t="s">
        <v>65</v>
      </c>
      <c r="P1031">
        <v>1</v>
      </c>
      <c r="Q1031" t="s">
        <v>77</v>
      </c>
      <c r="R1031">
        <f>R959+1</f>
        <v>13</v>
      </c>
      <c r="S1031" t="str">
        <f>CONCATENATE("Plate_0",R1031)</f>
        <v>Plate_013</v>
      </c>
      <c r="T1031" s="2" t="s">
        <v>77</v>
      </c>
      <c r="U1031" t="s">
        <v>65</v>
      </c>
      <c r="V1031">
        <v>1</v>
      </c>
      <c r="W1031" t="str">
        <f>VLOOKUP(U1031,$J$8:$K$13,2,FALSE)</f>
        <v>GAL4.35</v>
      </c>
      <c r="X1031" t="str">
        <f>VLOOKUP(V1031,$J$16:$K$27,2,FALSE)</f>
        <v>GAL80.WT</v>
      </c>
      <c r="Y1031" t="str">
        <f>VLOOKUP(V1031,$J$31:$K$42,2,FALSE)</f>
        <v>GAL3.WT</v>
      </c>
      <c r="Z1031" t="str">
        <f>VLOOKUP($S1031,$J$46:$N$61,2,FALSE)</f>
        <v>pAMN53.2 - 1 - B6</v>
      </c>
      <c r="AA1031">
        <v>1</v>
      </c>
      <c r="AB1031" t="str">
        <f>VLOOKUP($S1031,$J$46:$N$61,3,FALSE)</f>
        <v>HIS5.Sch_pom</v>
      </c>
      <c r="AC1031" t="str">
        <f>VLOOKUP($S1031,$J$46:$N$61,4,FALSE)</f>
        <v>HIS3</v>
      </c>
      <c r="AD1031">
        <f>VLOOKUP($S1031,$J$46:$N$61,5,FALSE)</f>
        <v>1</v>
      </c>
      <c r="AE1031" t="str">
        <f t="shared" si="40"/>
        <v>GAL3.WT</v>
      </c>
      <c r="AF1031" t="str">
        <f t="shared" si="41"/>
        <v>GAL80.WT</v>
      </c>
      <c r="AG1031" t="str">
        <f t="shared" si="42"/>
        <v>GAL4-L868P</v>
      </c>
    </row>
    <row r="1032" spans="11:33">
      <c r="K1032" t="str">
        <f>CONCATENATE(L1032,".",Q1032)</f>
        <v>180324-Plate_010.C2</v>
      </c>
      <c r="L1032" t="str">
        <f>CONCATENATE("180324-",N1032)</f>
        <v>180324-Plate_010</v>
      </c>
      <c r="M1032">
        <f>M936+1</f>
        <v>10</v>
      </c>
      <c r="N1032" t="str">
        <f>CONCATENATE("Plate_0",M1032)</f>
        <v>Plate_010</v>
      </c>
      <c r="O1032" t="s">
        <v>65</v>
      </c>
      <c r="P1032">
        <v>2</v>
      </c>
      <c r="Q1032" t="s">
        <v>76</v>
      </c>
      <c r="R1032">
        <f>R960+1</f>
        <v>13</v>
      </c>
      <c r="S1032" t="str">
        <f>CONCATENATE("Plate_0",R1032)</f>
        <v>Plate_013</v>
      </c>
      <c r="T1032" s="2" t="s">
        <v>76</v>
      </c>
      <c r="U1032" t="s">
        <v>65</v>
      </c>
      <c r="V1032">
        <v>2</v>
      </c>
      <c r="W1032" t="str">
        <f>VLOOKUP(U1032,$J$8:$K$13,2,FALSE)</f>
        <v>GAL4.35</v>
      </c>
      <c r="X1032" t="str">
        <f>VLOOKUP(V1032,$J$16:$K$27,2,FALSE)</f>
        <v>GAL80.delta</v>
      </c>
      <c r="Y1032" t="str">
        <f>VLOOKUP(V1032,$J$31:$K$42,2,FALSE)</f>
        <v>GAL3.WT</v>
      </c>
      <c r="Z1032" t="str">
        <f>VLOOKUP($S1032,$J$46:$N$61,2,FALSE)</f>
        <v>pAMN53.2 - 1 - B6</v>
      </c>
      <c r="AA1032">
        <v>1</v>
      </c>
      <c r="AB1032" t="str">
        <f>VLOOKUP($S1032,$J$46:$N$61,3,FALSE)</f>
        <v>HIS5.Sch_pom</v>
      </c>
      <c r="AC1032" t="str">
        <f>VLOOKUP($S1032,$J$46:$N$61,4,FALSE)</f>
        <v>HIS3</v>
      </c>
      <c r="AD1032">
        <f>VLOOKUP($S1032,$J$46:$N$61,5,FALSE)</f>
        <v>1</v>
      </c>
      <c r="AE1032" t="str">
        <f t="shared" si="40"/>
        <v>GAL3.WT</v>
      </c>
      <c r="AF1032" t="str">
        <f t="shared" si="41"/>
        <v>GAL80.delta</v>
      </c>
      <c r="AG1032" t="str">
        <f t="shared" si="42"/>
        <v>GAL4-L868P</v>
      </c>
    </row>
    <row r="1033" spans="11:33">
      <c r="K1033" t="str">
        <f>CONCATENATE(L1033,".",Q1033)</f>
        <v>180324-Plate_010.C3</v>
      </c>
      <c r="L1033" t="str">
        <f>CONCATENATE("180324-",N1033)</f>
        <v>180324-Plate_010</v>
      </c>
      <c r="M1033">
        <f>M937+1</f>
        <v>10</v>
      </c>
      <c r="N1033" t="str">
        <f>CONCATENATE("Plate_0",M1033)</f>
        <v>Plate_010</v>
      </c>
      <c r="O1033" t="s">
        <v>65</v>
      </c>
      <c r="P1033">
        <v>3</v>
      </c>
      <c r="Q1033" t="s">
        <v>75</v>
      </c>
      <c r="R1033">
        <f>R961+1</f>
        <v>13</v>
      </c>
      <c r="S1033" t="str">
        <f>CONCATENATE("Plate_0",R1033)</f>
        <v>Plate_013</v>
      </c>
      <c r="T1033" s="2" t="s">
        <v>75</v>
      </c>
      <c r="U1033" t="s">
        <v>65</v>
      </c>
      <c r="V1033">
        <v>3</v>
      </c>
      <c r="W1033" t="str">
        <f>VLOOKUP(U1033,$J$8:$K$13,2,FALSE)</f>
        <v>GAL4.35</v>
      </c>
      <c r="X1033" t="str">
        <f>VLOOKUP(V1033,$J$16:$K$27,2,FALSE)</f>
        <v>GAL80.07</v>
      </c>
      <c r="Y1033" t="str">
        <f>VLOOKUP(V1033,$J$31:$K$42,2,FALSE)</f>
        <v>GAL3.WT</v>
      </c>
      <c r="Z1033" t="str">
        <f>VLOOKUP($S1033,$J$46:$N$61,2,FALSE)</f>
        <v>pAMN53.2 - 1 - B6</v>
      </c>
      <c r="AA1033">
        <v>1</v>
      </c>
      <c r="AB1033" t="str">
        <f>VLOOKUP($S1033,$J$46:$N$61,3,FALSE)</f>
        <v>HIS5.Sch_pom</v>
      </c>
      <c r="AC1033" t="str">
        <f>VLOOKUP($S1033,$J$46:$N$61,4,FALSE)</f>
        <v>HIS3</v>
      </c>
      <c r="AD1033">
        <f>VLOOKUP($S1033,$J$46:$N$61,5,FALSE)</f>
        <v>1</v>
      </c>
      <c r="AE1033" t="str">
        <f t="shared" si="40"/>
        <v>GAL3.WT</v>
      </c>
      <c r="AF1033" t="str">
        <f t="shared" si="41"/>
        <v>GAL80.07</v>
      </c>
      <c r="AG1033" t="str">
        <f t="shared" si="42"/>
        <v>GAL4-L868P</v>
      </c>
    </row>
    <row r="1034" spans="11:33">
      <c r="K1034" t="str">
        <f>CONCATENATE(L1034,".",Q1034)</f>
        <v>180324-Plate_010.C4</v>
      </c>
      <c r="L1034" t="str">
        <f>CONCATENATE("180324-",N1034)</f>
        <v>180324-Plate_010</v>
      </c>
      <c r="M1034">
        <f>M938+1</f>
        <v>10</v>
      </c>
      <c r="N1034" t="str">
        <f>CONCATENATE("Plate_0",M1034)</f>
        <v>Plate_010</v>
      </c>
      <c r="O1034" t="s">
        <v>65</v>
      </c>
      <c r="P1034">
        <v>4</v>
      </c>
      <c r="Q1034" t="s">
        <v>74</v>
      </c>
      <c r="R1034">
        <f>R962+1</f>
        <v>13</v>
      </c>
      <c r="S1034" t="str">
        <f>CONCATENATE("Plate_0",R1034)</f>
        <v>Plate_013</v>
      </c>
      <c r="T1034" s="2" t="s">
        <v>74</v>
      </c>
      <c r="U1034" t="s">
        <v>65</v>
      </c>
      <c r="V1034">
        <v>4</v>
      </c>
      <c r="W1034" t="str">
        <f>VLOOKUP(U1034,$J$8:$K$13,2,FALSE)</f>
        <v>GAL4.35</v>
      </c>
      <c r="X1034" t="str">
        <f>VLOOKUP(V1034,$J$16:$K$27,2,FALSE)</f>
        <v>GAL80.35</v>
      </c>
      <c r="Y1034" t="str">
        <f>VLOOKUP(V1034,$J$31:$K$42,2,FALSE)</f>
        <v>GAL3.WT</v>
      </c>
      <c r="Z1034" t="str">
        <f>VLOOKUP($S1034,$J$46:$N$61,2,FALSE)</f>
        <v>pAMN53.2 - 1 - B6</v>
      </c>
      <c r="AA1034">
        <v>1</v>
      </c>
      <c r="AB1034" t="str">
        <f>VLOOKUP($S1034,$J$46:$N$61,3,FALSE)</f>
        <v>HIS5.Sch_pom</v>
      </c>
      <c r="AC1034" t="str">
        <f>VLOOKUP($S1034,$J$46:$N$61,4,FALSE)</f>
        <v>HIS3</v>
      </c>
      <c r="AD1034">
        <f>VLOOKUP($S1034,$J$46:$N$61,5,FALSE)</f>
        <v>1</v>
      </c>
      <c r="AE1034" t="str">
        <f t="shared" si="40"/>
        <v>GAL3.WT</v>
      </c>
      <c r="AF1034" t="str">
        <f t="shared" si="41"/>
        <v>GAL80S-2</v>
      </c>
      <c r="AG1034" t="str">
        <f t="shared" si="42"/>
        <v>GAL4-L868P</v>
      </c>
    </row>
    <row r="1035" spans="11:33">
      <c r="K1035" t="str">
        <f>CONCATENATE(L1035,".",Q1035)</f>
        <v>180324-Plate_010.C5</v>
      </c>
      <c r="L1035" t="str">
        <f>CONCATENATE("180324-",N1035)</f>
        <v>180324-Plate_010</v>
      </c>
      <c r="M1035">
        <f>M939+1</f>
        <v>10</v>
      </c>
      <c r="N1035" t="str">
        <f>CONCATENATE("Plate_0",M1035)</f>
        <v>Plate_010</v>
      </c>
      <c r="O1035" t="s">
        <v>65</v>
      </c>
      <c r="P1035">
        <v>5</v>
      </c>
      <c r="Q1035" t="s">
        <v>73</v>
      </c>
      <c r="R1035">
        <f>R963+1</f>
        <v>13</v>
      </c>
      <c r="S1035" t="str">
        <f>CONCATENATE("Plate_0",R1035)</f>
        <v>Plate_013</v>
      </c>
      <c r="T1035" s="2" t="s">
        <v>73</v>
      </c>
      <c r="U1035" t="s">
        <v>65</v>
      </c>
      <c r="V1035">
        <v>5</v>
      </c>
      <c r="W1035" t="str">
        <f>VLOOKUP(U1035,$J$8:$K$13,2,FALSE)</f>
        <v>GAL4.35</v>
      </c>
      <c r="X1035" t="str">
        <f>VLOOKUP(V1035,$J$16:$K$27,2,FALSE)</f>
        <v>GAL80.37</v>
      </c>
      <c r="Y1035" t="str">
        <f>VLOOKUP(V1035,$J$31:$K$42,2,FALSE)</f>
        <v>GAL3.WT</v>
      </c>
      <c r="Z1035" t="str">
        <f>VLOOKUP($S1035,$J$46:$N$61,2,FALSE)</f>
        <v>pAMN53.2 - 1 - B6</v>
      </c>
      <c r="AA1035">
        <v>1</v>
      </c>
      <c r="AB1035" t="str">
        <f>VLOOKUP($S1035,$J$46:$N$61,3,FALSE)</f>
        <v>HIS5.Sch_pom</v>
      </c>
      <c r="AC1035" t="str">
        <f>VLOOKUP($S1035,$J$46:$N$61,4,FALSE)</f>
        <v>HIS3</v>
      </c>
      <c r="AD1035">
        <f>VLOOKUP($S1035,$J$46:$N$61,5,FALSE)</f>
        <v>1</v>
      </c>
      <c r="AE1035" t="str">
        <f t="shared" si="40"/>
        <v>GAL3.WT</v>
      </c>
      <c r="AF1035" t="str">
        <f t="shared" si="41"/>
        <v>GAL80S-1</v>
      </c>
      <c r="AG1035" t="str">
        <f t="shared" si="42"/>
        <v>GAL4-L868P</v>
      </c>
    </row>
    <row r="1036" spans="11:33">
      <c r="K1036" t="str">
        <f>CONCATENATE(L1036,".",Q1036)</f>
        <v>180324-Plate_010.C6</v>
      </c>
      <c r="L1036" t="str">
        <f>CONCATENATE("180324-",N1036)</f>
        <v>180324-Plate_010</v>
      </c>
      <c r="M1036">
        <f>M940+1</f>
        <v>10</v>
      </c>
      <c r="N1036" t="str">
        <f>CONCATENATE("Plate_0",M1036)</f>
        <v>Plate_010</v>
      </c>
      <c r="O1036" t="s">
        <v>65</v>
      </c>
      <c r="P1036">
        <v>6</v>
      </c>
      <c r="Q1036" t="s">
        <v>72</v>
      </c>
      <c r="R1036">
        <f>R964+1</f>
        <v>13</v>
      </c>
      <c r="S1036" t="str">
        <f>CONCATENATE("Plate_0",R1036)</f>
        <v>Plate_013</v>
      </c>
      <c r="T1036" s="2" t="s">
        <v>72</v>
      </c>
      <c r="U1036" t="s">
        <v>65</v>
      </c>
      <c r="V1036">
        <v>6</v>
      </c>
      <c r="W1036" t="str">
        <f>VLOOKUP(U1036,$J$8:$K$13,2,FALSE)</f>
        <v>GAL4.35</v>
      </c>
      <c r="X1036" t="str">
        <f>VLOOKUP(V1036,$J$16:$K$27,2,FALSE)</f>
        <v>GAL80.41</v>
      </c>
      <c r="Y1036" t="str">
        <f>VLOOKUP(V1036,$J$31:$K$42,2,FALSE)</f>
        <v>GAL3.WT</v>
      </c>
      <c r="Z1036" t="str">
        <f>VLOOKUP($S1036,$J$46:$N$61,2,FALSE)</f>
        <v>pAMN53.2 - 1 - B6</v>
      </c>
      <c r="AA1036">
        <v>1</v>
      </c>
      <c r="AB1036" t="str">
        <f>VLOOKUP($S1036,$J$46:$N$61,3,FALSE)</f>
        <v>HIS5.Sch_pom</v>
      </c>
      <c r="AC1036" t="str">
        <f>VLOOKUP($S1036,$J$46:$N$61,4,FALSE)</f>
        <v>HIS3</v>
      </c>
      <c r="AD1036">
        <f>VLOOKUP($S1036,$J$46:$N$61,5,FALSE)</f>
        <v>1</v>
      </c>
      <c r="AE1036" t="str">
        <f t="shared" si="40"/>
        <v>GAL3.WT</v>
      </c>
      <c r="AF1036" t="str">
        <f t="shared" si="41"/>
        <v>GAL80S-0</v>
      </c>
      <c r="AG1036" t="str">
        <f t="shared" si="42"/>
        <v>GAL4-L868P</v>
      </c>
    </row>
    <row r="1037" spans="11:33">
      <c r="K1037" t="str">
        <f>CONCATENATE(L1037,".",Q1037)</f>
        <v>180324-Plate_010.C7</v>
      </c>
      <c r="L1037" t="str">
        <f>CONCATENATE("180324-",N1037)</f>
        <v>180324-Plate_010</v>
      </c>
      <c r="M1037">
        <f>M941+1</f>
        <v>10</v>
      </c>
      <c r="N1037" t="str">
        <f>CONCATENATE("Plate_0",M1037)</f>
        <v>Plate_010</v>
      </c>
      <c r="O1037" t="s">
        <v>65</v>
      </c>
      <c r="P1037">
        <v>7</v>
      </c>
      <c r="Q1037" t="s">
        <v>71</v>
      </c>
      <c r="R1037">
        <f>R965+1</f>
        <v>13</v>
      </c>
      <c r="S1037" t="str">
        <f>CONCATENATE("Plate_0",R1037)</f>
        <v>Plate_013</v>
      </c>
      <c r="T1037" s="2" t="s">
        <v>71</v>
      </c>
      <c r="U1037" t="s">
        <v>65</v>
      </c>
      <c r="V1037">
        <v>7</v>
      </c>
      <c r="W1037" t="str">
        <f>VLOOKUP(U1037,$J$8:$K$13,2,FALSE)</f>
        <v>GAL4.35</v>
      </c>
      <c r="X1037" t="str">
        <f>VLOOKUP(V1037,$J$16:$K$27,2,FALSE)</f>
        <v>GAL80.WT</v>
      </c>
      <c r="Y1037" t="str">
        <f>VLOOKUP(V1037,$J$31:$K$42,2,FALSE)</f>
        <v>GAL3.delta</v>
      </c>
      <c r="Z1037" t="str">
        <f>VLOOKUP($S1037,$J$46:$N$61,2,FALSE)</f>
        <v>pAMN53.2 - 1 - B6</v>
      </c>
      <c r="AA1037">
        <v>1</v>
      </c>
      <c r="AB1037" t="str">
        <f>VLOOKUP($S1037,$J$46:$N$61,3,FALSE)</f>
        <v>HIS5.Sch_pom</v>
      </c>
      <c r="AC1037" t="str">
        <f>VLOOKUP($S1037,$J$46:$N$61,4,FALSE)</f>
        <v>HIS3</v>
      </c>
      <c r="AD1037">
        <f>VLOOKUP($S1037,$J$46:$N$61,5,FALSE)</f>
        <v>1</v>
      </c>
      <c r="AE1037" t="str">
        <f t="shared" si="40"/>
        <v>GAL3.delta</v>
      </c>
      <c r="AF1037" t="str">
        <f t="shared" si="41"/>
        <v>GAL80.WT</v>
      </c>
      <c r="AG1037" t="str">
        <f t="shared" si="42"/>
        <v>GAL4-L868P</v>
      </c>
    </row>
    <row r="1038" spans="11:33">
      <c r="K1038" t="str">
        <f>CONCATENATE(L1038,".",Q1038)</f>
        <v>180324-Plate_010.C8</v>
      </c>
      <c r="L1038" t="str">
        <f>CONCATENATE("180324-",N1038)</f>
        <v>180324-Plate_010</v>
      </c>
      <c r="M1038">
        <f>M942+1</f>
        <v>10</v>
      </c>
      <c r="N1038" t="str">
        <f>CONCATENATE("Plate_0",M1038)</f>
        <v>Plate_010</v>
      </c>
      <c r="O1038" t="s">
        <v>65</v>
      </c>
      <c r="P1038">
        <v>8</v>
      </c>
      <c r="Q1038" t="s">
        <v>70</v>
      </c>
      <c r="R1038">
        <f>R966+1</f>
        <v>13</v>
      </c>
      <c r="S1038" t="str">
        <f>CONCATENATE("Plate_0",R1038)</f>
        <v>Plate_013</v>
      </c>
      <c r="T1038" s="2" t="s">
        <v>70</v>
      </c>
      <c r="U1038" t="s">
        <v>65</v>
      </c>
      <c r="V1038">
        <v>8</v>
      </c>
      <c r="W1038" t="str">
        <f>VLOOKUP(U1038,$J$8:$K$13,2,FALSE)</f>
        <v>GAL4.35</v>
      </c>
      <c r="X1038" t="str">
        <f>VLOOKUP(V1038,$J$16:$K$27,2,FALSE)</f>
        <v>GAL80.delta</v>
      </c>
      <c r="Y1038" t="str">
        <f>VLOOKUP(V1038,$J$31:$K$42,2,FALSE)</f>
        <v>GAL3.delta</v>
      </c>
      <c r="Z1038" t="str">
        <f>VLOOKUP($S1038,$J$46:$N$61,2,FALSE)</f>
        <v>pAMN53.2 - 1 - B6</v>
      </c>
      <c r="AA1038">
        <v>1</v>
      </c>
      <c r="AB1038" t="str">
        <f>VLOOKUP($S1038,$J$46:$N$61,3,FALSE)</f>
        <v>HIS5.Sch_pom</v>
      </c>
      <c r="AC1038" t="str">
        <f>VLOOKUP($S1038,$J$46:$N$61,4,FALSE)</f>
        <v>HIS3</v>
      </c>
      <c r="AD1038">
        <f>VLOOKUP($S1038,$J$46:$N$61,5,FALSE)</f>
        <v>1</v>
      </c>
      <c r="AE1038" t="str">
        <f t="shared" si="40"/>
        <v>GAL3.delta</v>
      </c>
      <c r="AF1038" t="str">
        <f t="shared" si="41"/>
        <v>GAL80.delta</v>
      </c>
      <c r="AG1038" t="str">
        <f t="shared" si="42"/>
        <v>GAL4-L868P</v>
      </c>
    </row>
    <row r="1039" spans="11:33">
      <c r="K1039" t="str">
        <f>CONCATENATE(L1039,".",Q1039)</f>
        <v>180324-Plate_010.C9</v>
      </c>
      <c r="L1039" t="str">
        <f>CONCATENATE("180324-",N1039)</f>
        <v>180324-Plate_010</v>
      </c>
      <c r="M1039">
        <f>M943+1</f>
        <v>10</v>
      </c>
      <c r="N1039" t="str">
        <f>CONCATENATE("Plate_0",M1039)</f>
        <v>Plate_010</v>
      </c>
      <c r="O1039" t="s">
        <v>65</v>
      </c>
      <c r="P1039">
        <v>9</v>
      </c>
      <c r="Q1039" t="s">
        <v>69</v>
      </c>
      <c r="R1039">
        <f>R967+1</f>
        <v>13</v>
      </c>
      <c r="S1039" t="str">
        <f>CONCATENATE("Plate_0",R1039)</f>
        <v>Plate_013</v>
      </c>
      <c r="T1039" s="2" t="s">
        <v>69</v>
      </c>
      <c r="U1039" t="s">
        <v>65</v>
      </c>
      <c r="V1039">
        <v>9</v>
      </c>
      <c r="W1039" t="str">
        <f>VLOOKUP(U1039,$J$8:$K$13,2,FALSE)</f>
        <v>GAL4.35</v>
      </c>
      <c r="X1039" t="str">
        <f>VLOOKUP(V1039,$J$16:$K$27,2,FALSE)</f>
        <v>GAL80.07</v>
      </c>
      <c r="Y1039" t="str">
        <f>VLOOKUP(V1039,$J$31:$K$42,2,FALSE)</f>
        <v>GAL3.delta</v>
      </c>
      <c r="Z1039" t="str">
        <f>VLOOKUP($S1039,$J$46:$N$61,2,FALSE)</f>
        <v>pAMN53.2 - 1 - B6</v>
      </c>
      <c r="AA1039">
        <v>1</v>
      </c>
      <c r="AB1039" t="str">
        <f>VLOOKUP($S1039,$J$46:$N$61,3,FALSE)</f>
        <v>HIS5.Sch_pom</v>
      </c>
      <c r="AC1039" t="str">
        <f>VLOOKUP($S1039,$J$46:$N$61,4,FALSE)</f>
        <v>HIS3</v>
      </c>
      <c r="AD1039">
        <f>VLOOKUP($S1039,$J$46:$N$61,5,FALSE)</f>
        <v>1</v>
      </c>
      <c r="AE1039" t="str">
        <f t="shared" si="40"/>
        <v>GAL3.delta</v>
      </c>
      <c r="AF1039" t="str">
        <f t="shared" si="41"/>
        <v>GAL80.07</v>
      </c>
      <c r="AG1039" t="str">
        <f t="shared" si="42"/>
        <v>GAL4-L868P</v>
      </c>
    </row>
    <row r="1040" spans="11:33">
      <c r="K1040" t="str">
        <f>CONCATENATE(L1040,".",Q1040)</f>
        <v>180324-Plate_010.C10</v>
      </c>
      <c r="L1040" t="str">
        <f>CONCATENATE("180324-",N1040)</f>
        <v>180324-Plate_010</v>
      </c>
      <c r="M1040">
        <f>M944+1</f>
        <v>10</v>
      </c>
      <c r="N1040" t="str">
        <f>CONCATENATE("Plate_0",M1040)</f>
        <v>Plate_010</v>
      </c>
      <c r="O1040" t="s">
        <v>65</v>
      </c>
      <c r="P1040">
        <v>10</v>
      </c>
      <c r="Q1040" t="s">
        <v>68</v>
      </c>
      <c r="R1040">
        <f>R968+1</f>
        <v>13</v>
      </c>
      <c r="S1040" t="str">
        <f>CONCATENATE("Plate_0",R1040)</f>
        <v>Plate_013</v>
      </c>
      <c r="T1040" s="2" t="s">
        <v>68</v>
      </c>
      <c r="U1040" t="s">
        <v>65</v>
      </c>
      <c r="V1040">
        <v>10</v>
      </c>
      <c r="W1040" t="str">
        <f>VLOOKUP(U1040,$J$8:$K$13,2,FALSE)</f>
        <v>GAL4.35</v>
      </c>
      <c r="X1040" t="str">
        <f>VLOOKUP(V1040,$J$16:$K$27,2,FALSE)</f>
        <v>GAL80.35</v>
      </c>
      <c r="Y1040" t="str">
        <f>VLOOKUP(V1040,$J$31:$K$42,2,FALSE)</f>
        <v>GAL3.delta</v>
      </c>
      <c r="Z1040" t="str">
        <f>VLOOKUP($S1040,$J$46:$N$61,2,FALSE)</f>
        <v>pAMN53.2 - 1 - B6</v>
      </c>
      <c r="AA1040">
        <v>1</v>
      </c>
      <c r="AB1040" t="str">
        <f>VLOOKUP($S1040,$J$46:$N$61,3,FALSE)</f>
        <v>HIS5.Sch_pom</v>
      </c>
      <c r="AC1040" t="str">
        <f>VLOOKUP($S1040,$J$46:$N$61,4,FALSE)</f>
        <v>HIS3</v>
      </c>
      <c r="AD1040">
        <f>VLOOKUP($S1040,$J$46:$N$61,5,FALSE)</f>
        <v>1</v>
      </c>
      <c r="AE1040" t="str">
        <f t="shared" ref="AE1040:AF1103" si="43">VLOOKUP(Y1040,$J$122:$K$124,2,FALSE)</f>
        <v>GAL3.delta</v>
      </c>
      <c r="AF1040" t="str">
        <f t="shared" ref="AF1040:AG1103" si="44">VLOOKUP(X1040,$J$125:$K$130,2,FALSE)</f>
        <v>GAL80S-2</v>
      </c>
      <c r="AG1040" t="str">
        <f t="shared" ref="AG1040:AG1103" si="45">VLOOKUP(W1040,$J$131:$K$136,2,FALSE)</f>
        <v>GAL4-L868P</v>
      </c>
    </row>
    <row r="1041" spans="11:33">
      <c r="K1041" t="str">
        <f>CONCATENATE(L1041,".",Q1041)</f>
        <v>180324-Plate_010.C11</v>
      </c>
      <c r="L1041" t="str">
        <f>CONCATENATE("180324-",N1041)</f>
        <v>180324-Plate_010</v>
      </c>
      <c r="M1041">
        <f>M945+1</f>
        <v>10</v>
      </c>
      <c r="N1041" t="str">
        <f>CONCATENATE("Plate_0",M1041)</f>
        <v>Plate_010</v>
      </c>
      <c r="O1041" t="s">
        <v>65</v>
      </c>
      <c r="P1041">
        <v>11</v>
      </c>
      <c r="Q1041" t="s">
        <v>67</v>
      </c>
      <c r="R1041">
        <f>R969+1</f>
        <v>13</v>
      </c>
      <c r="S1041" t="str">
        <f>CONCATENATE("Plate_0",R1041)</f>
        <v>Plate_013</v>
      </c>
      <c r="T1041" s="2" t="s">
        <v>67</v>
      </c>
      <c r="U1041" t="s">
        <v>65</v>
      </c>
      <c r="V1041">
        <v>11</v>
      </c>
      <c r="W1041" t="str">
        <f>VLOOKUP(U1041,$J$8:$K$13,2,FALSE)</f>
        <v>GAL4.35</v>
      </c>
      <c r="X1041" t="str">
        <f>VLOOKUP(V1041,$J$16:$K$27,2,FALSE)</f>
        <v>GAL80.37</v>
      </c>
      <c r="Y1041" t="str">
        <f>VLOOKUP(V1041,$J$31:$K$42,2,FALSE)</f>
        <v>GAL3.delta</v>
      </c>
      <c r="Z1041" t="str">
        <f>VLOOKUP($S1041,$J$46:$N$61,2,FALSE)</f>
        <v>pAMN53.2 - 1 - B6</v>
      </c>
      <c r="AA1041">
        <v>1</v>
      </c>
      <c r="AB1041" t="str">
        <f>VLOOKUP($S1041,$J$46:$N$61,3,FALSE)</f>
        <v>HIS5.Sch_pom</v>
      </c>
      <c r="AC1041" t="str">
        <f>VLOOKUP($S1041,$J$46:$N$61,4,FALSE)</f>
        <v>HIS3</v>
      </c>
      <c r="AD1041">
        <f>VLOOKUP($S1041,$J$46:$N$61,5,FALSE)</f>
        <v>1</v>
      </c>
      <c r="AE1041" t="str">
        <f t="shared" si="43"/>
        <v>GAL3.delta</v>
      </c>
      <c r="AF1041" t="str">
        <f t="shared" si="44"/>
        <v>GAL80S-1</v>
      </c>
      <c r="AG1041" t="str">
        <f t="shared" si="45"/>
        <v>GAL4-L868P</v>
      </c>
    </row>
    <row r="1042" spans="11:33">
      <c r="K1042" t="str">
        <f>CONCATENATE(L1042,".",Q1042)</f>
        <v>180324-Plate_010.C12</v>
      </c>
      <c r="L1042" t="str">
        <f>CONCATENATE("180324-",N1042)</f>
        <v>180324-Plate_010</v>
      </c>
      <c r="M1042">
        <f>M946+1</f>
        <v>10</v>
      </c>
      <c r="N1042" t="str">
        <f>CONCATENATE("Plate_0",M1042)</f>
        <v>Plate_010</v>
      </c>
      <c r="O1042" t="s">
        <v>65</v>
      </c>
      <c r="P1042">
        <v>12</v>
      </c>
      <c r="Q1042" t="s">
        <v>66</v>
      </c>
      <c r="R1042">
        <f>R970+1</f>
        <v>13</v>
      </c>
      <c r="S1042" t="str">
        <f>CONCATENATE("Plate_0",R1042)</f>
        <v>Plate_013</v>
      </c>
      <c r="T1042" s="2" t="s">
        <v>66</v>
      </c>
      <c r="U1042" t="s">
        <v>65</v>
      </c>
      <c r="V1042">
        <v>12</v>
      </c>
      <c r="W1042" t="str">
        <f>VLOOKUP(U1042,$J$8:$K$13,2,FALSE)</f>
        <v>GAL4.35</v>
      </c>
      <c r="X1042" t="str">
        <f>VLOOKUP(V1042,$J$16:$K$27,2,FALSE)</f>
        <v>GAL80.41</v>
      </c>
      <c r="Y1042" t="str">
        <f>VLOOKUP(V1042,$J$31:$K$42,2,FALSE)</f>
        <v>GAL3.delta</v>
      </c>
      <c r="Z1042" t="str">
        <f>VLOOKUP($S1042,$J$46:$N$61,2,FALSE)</f>
        <v>pAMN53.2 - 1 - B6</v>
      </c>
      <c r="AA1042">
        <v>1</v>
      </c>
      <c r="AB1042" t="str">
        <f>VLOOKUP($S1042,$J$46:$N$61,3,FALSE)</f>
        <v>HIS5.Sch_pom</v>
      </c>
      <c r="AC1042" t="str">
        <f>VLOOKUP($S1042,$J$46:$N$61,4,FALSE)</f>
        <v>HIS3</v>
      </c>
      <c r="AD1042">
        <f>VLOOKUP($S1042,$J$46:$N$61,5,FALSE)</f>
        <v>1</v>
      </c>
      <c r="AE1042" t="str">
        <f t="shared" si="43"/>
        <v>GAL3.delta</v>
      </c>
      <c r="AF1042" t="str">
        <f t="shared" si="44"/>
        <v>GAL80S-0</v>
      </c>
      <c r="AG1042" t="str">
        <f t="shared" si="45"/>
        <v>GAL4-L868P</v>
      </c>
    </row>
    <row r="1043" spans="11:33">
      <c r="K1043" t="str">
        <f>CONCATENATE(L1043,".",Q1043)</f>
        <v>180324-Plate_010.D1</v>
      </c>
      <c r="L1043" t="str">
        <f>CONCATENATE("180324-",N1043)</f>
        <v>180324-Plate_010</v>
      </c>
      <c r="M1043">
        <f>M947+1</f>
        <v>10</v>
      </c>
      <c r="N1043" t="str">
        <f>CONCATENATE("Plate_0",M1043)</f>
        <v>Plate_010</v>
      </c>
      <c r="O1043" t="s">
        <v>52</v>
      </c>
      <c r="P1043">
        <v>1</v>
      </c>
      <c r="Q1043" t="s">
        <v>64</v>
      </c>
      <c r="R1043">
        <f>R971+1</f>
        <v>13</v>
      </c>
      <c r="S1043" t="str">
        <f>CONCATENATE("Plate_0",R1043)</f>
        <v>Plate_013</v>
      </c>
      <c r="T1043" s="2" t="s">
        <v>64</v>
      </c>
      <c r="U1043" t="s">
        <v>52</v>
      </c>
      <c r="V1043">
        <v>1</v>
      </c>
      <c r="W1043" t="str">
        <f>VLOOKUP(U1043,$J$8:$K$13,2,FALSE)</f>
        <v>GAL4.36</v>
      </c>
      <c r="X1043" t="str">
        <f>VLOOKUP(V1043,$J$16:$K$27,2,FALSE)</f>
        <v>GAL80.WT</v>
      </c>
      <c r="Y1043" t="str">
        <f>VLOOKUP(V1043,$J$31:$K$42,2,FALSE)</f>
        <v>GAL3.WT</v>
      </c>
      <c r="Z1043" t="str">
        <f>VLOOKUP($S1043,$J$46:$N$61,2,FALSE)</f>
        <v>pAMN53.2 - 1 - B6</v>
      </c>
      <c r="AA1043">
        <v>1</v>
      </c>
      <c r="AB1043" t="str">
        <f>VLOOKUP($S1043,$J$46:$N$61,3,FALSE)</f>
        <v>HIS5.Sch_pom</v>
      </c>
      <c r="AC1043" t="str">
        <f>VLOOKUP($S1043,$J$46:$N$61,4,FALSE)</f>
        <v>HIS3</v>
      </c>
      <c r="AD1043">
        <f>VLOOKUP($S1043,$J$46:$N$61,5,FALSE)</f>
        <v>1</v>
      </c>
      <c r="AE1043" t="str">
        <f t="shared" si="43"/>
        <v>GAL3.WT</v>
      </c>
      <c r="AF1043" t="str">
        <f t="shared" si="44"/>
        <v>GAL80.WT</v>
      </c>
      <c r="AG1043" t="str">
        <f t="shared" si="45"/>
        <v>GAL4-L868C</v>
      </c>
    </row>
    <row r="1044" spans="11:33">
      <c r="K1044" t="str">
        <f>CONCATENATE(L1044,".",Q1044)</f>
        <v>180324-Plate_010.D2</v>
      </c>
      <c r="L1044" t="str">
        <f>CONCATENATE("180324-",N1044)</f>
        <v>180324-Plate_010</v>
      </c>
      <c r="M1044">
        <f>M948+1</f>
        <v>10</v>
      </c>
      <c r="N1044" t="str">
        <f>CONCATENATE("Plate_0",M1044)</f>
        <v>Plate_010</v>
      </c>
      <c r="O1044" t="s">
        <v>52</v>
      </c>
      <c r="P1044">
        <v>2</v>
      </c>
      <c r="Q1044" t="s">
        <v>63</v>
      </c>
      <c r="R1044">
        <f>R972+1</f>
        <v>13</v>
      </c>
      <c r="S1044" t="str">
        <f>CONCATENATE("Plate_0",R1044)</f>
        <v>Plate_013</v>
      </c>
      <c r="T1044" s="2" t="s">
        <v>63</v>
      </c>
      <c r="U1044" t="s">
        <v>52</v>
      </c>
      <c r="V1044">
        <v>2</v>
      </c>
      <c r="W1044" t="str">
        <f>VLOOKUP(U1044,$J$8:$K$13,2,FALSE)</f>
        <v>GAL4.36</v>
      </c>
      <c r="X1044" t="str">
        <f>VLOOKUP(V1044,$J$16:$K$27,2,FALSE)</f>
        <v>GAL80.delta</v>
      </c>
      <c r="Y1044" t="str">
        <f>VLOOKUP(V1044,$J$31:$K$42,2,FALSE)</f>
        <v>GAL3.WT</v>
      </c>
      <c r="Z1044" t="str">
        <f>VLOOKUP($S1044,$J$46:$N$61,2,FALSE)</f>
        <v>pAMN53.2 - 1 - B6</v>
      </c>
      <c r="AA1044">
        <v>1</v>
      </c>
      <c r="AB1044" t="str">
        <f>VLOOKUP($S1044,$J$46:$N$61,3,FALSE)</f>
        <v>HIS5.Sch_pom</v>
      </c>
      <c r="AC1044" t="str">
        <f>VLOOKUP($S1044,$J$46:$N$61,4,FALSE)</f>
        <v>HIS3</v>
      </c>
      <c r="AD1044">
        <f>VLOOKUP($S1044,$J$46:$N$61,5,FALSE)</f>
        <v>1</v>
      </c>
      <c r="AE1044" t="str">
        <f t="shared" si="43"/>
        <v>GAL3.WT</v>
      </c>
      <c r="AF1044" t="str">
        <f t="shared" si="44"/>
        <v>GAL80.delta</v>
      </c>
      <c r="AG1044" t="str">
        <f t="shared" si="45"/>
        <v>GAL4-L868C</v>
      </c>
    </row>
    <row r="1045" spans="11:33">
      <c r="K1045" t="str">
        <f>CONCATENATE(L1045,".",Q1045)</f>
        <v>180324-Plate_010.D3</v>
      </c>
      <c r="L1045" t="str">
        <f>CONCATENATE("180324-",N1045)</f>
        <v>180324-Plate_010</v>
      </c>
      <c r="M1045">
        <f>M949+1</f>
        <v>10</v>
      </c>
      <c r="N1045" t="str">
        <f>CONCATENATE("Plate_0",M1045)</f>
        <v>Plate_010</v>
      </c>
      <c r="O1045" t="s">
        <v>52</v>
      </c>
      <c r="P1045">
        <v>3</v>
      </c>
      <c r="Q1045" t="s">
        <v>62</v>
      </c>
      <c r="R1045">
        <f>R973+1</f>
        <v>13</v>
      </c>
      <c r="S1045" t="str">
        <f>CONCATENATE("Plate_0",R1045)</f>
        <v>Plate_013</v>
      </c>
      <c r="T1045" s="2" t="s">
        <v>62</v>
      </c>
      <c r="U1045" t="s">
        <v>52</v>
      </c>
      <c r="V1045">
        <v>3</v>
      </c>
      <c r="W1045" t="str">
        <f>VLOOKUP(U1045,$J$8:$K$13,2,FALSE)</f>
        <v>GAL4.36</v>
      </c>
      <c r="X1045" t="str">
        <f>VLOOKUP(V1045,$J$16:$K$27,2,FALSE)</f>
        <v>GAL80.07</v>
      </c>
      <c r="Y1045" t="str">
        <f>VLOOKUP(V1045,$J$31:$K$42,2,FALSE)</f>
        <v>GAL3.WT</v>
      </c>
      <c r="Z1045" t="str">
        <f>VLOOKUP($S1045,$J$46:$N$61,2,FALSE)</f>
        <v>pAMN53.2 - 1 - B6</v>
      </c>
      <c r="AA1045">
        <v>1</v>
      </c>
      <c r="AB1045" t="str">
        <f>VLOOKUP($S1045,$J$46:$N$61,3,FALSE)</f>
        <v>HIS5.Sch_pom</v>
      </c>
      <c r="AC1045" t="str">
        <f>VLOOKUP($S1045,$J$46:$N$61,4,FALSE)</f>
        <v>HIS3</v>
      </c>
      <c r="AD1045">
        <f>VLOOKUP($S1045,$J$46:$N$61,5,FALSE)</f>
        <v>1</v>
      </c>
      <c r="AE1045" t="str">
        <f t="shared" si="43"/>
        <v>GAL3.WT</v>
      </c>
      <c r="AF1045" t="str">
        <f t="shared" si="44"/>
        <v>GAL80.07</v>
      </c>
      <c r="AG1045" t="str">
        <f t="shared" si="45"/>
        <v>GAL4-L868C</v>
      </c>
    </row>
    <row r="1046" spans="11:33">
      <c r="K1046" t="str">
        <f>CONCATENATE(L1046,".",Q1046)</f>
        <v>180324-Plate_010.D4</v>
      </c>
      <c r="L1046" t="str">
        <f>CONCATENATE("180324-",N1046)</f>
        <v>180324-Plate_010</v>
      </c>
      <c r="M1046">
        <f>M950+1</f>
        <v>10</v>
      </c>
      <c r="N1046" t="str">
        <f>CONCATENATE("Plate_0",M1046)</f>
        <v>Plate_010</v>
      </c>
      <c r="O1046" t="s">
        <v>52</v>
      </c>
      <c r="P1046">
        <v>4</v>
      </c>
      <c r="Q1046" t="s">
        <v>61</v>
      </c>
      <c r="R1046">
        <f>R974+1</f>
        <v>13</v>
      </c>
      <c r="S1046" t="str">
        <f>CONCATENATE("Plate_0",R1046)</f>
        <v>Plate_013</v>
      </c>
      <c r="T1046" s="2" t="s">
        <v>61</v>
      </c>
      <c r="U1046" t="s">
        <v>52</v>
      </c>
      <c r="V1046">
        <v>4</v>
      </c>
      <c r="W1046" t="str">
        <f>VLOOKUP(U1046,$J$8:$K$13,2,FALSE)</f>
        <v>GAL4.36</v>
      </c>
      <c r="X1046" t="str">
        <f>VLOOKUP(V1046,$J$16:$K$27,2,FALSE)</f>
        <v>GAL80.35</v>
      </c>
      <c r="Y1046" t="str">
        <f>VLOOKUP(V1046,$J$31:$K$42,2,FALSE)</f>
        <v>GAL3.WT</v>
      </c>
      <c r="Z1046" t="str">
        <f>VLOOKUP($S1046,$J$46:$N$61,2,FALSE)</f>
        <v>pAMN53.2 - 1 - B6</v>
      </c>
      <c r="AA1046">
        <v>1</v>
      </c>
      <c r="AB1046" t="str">
        <f>VLOOKUP($S1046,$J$46:$N$61,3,FALSE)</f>
        <v>HIS5.Sch_pom</v>
      </c>
      <c r="AC1046" t="str">
        <f>VLOOKUP($S1046,$J$46:$N$61,4,FALSE)</f>
        <v>HIS3</v>
      </c>
      <c r="AD1046">
        <f>VLOOKUP($S1046,$J$46:$N$61,5,FALSE)</f>
        <v>1</v>
      </c>
      <c r="AE1046" t="str">
        <f t="shared" si="43"/>
        <v>GAL3.WT</v>
      </c>
      <c r="AF1046" t="str">
        <f t="shared" si="44"/>
        <v>GAL80S-2</v>
      </c>
      <c r="AG1046" t="str">
        <f t="shared" si="45"/>
        <v>GAL4-L868C</v>
      </c>
    </row>
    <row r="1047" spans="11:33">
      <c r="K1047" t="str">
        <f>CONCATENATE(L1047,".",Q1047)</f>
        <v>180324-Plate_010.D5</v>
      </c>
      <c r="L1047" t="str">
        <f>CONCATENATE("180324-",N1047)</f>
        <v>180324-Plate_010</v>
      </c>
      <c r="M1047">
        <f>M951+1</f>
        <v>10</v>
      </c>
      <c r="N1047" t="str">
        <f>CONCATENATE("Plate_0",M1047)</f>
        <v>Plate_010</v>
      </c>
      <c r="O1047" t="s">
        <v>52</v>
      </c>
      <c r="P1047">
        <v>5</v>
      </c>
      <c r="Q1047" t="s">
        <v>60</v>
      </c>
      <c r="R1047">
        <f>R975+1</f>
        <v>13</v>
      </c>
      <c r="S1047" t="str">
        <f>CONCATENATE("Plate_0",R1047)</f>
        <v>Plate_013</v>
      </c>
      <c r="T1047" s="2" t="s">
        <v>60</v>
      </c>
      <c r="U1047" t="s">
        <v>52</v>
      </c>
      <c r="V1047">
        <v>5</v>
      </c>
      <c r="W1047" t="str">
        <f>VLOOKUP(U1047,$J$8:$K$13,2,FALSE)</f>
        <v>GAL4.36</v>
      </c>
      <c r="X1047" t="str">
        <f>VLOOKUP(V1047,$J$16:$K$27,2,FALSE)</f>
        <v>GAL80.37</v>
      </c>
      <c r="Y1047" t="str">
        <f>VLOOKUP(V1047,$J$31:$K$42,2,FALSE)</f>
        <v>GAL3.WT</v>
      </c>
      <c r="Z1047" t="str">
        <f>VLOOKUP($S1047,$J$46:$N$61,2,FALSE)</f>
        <v>pAMN53.2 - 1 - B6</v>
      </c>
      <c r="AA1047">
        <v>1</v>
      </c>
      <c r="AB1047" t="str">
        <f>VLOOKUP($S1047,$J$46:$N$61,3,FALSE)</f>
        <v>HIS5.Sch_pom</v>
      </c>
      <c r="AC1047" t="str">
        <f>VLOOKUP($S1047,$J$46:$N$61,4,FALSE)</f>
        <v>HIS3</v>
      </c>
      <c r="AD1047">
        <f>VLOOKUP($S1047,$J$46:$N$61,5,FALSE)</f>
        <v>1</v>
      </c>
      <c r="AE1047" t="str">
        <f t="shared" si="43"/>
        <v>GAL3.WT</v>
      </c>
      <c r="AF1047" t="str">
        <f t="shared" si="44"/>
        <v>GAL80S-1</v>
      </c>
      <c r="AG1047" t="str">
        <f t="shared" si="45"/>
        <v>GAL4-L868C</v>
      </c>
    </row>
    <row r="1048" spans="11:33">
      <c r="K1048" t="str">
        <f>CONCATENATE(L1048,".",Q1048)</f>
        <v>180324-Plate_010.D6</v>
      </c>
      <c r="L1048" t="str">
        <f>CONCATENATE("180324-",N1048)</f>
        <v>180324-Plate_010</v>
      </c>
      <c r="M1048">
        <f>M952+1</f>
        <v>10</v>
      </c>
      <c r="N1048" t="str">
        <f>CONCATENATE("Plate_0",M1048)</f>
        <v>Plate_010</v>
      </c>
      <c r="O1048" t="s">
        <v>52</v>
      </c>
      <c r="P1048">
        <v>6</v>
      </c>
      <c r="Q1048" t="s">
        <v>59</v>
      </c>
      <c r="R1048">
        <f>R976+1</f>
        <v>13</v>
      </c>
      <c r="S1048" t="str">
        <f>CONCATENATE("Plate_0",R1048)</f>
        <v>Plate_013</v>
      </c>
      <c r="T1048" s="2" t="s">
        <v>59</v>
      </c>
      <c r="U1048" t="s">
        <v>52</v>
      </c>
      <c r="V1048">
        <v>6</v>
      </c>
      <c r="W1048" t="str">
        <f>VLOOKUP(U1048,$J$8:$K$13,2,FALSE)</f>
        <v>GAL4.36</v>
      </c>
      <c r="X1048" t="str">
        <f>VLOOKUP(V1048,$J$16:$K$27,2,FALSE)</f>
        <v>GAL80.41</v>
      </c>
      <c r="Y1048" t="str">
        <f>VLOOKUP(V1048,$J$31:$K$42,2,FALSE)</f>
        <v>GAL3.WT</v>
      </c>
      <c r="Z1048" t="str">
        <f>VLOOKUP($S1048,$J$46:$N$61,2,FALSE)</f>
        <v>pAMN53.2 - 1 - B6</v>
      </c>
      <c r="AA1048">
        <v>1</v>
      </c>
      <c r="AB1048" t="str">
        <f>VLOOKUP($S1048,$J$46:$N$61,3,FALSE)</f>
        <v>HIS5.Sch_pom</v>
      </c>
      <c r="AC1048" t="str">
        <f>VLOOKUP($S1048,$J$46:$N$61,4,FALSE)</f>
        <v>HIS3</v>
      </c>
      <c r="AD1048">
        <f>VLOOKUP($S1048,$J$46:$N$61,5,FALSE)</f>
        <v>1</v>
      </c>
      <c r="AE1048" t="str">
        <f t="shared" si="43"/>
        <v>GAL3.WT</v>
      </c>
      <c r="AF1048" t="str">
        <f t="shared" si="44"/>
        <v>GAL80S-0</v>
      </c>
      <c r="AG1048" t="str">
        <f t="shared" si="45"/>
        <v>GAL4-L868C</v>
      </c>
    </row>
    <row r="1049" spans="11:33">
      <c r="K1049" t="str">
        <f>CONCATENATE(L1049,".",Q1049)</f>
        <v>180324-Plate_010.D7</v>
      </c>
      <c r="L1049" t="str">
        <f>CONCATENATE("180324-",N1049)</f>
        <v>180324-Plate_010</v>
      </c>
      <c r="M1049">
        <f>M953+1</f>
        <v>10</v>
      </c>
      <c r="N1049" t="str">
        <f>CONCATENATE("Plate_0",M1049)</f>
        <v>Plate_010</v>
      </c>
      <c r="O1049" t="s">
        <v>52</v>
      </c>
      <c r="P1049">
        <v>7</v>
      </c>
      <c r="Q1049" t="s">
        <v>58</v>
      </c>
      <c r="R1049">
        <f>R977+1</f>
        <v>13</v>
      </c>
      <c r="S1049" t="str">
        <f>CONCATENATE("Plate_0",R1049)</f>
        <v>Plate_013</v>
      </c>
      <c r="T1049" s="2" t="s">
        <v>58</v>
      </c>
      <c r="U1049" t="s">
        <v>52</v>
      </c>
      <c r="V1049">
        <v>7</v>
      </c>
      <c r="W1049" t="str">
        <f>VLOOKUP(U1049,$J$8:$K$13,2,FALSE)</f>
        <v>GAL4.36</v>
      </c>
      <c r="X1049" t="str">
        <f>VLOOKUP(V1049,$J$16:$K$27,2,FALSE)</f>
        <v>GAL80.WT</v>
      </c>
      <c r="Y1049" t="str">
        <f>VLOOKUP(V1049,$J$31:$K$42,2,FALSE)</f>
        <v>GAL3.delta</v>
      </c>
      <c r="Z1049" t="str">
        <f>VLOOKUP($S1049,$J$46:$N$61,2,FALSE)</f>
        <v>pAMN53.2 - 1 - B6</v>
      </c>
      <c r="AA1049">
        <v>1</v>
      </c>
      <c r="AB1049" t="str">
        <f>VLOOKUP($S1049,$J$46:$N$61,3,FALSE)</f>
        <v>HIS5.Sch_pom</v>
      </c>
      <c r="AC1049" t="str">
        <f>VLOOKUP($S1049,$J$46:$N$61,4,FALSE)</f>
        <v>HIS3</v>
      </c>
      <c r="AD1049">
        <f>VLOOKUP($S1049,$J$46:$N$61,5,FALSE)</f>
        <v>1</v>
      </c>
      <c r="AE1049" t="str">
        <f t="shared" si="43"/>
        <v>GAL3.delta</v>
      </c>
      <c r="AF1049" t="str">
        <f t="shared" si="44"/>
        <v>GAL80.WT</v>
      </c>
      <c r="AG1049" t="str">
        <f t="shared" si="45"/>
        <v>GAL4-L868C</v>
      </c>
    </row>
    <row r="1050" spans="11:33">
      <c r="K1050" t="str">
        <f>CONCATENATE(L1050,".",Q1050)</f>
        <v>180324-Plate_010.D8</v>
      </c>
      <c r="L1050" t="str">
        <f>CONCATENATE("180324-",N1050)</f>
        <v>180324-Plate_010</v>
      </c>
      <c r="M1050">
        <f>M954+1</f>
        <v>10</v>
      </c>
      <c r="N1050" t="str">
        <f>CONCATENATE("Plate_0",M1050)</f>
        <v>Plate_010</v>
      </c>
      <c r="O1050" t="s">
        <v>52</v>
      </c>
      <c r="P1050">
        <v>8</v>
      </c>
      <c r="Q1050" t="s">
        <v>57</v>
      </c>
      <c r="R1050">
        <f>R978+1</f>
        <v>13</v>
      </c>
      <c r="S1050" t="str">
        <f>CONCATENATE("Plate_0",R1050)</f>
        <v>Plate_013</v>
      </c>
      <c r="T1050" s="2" t="s">
        <v>57</v>
      </c>
      <c r="U1050" t="s">
        <v>52</v>
      </c>
      <c r="V1050">
        <v>8</v>
      </c>
      <c r="W1050" t="str">
        <f>VLOOKUP(U1050,$J$8:$K$13,2,FALSE)</f>
        <v>GAL4.36</v>
      </c>
      <c r="X1050" t="str">
        <f>VLOOKUP(V1050,$J$16:$K$27,2,FALSE)</f>
        <v>GAL80.delta</v>
      </c>
      <c r="Y1050" t="str">
        <f>VLOOKUP(V1050,$J$31:$K$42,2,FALSE)</f>
        <v>GAL3.delta</v>
      </c>
      <c r="Z1050" t="str">
        <f>VLOOKUP($S1050,$J$46:$N$61,2,FALSE)</f>
        <v>pAMN53.2 - 1 - B6</v>
      </c>
      <c r="AA1050">
        <v>1</v>
      </c>
      <c r="AB1050" t="str">
        <f>VLOOKUP($S1050,$J$46:$N$61,3,FALSE)</f>
        <v>HIS5.Sch_pom</v>
      </c>
      <c r="AC1050" t="str">
        <f>VLOOKUP($S1050,$J$46:$N$61,4,FALSE)</f>
        <v>HIS3</v>
      </c>
      <c r="AD1050">
        <f>VLOOKUP($S1050,$J$46:$N$61,5,FALSE)</f>
        <v>1</v>
      </c>
      <c r="AE1050" t="str">
        <f t="shared" si="43"/>
        <v>GAL3.delta</v>
      </c>
      <c r="AF1050" t="str">
        <f t="shared" si="44"/>
        <v>GAL80.delta</v>
      </c>
      <c r="AG1050" t="str">
        <f t="shared" si="45"/>
        <v>GAL4-L868C</v>
      </c>
    </row>
    <row r="1051" spans="11:33">
      <c r="K1051" t="str">
        <f>CONCATENATE(L1051,".",Q1051)</f>
        <v>180324-Plate_010.D9</v>
      </c>
      <c r="L1051" t="str">
        <f>CONCATENATE("180324-",N1051)</f>
        <v>180324-Plate_010</v>
      </c>
      <c r="M1051">
        <f>M955+1</f>
        <v>10</v>
      </c>
      <c r="N1051" t="str">
        <f>CONCATENATE("Plate_0",M1051)</f>
        <v>Plate_010</v>
      </c>
      <c r="O1051" t="s">
        <v>52</v>
      </c>
      <c r="P1051">
        <v>9</v>
      </c>
      <c r="Q1051" t="s">
        <v>56</v>
      </c>
      <c r="R1051">
        <f>R979+1</f>
        <v>13</v>
      </c>
      <c r="S1051" t="str">
        <f>CONCATENATE("Plate_0",R1051)</f>
        <v>Plate_013</v>
      </c>
      <c r="T1051" s="2" t="s">
        <v>56</v>
      </c>
      <c r="U1051" t="s">
        <v>52</v>
      </c>
      <c r="V1051">
        <v>9</v>
      </c>
      <c r="W1051" t="str">
        <f>VLOOKUP(U1051,$J$8:$K$13,2,FALSE)</f>
        <v>GAL4.36</v>
      </c>
      <c r="X1051" t="str">
        <f>VLOOKUP(V1051,$J$16:$K$27,2,FALSE)</f>
        <v>GAL80.07</v>
      </c>
      <c r="Y1051" t="str">
        <f>VLOOKUP(V1051,$J$31:$K$42,2,FALSE)</f>
        <v>GAL3.delta</v>
      </c>
      <c r="Z1051" t="str">
        <f>VLOOKUP($S1051,$J$46:$N$61,2,FALSE)</f>
        <v>pAMN53.2 - 1 - B6</v>
      </c>
      <c r="AA1051">
        <v>1</v>
      </c>
      <c r="AB1051" t="str">
        <f>VLOOKUP($S1051,$J$46:$N$61,3,FALSE)</f>
        <v>HIS5.Sch_pom</v>
      </c>
      <c r="AC1051" t="str">
        <f>VLOOKUP($S1051,$J$46:$N$61,4,FALSE)</f>
        <v>HIS3</v>
      </c>
      <c r="AD1051">
        <f>VLOOKUP($S1051,$J$46:$N$61,5,FALSE)</f>
        <v>1</v>
      </c>
      <c r="AE1051" t="str">
        <f t="shared" si="43"/>
        <v>GAL3.delta</v>
      </c>
      <c r="AF1051" t="str">
        <f t="shared" si="44"/>
        <v>GAL80.07</v>
      </c>
      <c r="AG1051" t="str">
        <f t="shared" si="45"/>
        <v>GAL4-L868C</v>
      </c>
    </row>
    <row r="1052" spans="11:33">
      <c r="K1052" t="str">
        <f>CONCATENATE(L1052,".",Q1052)</f>
        <v>180324-Plate_010.D10</v>
      </c>
      <c r="L1052" t="str">
        <f>CONCATENATE("180324-",N1052)</f>
        <v>180324-Plate_010</v>
      </c>
      <c r="M1052">
        <f>M956+1</f>
        <v>10</v>
      </c>
      <c r="N1052" t="str">
        <f>CONCATENATE("Plate_0",M1052)</f>
        <v>Plate_010</v>
      </c>
      <c r="O1052" t="s">
        <v>52</v>
      </c>
      <c r="P1052">
        <v>10</v>
      </c>
      <c r="Q1052" t="s">
        <v>55</v>
      </c>
      <c r="R1052">
        <f>R980+1</f>
        <v>13</v>
      </c>
      <c r="S1052" t="str">
        <f>CONCATENATE("Plate_0",R1052)</f>
        <v>Plate_013</v>
      </c>
      <c r="T1052" s="2" t="s">
        <v>55</v>
      </c>
      <c r="U1052" t="s">
        <v>52</v>
      </c>
      <c r="V1052">
        <v>10</v>
      </c>
      <c r="W1052" t="str">
        <f>VLOOKUP(U1052,$J$8:$K$13,2,FALSE)</f>
        <v>GAL4.36</v>
      </c>
      <c r="X1052" t="str">
        <f>VLOOKUP(V1052,$J$16:$K$27,2,FALSE)</f>
        <v>GAL80.35</v>
      </c>
      <c r="Y1052" t="str">
        <f>VLOOKUP(V1052,$J$31:$K$42,2,FALSE)</f>
        <v>GAL3.delta</v>
      </c>
      <c r="Z1052" t="str">
        <f>VLOOKUP($S1052,$J$46:$N$61,2,FALSE)</f>
        <v>pAMN53.2 - 1 - B6</v>
      </c>
      <c r="AA1052">
        <v>1</v>
      </c>
      <c r="AB1052" t="str">
        <f>VLOOKUP($S1052,$J$46:$N$61,3,FALSE)</f>
        <v>HIS5.Sch_pom</v>
      </c>
      <c r="AC1052" t="str">
        <f>VLOOKUP($S1052,$J$46:$N$61,4,FALSE)</f>
        <v>HIS3</v>
      </c>
      <c r="AD1052">
        <f>VLOOKUP($S1052,$J$46:$N$61,5,FALSE)</f>
        <v>1</v>
      </c>
      <c r="AE1052" t="str">
        <f t="shared" si="43"/>
        <v>GAL3.delta</v>
      </c>
      <c r="AF1052" t="str">
        <f t="shared" si="44"/>
        <v>GAL80S-2</v>
      </c>
      <c r="AG1052" t="str">
        <f t="shared" si="45"/>
        <v>GAL4-L868C</v>
      </c>
    </row>
    <row r="1053" spans="11:33">
      <c r="K1053" t="str">
        <f>CONCATENATE(L1053,".",Q1053)</f>
        <v>180324-Plate_010.D11</v>
      </c>
      <c r="L1053" t="str">
        <f>CONCATENATE("180324-",N1053)</f>
        <v>180324-Plate_010</v>
      </c>
      <c r="M1053">
        <f>M957+1</f>
        <v>10</v>
      </c>
      <c r="N1053" t="str">
        <f>CONCATENATE("Plate_0",M1053)</f>
        <v>Plate_010</v>
      </c>
      <c r="O1053" t="s">
        <v>52</v>
      </c>
      <c r="P1053">
        <v>11</v>
      </c>
      <c r="Q1053" t="s">
        <v>54</v>
      </c>
      <c r="R1053">
        <f>R981+1</f>
        <v>13</v>
      </c>
      <c r="S1053" t="str">
        <f>CONCATENATE("Plate_0",R1053)</f>
        <v>Plate_013</v>
      </c>
      <c r="T1053" s="2" t="s">
        <v>54</v>
      </c>
      <c r="U1053" t="s">
        <v>52</v>
      </c>
      <c r="V1053">
        <v>11</v>
      </c>
      <c r="W1053" t="str">
        <f>VLOOKUP(U1053,$J$8:$K$13,2,FALSE)</f>
        <v>GAL4.36</v>
      </c>
      <c r="X1053" t="str">
        <f>VLOOKUP(V1053,$J$16:$K$27,2,FALSE)</f>
        <v>GAL80.37</v>
      </c>
      <c r="Y1053" t="str">
        <f>VLOOKUP(V1053,$J$31:$K$42,2,FALSE)</f>
        <v>GAL3.delta</v>
      </c>
      <c r="Z1053" t="str">
        <f>VLOOKUP($S1053,$J$46:$N$61,2,FALSE)</f>
        <v>pAMN53.2 - 1 - B6</v>
      </c>
      <c r="AA1053">
        <v>1</v>
      </c>
      <c r="AB1053" t="str">
        <f>VLOOKUP($S1053,$J$46:$N$61,3,FALSE)</f>
        <v>HIS5.Sch_pom</v>
      </c>
      <c r="AC1053" t="str">
        <f>VLOOKUP($S1053,$J$46:$N$61,4,FALSE)</f>
        <v>HIS3</v>
      </c>
      <c r="AD1053">
        <f>VLOOKUP($S1053,$J$46:$N$61,5,FALSE)</f>
        <v>1</v>
      </c>
      <c r="AE1053" t="str">
        <f t="shared" si="43"/>
        <v>GAL3.delta</v>
      </c>
      <c r="AF1053" t="str">
        <f t="shared" si="44"/>
        <v>GAL80S-1</v>
      </c>
      <c r="AG1053" t="str">
        <f t="shared" si="45"/>
        <v>GAL4-L868C</v>
      </c>
    </row>
    <row r="1054" spans="11:33">
      <c r="K1054" t="str">
        <f>CONCATENATE(L1054,".",Q1054)</f>
        <v>180324-Plate_010.D12</v>
      </c>
      <c r="L1054" t="str">
        <f>CONCATENATE("180324-",N1054)</f>
        <v>180324-Plate_010</v>
      </c>
      <c r="M1054">
        <f>M958+1</f>
        <v>10</v>
      </c>
      <c r="N1054" t="str">
        <f>CONCATENATE("Plate_0",M1054)</f>
        <v>Plate_010</v>
      </c>
      <c r="O1054" t="s">
        <v>52</v>
      </c>
      <c r="P1054">
        <v>12</v>
      </c>
      <c r="Q1054" t="s">
        <v>53</v>
      </c>
      <c r="R1054">
        <f>R982+1</f>
        <v>13</v>
      </c>
      <c r="S1054" t="str">
        <f>CONCATENATE("Plate_0",R1054)</f>
        <v>Plate_013</v>
      </c>
      <c r="T1054" s="2" t="s">
        <v>53</v>
      </c>
      <c r="U1054" t="s">
        <v>52</v>
      </c>
      <c r="V1054">
        <v>12</v>
      </c>
      <c r="W1054" t="str">
        <f>VLOOKUP(U1054,$J$8:$K$13,2,FALSE)</f>
        <v>GAL4.36</v>
      </c>
      <c r="X1054" t="str">
        <f>VLOOKUP(V1054,$J$16:$K$27,2,FALSE)</f>
        <v>GAL80.41</v>
      </c>
      <c r="Y1054" t="str">
        <f>VLOOKUP(V1054,$J$31:$K$42,2,FALSE)</f>
        <v>GAL3.delta</v>
      </c>
      <c r="Z1054" t="str">
        <f>VLOOKUP($S1054,$J$46:$N$61,2,FALSE)</f>
        <v>pAMN53.2 - 1 - B6</v>
      </c>
      <c r="AA1054">
        <v>1</v>
      </c>
      <c r="AB1054" t="str">
        <f>VLOOKUP($S1054,$J$46:$N$61,3,FALSE)</f>
        <v>HIS5.Sch_pom</v>
      </c>
      <c r="AC1054" t="str">
        <f>VLOOKUP($S1054,$J$46:$N$61,4,FALSE)</f>
        <v>HIS3</v>
      </c>
      <c r="AD1054">
        <f>VLOOKUP($S1054,$J$46:$N$61,5,FALSE)</f>
        <v>1</v>
      </c>
      <c r="AE1054" t="str">
        <f t="shared" si="43"/>
        <v>GAL3.delta</v>
      </c>
      <c r="AF1054" t="str">
        <f t="shared" si="44"/>
        <v>GAL80S-0</v>
      </c>
      <c r="AG1054" t="str">
        <f t="shared" si="45"/>
        <v>GAL4-L868C</v>
      </c>
    </row>
    <row r="1055" spans="11:33">
      <c r="K1055" t="str">
        <f>CONCATENATE(L1055,".",Q1055)</f>
        <v>180324-Plate_010.E1</v>
      </c>
      <c r="L1055" t="str">
        <f>CONCATENATE("180324-",N1055)</f>
        <v>180324-Plate_010</v>
      </c>
      <c r="M1055">
        <f>M959+1</f>
        <v>10</v>
      </c>
      <c r="N1055" t="str">
        <f>CONCATENATE("Plate_0",M1055)</f>
        <v>Plate_010</v>
      </c>
      <c r="O1055" t="s">
        <v>26</v>
      </c>
      <c r="P1055">
        <v>1</v>
      </c>
      <c r="Q1055" t="s">
        <v>50</v>
      </c>
      <c r="R1055">
        <f>R983+1</f>
        <v>13</v>
      </c>
      <c r="S1055" t="str">
        <f>CONCATENATE("Plate_0",R1055)</f>
        <v>Plate_013</v>
      </c>
      <c r="T1055" s="2" t="s">
        <v>50</v>
      </c>
      <c r="U1055" t="s">
        <v>26</v>
      </c>
      <c r="V1055">
        <v>1</v>
      </c>
      <c r="W1055" t="str">
        <f>VLOOKUP(U1055,$J$8:$K$13,2,FALSE)</f>
        <v>GAL4.38</v>
      </c>
      <c r="X1055" t="str">
        <f>VLOOKUP(V1055,$J$16:$K$27,2,FALSE)</f>
        <v>GAL80.WT</v>
      </c>
      <c r="Y1055" t="str">
        <f>VLOOKUP(V1055,$J$31:$K$42,2,FALSE)</f>
        <v>GAL3.WT</v>
      </c>
      <c r="Z1055" t="str">
        <f>VLOOKUP($S1055,$J$46:$N$61,2,FALSE)</f>
        <v>pAMN53.2 - 1 - B6</v>
      </c>
      <c r="AA1055">
        <v>1</v>
      </c>
      <c r="AB1055" t="str">
        <f>VLOOKUP($S1055,$J$46:$N$61,3,FALSE)</f>
        <v>HIS5.Sch_pom</v>
      </c>
      <c r="AC1055" t="str">
        <f>VLOOKUP($S1055,$J$46:$N$61,4,FALSE)</f>
        <v>HIS3</v>
      </c>
      <c r="AD1055">
        <f>VLOOKUP($S1055,$J$46:$N$61,5,FALSE)</f>
        <v>1</v>
      </c>
      <c r="AE1055" t="str">
        <f t="shared" si="43"/>
        <v>GAL3.WT</v>
      </c>
      <c r="AF1055" t="str">
        <f t="shared" si="44"/>
        <v>GAL80.WT</v>
      </c>
      <c r="AG1055" t="str">
        <f t="shared" si="45"/>
        <v>GAL4-L868G</v>
      </c>
    </row>
    <row r="1056" spans="11:33">
      <c r="K1056" t="str">
        <f>CONCATENATE(L1056,".",Q1056)</f>
        <v>180324-Plate_010.E2</v>
      </c>
      <c r="L1056" t="str">
        <f>CONCATENATE("180324-",N1056)</f>
        <v>180324-Plate_010</v>
      </c>
      <c r="M1056">
        <f>M960+1</f>
        <v>10</v>
      </c>
      <c r="N1056" t="str">
        <f>CONCATENATE("Plate_0",M1056)</f>
        <v>Plate_010</v>
      </c>
      <c r="O1056" t="s">
        <v>26</v>
      </c>
      <c r="P1056">
        <v>2</v>
      </c>
      <c r="Q1056" t="s">
        <v>48</v>
      </c>
      <c r="R1056">
        <f>R984+1</f>
        <v>13</v>
      </c>
      <c r="S1056" t="str">
        <f>CONCATENATE("Plate_0",R1056)</f>
        <v>Plate_013</v>
      </c>
      <c r="T1056" s="2" t="s">
        <v>48</v>
      </c>
      <c r="U1056" t="s">
        <v>26</v>
      </c>
      <c r="V1056">
        <v>2</v>
      </c>
      <c r="W1056" t="str">
        <f>VLOOKUP(U1056,$J$8:$K$13,2,FALSE)</f>
        <v>GAL4.38</v>
      </c>
      <c r="X1056" t="str">
        <f>VLOOKUP(V1056,$J$16:$K$27,2,FALSE)</f>
        <v>GAL80.delta</v>
      </c>
      <c r="Y1056" t="str">
        <f>VLOOKUP(V1056,$J$31:$K$42,2,FALSE)</f>
        <v>GAL3.WT</v>
      </c>
      <c r="Z1056" t="str">
        <f>VLOOKUP($S1056,$J$46:$N$61,2,FALSE)</f>
        <v>pAMN53.2 - 1 - B6</v>
      </c>
      <c r="AA1056">
        <v>1</v>
      </c>
      <c r="AB1056" t="str">
        <f>VLOOKUP($S1056,$J$46:$N$61,3,FALSE)</f>
        <v>HIS5.Sch_pom</v>
      </c>
      <c r="AC1056" t="str">
        <f>VLOOKUP($S1056,$J$46:$N$61,4,FALSE)</f>
        <v>HIS3</v>
      </c>
      <c r="AD1056">
        <f>VLOOKUP($S1056,$J$46:$N$61,5,FALSE)</f>
        <v>1</v>
      </c>
      <c r="AE1056" t="str">
        <f t="shared" si="43"/>
        <v>GAL3.WT</v>
      </c>
      <c r="AF1056" t="str">
        <f t="shared" si="44"/>
        <v>GAL80.delta</v>
      </c>
      <c r="AG1056" t="str">
        <f t="shared" si="45"/>
        <v>GAL4-L868G</v>
      </c>
    </row>
    <row r="1057" spans="11:33">
      <c r="K1057" t="str">
        <f>CONCATENATE(L1057,".",Q1057)</f>
        <v>180324-Plate_010.E3</v>
      </c>
      <c r="L1057" t="str">
        <f>CONCATENATE("180324-",N1057)</f>
        <v>180324-Plate_010</v>
      </c>
      <c r="M1057">
        <f>M961+1</f>
        <v>10</v>
      </c>
      <c r="N1057" t="str">
        <f>CONCATENATE("Plate_0",M1057)</f>
        <v>Plate_010</v>
      </c>
      <c r="O1057" t="s">
        <v>26</v>
      </c>
      <c r="P1057">
        <v>3</v>
      </c>
      <c r="Q1057" t="s">
        <v>46</v>
      </c>
      <c r="R1057">
        <f>R985+1</f>
        <v>13</v>
      </c>
      <c r="S1057" t="str">
        <f>CONCATENATE("Plate_0",R1057)</f>
        <v>Plate_013</v>
      </c>
      <c r="T1057" s="2" t="s">
        <v>46</v>
      </c>
      <c r="U1057" t="s">
        <v>26</v>
      </c>
      <c r="V1057">
        <v>3</v>
      </c>
      <c r="W1057" t="str">
        <f>VLOOKUP(U1057,$J$8:$K$13,2,FALSE)</f>
        <v>GAL4.38</v>
      </c>
      <c r="X1057" t="str">
        <f>VLOOKUP(V1057,$J$16:$K$27,2,FALSE)</f>
        <v>GAL80.07</v>
      </c>
      <c r="Y1057" t="str">
        <f>VLOOKUP(V1057,$J$31:$K$42,2,FALSE)</f>
        <v>GAL3.WT</v>
      </c>
      <c r="Z1057" t="str">
        <f>VLOOKUP($S1057,$J$46:$N$61,2,FALSE)</f>
        <v>pAMN53.2 - 1 - B6</v>
      </c>
      <c r="AA1057">
        <v>1</v>
      </c>
      <c r="AB1057" t="str">
        <f>VLOOKUP($S1057,$J$46:$N$61,3,FALSE)</f>
        <v>HIS5.Sch_pom</v>
      </c>
      <c r="AC1057" t="str">
        <f>VLOOKUP($S1057,$J$46:$N$61,4,FALSE)</f>
        <v>HIS3</v>
      </c>
      <c r="AD1057">
        <f>VLOOKUP($S1057,$J$46:$N$61,5,FALSE)</f>
        <v>1</v>
      </c>
      <c r="AE1057" t="str">
        <f t="shared" si="43"/>
        <v>GAL3.WT</v>
      </c>
      <c r="AF1057" t="str">
        <f t="shared" si="44"/>
        <v>GAL80.07</v>
      </c>
      <c r="AG1057" t="str">
        <f t="shared" si="45"/>
        <v>GAL4-L868G</v>
      </c>
    </row>
    <row r="1058" spans="11:33">
      <c r="K1058" t="str">
        <f>CONCATENATE(L1058,".",Q1058)</f>
        <v>180324-Plate_010.E4</v>
      </c>
      <c r="L1058" t="str">
        <f>CONCATENATE("180324-",N1058)</f>
        <v>180324-Plate_010</v>
      </c>
      <c r="M1058">
        <f>M962+1</f>
        <v>10</v>
      </c>
      <c r="N1058" t="str">
        <f>CONCATENATE("Plate_0",M1058)</f>
        <v>Plate_010</v>
      </c>
      <c r="O1058" t="s">
        <v>26</v>
      </c>
      <c r="P1058">
        <v>4</v>
      </c>
      <c r="Q1058" t="s">
        <v>44</v>
      </c>
      <c r="R1058">
        <f>R986+1</f>
        <v>13</v>
      </c>
      <c r="S1058" t="str">
        <f>CONCATENATE("Plate_0",R1058)</f>
        <v>Plate_013</v>
      </c>
      <c r="T1058" s="2" t="s">
        <v>44</v>
      </c>
      <c r="U1058" t="s">
        <v>26</v>
      </c>
      <c r="V1058">
        <v>4</v>
      </c>
      <c r="W1058" t="str">
        <f>VLOOKUP(U1058,$J$8:$K$13,2,FALSE)</f>
        <v>GAL4.38</v>
      </c>
      <c r="X1058" t="str">
        <f>VLOOKUP(V1058,$J$16:$K$27,2,FALSE)</f>
        <v>GAL80.35</v>
      </c>
      <c r="Y1058" t="str">
        <f>VLOOKUP(V1058,$J$31:$K$42,2,FALSE)</f>
        <v>GAL3.WT</v>
      </c>
      <c r="Z1058" t="str">
        <f>VLOOKUP($S1058,$J$46:$N$61,2,FALSE)</f>
        <v>pAMN53.2 - 1 - B6</v>
      </c>
      <c r="AA1058">
        <v>1</v>
      </c>
      <c r="AB1058" t="str">
        <f>VLOOKUP($S1058,$J$46:$N$61,3,FALSE)</f>
        <v>HIS5.Sch_pom</v>
      </c>
      <c r="AC1058" t="str">
        <f>VLOOKUP($S1058,$J$46:$N$61,4,FALSE)</f>
        <v>HIS3</v>
      </c>
      <c r="AD1058">
        <f>VLOOKUP($S1058,$J$46:$N$61,5,FALSE)</f>
        <v>1</v>
      </c>
      <c r="AE1058" t="str">
        <f t="shared" si="43"/>
        <v>GAL3.WT</v>
      </c>
      <c r="AF1058" t="str">
        <f t="shared" si="44"/>
        <v>GAL80S-2</v>
      </c>
      <c r="AG1058" t="str">
        <f t="shared" si="45"/>
        <v>GAL4-L868G</v>
      </c>
    </row>
    <row r="1059" spans="11:33">
      <c r="K1059" t="str">
        <f>CONCATENATE(L1059,".",Q1059)</f>
        <v>180324-Plate_010.E5</v>
      </c>
      <c r="L1059" t="str">
        <f>CONCATENATE("180324-",N1059)</f>
        <v>180324-Plate_010</v>
      </c>
      <c r="M1059">
        <f>M963+1</f>
        <v>10</v>
      </c>
      <c r="N1059" t="str">
        <f>CONCATENATE("Plate_0",M1059)</f>
        <v>Plate_010</v>
      </c>
      <c r="O1059" t="s">
        <v>26</v>
      </c>
      <c r="P1059">
        <v>5</v>
      </c>
      <c r="Q1059" t="s">
        <v>42</v>
      </c>
      <c r="R1059">
        <f>R987+1</f>
        <v>13</v>
      </c>
      <c r="S1059" t="str">
        <f>CONCATENATE("Plate_0",R1059)</f>
        <v>Plate_013</v>
      </c>
      <c r="T1059" s="2" t="s">
        <v>42</v>
      </c>
      <c r="U1059" t="s">
        <v>26</v>
      </c>
      <c r="V1059">
        <v>5</v>
      </c>
      <c r="W1059" t="str">
        <f>VLOOKUP(U1059,$J$8:$K$13,2,FALSE)</f>
        <v>GAL4.38</v>
      </c>
      <c r="X1059" t="str">
        <f>VLOOKUP(V1059,$J$16:$K$27,2,FALSE)</f>
        <v>GAL80.37</v>
      </c>
      <c r="Y1059" t="str">
        <f>VLOOKUP(V1059,$J$31:$K$42,2,FALSE)</f>
        <v>GAL3.WT</v>
      </c>
      <c r="Z1059" t="str">
        <f>VLOOKUP($S1059,$J$46:$N$61,2,FALSE)</f>
        <v>pAMN53.2 - 1 - B6</v>
      </c>
      <c r="AA1059">
        <v>1</v>
      </c>
      <c r="AB1059" t="str">
        <f>VLOOKUP($S1059,$J$46:$N$61,3,FALSE)</f>
        <v>HIS5.Sch_pom</v>
      </c>
      <c r="AC1059" t="str">
        <f>VLOOKUP($S1059,$J$46:$N$61,4,FALSE)</f>
        <v>HIS3</v>
      </c>
      <c r="AD1059">
        <f>VLOOKUP($S1059,$J$46:$N$61,5,FALSE)</f>
        <v>1</v>
      </c>
      <c r="AE1059" t="str">
        <f t="shared" si="43"/>
        <v>GAL3.WT</v>
      </c>
      <c r="AF1059" t="str">
        <f t="shared" si="44"/>
        <v>GAL80S-1</v>
      </c>
      <c r="AG1059" t="str">
        <f t="shared" si="45"/>
        <v>GAL4-L868G</v>
      </c>
    </row>
    <row r="1060" spans="11:33">
      <c r="K1060" t="str">
        <f>CONCATENATE(L1060,".",Q1060)</f>
        <v>180324-Plate_010.E6</v>
      </c>
      <c r="L1060" t="str">
        <f>CONCATENATE("180324-",N1060)</f>
        <v>180324-Plate_010</v>
      </c>
      <c r="M1060">
        <f>M964+1</f>
        <v>10</v>
      </c>
      <c r="N1060" t="str">
        <f>CONCATENATE("Plate_0",M1060)</f>
        <v>Plate_010</v>
      </c>
      <c r="O1060" t="s">
        <v>26</v>
      </c>
      <c r="P1060">
        <v>6</v>
      </c>
      <c r="Q1060" t="s">
        <v>40</v>
      </c>
      <c r="R1060">
        <f>R988+1</f>
        <v>13</v>
      </c>
      <c r="S1060" t="str">
        <f>CONCATENATE("Plate_0",R1060)</f>
        <v>Plate_013</v>
      </c>
      <c r="T1060" s="2" t="s">
        <v>40</v>
      </c>
      <c r="U1060" t="s">
        <v>26</v>
      </c>
      <c r="V1060">
        <v>6</v>
      </c>
      <c r="W1060" t="str">
        <f>VLOOKUP(U1060,$J$8:$K$13,2,FALSE)</f>
        <v>GAL4.38</v>
      </c>
      <c r="X1060" t="str">
        <f>VLOOKUP(V1060,$J$16:$K$27,2,FALSE)</f>
        <v>GAL80.41</v>
      </c>
      <c r="Y1060" t="str">
        <f>VLOOKUP(V1060,$J$31:$K$42,2,FALSE)</f>
        <v>GAL3.WT</v>
      </c>
      <c r="Z1060" t="str">
        <f>VLOOKUP($S1060,$J$46:$N$61,2,FALSE)</f>
        <v>pAMN53.2 - 1 - B6</v>
      </c>
      <c r="AA1060">
        <v>1</v>
      </c>
      <c r="AB1060" t="str">
        <f>VLOOKUP($S1060,$J$46:$N$61,3,FALSE)</f>
        <v>HIS5.Sch_pom</v>
      </c>
      <c r="AC1060" t="str">
        <f>VLOOKUP($S1060,$J$46:$N$61,4,FALSE)</f>
        <v>HIS3</v>
      </c>
      <c r="AD1060">
        <f>VLOOKUP($S1060,$J$46:$N$61,5,FALSE)</f>
        <v>1</v>
      </c>
      <c r="AE1060" t="str">
        <f t="shared" si="43"/>
        <v>GAL3.WT</v>
      </c>
      <c r="AF1060" t="str">
        <f t="shared" si="44"/>
        <v>GAL80S-0</v>
      </c>
      <c r="AG1060" t="str">
        <f t="shared" si="45"/>
        <v>GAL4-L868G</v>
      </c>
    </row>
    <row r="1061" spans="11:33">
      <c r="K1061" t="str">
        <f>CONCATENATE(L1061,".",Q1061)</f>
        <v>180324-Plate_010.E7</v>
      </c>
      <c r="L1061" t="str">
        <f>CONCATENATE("180324-",N1061)</f>
        <v>180324-Plate_010</v>
      </c>
      <c r="M1061">
        <f>M965+1</f>
        <v>10</v>
      </c>
      <c r="N1061" t="str">
        <f>CONCATENATE("Plate_0",M1061)</f>
        <v>Plate_010</v>
      </c>
      <c r="O1061" t="s">
        <v>26</v>
      </c>
      <c r="P1061">
        <v>7</v>
      </c>
      <c r="Q1061" t="s">
        <v>38</v>
      </c>
      <c r="R1061">
        <f>R989+1</f>
        <v>13</v>
      </c>
      <c r="S1061" t="str">
        <f>CONCATENATE("Plate_0",R1061)</f>
        <v>Plate_013</v>
      </c>
      <c r="T1061" s="2" t="s">
        <v>38</v>
      </c>
      <c r="U1061" t="s">
        <v>26</v>
      </c>
      <c r="V1061">
        <v>7</v>
      </c>
      <c r="W1061" t="str">
        <f>VLOOKUP(U1061,$J$8:$K$13,2,FALSE)</f>
        <v>GAL4.38</v>
      </c>
      <c r="X1061" t="str">
        <f>VLOOKUP(V1061,$J$16:$K$27,2,FALSE)</f>
        <v>GAL80.WT</v>
      </c>
      <c r="Y1061" t="str">
        <f>VLOOKUP(V1061,$J$31:$K$42,2,FALSE)</f>
        <v>GAL3.delta</v>
      </c>
      <c r="Z1061" t="str">
        <f>VLOOKUP($S1061,$J$46:$N$61,2,FALSE)</f>
        <v>pAMN53.2 - 1 - B6</v>
      </c>
      <c r="AA1061">
        <v>1</v>
      </c>
      <c r="AB1061" t="str">
        <f>VLOOKUP($S1061,$J$46:$N$61,3,FALSE)</f>
        <v>HIS5.Sch_pom</v>
      </c>
      <c r="AC1061" t="str">
        <f>VLOOKUP($S1061,$J$46:$N$61,4,FALSE)</f>
        <v>HIS3</v>
      </c>
      <c r="AD1061">
        <f>VLOOKUP($S1061,$J$46:$N$61,5,FALSE)</f>
        <v>1</v>
      </c>
      <c r="AE1061" t="str">
        <f t="shared" si="43"/>
        <v>GAL3.delta</v>
      </c>
      <c r="AF1061" t="str">
        <f t="shared" si="44"/>
        <v>GAL80.WT</v>
      </c>
      <c r="AG1061" t="str">
        <f t="shared" si="45"/>
        <v>GAL4-L868G</v>
      </c>
    </row>
    <row r="1062" spans="11:33">
      <c r="K1062" t="str">
        <f>CONCATENATE(L1062,".",Q1062)</f>
        <v>180324-Plate_010.E8</v>
      </c>
      <c r="L1062" t="str">
        <f>CONCATENATE("180324-",N1062)</f>
        <v>180324-Plate_010</v>
      </c>
      <c r="M1062">
        <f>M966+1</f>
        <v>10</v>
      </c>
      <c r="N1062" t="str">
        <f>CONCATENATE("Plate_0",M1062)</f>
        <v>Plate_010</v>
      </c>
      <c r="O1062" t="s">
        <v>26</v>
      </c>
      <c r="P1062">
        <v>8</v>
      </c>
      <c r="Q1062" t="s">
        <v>36</v>
      </c>
      <c r="R1062">
        <f>R990+1</f>
        <v>13</v>
      </c>
      <c r="S1062" t="str">
        <f>CONCATENATE("Plate_0",R1062)</f>
        <v>Plate_013</v>
      </c>
      <c r="T1062" s="2" t="s">
        <v>36</v>
      </c>
      <c r="U1062" t="s">
        <v>26</v>
      </c>
      <c r="V1062">
        <v>8</v>
      </c>
      <c r="W1062" t="str">
        <f>VLOOKUP(U1062,$J$8:$K$13,2,FALSE)</f>
        <v>GAL4.38</v>
      </c>
      <c r="X1062" t="str">
        <f>VLOOKUP(V1062,$J$16:$K$27,2,FALSE)</f>
        <v>GAL80.delta</v>
      </c>
      <c r="Y1062" t="str">
        <f>VLOOKUP(V1062,$J$31:$K$42,2,FALSE)</f>
        <v>GAL3.delta</v>
      </c>
      <c r="Z1062" t="str">
        <f>VLOOKUP($S1062,$J$46:$N$61,2,FALSE)</f>
        <v>pAMN53.2 - 1 - B6</v>
      </c>
      <c r="AA1062">
        <v>1</v>
      </c>
      <c r="AB1062" t="str">
        <f>VLOOKUP($S1062,$J$46:$N$61,3,FALSE)</f>
        <v>HIS5.Sch_pom</v>
      </c>
      <c r="AC1062" t="str">
        <f>VLOOKUP($S1062,$J$46:$N$61,4,FALSE)</f>
        <v>HIS3</v>
      </c>
      <c r="AD1062">
        <f>VLOOKUP($S1062,$J$46:$N$61,5,FALSE)</f>
        <v>1</v>
      </c>
      <c r="AE1062" t="str">
        <f t="shared" si="43"/>
        <v>GAL3.delta</v>
      </c>
      <c r="AF1062" t="str">
        <f t="shared" si="44"/>
        <v>GAL80.delta</v>
      </c>
      <c r="AG1062" t="str">
        <f t="shared" si="45"/>
        <v>GAL4-L868G</v>
      </c>
    </row>
    <row r="1063" spans="11:33">
      <c r="K1063" t="str">
        <f>CONCATENATE(L1063,".",Q1063)</f>
        <v>180324-Plate_010.E9</v>
      </c>
      <c r="L1063" t="str">
        <f>CONCATENATE("180324-",N1063)</f>
        <v>180324-Plate_010</v>
      </c>
      <c r="M1063">
        <f>M967+1</f>
        <v>10</v>
      </c>
      <c r="N1063" t="str">
        <f>CONCATENATE("Plate_0",M1063)</f>
        <v>Plate_010</v>
      </c>
      <c r="O1063" t="s">
        <v>26</v>
      </c>
      <c r="P1063">
        <v>9</v>
      </c>
      <c r="Q1063" t="s">
        <v>34</v>
      </c>
      <c r="R1063">
        <f>R991+1</f>
        <v>13</v>
      </c>
      <c r="S1063" t="str">
        <f>CONCATENATE("Plate_0",R1063)</f>
        <v>Plate_013</v>
      </c>
      <c r="T1063" s="2" t="s">
        <v>34</v>
      </c>
      <c r="U1063" t="s">
        <v>26</v>
      </c>
      <c r="V1063">
        <v>9</v>
      </c>
      <c r="W1063" t="str">
        <f>VLOOKUP(U1063,$J$8:$K$13,2,FALSE)</f>
        <v>GAL4.38</v>
      </c>
      <c r="X1063" t="str">
        <f>VLOOKUP(V1063,$J$16:$K$27,2,FALSE)</f>
        <v>GAL80.07</v>
      </c>
      <c r="Y1063" t="str">
        <f>VLOOKUP(V1063,$J$31:$K$42,2,FALSE)</f>
        <v>GAL3.delta</v>
      </c>
      <c r="Z1063" t="str">
        <f>VLOOKUP($S1063,$J$46:$N$61,2,FALSE)</f>
        <v>pAMN53.2 - 1 - B6</v>
      </c>
      <c r="AA1063">
        <v>1</v>
      </c>
      <c r="AB1063" t="str">
        <f>VLOOKUP($S1063,$J$46:$N$61,3,FALSE)</f>
        <v>HIS5.Sch_pom</v>
      </c>
      <c r="AC1063" t="str">
        <f>VLOOKUP($S1063,$J$46:$N$61,4,FALSE)</f>
        <v>HIS3</v>
      </c>
      <c r="AD1063">
        <f>VLOOKUP($S1063,$J$46:$N$61,5,FALSE)</f>
        <v>1</v>
      </c>
      <c r="AE1063" t="str">
        <f t="shared" si="43"/>
        <v>GAL3.delta</v>
      </c>
      <c r="AF1063" t="str">
        <f t="shared" si="44"/>
        <v>GAL80.07</v>
      </c>
      <c r="AG1063" t="str">
        <f t="shared" si="45"/>
        <v>GAL4-L868G</v>
      </c>
    </row>
    <row r="1064" spans="11:33">
      <c r="K1064" t="str">
        <f>CONCATENATE(L1064,".",Q1064)</f>
        <v>180324-Plate_010.E10</v>
      </c>
      <c r="L1064" t="str">
        <f>CONCATENATE("180324-",N1064)</f>
        <v>180324-Plate_010</v>
      </c>
      <c r="M1064">
        <f>M968+1</f>
        <v>10</v>
      </c>
      <c r="N1064" t="str">
        <f>CONCATENATE("Plate_0",M1064)</f>
        <v>Plate_010</v>
      </c>
      <c r="O1064" t="s">
        <v>26</v>
      </c>
      <c r="P1064">
        <v>10</v>
      </c>
      <c r="Q1064" t="s">
        <v>32</v>
      </c>
      <c r="R1064">
        <f>R992+1</f>
        <v>13</v>
      </c>
      <c r="S1064" t="str">
        <f>CONCATENATE("Plate_0",R1064)</f>
        <v>Plate_013</v>
      </c>
      <c r="T1064" s="2" t="s">
        <v>32</v>
      </c>
      <c r="U1064" t="s">
        <v>26</v>
      </c>
      <c r="V1064">
        <v>10</v>
      </c>
      <c r="W1064" t="str">
        <f>VLOOKUP(U1064,$J$8:$K$13,2,FALSE)</f>
        <v>GAL4.38</v>
      </c>
      <c r="X1064" t="str">
        <f>VLOOKUP(V1064,$J$16:$K$27,2,FALSE)</f>
        <v>GAL80.35</v>
      </c>
      <c r="Y1064" t="str">
        <f>VLOOKUP(V1064,$J$31:$K$42,2,FALSE)</f>
        <v>GAL3.delta</v>
      </c>
      <c r="Z1064" t="str">
        <f>VLOOKUP($S1064,$J$46:$N$61,2,FALSE)</f>
        <v>pAMN53.2 - 1 - B6</v>
      </c>
      <c r="AA1064">
        <v>1</v>
      </c>
      <c r="AB1064" t="str">
        <f>VLOOKUP($S1064,$J$46:$N$61,3,FALSE)</f>
        <v>HIS5.Sch_pom</v>
      </c>
      <c r="AC1064" t="str">
        <f>VLOOKUP($S1064,$J$46:$N$61,4,FALSE)</f>
        <v>HIS3</v>
      </c>
      <c r="AD1064">
        <f>VLOOKUP($S1064,$J$46:$N$61,5,FALSE)</f>
        <v>1</v>
      </c>
      <c r="AE1064" t="str">
        <f t="shared" si="43"/>
        <v>GAL3.delta</v>
      </c>
      <c r="AF1064" t="str">
        <f t="shared" si="44"/>
        <v>GAL80S-2</v>
      </c>
      <c r="AG1064" t="str">
        <f t="shared" si="45"/>
        <v>GAL4-L868G</v>
      </c>
    </row>
    <row r="1065" spans="11:33">
      <c r="K1065" t="str">
        <f>CONCATENATE(L1065,".",Q1065)</f>
        <v>180324-Plate_010.E11</v>
      </c>
      <c r="L1065" t="str">
        <f>CONCATENATE("180324-",N1065)</f>
        <v>180324-Plate_010</v>
      </c>
      <c r="M1065">
        <f>M969+1</f>
        <v>10</v>
      </c>
      <c r="N1065" t="str">
        <f>CONCATENATE("Plate_0",M1065)</f>
        <v>Plate_010</v>
      </c>
      <c r="O1065" t="s">
        <v>26</v>
      </c>
      <c r="P1065">
        <v>11</v>
      </c>
      <c r="Q1065" t="s">
        <v>30</v>
      </c>
      <c r="R1065">
        <f>R993+1</f>
        <v>13</v>
      </c>
      <c r="S1065" t="str">
        <f>CONCATENATE("Plate_0",R1065)</f>
        <v>Plate_013</v>
      </c>
      <c r="T1065" s="2" t="s">
        <v>30</v>
      </c>
      <c r="U1065" t="s">
        <v>26</v>
      </c>
      <c r="V1065">
        <v>11</v>
      </c>
      <c r="W1065" t="str">
        <f>VLOOKUP(U1065,$J$8:$K$13,2,FALSE)</f>
        <v>GAL4.38</v>
      </c>
      <c r="X1065" t="str">
        <f>VLOOKUP(V1065,$J$16:$K$27,2,FALSE)</f>
        <v>GAL80.37</v>
      </c>
      <c r="Y1065" t="str">
        <f>VLOOKUP(V1065,$J$31:$K$42,2,FALSE)</f>
        <v>GAL3.delta</v>
      </c>
      <c r="Z1065" t="str">
        <f>VLOOKUP($S1065,$J$46:$N$61,2,FALSE)</f>
        <v>pAMN53.2 - 1 - B6</v>
      </c>
      <c r="AA1065">
        <v>1</v>
      </c>
      <c r="AB1065" t="str">
        <f>VLOOKUP($S1065,$J$46:$N$61,3,FALSE)</f>
        <v>HIS5.Sch_pom</v>
      </c>
      <c r="AC1065" t="str">
        <f>VLOOKUP($S1065,$J$46:$N$61,4,FALSE)</f>
        <v>HIS3</v>
      </c>
      <c r="AD1065">
        <f>VLOOKUP($S1065,$J$46:$N$61,5,FALSE)</f>
        <v>1</v>
      </c>
      <c r="AE1065" t="str">
        <f t="shared" si="43"/>
        <v>GAL3.delta</v>
      </c>
      <c r="AF1065" t="str">
        <f t="shared" si="44"/>
        <v>GAL80S-1</v>
      </c>
      <c r="AG1065" t="str">
        <f t="shared" si="45"/>
        <v>GAL4-L868G</v>
      </c>
    </row>
    <row r="1066" spans="11:33">
      <c r="K1066" t="str">
        <f>CONCATENATE(L1066,".",Q1066)</f>
        <v>180324-Plate_010.E12</v>
      </c>
      <c r="L1066" t="str">
        <f>CONCATENATE("180324-",N1066)</f>
        <v>180324-Plate_010</v>
      </c>
      <c r="M1066">
        <f>M970+1</f>
        <v>10</v>
      </c>
      <c r="N1066" t="str">
        <f>CONCATENATE("Plate_0",M1066)</f>
        <v>Plate_010</v>
      </c>
      <c r="O1066" t="s">
        <v>26</v>
      </c>
      <c r="P1066">
        <v>12</v>
      </c>
      <c r="Q1066" t="s">
        <v>27</v>
      </c>
      <c r="R1066">
        <f>R994+1</f>
        <v>13</v>
      </c>
      <c r="S1066" t="str">
        <f>CONCATENATE("Plate_0",R1066)</f>
        <v>Plate_013</v>
      </c>
      <c r="T1066" s="2" t="s">
        <v>27</v>
      </c>
      <c r="U1066" t="s">
        <v>26</v>
      </c>
      <c r="V1066">
        <v>12</v>
      </c>
      <c r="W1066" t="str">
        <f>VLOOKUP(U1066,$J$8:$K$13,2,FALSE)</f>
        <v>GAL4.38</v>
      </c>
      <c r="X1066" t="str">
        <f>VLOOKUP(V1066,$J$16:$K$27,2,FALSE)</f>
        <v>GAL80.41</v>
      </c>
      <c r="Y1066" t="str">
        <f>VLOOKUP(V1066,$J$31:$K$42,2,FALSE)</f>
        <v>GAL3.delta</v>
      </c>
      <c r="Z1066" t="str">
        <f>VLOOKUP($S1066,$J$46:$N$61,2,FALSE)</f>
        <v>pAMN53.2 - 1 - B6</v>
      </c>
      <c r="AA1066">
        <v>1</v>
      </c>
      <c r="AB1066" t="str">
        <f>VLOOKUP($S1066,$J$46:$N$61,3,FALSE)</f>
        <v>HIS5.Sch_pom</v>
      </c>
      <c r="AC1066" t="str">
        <f>VLOOKUP($S1066,$J$46:$N$61,4,FALSE)</f>
        <v>HIS3</v>
      </c>
      <c r="AD1066">
        <f>VLOOKUP($S1066,$J$46:$N$61,5,FALSE)</f>
        <v>1</v>
      </c>
      <c r="AE1066" t="str">
        <f t="shared" si="43"/>
        <v>GAL3.delta</v>
      </c>
      <c r="AF1066" t="str">
        <f t="shared" si="44"/>
        <v>GAL80S-0</v>
      </c>
      <c r="AG1066" t="str">
        <f t="shared" si="45"/>
        <v>GAL4-L868G</v>
      </c>
    </row>
    <row r="1067" spans="11:33">
      <c r="K1067" t="str">
        <f>CONCATENATE(L1067,".",Q1067)</f>
        <v>180324-Plate_010.F1</v>
      </c>
      <c r="L1067" t="str">
        <f>CONCATENATE("180324-",N1067)</f>
        <v>180324-Plate_010</v>
      </c>
      <c r="M1067">
        <f>M971+1</f>
        <v>10</v>
      </c>
      <c r="N1067" t="str">
        <f>CONCATENATE("Plate_0",M1067)</f>
        <v>Plate_010</v>
      </c>
      <c r="O1067" t="s">
        <v>0</v>
      </c>
      <c r="P1067">
        <v>1</v>
      </c>
      <c r="Q1067" t="s">
        <v>24</v>
      </c>
      <c r="R1067">
        <f>R995+1</f>
        <v>13</v>
      </c>
      <c r="S1067" t="str">
        <f>CONCATENATE("Plate_0",R1067)</f>
        <v>Plate_013</v>
      </c>
      <c r="T1067" s="2" t="s">
        <v>24</v>
      </c>
      <c r="U1067" t="s">
        <v>0</v>
      </c>
      <c r="V1067">
        <v>1</v>
      </c>
      <c r="W1067" t="str">
        <f>VLOOKUP(U1067,$J$8:$K$13,2,FALSE)</f>
        <v>GAL4.40</v>
      </c>
      <c r="X1067" t="str">
        <f>VLOOKUP(V1067,$J$16:$K$27,2,FALSE)</f>
        <v>GAL80.WT</v>
      </c>
      <c r="Y1067" t="str">
        <f>VLOOKUP(V1067,$J$31:$K$42,2,FALSE)</f>
        <v>GAL3.WT</v>
      </c>
      <c r="Z1067" t="str">
        <f>VLOOKUP($S1067,$J$46:$N$61,2,FALSE)</f>
        <v>pAMN53.2 - 1 - B6</v>
      </c>
      <c r="AA1067">
        <v>1</v>
      </c>
      <c r="AB1067" t="str">
        <f>VLOOKUP($S1067,$J$46:$N$61,3,FALSE)</f>
        <v>HIS5.Sch_pom</v>
      </c>
      <c r="AC1067" t="str">
        <f>VLOOKUP($S1067,$J$46:$N$61,4,FALSE)</f>
        <v>HIS3</v>
      </c>
      <c r="AD1067">
        <f>VLOOKUP($S1067,$J$46:$N$61,5,FALSE)</f>
        <v>1</v>
      </c>
      <c r="AE1067" t="str">
        <f t="shared" si="43"/>
        <v>GAL3.WT</v>
      </c>
      <c r="AF1067" t="str">
        <f t="shared" si="44"/>
        <v>GAL80.WT</v>
      </c>
      <c r="AG1067" t="str">
        <f t="shared" si="45"/>
        <v>GAL4-L868K</v>
      </c>
    </row>
    <row r="1068" spans="11:33">
      <c r="K1068" t="str">
        <f>CONCATENATE(L1068,".",Q1068)</f>
        <v>180324-Plate_010.F2</v>
      </c>
      <c r="L1068" t="str">
        <f>CONCATENATE("180324-",N1068)</f>
        <v>180324-Plate_010</v>
      </c>
      <c r="M1068">
        <f>M972+1</f>
        <v>10</v>
      </c>
      <c r="N1068" t="str">
        <f>CONCATENATE("Plate_0",M1068)</f>
        <v>Plate_010</v>
      </c>
      <c r="O1068" t="s">
        <v>0</v>
      </c>
      <c r="P1068">
        <v>2</v>
      </c>
      <c r="Q1068" t="s">
        <v>22</v>
      </c>
      <c r="R1068">
        <f>R996+1</f>
        <v>13</v>
      </c>
      <c r="S1068" t="str">
        <f>CONCATENATE("Plate_0",R1068)</f>
        <v>Plate_013</v>
      </c>
      <c r="T1068" s="2" t="s">
        <v>22</v>
      </c>
      <c r="U1068" t="s">
        <v>0</v>
      </c>
      <c r="V1068">
        <v>2</v>
      </c>
      <c r="W1068" t="str">
        <f>VLOOKUP(U1068,$J$8:$K$13,2,FALSE)</f>
        <v>GAL4.40</v>
      </c>
      <c r="X1068" t="str">
        <f>VLOOKUP(V1068,$J$16:$K$27,2,FALSE)</f>
        <v>GAL80.delta</v>
      </c>
      <c r="Y1068" t="str">
        <f>VLOOKUP(V1068,$J$31:$K$42,2,FALSE)</f>
        <v>GAL3.WT</v>
      </c>
      <c r="Z1068" t="str">
        <f>VLOOKUP($S1068,$J$46:$N$61,2,FALSE)</f>
        <v>pAMN53.2 - 1 - B6</v>
      </c>
      <c r="AA1068">
        <v>1</v>
      </c>
      <c r="AB1068" t="str">
        <f>VLOOKUP($S1068,$J$46:$N$61,3,FALSE)</f>
        <v>HIS5.Sch_pom</v>
      </c>
      <c r="AC1068" t="str">
        <f>VLOOKUP($S1068,$J$46:$N$61,4,FALSE)</f>
        <v>HIS3</v>
      </c>
      <c r="AD1068">
        <f>VLOOKUP($S1068,$J$46:$N$61,5,FALSE)</f>
        <v>1</v>
      </c>
      <c r="AE1068" t="str">
        <f t="shared" si="43"/>
        <v>GAL3.WT</v>
      </c>
      <c r="AF1068" t="str">
        <f t="shared" si="44"/>
        <v>GAL80.delta</v>
      </c>
      <c r="AG1068" t="str">
        <f t="shared" si="45"/>
        <v>GAL4-L868K</v>
      </c>
    </row>
    <row r="1069" spans="11:33">
      <c r="K1069" t="str">
        <f>CONCATENATE(L1069,".",Q1069)</f>
        <v>180324-Plate_010.F3</v>
      </c>
      <c r="L1069" t="str">
        <f>CONCATENATE("180324-",N1069)</f>
        <v>180324-Plate_010</v>
      </c>
      <c r="M1069">
        <f>M973+1</f>
        <v>10</v>
      </c>
      <c r="N1069" t="str">
        <f>CONCATENATE("Plate_0",M1069)</f>
        <v>Plate_010</v>
      </c>
      <c r="O1069" t="s">
        <v>0</v>
      </c>
      <c r="P1069">
        <v>3</v>
      </c>
      <c r="Q1069" t="s">
        <v>20</v>
      </c>
      <c r="R1069">
        <f>R997+1</f>
        <v>13</v>
      </c>
      <c r="S1069" t="str">
        <f>CONCATENATE("Plate_0",R1069)</f>
        <v>Plate_013</v>
      </c>
      <c r="T1069" s="2" t="s">
        <v>20</v>
      </c>
      <c r="U1069" t="s">
        <v>0</v>
      </c>
      <c r="V1069">
        <v>3</v>
      </c>
      <c r="W1069" t="str">
        <f>VLOOKUP(U1069,$J$8:$K$13,2,FALSE)</f>
        <v>GAL4.40</v>
      </c>
      <c r="X1069" t="str">
        <f>VLOOKUP(V1069,$J$16:$K$27,2,FALSE)</f>
        <v>GAL80.07</v>
      </c>
      <c r="Y1069" t="str">
        <f>VLOOKUP(V1069,$J$31:$K$42,2,FALSE)</f>
        <v>GAL3.WT</v>
      </c>
      <c r="Z1069" t="str">
        <f>VLOOKUP($S1069,$J$46:$N$61,2,FALSE)</f>
        <v>pAMN53.2 - 1 - B6</v>
      </c>
      <c r="AA1069">
        <v>1</v>
      </c>
      <c r="AB1069" t="str">
        <f>VLOOKUP($S1069,$J$46:$N$61,3,FALSE)</f>
        <v>HIS5.Sch_pom</v>
      </c>
      <c r="AC1069" t="str">
        <f>VLOOKUP($S1069,$J$46:$N$61,4,FALSE)</f>
        <v>HIS3</v>
      </c>
      <c r="AD1069">
        <f>VLOOKUP($S1069,$J$46:$N$61,5,FALSE)</f>
        <v>1</v>
      </c>
      <c r="AE1069" t="str">
        <f t="shared" si="43"/>
        <v>GAL3.WT</v>
      </c>
      <c r="AF1069" t="str">
        <f t="shared" si="44"/>
        <v>GAL80.07</v>
      </c>
      <c r="AG1069" t="str">
        <f t="shared" si="45"/>
        <v>GAL4-L868K</v>
      </c>
    </row>
    <row r="1070" spans="11:33">
      <c r="K1070" t="str">
        <f>CONCATENATE(L1070,".",Q1070)</f>
        <v>180324-Plate_010.F4</v>
      </c>
      <c r="L1070" t="str">
        <f>CONCATENATE("180324-",N1070)</f>
        <v>180324-Plate_010</v>
      </c>
      <c r="M1070">
        <f>M974+1</f>
        <v>10</v>
      </c>
      <c r="N1070" t="str">
        <f>CONCATENATE("Plate_0",M1070)</f>
        <v>Plate_010</v>
      </c>
      <c r="O1070" t="s">
        <v>0</v>
      </c>
      <c r="P1070">
        <v>4</v>
      </c>
      <c r="Q1070" t="s">
        <v>18</v>
      </c>
      <c r="R1070">
        <f>R998+1</f>
        <v>13</v>
      </c>
      <c r="S1070" t="str">
        <f>CONCATENATE("Plate_0",R1070)</f>
        <v>Plate_013</v>
      </c>
      <c r="T1070" s="2" t="s">
        <v>18</v>
      </c>
      <c r="U1070" t="s">
        <v>0</v>
      </c>
      <c r="V1070">
        <v>4</v>
      </c>
      <c r="W1070" t="str">
        <f>VLOOKUP(U1070,$J$8:$K$13,2,FALSE)</f>
        <v>GAL4.40</v>
      </c>
      <c r="X1070" t="str">
        <f>VLOOKUP(V1070,$J$16:$K$27,2,FALSE)</f>
        <v>GAL80.35</v>
      </c>
      <c r="Y1070" t="str">
        <f>VLOOKUP(V1070,$J$31:$K$42,2,FALSE)</f>
        <v>GAL3.WT</v>
      </c>
      <c r="Z1070" t="str">
        <f>VLOOKUP($S1070,$J$46:$N$61,2,FALSE)</f>
        <v>pAMN53.2 - 1 - B6</v>
      </c>
      <c r="AA1070">
        <v>1</v>
      </c>
      <c r="AB1070" t="str">
        <f>VLOOKUP($S1070,$J$46:$N$61,3,FALSE)</f>
        <v>HIS5.Sch_pom</v>
      </c>
      <c r="AC1070" t="str">
        <f>VLOOKUP($S1070,$J$46:$N$61,4,FALSE)</f>
        <v>HIS3</v>
      </c>
      <c r="AD1070">
        <f>VLOOKUP($S1070,$J$46:$N$61,5,FALSE)</f>
        <v>1</v>
      </c>
      <c r="AE1070" t="str">
        <f t="shared" si="43"/>
        <v>GAL3.WT</v>
      </c>
      <c r="AF1070" t="str">
        <f t="shared" si="44"/>
        <v>GAL80S-2</v>
      </c>
      <c r="AG1070" t="str">
        <f t="shared" si="45"/>
        <v>GAL4-L868K</v>
      </c>
    </row>
    <row r="1071" spans="11:33">
      <c r="K1071" t="str">
        <f>CONCATENATE(L1071,".",Q1071)</f>
        <v>180324-Plate_010.F5</v>
      </c>
      <c r="L1071" t="str">
        <f>CONCATENATE("180324-",N1071)</f>
        <v>180324-Plate_010</v>
      </c>
      <c r="M1071">
        <f>M975+1</f>
        <v>10</v>
      </c>
      <c r="N1071" t="str">
        <f>CONCATENATE("Plate_0",M1071)</f>
        <v>Plate_010</v>
      </c>
      <c r="O1071" t="s">
        <v>0</v>
      </c>
      <c r="P1071">
        <v>5</v>
      </c>
      <c r="Q1071" t="s">
        <v>16</v>
      </c>
      <c r="R1071">
        <f>R999+1</f>
        <v>13</v>
      </c>
      <c r="S1071" t="str">
        <f>CONCATENATE("Plate_0",R1071)</f>
        <v>Plate_013</v>
      </c>
      <c r="T1071" s="2" t="s">
        <v>16</v>
      </c>
      <c r="U1071" t="s">
        <v>0</v>
      </c>
      <c r="V1071">
        <v>5</v>
      </c>
      <c r="W1071" t="str">
        <f>VLOOKUP(U1071,$J$8:$K$13,2,FALSE)</f>
        <v>GAL4.40</v>
      </c>
      <c r="X1071" t="str">
        <f>VLOOKUP(V1071,$J$16:$K$27,2,FALSE)</f>
        <v>GAL80.37</v>
      </c>
      <c r="Y1071" t="str">
        <f>VLOOKUP(V1071,$J$31:$K$42,2,FALSE)</f>
        <v>GAL3.WT</v>
      </c>
      <c r="Z1071" t="str">
        <f>VLOOKUP($S1071,$J$46:$N$61,2,FALSE)</f>
        <v>pAMN53.2 - 1 - B6</v>
      </c>
      <c r="AA1071">
        <v>1</v>
      </c>
      <c r="AB1071" t="str">
        <f>VLOOKUP($S1071,$J$46:$N$61,3,FALSE)</f>
        <v>HIS5.Sch_pom</v>
      </c>
      <c r="AC1071" t="str">
        <f>VLOOKUP($S1071,$J$46:$N$61,4,FALSE)</f>
        <v>HIS3</v>
      </c>
      <c r="AD1071">
        <f>VLOOKUP($S1071,$J$46:$N$61,5,FALSE)</f>
        <v>1</v>
      </c>
      <c r="AE1071" t="str">
        <f t="shared" si="43"/>
        <v>GAL3.WT</v>
      </c>
      <c r="AF1071" t="str">
        <f t="shared" si="44"/>
        <v>GAL80S-1</v>
      </c>
      <c r="AG1071" t="str">
        <f t="shared" si="45"/>
        <v>GAL4-L868K</v>
      </c>
    </row>
    <row r="1072" spans="11:33">
      <c r="K1072" t="str">
        <f>CONCATENATE(L1072,".",Q1072)</f>
        <v>180324-Plate_010.F6</v>
      </c>
      <c r="L1072" t="str">
        <f>CONCATENATE("180324-",N1072)</f>
        <v>180324-Plate_010</v>
      </c>
      <c r="M1072">
        <f>M976+1</f>
        <v>10</v>
      </c>
      <c r="N1072" t="str">
        <f>CONCATENATE("Plate_0",M1072)</f>
        <v>Plate_010</v>
      </c>
      <c r="O1072" t="s">
        <v>0</v>
      </c>
      <c r="P1072">
        <v>6</v>
      </c>
      <c r="Q1072" t="s">
        <v>14</v>
      </c>
      <c r="R1072">
        <f>R1000+1</f>
        <v>13</v>
      </c>
      <c r="S1072" t="str">
        <f>CONCATENATE("Plate_0",R1072)</f>
        <v>Plate_013</v>
      </c>
      <c r="T1072" s="2" t="s">
        <v>14</v>
      </c>
      <c r="U1072" t="s">
        <v>0</v>
      </c>
      <c r="V1072">
        <v>6</v>
      </c>
      <c r="W1072" t="str">
        <f>VLOOKUP(U1072,$J$8:$K$13,2,FALSE)</f>
        <v>GAL4.40</v>
      </c>
      <c r="X1072" t="str">
        <f>VLOOKUP(V1072,$J$16:$K$27,2,FALSE)</f>
        <v>GAL80.41</v>
      </c>
      <c r="Y1072" t="str">
        <f>VLOOKUP(V1072,$J$31:$K$42,2,FALSE)</f>
        <v>GAL3.WT</v>
      </c>
      <c r="Z1072" t="str">
        <f>VLOOKUP($S1072,$J$46:$N$61,2,FALSE)</f>
        <v>pAMN53.2 - 1 - B6</v>
      </c>
      <c r="AA1072">
        <v>1</v>
      </c>
      <c r="AB1072" t="str">
        <f>VLOOKUP($S1072,$J$46:$N$61,3,FALSE)</f>
        <v>HIS5.Sch_pom</v>
      </c>
      <c r="AC1072" t="str">
        <f>VLOOKUP($S1072,$J$46:$N$61,4,FALSE)</f>
        <v>HIS3</v>
      </c>
      <c r="AD1072">
        <f>VLOOKUP($S1072,$J$46:$N$61,5,FALSE)</f>
        <v>1</v>
      </c>
      <c r="AE1072" t="str">
        <f t="shared" si="43"/>
        <v>GAL3.WT</v>
      </c>
      <c r="AF1072" t="str">
        <f t="shared" si="44"/>
        <v>GAL80S-0</v>
      </c>
      <c r="AG1072" t="str">
        <f t="shared" si="45"/>
        <v>GAL4-L868K</v>
      </c>
    </row>
    <row r="1073" spans="11:33">
      <c r="K1073" t="str">
        <f>CONCATENATE(L1073,".",Q1073)</f>
        <v>180324-Plate_010.F7</v>
      </c>
      <c r="L1073" t="str">
        <f>CONCATENATE("180324-",N1073)</f>
        <v>180324-Plate_010</v>
      </c>
      <c r="M1073">
        <f>M977+1</f>
        <v>10</v>
      </c>
      <c r="N1073" t="str">
        <f>CONCATENATE("Plate_0",M1073)</f>
        <v>Plate_010</v>
      </c>
      <c r="O1073" t="s">
        <v>0</v>
      </c>
      <c r="P1073">
        <v>7</v>
      </c>
      <c r="Q1073" t="s">
        <v>12</v>
      </c>
      <c r="R1073">
        <f>R1001+1</f>
        <v>13</v>
      </c>
      <c r="S1073" t="str">
        <f>CONCATENATE("Plate_0",R1073)</f>
        <v>Plate_013</v>
      </c>
      <c r="T1073" s="2" t="s">
        <v>12</v>
      </c>
      <c r="U1073" t="s">
        <v>0</v>
      </c>
      <c r="V1073">
        <v>7</v>
      </c>
      <c r="W1073" t="str">
        <f>VLOOKUP(U1073,$J$8:$K$13,2,FALSE)</f>
        <v>GAL4.40</v>
      </c>
      <c r="X1073" t="str">
        <f>VLOOKUP(V1073,$J$16:$K$27,2,FALSE)</f>
        <v>GAL80.WT</v>
      </c>
      <c r="Y1073" t="str">
        <f>VLOOKUP(V1073,$J$31:$K$42,2,FALSE)</f>
        <v>GAL3.delta</v>
      </c>
      <c r="Z1073" t="str">
        <f>VLOOKUP($S1073,$J$46:$N$61,2,FALSE)</f>
        <v>pAMN53.2 - 1 - B6</v>
      </c>
      <c r="AA1073">
        <v>1</v>
      </c>
      <c r="AB1073" t="str">
        <f>VLOOKUP($S1073,$J$46:$N$61,3,FALSE)</f>
        <v>HIS5.Sch_pom</v>
      </c>
      <c r="AC1073" t="str">
        <f>VLOOKUP($S1073,$J$46:$N$61,4,FALSE)</f>
        <v>HIS3</v>
      </c>
      <c r="AD1073">
        <f>VLOOKUP($S1073,$J$46:$N$61,5,FALSE)</f>
        <v>1</v>
      </c>
      <c r="AE1073" t="str">
        <f t="shared" si="43"/>
        <v>GAL3.delta</v>
      </c>
      <c r="AF1073" t="str">
        <f t="shared" si="44"/>
        <v>GAL80.WT</v>
      </c>
      <c r="AG1073" t="str">
        <f t="shared" si="45"/>
        <v>GAL4-L868K</v>
      </c>
    </row>
    <row r="1074" spans="11:33">
      <c r="K1074" t="str">
        <f>CONCATENATE(L1074,".",Q1074)</f>
        <v>180324-Plate_010.F8</v>
      </c>
      <c r="L1074" t="str">
        <f>CONCATENATE("180324-",N1074)</f>
        <v>180324-Plate_010</v>
      </c>
      <c r="M1074">
        <f>M978+1</f>
        <v>10</v>
      </c>
      <c r="N1074" t="str">
        <f>CONCATENATE("Plate_0",M1074)</f>
        <v>Plate_010</v>
      </c>
      <c r="O1074" t="s">
        <v>0</v>
      </c>
      <c r="P1074">
        <v>8</v>
      </c>
      <c r="Q1074" t="s">
        <v>10</v>
      </c>
      <c r="R1074">
        <f>R1002+1</f>
        <v>13</v>
      </c>
      <c r="S1074" t="str">
        <f>CONCATENATE("Plate_0",R1074)</f>
        <v>Plate_013</v>
      </c>
      <c r="T1074" s="2" t="s">
        <v>10</v>
      </c>
      <c r="U1074" t="s">
        <v>0</v>
      </c>
      <c r="V1074">
        <v>8</v>
      </c>
      <c r="W1074" t="str">
        <f>VLOOKUP(U1074,$J$8:$K$13,2,FALSE)</f>
        <v>GAL4.40</v>
      </c>
      <c r="X1074" t="str">
        <f>VLOOKUP(V1074,$J$16:$K$27,2,FALSE)</f>
        <v>GAL80.delta</v>
      </c>
      <c r="Y1074" t="str">
        <f>VLOOKUP(V1074,$J$31:$K$42,2,FALSE)</f>
        <v>GAL3.delta</v>
      </c>
      <c r="Z1074" t="str">
        <f>VLOOKUP($S1074,$J$46:$N$61,2,FALSE)</f>
        <v>pAMN53.2 - 1 - B6</v>
      </c>
      <c r="AA1074">
        <v>1</v>
      </c>
      <c r="AB1074" t="str">
        <f>VLOOKUP($S1074,$J$46:$N$61,3,FALSE)</f>
        <v>HIS5.Sch_pom</v>
      </c>
      <c r="AC1074" t="str">
        <f>VLOOKUP($S1074,$J$46:$N$61,4,FALSE)</f>
        <v>HIS3</v>
      </c>
      <c r="AD1074">
        <f>VLOOKUP($S1074,$J$46:$N$61,5,FALSE)</f>
        <v>1</v>
      </c>
      <c r="AE1074" t="str">
        <f t="shared" si="43"/>
        <v>GAL3.delta</v>
      </c>
      <c r="AF1074" t="str">
        <f t="shared" si="44"/>
        <v>GAL80.delta</v>
      </c>
      <c r="AG1074" t="str">
        <f t="shared" si="45"/>
        <v>GAL4-L868K</v>
      </c>
    </row>
    <row r="1075" spans="11:33">
      <c r="K1075" t="str">
        <f>CONCATENATE(L1075,".",Q1075)</f>
        <v>180324-Plate_010.F9</v>
      </c>
      <c r="L1075" t="str">
        <f>CONCATENATE("180324-",N1075)</f>
        <v>180324-Plate_010</v>
      </c>
      <c r="M1075">
        <f>M979+1</f>
        <v>10</v>
      </c>
      <c r="N1075" t="str">
        <f>CONCATENATE("Plate_0",M1075)</f>
        <v>Plate_010</v>
      </c>
      <c r="O1075" t="s">
        <v>0</v>
      </c>
      <c r="P1075">
        <v>9</v>
      </c>
      <c r="Q1075" t="s">
        <v>8</v>
      </c>
      <c r="R1075">
        <f>R1003+1</f>
        <v>13</v>
      </c>
      <c r="S1075" t="str">
        <f>CONCATENATE("Plate_0",R1075)</f>
        <v>Plate_013</v>
      </c>
      <c r="T1075" s="2" t="s">
        <v>8</v>
      </c>
      <c r="U1075" t="s">
        <v>0</v>
      </c>
      <c r="V1075">
        <v>9</v>
      </c>
      <c r="W1075" t="str">
        <f>VLOOKUP(U1075,$J$8:$K$13,2,FALSE)</f>
        <v>GAL4.40</v>
      </c>
      <c r="X1075" t="str">
        <f>VLOOKUP(V1075,$J$16:$K$27,2,FALSE)</f>
        <v>GAL80.07</v>
      </c>
      <c r="Y1075" t="str">
        <f>VLOOKUP(V1075,$J$31:$K$42,2,FALSE)</f>
        <v>GAL3.delta</v>
      </c>
      <c r="Z1075" t="str">
        <f>VLOOKUP($S1075,$J$46:$N$61,2,FALSE)</f>
        <v>pAMN53.2 - 1 - B6</v>
      </c>
      <c r="AA1075">
        <v>1</v>
      </c>
      <c r="AB1075" t="str">
        <f>VLOOKUP($S1075,$J$46:$N$61,3,FALSE)</f>
        <v>HIS5.Sch_pom</v>
      </c>
      <c r="AC1075" t="str">
        <f>VLOOKUP($S1075,$J$46:$N$61,4,FALSE)</f>
        <v>HIS3</v>
      </c>
      <c r="AD1075">
        <f>VLOOKUP($S1075,$J$46:$N$61,5,FALSE)</f>
        <v>1</v>
      </c>
      <c r="AE1075" t="str">
        <f t="shared" si="43"/>
        <v>GAL3.delta</v>
      </c>
      <c r="AF1075" t="str">
        <f t="shared" si="44"/>
        <v>GAL80.07</v>
      </c>
      <c r="AG1075" t="str">
        <f t="shared" si="45"/>
        <v>GAL4-L868K</v>
      </c>
    </row>
    <row r="1076" spans="11:33">
      <c r="K1076" t="str">
        <f>CONCATENATE(L1076,".",Q1076)</f>
        <v>180324-Plate_010.F10</v>
      </c>
      <c r="L1076" t="str">
        <f>CONCATENATE("180324-",N1076)</f>
        <v>180324-Plate_010</v>
      </c>
      <c r="M1076">
        <f>M980+1</f>
        <v>10</v>
      </c>
      <c r="N1076" t="str">
        <f>CONCATENATE("Plate_0",M1076)</f>
        <v>Plate_010</v>
      </c>
      <c r="O1076" t="s">
        <v>0</v>
      </c>
      <c r="P1076">
        <v>10</v>
      </c>
      <c r="Q1076" t="s">
        <v>6</v>
      </c>
      <c r="R1076">
        <f>R1004+1</f>
        <v>13</v>
      </c>
      <c r="S1076" t="str">
        <f>CONCATENATE("Plate_0",R1076)</f>
        <v>Plate_013</v>
      </c>
      <c r="T1076" s="2" t="s">
        <v>6</v>
      </c>
      <c r="U1076" t="s">
        <v>0</v>
      </c>
      <c r="V1076">
        <v>10</v>
      </c>
      <c r="W1076" t="str">
        <f>VLOOKUP(U1076,$J$8:$K$13,2,FALSE)</f>
        <v>GAL4.40</v>
      </c>
      <c r="X1076" t="str">
        <f>VLOOKUP(V1076,$J$16:$K$27,2,FALSE)</f>
        <v>GAL80.35</v>
      </c>
      <c r="Y1076" t="str">
        <f>VLOOKUP(V1076,$J$31:$K$42,2,FALSE)</f>
        <v>GAL3.delta</v>
      </c>
      <c r="Z1076" t="str">
        <f>VLOOKUP($S1076,$J$46:$N$61,2,FALSE)</f>
        <v>pAMN53.2 - 1 - B6</v>
      </c>
      <c r="AA1076">
        <v>1</v>
      </c>
      <c r="AB1076" t="str">
        <f>VLOOKUP($S1076,$J$46:$N$61,3,FALSE)</f>
        <v>HIS5.Sch_pom</v>
      </c>
      <c r="AC1076" t="str">
        <f>VLOOKUP($S1076,$J$46:$N$61,4,FALSE)</f>
        <v>HIS3</v>
      </c>
      <c r="AD1076">
        <f>VLOOKUP($S1076,$J$46:$N$61,5,FALSE)</f>
        <v>1</v>
      </c>
      <c r="AE1076" t="str">
        <f t="shared" si="43"/>
        <v>GAL3.delta</v>
      </c>
      <c r="AF1076" t="str">
        <f t="shared" si="44"/>
        <v>GAL80S-2</v>
      </c>
      <c r="AG1076" t="str">
        <f t="shared" si="45"/>
        <v>GAL4-L868K</v>
      </c>
    </row>
    <row r="1077" spans="11:33">
      <c r="K1077" t="str">
        <f>CONCATENATE(L1077,".",Q1077)</f>
        <v>180324-Plate_010.F11</v>
      </c>
      <c r="L1077" t="str">
        <f>CONCATENATE("180324-",N1077)</f>
        <v>180324-Plate_010</v>
      </c>
      <c r="M1077">
        <f>M981+1</f>
        <v>10</v>
      </c>
      <c r="N1077" t="str">
        <f>CONCATENATE("Plate_0",M1077)</f>
        <v>Plate_010</v>
      </c>
      <c r="O1077" t="s">
        <v>0</v>
      </c>
      <c r="P1077">
        <v>11</v>
      </c>
      <c r="Q1077" t="s">
        <v>4</v>
      </c>
      <c r="R1077">
        <f>R1005+1</f>
        <v>13</v>
      </c>
      <c r="S1077" t="str">
        <f>CONCATENATE("Plate_0",R1077)</f>
        <v>Plate_013</v>
      </c>
      <c r="T1077" s="2" t="s">
        <v>4</v>
      </c>
      <c r="U1077" t="s">
        <v>0</v>
      </c>
      <c r="V1077">
        <v>11</v>
      </c>
      <c r="W1077" t="str">
        <f>VLOOKUP(U1077,$J$8:$K$13,2,FALSE)</f>
        <v>GAL4.40</v>
      </c>
      <c r="X1077" t="str">
        <f>VLOOKUP(V1077,$J$16:$K$27,2,FALSE)</f>
        <v>GAL80.37</v>
      </c>
      <c r="Y1077" t="str">
        <f>VLOOKUP(V1077,$J$31:$K$42,2,FALSE)</f>
        <v>GAL3.delta</v>
      </c>
      <c r="Z1077" t="str">
        <f>VLOOKUP($S1077,$J$46:$N$61,2,FALSE)</f>
        <v>pAMN53.2 - 1 - B6</v>
      </c>
      <c r="AA1077">
        <v>1</v>
      </c>
      <c r="AB1077" t="str">
        <f>VLOOKUP($S1077,$J$46:$N$61,3,FALSE)</f>
        <v>HIS5.Sch_pom</v>
      </c>
      <c r="AC1077" t="str">
        <f>VLOOKUP($S1077,$J$46:$N$61,4,FALSE)</f>
        <v>HIS3</v>
      </c>
      <c r="AD1077">
        <f>VLOOKUP($S1077,$J$46:$N$61,5,FALSE)</f>
        <v>1</v>
      </c>
      <c r="AE1077" t="str">
        <f t="shared" si="43"/>
        <v>GAL3.delta</v>
      </c>
      <c r="AF1077" t="str">
        <f t="shared" si="44"/>
        <v>GAL80S-1</v>
      </c>
      <c r="AG1077" t="str">
        <f t="shared" si="45"/>
        <v>GAL4-L868K</v>
      </c>
    </row>
    <row r="1078" spans="11:33">
      <c r="K1078" t="str">
        <f>CONCATENATE(L1078,".",Q1078)</f>
        <v>180324-Plate_010.F12</v>
      </c>
      <c r="L1078" t="str">
        <f>CONCATENATE("180324-",N1078)</f>
        <v>180324-Plate_010</v>
      </c>
      <c r="M1078">
        <f>M982+1</f>
        <v>10</v>
      </c>
      <c r="N1078" t="str">
        <f>CONCATENATE("Plate_0",M1078)</f>
        <v>Plate_010</v>
      </c>
      <c r="O1078" t="s">
        <v>0</v>
      </c>
      <c r="P1078">
        <v>12</v>
      </c>
      <c r="Q1078" t="s">
        <v>1</v>
      </c>
      <c r="R1078">
        <f>R1006+1</f>
        <v>13</v>
      </c>
      <c r="S1078" t="str">
        <f>CONCATENATE("Plate_0",R1078)</f>
        <v>Plate_013</v>
      </c>
      <c r="T1078" s="2" t="s">
        <v>1</v>
      </c>
      <c r="U1078" t="s">
        <v>0</v>
      </c>
      <c r="V1078">
        <v>12</v>
      </c>
      <c r="W1078" t="str">
        <f>VLOOKUP(U1078,$J$8:$K$13,2,FALSE)</f>
        <v>GAL4.40</v>
      </c>
      <c r="X1078" t="str">
        <f>VLOOKUP(V1078,$J$16:$K$27,2,FALSE)</f>
        <v>GAL80.41</v>
      </c>
      <c r="Y1078" t="str">
        <f>VLOOKUP(V1078,$J$31:$K$42,2,FALSE)</f>
        <v>GAL3.delta</v>
      </c>
      <c r="Z1078" t="str">
        <f>VLOOKUP($S1078,$J$46:$N$61,2,FALSE)</f>
        <v>pAMN53.2 - 1 - B6</v>
      </c>
      <c r="AA1078">
        <v>1</v>
      </c>
      <c r="AB1078" t="str">
        <f>VLOOKUP($S1078,$J$46:$N$61,3,FALSE)</f>
        <v>HIS5.Sch_pom</v>
      </c>
      <c r="AC1078" t="str">
        <f>VLOOKUP($S1078,$J$46:$N$61,4,FALSE)</f>
        <v>HIS3</v>
      </c>
      <c r="AD1078">
        <f>VLOOKUP($S1078,$J$46:$N$61,5,FALSE)</f>
        <v>1</v>
      </c>
      <c r="AE1078" t="str">
        <f t="shared" si="43"/>
        <v>GAL3.delta</v>
      </c>
      <c r="AF1078" t="str">
        <f t="shared" si="44"/>
        <v>GAL80S-0</v>
      </c>
      <c r="AG1078" t="str">
        <f t="shared" si="45"/>
        <v>GAL4-L868K</v>
      </c>
    </row>
    <row r="1079" spans="11:33">
      <c r="K1079" t="str">
        <f>CONCATENATE(L1079,".",Q1079)</f>
        <v>180324-Plate_010.G1</v>
      </c>
      <c r="L1079" t="str">
        <f>CONCATENATE("180324-",N1079)</f>
        <v>180324-Plate_010</v>
      </c>
      <c r="M1079">
        <f>M983+1</f>
        <v>10</v>
      </c>
      <c r="N1079" t="str">
        <f>CONCATENATE("Plate_0",M1079)</f>
        <v>Plate_010</v>
      </c>
      <c r="O1079" t="s">
        <v>29</v>
      </c>
      <c r="P1079">
        <v>1</v>
      </c>
      <c r="Q1079" t="s">
        <v>51</v>
      </c>
      <c r="R1079">
        <f>R1007+1</f>
        <v>14</v>
      </c>
      <c r="S1079" t="str">
        <f>CONCATENATE("Plate_0",R1079)</f>
        <v>Plate_014</v>
      </c>
      <c r="T1079" s="2" t="s">
        <v>103</v>
      </c>
      <c r="U1079" t="s">
        <v>91</v>
      </c>
      <c r="V1079">
        <v>1</v>
      </c>
      <c r="W1079" t="str">
        <f>VLOOKUP(U1079,$J$8:$K$13,2,FALSE)</f>
        <v>GAL4.WT</v>
      </c>
      <c r="X1079" t="str">
        <f>VLOOKUP(V1079,$J$16:$K$27,2,FALSE)</f>
        <v>GAL80.WT</v>
      </c>
      <c r="Y1079" t="str">
        <f>VLOOKUP(V1079,$J$31:$K$42,2,FALSE)</f>
        <v>GAL3.WT</v>
      </c>
      <c r="Z1079" t="str">
        <f>VLOOKUP($S1079,$J$46:$N$61,2,FALSE)</f>
        <v>pAMN53.2 - 1 - B6</v>
      </c>
      <c r="AA1079">
        <v>2</v>
      </c>
      <c r="AB1079" t="str">
        <f>VLOOKUP($S1079,$J$46:$N$61,3,FALSE)</f>
        <v>HIS5.Sch_pom</v>
      </c>
      <c r="AC1079" t="str">
        <f>VLOOKUP($S1079,$J$46:$N$61,4,FALSE)</f>
        <v>HIS3</v>
      </c>
      <c r="AD1079">
        <f>VLOOKUP($S1079,$J$46:$N$61,5,FALSE)</f>
        <v>1</v>
      </c>
      <c r="AE1079" t="str">
        <f t="shared" si="43"/>
        <v>GAL3.WT</v>
      </c>
      <c r="AF1079" t="str">
        <f t="shared" si="44"/>
        <v>GAL80.WT</v>
      </c>
      <c r="AG1079" t="str">
        <f t="shared" si="45"/>
        <v>GAL4.WT</v>
      </c>
    </row>
    <row r="1080" spans="11:33">
      <c r="K1080" t="str">
        <f>CONCATENATE(L1080,".",Q1080)</f>
        <v>180324-Plate_010.G2</v>
      </c>
      <c r="L1080" t="str">
        <f>CONCATENATE("180324-",N1080)</f>
        <v>180324-Plate_010</v>
      </c>
      <c r="M1080">
        <f>M984+1</f>
        <v>10</v>
      </c>
      <c r="N1080" t="str">
        <f>CONCATENATE("Plate_0",M1080)</f>
        <v>Plate_010</v>
      </c>
      <c r="O1080" t="s">
        <v>29</v>
      </c>
      <c r="P1080">
        <v>2</v>
      </c>
      <c r="Q1080" t="s">
        <v>49</v>
      </c>
      <c r="R1080">
        <f>R1008+1</f>
        <v>14</v>
      </c>
      <c r="S1080" t="str">
        <f>CONCATENATE("Plate_0",R1080)</f>
        <v>Plate_014</v>
      </c>
      <c r="T1080" s="2" t="s">
        <v>102</v>
      </c>
      <c r="U1080" t="s">
        <v>91</v>
      </c>
      <c r="V1080">
        <v>2</v>
      </c>
      <c r="W1080" t="str">
        <f>VLOOKUP(U1080,$J$8:$K$13,2,FALSE)</f>
        <v>GAL4.WT</v>
      </c>
      <c r="X1080" t="str">
        <f>VLOOKUP(V1080,$J$16:$K$27,2,FALSE)</f>
        <v>GAL80.delta</v>
      </c>
      <c r="Y1080" t="str">
        <f>VLOOKUP(V1080,$J$31:$K$42,2,FALSE)</f>
        <v>GAL3.WT</v>
      </c>
      <c r="Z1080" t="str">
        <f>VLOOKUP($S1080,$J$46:$N$61,2,FALSE)</f>
        <v>pAMN53.2 - 1 - B6</v>
      </c>
      <c r="AA1080">
        <v>2</v>
      </c>
      <c r="AB1080" t="str">
        <f>VLOOKUP($S1080,$J$46:$N$61,3,FALSE)</f>
        <v>HIS5.Sch_pom</v>
      </c>
      <c r="AC1080" t="str">
        <f>VLOOKUP($S1080,$J$46:$N$61,4,FALSE)</f>
        <v>HIS3</v>
      </c>
      <c r="AD1080">
        <f>VLOOKUP($S1080,$J$46:$N$61,5,FALSE)</f>
        <v>1</v>
      </c>
      <c r="AE1080" t="str">
        <f t="shared" si="43"/>
        <v>GAL3.WT</v>
      </c>
      <c r="AF1080" t="str">
        <f t="shared" si="44"/>
        <v>GAL80.delta</v>
      </c>
      <c r="AG1080" t="str">
        <f t="shared" si="45"/>
        <v>GAL4.WT</v>
      </c>
    </row>
    <row r="1081" spans="11:33">
      <c r="K1081" t="str">
        <f>CONCATENATE(L1081,".",Q1081)</f>
        <v>180324-Plate_010.G3</v>
      </c>
      <c r="L1081" t="str">
        <f>CONCATENATE("180324-",N1081)</f>
        <v>180324-Plate_010</v>
      </c>
      <c r="M1081">
        <f>M985+1</f>
        <v>10</v>
      </c>
      <c r="N1081" t="str">
        <f>CONCATENATE("Plate_0",M1081)</f>
        <v>Plate_010</v>
      </c>
      <c r="O1081" t="s">
        <v>29</v>
      </c>
      <c r="P1081">
        <v>3</v>
      </c>
      <c r="Q1081" t="s">
        <v>47</v>
      </c>
      <c r="R1081">
        <f>R1009+1</f>
        <v>14</v>
      </c>
      <c r="S1081" t="str">
        <f>CONCATENATE("Plate_0",R1081)</f>
        <v>Plate_014</v>
      </c>
      <c r="T1081" s="2" t="s">
        <v>101</v>
      </c>
      <c r="U1081" t="s">
        <v>91</v>
      </c>
      <c r="V1081">
        <v>3</v>
      </c>
      <c r="W1081" t="str">
        <f>VLOOKUP(U1081,$J$8:$K$13,2,FALSE)</f>
        <v>GAL4.WT</v>
      </c>
      <c r="X1081" t="str">
        <f>VLOOKUP(V1081,$J$16:$K$27,2,FALSE)</f>
        <v>GAL80.07</v>
      </c>
      <c r="Y1081" t="str">
        <f>VLOOKUP(V1081,$J$31:$K$42,2,FALSE)</f>
        <v>GAL3.WT</v>
      </c>
      <c r="Z1081" t="str">
        <f>VLOOKUP($S1081,$J$46:$N$61,2,FALSE)</f>
        <v>pAMN53.2 - 1 - B6</v>
      </c>
      <c r="AA1081">
        <v>2</v>
      </c>
      <c r="AB1081" t="str">
        <f>VLOOKUP($S1081,$J$46:$N$61,3,FALSE)</f>
        <v>HIS5.Sch_pom</v>
      </c>
      <c r="AC1081" t="str">
        <f>VLOOKUP($S1081,$J$46:$N$61,4,FALSE)</f>
        <v>HIS3</v>
      </c>
      <c r="AD1081">
        <f>VLOOKUP($S1081,$J$46:$N$61,5,FALSE)</f>
        <v>1</v>
      </c>
      <c r="AE1081" t="str">
        <f t="shared" si="43"/>
        <v>GAL3.WT</v>
      </c>
      <c r="AF1081" t="str">
        <f t="shared" si="44"/>
        <v>GAL80.07</v>
      </c>
      <c r="AG1081" t="str">
        <f t="shared" si="45"/>
        <v>GAL4.WT</v>
      </c>
    </row>
    <row r="1082" spans="11:33">
      <c r="K1082" t="str">
        <f>CONCATENATE(L1082,".",Q1082)</f>
        <v>180324-Plate_010.G4</v>
      </c>
      <c r="L1082" t="str">
        <f>CONCATENATE("180324-",N1082)</f>
        <v>180324-Plate_010</v>
      </c>
      <c r="M1082">
        <f>M986+1</f>
        <v>10</v>
      </c>
      <c r="N1082" t="str">
        <f>CONCATENATE("Plate_0",M1082)</f>
        <v>Plate_010</v>
      </c>
      <c r="O1082" t="s">
        <v>29</v>
      </c>
      <c r="P1082">
        <v>4</v>
      </c>
      <c r="Q1082" t="s">
        <v>45</v>
      </c>
      <c r="R1082">
        <f>R1010+1</f>
        <v>14</v>
      </c>
      <c r="S1082" t="str">
        <f>CONCATENATE("Plate_0",R1082)</f>
        <v>Plate_014</v>
      </c>
      <c r="T1082" s="2" t="s">
        <v>100</v>
      </c>
      <c r="U1082" t="s">
        <v>91</v>
      </c>
      <c r="V1082">
        <v>4</v>
      </c>
      <c r="W1082" t="str">
        <f>VLOOKUP(U1082,$J$8:$K$13,2,FALSE)</f>
        <v>GAL4.WT</v>
      </c>
      <c r="X1082" t="str">
        <f>VLOOKUP(V1082,$J$16:$K$27,2,FALSE)</f>
        <v>GAL80.35</v>
      </c>
      <c r="Y1082" t="str">
        <f>VLOOKUP(V1082,$J$31:$K$42,2,FALSE)</f>
        <v>GAL3.WT</v>
      </c>
      <c r="Z1082" t="str">
        <f>VLOOKUP($S1082,$J$46:$N$61,2,FALSE)</f>
        <v>pAMN53.2 - 1 - B6</v>
      </c>
      <c r="AA1082">
        <v>2</v>
      </c>
      <c r="AB1082" t="str">
        <f>VLOOKUP($S1082,$J$46:$N$61,3,FALSE)</f>
        <v>HIS5.Sch_pom</v>
      </c>
      <c r="AC1082" t="str">
        <f>VLOOKUP($S1082,$J$46:$N$61,4,FALSE)</f>
        <v>HIS3</v>
      </c>
      <c r="AD1082">
        <f>VLOOKUP($S1082,$J$46:$N$61,5,FALSE)</f>
        <v>1</v>
      </c>
      <c r="AE1082" t="str">
        <f t="shared" si="43"/>
        <v>GAL3.WT</v>
      </c>
      <c r="AF1082" t="str">
        <f t="shared" si="44"/>
        <v>GAL80S-2</v>
      </c>
      <c r="AG1082" t="str">
        <f t="shared" si="45"/>
        <v>GAL4.WT</v>
      </c>
    </row>
    <row r="1083" spans="11:33">
      <c r="K1083" t="str">
        <f>CONCATENATE(L1083,".",Q1083)</f>
        <v>180324-Plate_010.G5</v>
      </c>
      <c r="L1083" t="str">
        <f>CONCATENATE("180324-",N1083)</f>
        <v>180324-Plate_010</v>
      </c>
      <c r="M1083">
        <f>M987+1</f>
        <v>10</v>
      </c>
      <c r="N1083" t="str">
        <f>CONCATENATE("Plate_0",M1083)</f>
        <v>Plate_010</v>
      </c>
      <c r="O1083" t="s">
        <v>29</v>
      </c>
      <c r="P1083">
        <v>5</v>
      </c>
      <c r="Q1083" t="s">
        <v>43</v>
      </c>
      <c r="R1083">
        <f>R1011+1</f>
        <v>14</v>
      </c>
      <c r="S1083" t="str">
        <f>CONCATENATE("Plate_0",R1083)</f>
        <v>Plate_014</v>
      </c>
      <c r="T1083" s="2" t="s">
        <v>99</v>
      </c>
      <c r="U1083" t="s">
        <v>91</v>
      </c>
      <c r="V1083">
        <v>5</v>
      </c>
      <c r="W1083" t="str">
        <f>VLOOKUP(U1083,$J$8:$K$13,2,FALSE)</f>
        <v>GAL4.WT</v>
      </c>
      <c r="X1083" t="str">
        <f>VLOOKUP(V1083,$J$16:$K$27,2,FALSE)</f>
        <v>GAL80.37</v>
      </c>
      <c r="Y1083" t="str">
        <f>VLOOKUP(V1083,$J$31:$K$42,2,FALSE)</f>
        <v>GAL3.WT</v>
      </c>
      <c r="Z1083" t="str">
        <f>VLOOKUP($S1083,$J$46:$N$61,2,FALSE)</f>
        <v>pAMN53.2 - 1 - B6</v>
      </c>
      <c r="AA1083">
        <v>2</v>
      </c>
      <c r="AB1083" t="str">
        <f>VLOOKUP($S1083,$J$46:$N$61,3,FALSE)</f>
        <v>HIS5.Sch_pom</v>
      </c>
      <c r="AC1083" t="str">
        <f>VLOOKUP($S1083,$J$46:$N$61,4,FALSE)</f>
        <v>HIS3</v>
      </c>
      <c r="AD1083">
        <f>VLOOKUP($S1083,$J$46:$N$61,5,FALSE)</f>
        <v>1</v>
      </c>
      <c r="AE1083" t="str">
        <f t="shared" si="43"/>
        <v>GAL3.WT</v>
      </c>
      <c r="AF1083" t="str">
        <f t="shared" si="44"/>
        <v>GAL80S-1</v>
      </c>
      <c r="AG1083" t="str">
        <f t="shared" si="45"/>
        <v>GAL4.WT</v>
      </c>
    </row>
    <row r="1084" spans="11:33">
      <c r="K1084" t="str">
        <f>CONCATENATE(L1084,".",Q1084)</f>
        <v>180324-Plate_010.G6</v>
      </c>
      <c r="L1084" t="str">
        <f>CONCATENATE("180324-",N1084)</f>
        <v>180324-Plate_010</v>
      </c>
      <c r="M1084">
        <f>M988+1</f>
        <v>10</v>
      </c>
      <c r="N1084" t="str">
        <f>CONCATENATE("Plate_0",M1084)</f>
        <v>Plate_010</v>
      </c>
      <c r="O1084" t="s">
        <v>29</v>
      </c>
      <c r="P1084">
        <v>6</v>
      </c>
      <c r="Q1084" t="s">
        <v>41</v>
      </c>
      <c r="R1084">
        <f>R1012+1</f>
        <v>14</v>
      </c>
      <c r="S1084" t="str">
        <f>CONCATENATE("Plate_0",R1084)</f>
        <v>Plate_014</v>
      </c>
      <c r="T1084" s="2" t="s">
        <v>98</v>
      </c>
      <c r="U1084" t="s">
        <v>91</v>
      </c>
      <c r="V1084">
        <v>6</v>
      </c>
      <c r="W1084" t="str">
        <f>VLOOKUP(U1084,$J$8:$K$13,2,FALSE)</f>
        <v>GAL4.WT</v>
      </c>
      <c r="X1084" t="str">
        <f>VLOOKUP(V1084,$J$16:$K$27,2,FALSE)</f>
        <v>GAL80.41</v>
      </c>
      <c r="Y1084" t="str">
        <f>VLOOKUP(V1084,$J$31:$K$42,2,FALSE)</f>
        <v>GAL3.WT</v>
      </c>
      <c r="Z1084" t="str">
        <f>VLOOKUP($S1084,$J$46:$N$61,2,FALSE)</f>
        <v>pAMN53.2 - 1 - B6</v>
      </c>
      <c r="AA1084">
        <v>2</v>
      </c>
      <c r="AB1084" t="str">
        <f>VLOOKUP($S1084,$J$46:$N$61,3,FALSE)</f>
        <v>HIS5.Sch_pom</v>
      </c>
      <c r="AC1084" t="str">
        <f>VLOOKUP($S1084,$J$46:$N$61,4,FALSE)</f>
        <v>HIS3</v>
      </c>
      <c r="AD1084">
        <f>VLOOKUP($S1084,$J$46:$N$61,5,FALSE)</f>
        <v>1</v>
      </c>
      <c r="AE1084" t="str">
        <f t="shared" si="43"/>
        <v>GAL3.WT</v>
      </c>
      <c r="AF1084" t="str">
        <f t="shared" si="44"/>
        <v>GAL80S-0</v>
      </c>
      <c r="AG1084" t="str">
        <f t="shared" si="45"/>
        <v>GAL4.WT</v>
      </c>
    </row>
    <row r="1085" spans="11:33">
      <c r="K1085" t="str">
        <f>CONCATENATE(L1085,".",Q1085)</f>
        <v>180324-Plate_010.G7</v>
      </c>
      <c r="L1085" t="str">
        <f>CONCATENATE("180324-",N1085)</f>
        <v>180324-Plate_010</v>
      </c>
      <c r="M1085">
        <f>M989+1</f>
        <v>10</v>
      </c>
      <c r="N1085" t="str">
        <f>CONCATENATE("Plate_0",M1085)</f>
        <v>Plate_010</v>
      </c>
      <c r="O1085" t="s">
        <v>29</v>
      </c>
      <c r="P1085">
        <v>7</v>
      </c>
      <c r="Q1085" t="s">
        <v>39</v>
      </c>
      <c r="R1085">
        <f>R1013+1</f>
        <v>14</v>
      </c>
      <c r="S1085" t="str">
        <f>CONCATENATE("Plate_0",R1085)</f>
        <v>Plate_014</v>
      </c>
      <c r="T1085" s="2" t="s">
        <v>97</v>
      </c>
      <c r="U1085" t="s">
        <v>91</v>
      </c>
      <c r="V1085">
        <v>7</v>
      </c>
      <c r="W1085" t="str">
        <f>VLOOKUP(U1085,$J$8:$K$13,2,FALSE)</f>
        <v>GAL4.WT</v>
      </c>
      <c r="X1085" t="str">
        <f>VLOOKUP(V1085,$J$16:$K$27,2,FALSE)</f>
        <v>GAL80.WT</v>
      </c>
      <c r="Y1085" t="str">
        <f>VLOOKUP(V1085,$J$31:$K$42,2,FALSE)</f>
        <v>GAL3.delta</v>
      </c>
      <c r="Z1085" t="str">
        <f>VLOOKUP($S1085,$J$46:$N$61,2,FALSE)</f>
        <v>pAMN53.2 - 1 - B6</v>
      </c>
      <c r="AA1085">
        <v>2</v>
      </c>
      <c r="AB1085" t="str">
        <f>VLOOKUP($S1085,$J$46:$N$61,3,FALSE)</f>
        <v>HIS5.Sch_pom</v>
      </c>
      <c r="AC1085" t="str">
        <f>VLOOKUP($S1085,$J$46:$N$61,4,FALSE)</f>
        <v>HIS3</v>
      </c>
      <c r="AD1085">
        <f>VLOOKUP($S1085,$J$46:$N$61,5,FALSE)</f>
        <v>1</v>
      </c>
      <c r="AE1085" t="str">
        <f t="shared" si="43"/>
        <v>GAL3.delta</v>
      </c>
      <c r="AF1085" t="str">
        <f t="shared" si="44"/>
        <v>GAL80.WT</v>
      </c>
      <c r="AG1085" t="str">
        <f t="shared" si="45"/>
        <v>GAL4.WT</v>
      </c>
    </row>
    <row r="1086" spans="11:33">
      <c r="K1086" t="str">
        <f>CONCATENATE(L1086,".",Q1086)</f>
        <v>180324-Plate_010.G8</v>
      </c>
      <c r="L1086" t="str">
        <f>CONCATENATE("180324-",N1086)</f>
        <v>180324-Plate_010</v>
      </c>
      <c r="M1086">
        <f>M990+1</f>
        <v>10</v>
      </c>
      <c r="N1086" t="str">
        <f>CONCATENATE("Plate_0",M1086)</f>
        <v>Plate_010</v>
      </c>
      <c r="O1086" t="s">
        <v>29</v>
      </c>
      <c r="P1086">
        <v>8</v>
      </c>
      <c r="Q1086" t="s">
        <v>37</v>
      </c>
      <c r="R1086">
        <f>R1014+1</f>
        <v>14</v>
      </c>
      <c r="S1086" t="str">
        <f>CONCATENATE("Plate_0",R1086)</f>
        <v>Plate_014</v>
      </c>
      <c r="T1086" s="2" t="s">
        <v>96</v>
      </c>
      <c r="U1086" t="s">
        <v>91</v>
      </c>
      <c r="V1086">
        <v>8</v>
      </c>
      <c r="W1086" t="str">
        <f>VLOOKUP(U1086,$J$8:$K$13,2,FALSE)</f>
        <v>GAL4.WT</v>
      </c>
      <c r="X1086" t="str">
        <f>VLOOKUP(V1086,$J$16:$K$27,2,FALSE)</f>
        <v>GAL80.delta</v>
      </c>
      <c r="Y1086" t="str">
        <f>VLOOKUP(V1086,$J$31:$K$42,2,FALSE)</f>
        <v>GAL3.delta</v>
      </c>
      <c r="Z1086" t="str">
        <f>VLOOKUP($S1086,$J$46:$N$61,2,FALSE)</f>
        <v>pAMN53.2 - 1 - B6</v>
      </c>
      <c r="AA1086">
        <v>2</v>
      </c>
      <c r="AB1086" t="str">
        <f>VLOOKUP($S1086,$J$46:$N$61,3,FALSE)</f>
        <v>HIS5.Sch_pom</v>
      </c>
      <c r="AC1086" t="str">
        <f>VLOOKUP($S1086,$J$46:$N$61,4,FALSE)</f>
        <v>HIS3</v>
      </c>
      <c r="AD1086">
        <f>VLOOKUP($S1086,$J$46:$N$61,5,FALSE)</f>
        <v>1</v>
      </c>
      <c r="AE1086" t="str">
        <f t="shared" si="43"/>
        <v>GAL3.delta</v>
      </c>
      <c r="AF1086" t="str">
        <f t="shared" si="44"/>
        <v>GAL80.delta</v>
      </c>
      <c r="AG1086" t="str">
        <f t="shared" si="45"/>
        <v>GAL4.WT</v>
      </c>
    </row>
    <row r="1087" spans="11:33">
      <c r="K1087" t="str">
        <f>CONCATENATE(L1087,".",Q1087)</f>
        <v>180324-Plate_010.G9</v>
      </c>
      <c r="L1087" t="str">
        <f>CONCATENATE("180324-",N1087)</f>
        <v>180324-Plate_010</v>
      </c>
      <c r="M1087">
        <f>M991+1</f>
        <v>10</v>
      </c>
      <c r="N1087" t="str">
        <f>CONCATENATE("Plate_0",M1087)</f>
        <v>Plate_010</v>
      </c>
      <c r="O1087" t="s">
        <v>29</v>
      </c>
      <c r="P1087">
        <v>9</v>
      </c>
      <c r="Q1087" t="s">
        <v>35</v>
      </c>
      <c r="R1087">
        <f>R1015+1</f>
        <v>14</v>
      </c>
      <c r="S1087" t="str">
        <f>CONCATENATE("Plate_0",R1087)</f>
        <v>Plate_014</v>
      </c>
      <c r="T1087" s="2" t="s">
        <v>95</v>
      </c>
      <c r="U1087" t="s">
        <v>91</v>
      </c>
      <c r="V1087">
        <v>9</v>
      </c>
      <c r="W1087" t="str">
        <f>VLOOKUP(U1087,$J$8:$K$13,2,FALSE)</f>
        <v>GAL4.WT</v>
      </c>
      <c r="X1087" t="str">
        <f>VLOOKUP(V1087,$J$16:$K$27,2,FALSE)</f>
        <v>GAL80.07</v>
      </c>
      <c r="Y1087" t="str">
        <f>VLOOKUP(V1087,$J$31:$K$42,2,FALSE)</f>
        <v>GAL3.delta</v>
      </c>
      <c r="Z1087" t="str">
        <f>VLOOKUP($S1087,$J$46:$N$61,2,FALSE)</f>
        <v>pAMN53.2 - 1 - B6</v>
      </c>
      <c r="AA1087">
        <v>2</v>
      </c>
      <c r="AB1087" t="str">
        <f>VLOOKUP($S1087,$J$46:$N$61,3,FALSE)</f>
        <v>HIS5.Sch_pom</v>
      </c>
      <c r="AC1087" t="str">
        <f>VLOOKUP($S1087,$J$46:$N$61,4,FALSE)</f>
        <v>HIS3</v>
      </c>
      <c r="AD1087">
        <f>VLOOKUP($S1087,$J$46:$N$61,5,FALSE)</f>
        <v>1</v>
      </c>
      <c r="AE1087" t="str">
        <f t="shared" si="43"/>
        <v>GAL3.delta</v>
      </c>
      <c r="AF1087" t="str">
        <f t="shared" si="44"/>
        <v>GAL80.07</v>
      </c>
      <c r="AG1087" t="str">
        <f t="shared" si="45"/>
        <v>GAL4.WT</v>
      </c>
    </row>
    <row r="1088" spans="11:33">
      <c r="K1088" t="str">
        <f>CONCATENATE(L1088,".",Q1088)</f>
        <v>180324-Plate_010.G10</v>
      </c>
      <c r="L1088" t="str">
        <f>CONCATENATE("180324-",N1088)</f>
        <v>180324-Plate_010</v>
      </c>
      <c r="M1088">
        <f>M992+1</f>
        <v>10</v>
      </c>
      <c r="N1088" t="str">
        <f>CONCATENATE("Plate_0",M1088)</f>
        <v>Plate_010</v>
      </c>
      <c r="O1088" t="s">
        <v>29</v>
      </c>
      <c r="P1088">
        <v>10</v>
      </c>
      <c r="Q1088" t="s">
        <v>33</v>
      </c>
      <c r="R1088">
        <f>R1016+1</f>
        <v>14</v>
      </c>
      <c r="S1088" t="str">
        <f>CONCATENATE("Plate_0",R1088)</f>
        <v>Plate_014</v>
      </c>
      <c r="T1088" s="2" t="s">
        <v>94</v>
      </c>
      <c r="U1088" t="s">
        <v>91</v>
      </c>
      <c r="V1088">
        <v>10</v>
      </c>
      <c r="W1088" t="str">
        <f>VLOOKUP(U1088,$J$8:$K$13,2,FALSE)</f>
        <v>GAL4.WT</v>
      </c>
      <c r="X1088" t="str">
        <f>VLOOKUP(V1088,$J$16:$K$27,2,FALSE)</f>
        <v>GAL80.35</v>
      </c>
      <c r="Y1088" t="str">
        <f>VLOOKUP(V1088,$J$31:$K$42,2,FALSE)</f>
        <v>GAL3.delta</v>
      </c>
      <c r="Z1088" t="str">
        <f>VLOOKUP($S1088,$J$46:$N$61,2,FALSE)</f>
        <v>pAMN53.2 - 1 - B6</v>
      </c>
      <c r="AA1088">
        <v>2</v>
      </c>
      <c r="AB1088" t="str">
        <f>VLOOKUP($S1088,$J$46:$N$61,3,FALSE)</f>
        <v>HIS5.Sch_pom</v>
      </c>
      <c r="AC1088" t="str">
        <f>VLOOKUP($S1088,$J$46:$N$61,4,FALSE)</f>
        <v>HIS3</v>
      </c>
      <c r="AD1088">
        <f>VLOOKUP($S1088,$J$46:$N$61,5,FALSE)</f>
        <v>1</v>
      </c>
      <c r="AE1088" t="str">
        <f t="shared" si="43"/>
        <v>GAL3.delta</v>
      </c>
      <c r="AF1088" t="str">
        <f t="shared" si="44"/>
        <v>GAL80S-2</v>
      </c>
      <c r="AG1088" t="str">
        <f t="shared" si="45"/>
        <v>GAL4.WT</v>
      </c>
    </row>
    <row r="1089" spans="11:33">
      <c r="K1089" t="str">
        <f>CONCATENATE(L1089,".",Q1089)</f>
        <v>180324-Plate_010.G11</v>
      </c>
      <c r="L1089" t="str">
        <f>CONCATENATE("180324-",N1089)</f>
        <v>180324-Plate_010</v>
      </c>
      <c r="M1089">
        <f>M993+1</f>
        <v>10</v>
      </c>
      <c r="N1089" t="str">
        <f>CONCATENATE("Plate_0",M1089)</f>
        <v>Plate_010</v>
      </c>
      <c r="O1089" t="s">
        <v>29</v>
      </c>
      <c r="P1089">
        <v>11</v>
      </c>
      <c r="Q1089" t="s">
        <v>31</v>
      </c>
      <c r="R1089">
        <f>R1017+1</f>
        <v>14</v>
      </c>
      <c r="S1089" t="str">
        <f>CONCATENATE("Plate_0",R1089)</f>
        <v>Plate_014</v>
      </c>
      <c r="T1089" s="2" t="s">
        <v>93</v>
      </c>
      <c r="U1089" t="s">
        <v>91</v>
      </c>
      <c r="V1089">
        <v>11</v>
      </c>
      <c r="W1089" t="str">
        <f>VLOOKUP(U1089,$J$8:$K$13,2,FALSE)</f>
        <v>GAL4.WT</v>
      </c>
      <c r="X1089" t="str">
        <f>VLOOKUP(V1089,$J$16:$K$27,2,FALSE)</f>
        <v>GAL80.37</v>
      </c>
      <c r="Y1089" t="str">
        <f>VLOOKUP(V1089,$J$31:$K$42,2,FALSE)</f>
        <v>GAL3.delta</v>
      </c>
      <c r="Z1089" t="str">
        <f>VLOOKUP($S1089,$J$46:$N$61,2,FALSE)</f>
        <v>pAMN53.2 - 1 - B6</v>
      </c>
      <c r="AA1089">
        <v>2</v>
      </c>
      <c r="AB1089" t="str">
        <f>VLOOKUP($S1089,$J$46:$N$61,3,FALSE)</f>
        <v>HIS5.Sch_pom</v>
      </c>
      <c r="AC1089" t="str">
        <f>VLOOKUP($S1089,$J$46:$N$61,4,FALSE)</f>
        <v>HIS3</v>
      </c>
      <c r="AD1089">
        <f>VLOOKUP($S1089,$J$46:$N$61,5,FALSE)</f>
        <v>1</v>
      </c>
      <c r="AE1089" t="str">
        <f t="shared" si="43"/>
        <v>GAL3.delta</v>
      </c>
      <c r="AF1089" t="str">
        <f t="shared" si="44"/>
        <v>GAL80S-1</v>
      </c>
      <c r="AG1089" t="str">
        <f t="shared" si="45"/>
        <v>GAL4.WT</v>
      </c>
    </row>
    <row r="1090" spans="11:33">
      <c r="K1090" t="str">
        <f>CONCATENATE(L1090,".",Q1090)</f>
        <v>180324-Plate_010.G12</v>
      </c>
      <c r="L1090" t="str">
        <f>CONCATENATE("180324-",N1090)</f>
        <v>180324-Plate_010</v>
      </c>
      <c r="M1090">
        <f>M994+1</f>
        <v>10</v>
      </c>
      <c r="N1090" t="str">
        <f>CONCATENATE("Plate_0",M1090)</f>
        <v>Plate_010</v>
      </c>
      <c r="O1090" t="s">
        <v>29</v>
      </c>
      <c r="P1090">
        <v>12</v>
      </c>
      <c r="Q1090" t="s">
        <v>28</v>
      </c>
      <c r="R1090">
        <f>R1018+1</f>
        <v>14</v>
      </c>
      <c r="S1090" t="str">
        <f>CONCATENATE("Plate_0",R1090)</f>
        <v>Plate_014</v>
      </c>
      <c r="T1090" s="2" t="s">
        <v>92</v>
      </c>
      <c r="U1090" t="s">
        <v>91</v>
      </c>
      <c r="V1090">
        <v>12</v>
      </c>
      <c r="W1090" t="str">
        <f>VLOOKUP(U1090,$J$8:$K$13,2,FALSE)</f>
        <v>GAL4.WT</v>
      </c>
      <c r="X1090" t="str">
        <f>VLOOKUP(V1090,$J$16:$K$27,2,FALSE)</f>
        <v>GAL80.41</v>
      </c>
      <c r="Y1090" t="str">
        <f>VLOOKUP(V1090,$J$31:$K$42,2,FALSE)</f>
        <v>GAL3.delta</v>
      </c>
      <c r="Z1090" t="str">
        <f>VLOOKUP($S1090,$J$46:$N$61,2,FALSE)</f>
        <v>pAMN53.2 - 1 - B6</v>
      </c>
      <c r="AA1090">
        <v>2</v>
      </c>
      <c r="AB1090" t="str">
        <f>VLOOKUP($S1090,$J$46:$N$61,3,FALSE)</f>
        <v>HIS5.Sch_pom</v>
      </c>
      <c r="AC1090" t="str">
        <f>VLOOKUP($S1090,$J$46:$N$61,4,FALSE)</f>
        <v>HIS3</v>
      </c>
      <c r="AD1090">
        <f>VLOOKUP($S1090,$J$46:$N$61,5,FALSE)</f>
        <v>1</v>
      </c>
      <c r="AE1090" t="str">
        <f t="shared" si="43"/>
        <v>GAL3.delta</v>
      </c>
      <c r="AF1090" t="str">
        <f t="shared" si="44"/>
        <v>GAL80S-0</v>
      </c>
      <c r="AG1090" t="str">
        <f t="shared" si="45"/>
        <v>GAL4.WT</v>
      </c>
    </row>
    <row r="1091" spans="11:33">
      <c r="K1091" t="str">
        <f>CONCATENATE(L1091,".",Q1091)</f>
        <v>180324-Plate_010.H1</v>
      </c>
      <c r="L1091" t="str">
        <f>CONCATENATE("180324-",N1091)</f>
        <v>180324-Plate_010</v>
      </c>
      <c r="M1091">
        <f>M995+1</f>
        <v>10</v>
      </c>
      <c r="N1091" t="str">
        <f>CONCATENATE("Plate_0",M1091)</f>
        <v>Plate_010</v>
      </c>
      <c r="O1091" t="s">
        <v>3</v>
      </c>
      <c r="P1091">
        <v>1</v>
      </c>
      <c r="Q1091" t="s">
        <v>25</v>
      </c>
      <c r="R1091">
        <f>R1019+1</f>
        <v>14</v>
      </c>
      <c r="S1091" t="str">
        <f>CONCATENATE("Plate_0",R1091)</f>
        <v>Plate_014</v>
      </c>
      <c r="T1091" s="2" t="s">
        <v>90</v>
      </c>
      <c r="U1091" t="s">
        <v>78</v>
      </c>
      <c r="V1091">
        <v>1</v>
      </c>
      <c r="W1091" t="str">
        <f>VLOOKUP(U1091,$J$8:$K$13,2,FALSE)</f>
        <v>GAL4.delta</v>
      </c>
      <c r="X1091" t="str">
        <f>VLOOKUP(V1091,$J$16:$K$27,2,FALSE)</f>
        <v>GAL80.WT</v>
      </c>
      <c r="Y1091" t="str">
        <f>VLOOKUP(V1091,$J$31:$K$42,2,FALSE)</f>
        <v>GAL3.WT</v>
      </c>
      <c r="Z1091" t="str">
        <f>VLOOKUP($S1091,$J$46:$N$61,2,FALSE)</f>
        <v>pAMN53.2 - 1 - B6</v>
      </c>
      <c r="AA1091">
        <v>2</v>
      </c>
      <c r="AB1091" t="str">
        <f>VLOOKUP($S1091,$J$46:$N$61,3,FALSE)</f>
        <v>HIS5.Sch_pom</v>
      </c>
      <c r="AC1091" t="str">
        <f>VLOOKUP($S1091,$J$46:$N$61,4,FALSE)</f>
        <v>HIS3</v>
      </c>
      <c r="AD1091">
        <f>VLOOKUP($S1091,$J$46:$N$61,5,FALSE)</f>
        <v>1</v>
      </c>
      <c r="AE1091" t="str">
        <f t="shared" si="43"/>
        <v>GAL3.WT</v>
      </c>
      <c r="AF1091" t="str">
        <f t="shared" si="44"/>
        <v>GAL80.WT</v>
      </c>
      <c r="AG1091" t="str">
        <f t="shared" si="45"/>
        <v>GAL4.delta</v>
      </c>
    </row>
    <row r="1092" spans="11:33">
      <c r="K1092" t="str">
        <f>CONCATENATE(L1092,".",Q1092)</f>
        <v>180324-Plate_010.H2</v>
      </c>
      <c r="L1092" t="str">
        <f>CONCATENATE("180324-",N1092)</f>
        <v>180324-Plate_010</v>
      </c>
      <c r="M1092">
        <f>M996+1</f>
        <v>10</v>
      </c>
      <c r="N1092" t="str">
        <f>CONCATENATE("Plate_0",M1092)</f>
        <v>Plate_010</v>
      </c>
      <c r="O1092" t="s">
        <v>3</v>
      </c>
      <c r="P1092">
        <v>2</v>
      </c>
      <c r="Q1092" t="s">
        <v>23</v>
      </c>
      <c r="R1092">
        <f>R1020+1</f>
        <v>14</v>
      </c>
      <c r="S1092" t="str">
        <f>CONCATENATE("Plate_0",R1092)</f>
        <v>Plate_014</v>
      </c>
      <c r="T1092" s="2" t="s">
        <v>89</v>
      </c>
      <c r="U1092" t="s">
        <v>78</v>
      </c>
      <c r="V1092">
        <v>2</v>
      </c>
      <c r="W1092" t="str">
        <f>VLOOKUP(U1092,$J$8:$K$13,2,FALSE)</f>
        <v>GAL4.delta</v>
      </c>
      <c r="X1092" t="str">
        <f>VLOOKUP(V1092,$J$16:$K$27,2,FALSE)</f>
        <v>GAL80.delta</v>
      </c>
      <c r="Y1092" t="str">
        <f>VLOOKUP(V1092,$J$31:$K$42,2,FALSE)</f>
        <v>GAL3.WT</v>
      </c>
      <c r="Z1092" t="str">
        <f>VLOOKUP($S1092,$J$46:$N$61,2,FALSE)</f>
        <v>pAMN53.2 - 1 - B6</v>
      </c>
      <c r="AA1092">
        <v>2</v>
      </c>
      <c r="AB1092" t="str">
        <f>VLOOKUP($S1092,$J$46:$N$61,3,FALSE)</f>
        <v>HIS5.Sch_pom</v>
      </c>
      <c r="AC1092" t="str">
        <f>VLOOKUP($S1092,$J$46:$N$61,4,FALSE)</f>
        <v>HIS3</v>
      </c>
      <c r="AD1092">
        <f>VLOOKUP($S1092,$J$46:$N$61,5,FALSE)</f>
        <v>1</v>
      </c>
      <c r="AE1092" t="str">
        <f t="shared" si="43"/>
        <v>GAL3.WT</v>
      </c>
      <c r="AF1092" t="str">
        <f t="shared" si="44"/>
        <v>GAL80.delta</v>
      </c>
      <c r="AG1092" t="str">
        <f t="shared" si="45"/>
        <v>GAL4.delta</v>
      </c>
    </row>
    <row r="1093" spans="11:33">
      <c r="K1093" t="str">
        <f>CONCATENATE(L1093,".",Q1093)</f>
        <v>180324-Plate_010.H3</v>
      </c>
      <c r="L1093" t="str">
        <f>CONCATENATE("180324-",N1093)</f>
        <v>180324-Plate_010</v>
      </c>
      <c r="M1093">
        <f>M997+1</f>
        <v>10</v>
      </c>
      <c r="N1093" t="str">
        <f>CONCATENATE("Plate_0",M1093)</f>
        <v>Plate_010</v>
      </c>
      <c r="O1093" t="s">
        <v>3</v>
      </c>
      <c r="P1093">
        <v>3</v>
      </c>
      <c r="Q1093" t="s">
        <v>21</v>
      </c>
      <c r="R1093">
        <f>R1021+1</f>
        <v>14</v>
      </c>
      <c r="S1093" t="str">
        <f>CONCATENATE("Plate_0",R1093)</f>
        <v>Plate_014</v>
      </c>
      <c r="T1093" s="2" t="s">
        <v>88</v>
      </c>
      <c r="U1093" t="s">
        <v>78</v>
      </c>
      <c r="V1093">
        <v>3</v>
      </c>
      <c r="W1093" t="str">
        <f>VLOOKUP(U1093,$J$8:$K$13,2,FALSE)</f>
        <v>GAL4.delta</v>
      </c>
      <c r="X1093" t="str">
        <f>VLOOKUP(V1093,$J$16:$K$27,2,FALSE)</f>
        <v>GAL80.07</v>
      </c>
      <c r="Y1093" t="str">
        <f>VLOOKUP(V1093,$J$31:$K$42,2,FALSE)</f>
        <v>GAL3.WT</v>
      </c>
      <c r="Z1093" t="str">
        <f>VLOOKUP($S1093,$J$46:$N$61,2,FALSE)</f>
        <v>pAMN53.2 - 1 - B6</v>
      </c>
      <c r="AA1093">
        <v>2</v>
      </c>
      <c r="AB1093" t="str">
        <f>VLOOKUP($S1093,$J$46:$N$61,3,FALSE)</f>
        <v>HIS5.Sch_pom</v>
      </c>
      <c r="AC1093" t="str">
        <f>VLOOKUP($S1093,$J$46:$N$61,4,FALSE)</f>
        <v>HIS3</v>
      </c>
      <c r="AD1093">
        <f>VLOOKUP($S1093,$J$46:$N$61,5,FALSE)</f>
        <v>1</v>
      </c>
      <c r="AE1093" t="str">
        <f t="shared" si="43"/>
        <v>GAL3.WT</v>
      </c>
      <c r="AF1093" t="str">
        <f t="shared" si="44"/>
        <v>GAL80.07</v>
      </c>
      <c r="AG1093" t="str">
        <f t="shared" si="45"/>
        <v>GAL4.delta</v>
      </c>
    </row>
    <row r="1094" spans="11:33">
      <c r="K1094" t="str">
        <f>CONCATENATE(L1094,".",Q1094)</f>
        <v>180324-Plate_010.H4</v>
      </c>
      <c r="L1094" t="str">
        <f>CONCATENATE("180324-",N1094)</f>
        <v>180324-Plate_010</v>
      </c>
      <c r="M1094">
        <f>M998+1</f>
        <v>10</v>
      </c>
      <c r="N1094" t="str">
        <f>CONCATENATE("Plate_0",M1094)</f>
        <v>Plate_010</v>
      </c>
      <c r="O1094" t="s">
        <v>3</v>
      </c>
      <c r="P1094">
        <v>4</v>
      </c>
      <c r="Q1094" t="s">
        <v>19</v>
      </c>
      <c r="R1094">
        <f>R1022+1</f>
        <v>14</v>
      </c>
      <c r="S1094" t="str">
        <f>CONCATENATE("Plate_0",R1094)</f>
        <v>Plate_014</v>
      </c>
      <c r="T1094" s="2" t="s">
        <v>87</v>
      </c>
      <c r="U1094" t="s">
        <v>78</v>
      </c>
      <c r="V1094">
        <v>4</v>
      </c>
      <c r="W1094" t="str">
        <f>VLOOKUP(U1094,$J$8:$K$13,2,FALSE)</f>
        <v>GAL4.delta</v>
      </c>
      <c r="X1094" t="str">
        <f>VLOOKUP(V1094,$J$16:$K$27,2,FALSE)</f>
        <v>GAL80.35</v>
      </c>
      <c r="Y1094" t="str">
        <f>VLOOKUP(V1094,$J$31:$K$42,2,FALSE)</f>
        <v>GAL3.WT</v>
      </c>
      <c r="Z1094" t="str">
        <f>VLOOKUP($S1094,$J$46:$N$61,2,FALSE)</f>
        <v>pAMN53.2 - 1 - B6</v>
      </c>
      <c r="AA1094">
        <v>2</v>
      </c>
      <c r="AB1094" t="str">
        <f>VLOOKUP($S1094,$J$46:$N$61,3,FALSE)</f>
        <v>HIS5.Sch_pom</v>
      </c>
      <c r="AC1094" t="str">
        <f>VLOOKUP($S1094,$J$46:$N$61,4,FALSE)</f>
        <v>HIS3</v>
      </c>
      <c r="AD1094">
        <f>VLOOKUP($S1094,$J$46:$N$61,5,FALSE)</f>
        <v>1</v>
      </c>
      <c r="AE1094" t="str">
        <f t="shared" si="43"/>
        <v>GAL3.WT</v>
      </c>
      <c r="AF1094" t="str">
        <f t="shared" si="44"/>
        <v>GAL80S-2</v>
      </c>
      <c r="AG1094" t="str">
        <f t="shared" si="45"/>
        <v>GAL4.delta</v>
      </c>
    </row>
    <row r="1095" spans="11:33">
      <c r="K1095" t="str">
        <f>CONCATENATE(L1095,".",Q1095)</f>
        <v>180324-Plate_010.H5</v>
      </c>
      <c r="L1095" t="str">
        <f>CONCATENATE("180324-",N1095)</f>
        <v>180324-Plate_010</v>
      </c>
      <c r="M1095">
        <f>M999+1</f>
        <v>10</v>
      </c>
      <c r="N1095" t="str">
        <f>CONCATENATE("Plate_0",M1095)</f>
        <v>Plate_010</v>
      </c>
      <c r="O1095" t="s">
        <v>3</v>
      </c>
      <c r="P1095">
        <v>5</v>
      </c>
      <c r="Q1095" t="s">
        <v>17</v>
      </c>
      <c r="R1095">
        <f>R1023+1</f>
        <v>14</v>
      </c>
      <c r="S1095" t="str">
        <f>CONCATENATE("Plate_0",R1095)</f>
        <v>Plate_014</v>
      </c>
      <c r="T1095" s="2" t="s">
        <v>86</v>
      </c>
      <c r="U1095" t="s">
        <v>78</v>
      </c>
      <c r="V1095">
        <v>5</v>
      </c>
      <c r="W1095" t="str">
        <f>VLOOKUP(U1095,$J$8:$K$13,2,FALSE)</f>
        <v>GAL4.delta</v>
      </c>
      <c r="X1095" t="str">
        <f>VLOOKUP(V1095,$J$16:$K$27,2,FALSE)</f>
        <v>GAL80.37</v>
      </c>
      <c r="Y1095" t="str">
        <f>VLOOKUP(V1095,$J$31:$K$42,2,FALSE)</f>
        <v>GAL3.WT</v>
      </c>
      <c r="Z1095" t="str">
        <f>VLOOKUP($S1095,$J$46:$N$61,2,FALSE)</f>
        <v>pAMN53.2 - 1 - B6</v>
      </c>
      <c r="AA1095">
        <v>2</v>
      </c>
      <c r="AB1095" t="str">
        <f>VLOOKUP($S1095,$J$46:$N$61,3,FALSE)</f>
        <v>HIS5.Sch_pom</v>
      </c>
      <c r="AC1095" t="str">
        <f>VLOOKUP($S1095,$J$46:$N$61,4,FALSE)</f>
        <v>HIS3</v>
      </c>
      <c r="AD1095">
        <f>VLOOKUP($S1095,$J$46:$N$61,5,FALSE)</f>
        <v>1</v>
      </c>
      <c r="AE1095" t="str">
        <f t="shared" si="43"/>
        <v>GAL3.WT</v>
      </c>
      <c r="AF1095" t="str">
        <f t="shared" si="44"/>
        <v>GAL80S-1</v>
      </c>
      <c r="AG1095" t="str">
        <f t="shared" si="45"/>
        <v>GAL4.delta</v>
      </c>
    </row>
    <row r="1096" spans="11:33">
      <c r="K1096" t="str">
        <f>CONCATENATE(L1096,".",Q1096)</f>
        <v>180324-Plate_010.H6</v>
      </c>
      <c r="L1096" t="str">
        <f>CONCATENATE("180324-",N1096)</f>
        <v>180324-Plate_010</v>
      </c>
      <c r="M1096">
        <f>M1000+1</f>
        <v>10</v>
      </c>
      <c r="N1096" t="str">
        <f>CONCATENATE("Plate_0",M1096)</f>
        <v>Plate_010</v>
      </c>
      <c r="O1096" t="s">
        <v>3</v>
      </c>
      <c r="P1096">
        <v>6</v>
      </c>
      <c r="Q1096" t="s">
        <v>15</v>
      </c>
      <c r="R1096">
        <f>R1024+1</f>
        <v>14</v>
      </c>
      <c r="S1096" t="str">
        <f>CONCATENATE("Plate_0",R1096)</f>
        <v>Plate_014</v>
      </c>
      <c r="T1096" s="2" t="s">
        <v>85</v>
      </c>
      <c r="U1096" t="s">
        <v>78</v>
      </c>
      <c r="V1096">
        <v>6</v>
      </c>
      <c r="W1096" t="str">
        <f>VLOOKUP(U1096,$J$8:$K$13,2,FALSE)</f>
        <v>GAL4.delta</v>
      </c>
      <c r="X1096" t="str">
        <f>VLOOKUP(V1096,$J$16:$K$27,2,FALSE)</f>
        <v>GAL80.41</v>
      </c>
      <c r="Y1096" t="str">
        <f>VLOOKUP(V1096,$J$31:$K$42,2,FALSE)</f>
        <v>GAL3.WT</v>
      </c>
      <c r="Z1096" t="str">
        <f>VLOOKUP($S1096,$J$46:$N$61,2,FALSE)</f>
        <v>pAMN53.2 - 1 - B6</v>
      </c>
      <c r="AA1096">
        <v>2</v>
      </c>
      <c r="AB1096" t="str">
        <f>VLOOKUP($S1096,$J$46:$N$61,3,FALSE)</f>
        <v>HIS5.Sch_pom</v>
      </c>
      <c r="AC1096" t="str">
        <f>VLOOKUP($S1096,$J$46:$N$61,4,FALSE)</f>
        <v>HIS3</v>
      </c>
      <c r="AD1096">
        <f>VLOOKUP($S1096,$J$46:$N$61,5,FALSE)</f>
        <v>1</v>
      </c>
      <c r="AE1096" t="str">
        <f t="shared" si="43"/>
        <v>GAL3.WT</v>
      </c>
      <c r="AF1096" t="str">
        <f t="shared" si="44"/>
        <v>GAL80S-0</v>
      </c>
      <c r="AG1096" t="str">
        <f t="shared" si="45"/>
        <v>GAL4.delta</v>
      </c>
    </row>
    <row r="1097" spans="11:33">
      <c r="K1097" t="str">
        <f>CONCATENATE(L1097,".",Q1097)</f>
        <v>180324-Plate_010.H7</v>
      </c>
      <c r="L1097" t="str">
        <f>CONCATENATE("180324-",N1097)</f>
        <v>180324-Plate_010</v>
      </c>
      <c r="M1097">
        <f>M1001+1</f>
        <v>10</v>
      </c>
      <c r="N1097" t="str">
        <f>CONCATENATE("Plate_0",M1097)</f>
        <v>Plate_010</v>
      </c>
      <c r="O1097" t="s">
        <v>3</v>
      </c>
      <c r="P1097">
        <v>7</v>
      </c>
      <c r="Q1097" t="s">
        <v>13</v>
      </c>
      <c r="R1097">
        <f>R1025+1</f>
        <v>14</v>
      </c>
      <c r="S1097" t="str">
        <f>CONCATENATE("Plate_0",R1097)</f>
        <v>Plate_014</v>
      </c>
      <c r="T1097" s="2" t="s">
        <v>84</v>
      </c>
      <c r="U1097" t="s">
        <v>78</v>
      </c>
      <c r="V1097">
        <v>7</v>
      </c>
      <c r="W1097" t="str">
        <f>VLOOKUP(U1097,$J$8:$K$13,2,FALSE)</f>
        <v>GAL4.delta</v>
      </c>
      <c r="X1097" t="str">
        <f>VLOOKUP(V1097,$J$16:$K$27,2,FALSE)</f>
        <v>GAL80.WT</v>
      </c>
      <c r="Y1097" t="str">
        <f>VLOOKUP(V1097,$J$31:$K$42,2,FALSE)</f>
        <v>GAL3.delta</v>
      </c>
      <c r="Z1097" t="str">
        <f>VLOOKUP($S1097,$J$46:$N$61,2,FALSE)</f>
        <v>pAMN53.2 - 1 - B6</v>
      </c>
      <c r="AA1097">
        <v>2</v>
      </c>
      <c r="AB1097" t="str">
        <f>VLOOKUP($S1097,$J$46:$N$61,3,FALSE)</f>
        <v>HIS5.Sch_pom</v>
      </c>
      <c r="AC1097" t="str">
        <f>VLOOKUP($S1097,$J$46:$N$61,4,FALSE)</f>
        <v>HIS3</v>
      </c>
      <c r="AD1097">
        <f>VLOOKUP($S1097,$J$46:$N$61,5,FALSE)</f>
        <v>1</v>
      </c>
      <c r="AE1097" t="str">
        <f t="shared" si="43"/>
        <v>GAL3.delta</v>
      </c>
      <c r="AF1097" t="str">
        <f t="shared" si="44"/>
        <v>GAL80.WT</v>
      </c>
      <c r="AG1097" t="str">
        <f t="shared" si="45"/>
        <v>GAL4.delta</v>
      </c>
    </row>
    <row r="1098" spans="11:33">
      <c r="K1098" t="str">
        <f>CONCATENATE(L1098,".",Q1098)</f>
        <v>180324-Plate_010.H8</v>
      </c>
      <c r="L1098" t="str">
        <f>CONCATENATE("180324-",N1098)</f>
        <v>180324-Plate_010</v>
      </c>
      <c r="M1098">
        <f>M1002+1</f>
        <v>10</v>
      </c>
      <c r="N1098" t="str">
        <f>CONCATENATE("Plate_0",M1098)</f>
        <v>Plate_010</v>
      </c>
      <c r="O1098" t="s">
        <v>3</v>
      </c>
      <c r="P1098">
        <v>8</v>
      </c>
      <c r="Q1098" t="s">
        <v>11</v>
      </c>
      <c r="R1098">
        <f>R1026+1</f>
        <v>14</v>
      </c>
      <c r="S1098" t="str">
        <f>CONCATENATE("Plate_0",R1098)</f>
        <v>Plate_014</v>
      </c>
      <c r="T1098" s="2" t="s">
        <v>83</v>
      </c>
      <c r="U1098" t="s">
        <v>78</v>
      </c>
      <c r="V1098">
        <v>8</v>
      </c>
      <c r="W1098" t="str">
        <f>VLOOKUP(U1098,$J$8:$K$13,2,FALSE)</f>
        <v>GAL4.delta</v>
      </c>
      <c r="X1098" t="str">
        <f>VLOOKUP(V1098,$J$16:$K$27,2,FALSE)</f>
        <v>GAL80.delta</v>
      </c>
      <c r="Y1098" t="str">
        <f>VLOOKUP(V1098,$J$31:$K$42,2,FALSE)</f>
        <v>GAL3.delta</v>
      </c>
      <c r="Z1098" t="str">
        <f>VLOOKUP($S1098,$J$46:$N$61,2,FALSE)</f>
        <v>pAMN53.2 - 1 - B6</v>
      </c>
      <c r="AA1098">
        <v>2</v>
      </c>
      <c r="AB1098" t="str">
        <f>VLOOKUP($S1098,$J$46:$N$61,3,FALSE)</f>
        <v>HIS5.Sch_pom</v>
      </c>
      <c r="AC1098" t="str">
        <f>VLOOKUP($S1098,$J$46:$N$61,4,FALSE)</f>
        <v>HIS3</v>
      </c>
      <c r="AD1098">
        <f>VLOOKUP($S1098,$J$46:$N$61,5,FALSE)</f>
        <v>1</v>
      </c>
      <c r="AE1098" t="str">
        <f t="shared" si="43"/>
        <v>GAL3.delta</v>
      </c>
      <c r="AF1098" t="str">
        <f t="shared" si="44"/>
        <v>GAL80.delta</v>
      </c>
      <c r="AG1098" t="str">
        <f t="shared" si="45"/>
        <v>GAL4.delta</v>
      </c>
    </row>
    <row r="1099" spans="11:33">
      <c r="K1099" t="str">
        <f>CONCATENATE(L1099,".",Q1099)</f>
        <v>180324-Plate_010.H9</v>
      </c>
      <c r="L1099" t="str">
        <f>CONCATENATE("180324-",N1099)</f>
        <v>180324-Plate_010</v>
      </c>
      <c r="M1099">
        <f>M1003+1</f>
        <v>10</v>
      </c>
      <c r="N1099" t="str">
        <f>CONCATENATE("Plate_0",M1099)</f>
        <v>Plate_010</v>
      </c>
      <c r="O1099" t="s">
        <v>3</v>
      </c>
      <c r="P1099">
        <v>9</v>
      </c>
      <c r="Q1099" t="s">
        <v>9</v>
      </c>
      <c r="R1099">
        <f>R1027+1</f>
        <v>14</v>
      </c>
      <c r="S1099" t="str">
        <f>CONCATENATE("Plate_0",R1099)</f>
        <v>Plate_014</v>
      </c>
      <c r="T1099" s="2" t="s">
        <v>82</v>
      </c>
      <c r="U1099" t="s">
        <v>78</v>
      </c>
      <c r="V1099">
        <v>9</v>
      </c>
      <c r="W1099" t="str">
        <f>VLOOKUP(U1099,$J$8:$K$13,2,FALSE)</f>
        <v>GAL4.delta</v>
      </c>
      <c r="X1099" t="str">
        <f>VLOOKUP(V1099,$J$16:$K$27,2,FALSE)</f>
        <v>GAL80.07</v>
      </c>
      <c r="Y1099" t="str">
        <f>VLOOKUP(V1099,$J$31:$K$42,2,FALSE)</f>
        <v>GAL3.delta</v>
      </c>
      <c r="Z1099" t="str">
        <f>VLOOKUP($S1099,$J$46:$N$61,2,FALSE)</f>
        <v>pAMN53.2 - 1 - B6</v>
      </c>
      <c r="AA1099">
        <v>2</v>
      </c>
      <c r="AB1099" t="str">
        <f>VLOOKUP($S1099,$J$46:$N$61,3,FALSE)</f>
        <v>HIS5.Sch_pom</v>
      </c>
      <c r="AC1099" t="str">
        <f>VLOOKUP($S1099,$J$46:$N$61,4,FALSE)</f>
        <v>HIS3</v>
      </c>
      <c r="AD1099">
        <f>VLOOKUP($S1099,$J$46:$N$61,5,FALSE)</f>
        <v>1</v>
      </c>
      <c r="AE1099" t="str">
        <f t="shared" si="43"/>
        <v>GAL3.delta</v>
      </c>
      <c r="AF1099" t="str">
        <f t="shared" si="44"/>
        <v>GAL80.07</v>
      </c>
      <c r="AG1099" t="str">
        <f t="shared" si="45"/>
        <v>GAL4.delta</v>
      </c>
    </row>
    <row r="1100" spans="11:33">
      <c r="K1100" t="str">
        <f>CONCATENATE(L1100,".",Q1100)</f>
        <v>180324-Plate_010.H10</v>
      </c>
      <c r="L1100" t="str">
        <f>CONCATENATE("180324-",N1100)</f>
        <v>180324-Plate_010</v>
      </c>
      <c r="M1100">
        <f>M1004+1</f>
        <v>10</v>
      </c>
      <c r="N1100" t="str">
        <f>CONCATENATE("Plate_0",M1100)</f>
        <v>Plate_010</v>
      </c>
      <c r="O1100" t="s">
        <v>3</v>
      </c>
      <c r="P1100">
        <v>10</v>
      </c>
      <c r="Q1100" t="s">
        <v>7</v>
      </c>
      <c r="R1100">
        <f>R1028+1</f>
        <v>14</v>
      </c>
      <c r="S1100" t="str">
        <f>CONCATENATE("Plate_0",R1100)</f>
        <v>Plate_014</v>
      </c>
      <c r="T1100" s="2" t="s">
        <v>81</v>
      </c>
      <c r="U1100" t="s">
        <v>78</v>
      </c>
      <c r="V1100">
        <v>10</v>
      </c>
      <c r="W1100" t="str">
        <f>VLOOKUP(U1100,$J$8:$K$13,2,FALSE)</f>
        <v>GAL4.delta</v>
      </c>
      <c r="X1100" t="str">
        <f>VLOOKUP(V1100,$J$16:$K$27,2,FALSE)</f>
        <v>GAL80.35</v>
      </c>
      <c r="Y1100" t="str">
        <f>VLOOKUP(V1100,$J$31:$K$42,2,FALSE)</f>
        <v>GAL3.delta</v>
      </c>
      <c r="Z1100" t="str">
        <f>VLOOKUP($S1100,$J$46:$N$61,2,FALSE)</f>
        <v>pAMN53.2 - 1 - B6</v>
      </c>
      <c r="AA1100">
        <v>2</v>
      </c>
      <c r="AB1100" t="str">
        <f>VLOOKUP($S1100,$J$46:$N$61,3,FALSE)</f>
        <v>HIS5.Sch_pom</v>
      </c>
      <c r="AC1100" t="str">
        <f>VLOOKUP($S1100,$J$46:$N$61,4,FALSE)</f>
        <v>HIS3</v>
      </c>
      <c r="AD1100">
        <f>VLOOKUP($S1100,$J$46:$N$61,5,FALSE)</f>
        <v>1</v>
      </c>
      <c r="AE1100" t="str">
        <f t="shared" si="43"/>
        <v>GAL3.delta</v>
      </c>
      <c r="AF1100" t="str">
        <f t="shared" si="44"/>
        <v>GAL80S-2</v>
      </c>
      <c r="AG1100" t="str">
        <f t="shared" si="45"/>
        <v>GAL4.delta</v>
      </c>
    </row>
    <row r="1101" spans="11:33">
      <c r="K1101" t="str">
        <f>CONCATENATE(L1101,".",Q1101)</f>
        <v>180324-Plate_010.H11</v>
      </c>
      <c r="L1101" t="str">
        <f>CONCATENATE("180324-",N1101)</f>
        <v>180324-Plate_010</v>
      </c>
      <c r="M1101">
        <f>M1005+1</f>
        <v>10</v>
      </c>
      <c r="N1101" t="str">
        <f>CONCATENATE("Plate_0",M1101)</f>
        <v>Plate_010</v>
      </c>
      <c r="O1101" t="s">
        <v>3</v>
      </c>
      <c r="P1101">
        <v>11</v>
      </c>
      <c r="Q1101" t="s">
        <v>5</v>
      </c>
      <c r="R1101">
        <f>R1029+1</f>
        <v>14</v>
      </c>
      <c r="S1101" t="str">
        <f>CONCATENATE("Plate_0",R1101)</f>
        <v>Plate_014</v>
      </c>
      <c r="T1101" s="2" t="s">
        <v>80</v>
      </c>
      <c r="U1101" t="s">
        <v>78</v>
      </c>
      <c r="V1101">
        <v>11</v>
      </c>
      <c r="W1101" t="str">
        <f>VLOOKUP(U1101,$J$8:$K$13,2,FALSE)</f>
        <v>GAL4.delta</v>
      </c>
      <c r="X1101" t="str">
        <f>VLOOKUP(V1101,$J$16:$K$27,2,FALSE)</f>
        <v>GAL80.37</v>
      </c>
      <c r="Y1101" t="str">
        <f>VLOOKUP(V1101,$J$31:$K$42,2,FALSE)</f>
        <v>GAL3.delta</v>
      </c>
      <c r="Z1101" t="str">
        <f>VLOOKUP($S1101,$J$46:$N$61,2,FALSE)</f>
        <v>pAMN53.2 - 1 - B6</v>
      </c>
      <c r="AA1101">
        <v>2</v>
      </c>
      <c r="AB1101" t="str">
        <f>VLOOKUP($S1101,$J$46:$N$61,3,FALSE)</f>
        <v>HIS5.Sch_pom</v>
      </c>
      <c r="AC1101" t="str">
        <f>VLOOKUP($S1101,$J$46:$N$61,4,FALSE)</f>
        <v>HIS3</v>
      </c>
      <c r="AD1101">
        <f>VLOOKUP($S1101,$J$46:$N$61,5,FALSE)</f>
        <v>1</v>
      </c>
      <c r="AE1101" t="str">
        <f t="shared" si="43"/>
        <v>GAL3.delta</v>
      </c>
      <c r="AF1101" t="str">
        <f t="shared" si="44"/>
        <v>GAL80S-1</v>
      </c>
      <c r="AG1101" t="str">
        <f t="shared" si="45"/>
        <v>GAL4.delta</v>
      </c>
    </row>
    <row r="1102" spans="11:33">
      <c r="K1102" t="str">
        <f>CONCATENATE(L1102,".",Q1102)</f>
        <v>180324-Plate_010.H12</v>
      </c>
      <c r="L1102" t="str">
        <f>CONCATENATE("180324-",N1102)</f>
        <v>180324-Plate_010</v>
      </c>
      <c r="M1102">
        <f>M1006+1</f>
        <v>10</v>
      </c>
      <c r="N1102" t="str">
        <f>CONCATENATE("Plate_0",M1102)</f>
        <v>Plate_010</v>
      </c>
      <c r="O1102" t="s">
        <v>3</v>
      </c>
      <c r="P1102">
        <v>12</v>
      </c>
      <c r="Q1102" t="s">
        <v>2</v>
      </c>
      <c r="R1102">
        <f>R1030+1</f>
        <v>14</v>
      </c>
      <c r="S1102" t="str">
        <f>CONCATENATE("Plate_0",R1102)</f>
        <v>Plate_014</v>
      </c>
      <c r="T1102" s="2" t="s">
        <v>79</v>
      </c>
      <c r="U1102" t="s">
        <v>78</v>
      </c>
      <c r="V1102">
        <v>12</v>
      </c>
      <c r="W1102" t="str">
        <f>VLOOKUP(U1102,$J$8:$K$13,2,FALSE)</f>
        <v>GAL4.delta</v>
      </c>
      <c r="X1102" t="str">
        <f>VLOOKUP(V1102,$J$16:$K$27,2,FALSE)</f>
        <v>GAL80.41</v>
      </c>
      <c r="Y1102" t="str">
        <f>VLOOKUP(V1102,$J$31:$K$42,2,FALSE)</f>
        <v>GAL3.delta</v>
      </c>
      <c r="Z1102" t="str">
        <f>VLOOKUP($S1102,$J$46:$N$61,2,FALSE)</f>
        <v>pAMN53.2 - 1 - B6</v>
      </c>
      <c r="AA1102">
        <v>2</v>
      </c>
      <c r="AB1102" t="str">
        <f>VLOOKUP($S1102,$J$46:$N$61,3,FALSE)</f>
        <v>HIS5.Sch_pom</v>
      </c>
      <c r="AC1102" t="str">
        <f>VLOOKUP($S1102,$J$46:$N$61,4,FALSE)</f>
        <v>HIS3</v>
      </c>
      <c r="AD1102">
        <f>VLOOKUP($S1102,$J$46:$N$61,5,FALSE)</f>
        <v>1</v>
      </c>
      <c r="AE1102" t="str">
        <f t="shared" si="43"/>
        <v>GAL3.delta</v>
      </c>
      <c r="AF1102" t="str">
        <f t="shared" si="44"/>
        <v>GAL80S-0</v>
      </c>
      <c r="AG1102" t="str">
        <f t="shared" si="45"/>
        <v>GAL4.delta</v>
      </c>
    </row>
    <row r="1103" spans="11:33">
      <c r="K1103" t="str">
        <f>CONCATENATE(L1103,".",Q1103)</f>
        <v>180324-Plate_011.A1</v>
      </c>
      <c r="L1103" t="str">
        <f>CONCATENATE("180324-",N1103)</f>
        <v>180324-Plate_011</v>
      </c>
      <c r="M1103">
        <f>M1007+1</f>
        <v>11</v>
      </c>
      <c r="N1103" t="str">
        <f>CONCATENATE("Plate_0",M1103)</f>
        <v>Plate_011</v>
      </c>
      <c r="O1103" t="s">
        <v>91</v>
      </c>
      <c r="P1103">
        <v>1</v>
      </c>
      <c r="Q1103" t="s">
        <v>103</v>
      </c>
      <c r="R1103">
        <f>R1031+1</f>
        <v>14</v>
      </c>
      <c r="S1103" t="str">
        <f>CONCATENATE("Plate_0",R1103)</f>
        <v>Plate_014</v>
      </c>
      <c r="T1103" s="2" t="s">
        <v>77</v>
      </c>
      <c r="U1103" t="s">
        <v>65</v>
      </c>
      <c r="V1103">
        <v>1</v>
      </c>
      <c r="W1103" t="str">
        <f>VLOOKUP(U1103,$J$8:$K$13,2,FALSE)</f>
        <v>GAL4.35</v>
      </c>
      <c r="X1103" t="str">
        <f>VLOOKUP(V1103,$J$16:$K$27,2,FALSE)</f>
        <v>GAL80.WT</v>
      </c>
      <c r="Y1103" t="str">
        <f>VLOOKUP(V1103,$J$31:$K$42,2,FALSE)</f>
        <v>GAL3.WT</v>
      </c>
      <c r="Z1103" t="str">
        <f>VLOOKUP($S1103,$J$46:$N$61,2,FALSE)</f>
        <v>pAMN53.2 - 1 - B6</v>
      </c>
      <c r="AA1103">
        <v>2</v>
      </c>
      <c r="AB1103" t="str">
        <f>VLOOKUP($S1103,$J$46:$N$61,3,FALSE)</f>
        <v>HIS5.Sch_pom</v>
      </c>
      <c r="AC1103" t="str">
        <f>VLOOKUP($S1103,$J$46:$N$61,4,FALSE)</f>
        <v>HIS3</v>
      </c>
      <c r="AD1103">
        <f>VLOOKUP($S1103,$J$46:$N$61,5,FALSE)</f>
        <v>1</v>
      </c>
      <c r="AE1103" t="str">
        <f t="shared" si="43"/>
        <v>GAL3.WT</v>
      </c>
      <c r="AF1103" t="str">
        <f t="shared" si="44"/>
        <v>GAL80.WT</v>
      </c>
      <c r="AG1103" t="str">
        <f t="shared" si="45"/>
        <v>GAL4-L868P</v>
      </c>
    </row>
    <row r="1104" spans="11:33">
      <c r="K1104" t="str">
        <f>CONCATENATE(L1104,".",Q1104)</f>
        <v>180324-Plate_011.A2</v>
      </c>
      <c r="L1104" t="str">
        <f>CONCATENATE("180324-",N1104)</f>
        <v>180324-Plate_011</v>
      </c>
      <c r="M1104">
        <f>M1008+1</f>
        <v>11</v>
      </c>
      <c r="N1104" t="str">
        <f>CONCATENATE("Plate_0",M1104)</f>
        <v>Plate_011</v>
      </c>
      <c r="O1104" t="s">
        <v>91</v>
      </c>
      <c r="P1104">
        <v>2</v>
      </c>
      <c r="Q1104" t="s">
        <v>102</v>
      </c>
      <c r="R1104">
        <f>R1032+1</f>
        <v>14</v>
      </c>
      <c r="S1104" t="str">
        <f>CONCATENATE("Plate_0",R1104)</f>
        <v>Plate_014</v>
      </c>
      <c r="T1104" s="2" t="s">
        <v>76</v>
      </c>
      <c r="U1104" t="s">
        <v>65</v>
      </c>
      <c r="V1104">
        <v>2</v>
      </c>
      <c r="W1104" t="str">
        <f>VLOOKUP(U1104,$J$8:$K$13,2,FALSE)</f>
        <v>GAL4.35</v>
      </c>
      <c r="X1104" t="str">
        <f>VLOOKUP(V1104,$J$16:$K$27,2,FALSE)</f>
        <v>GAL80.delta</v>
      </c>
      <c r="Y1104" t="str">
        <f>VLOOKUP(V1104,$J$31:$K$42,2,FALSE)</f>
        <v>GAL3.WT</v>
      </c>
      <c r="Z1104" t="str">
        <f>VLOOKUP($S1104,$J$46:$N$61,2,FALSE)</f>
        <v>pAMN53.2 - 1 - B6</v>
      </c>
      <c r="AA1104">
        <v>2</v>
      </c>
      <c r="AB1104" t="str">
        <f>VLOOKUP($S1104,$J$46:$N$61,3,FALSE)</f>
        <v>HIS5.Sch_pom</v>
      </c>
      <c r="AC1104" t="str">
        <f>VLOOKUP($S1104,$J$46:$N$61,4,FALSE)</f>
        <v>HIS3</v>
      </c>
      <c r="AD1104">
        <f>VLOOKUP($S1104,$J$46:$N$61,5,FALSE)</f>
        <v>1</v>
      </c>
      <c r="AE1104" t="str">
        <f t="shared" ref="AE1104:AF1167" si="46">VLOOKUP(Y1104,$J$122:$K$124,2,FALSE)</f>
        <v>GAL3.WT</v>
      </c>
      <c r="AF1104" t="str">
        <f t="shared" ref="AF1104:AG1167" si="47">VLOOKUP(X1104,$J$125:$K$130,2,FALSE)</f>
        <v>GAL80.delta</v>
      </c>
      <c r="AG1104" t="str">
        <f t="shared" ref="AG1104:AG1167" si="48">VLOOKUP(W1104,$J$131:$K$136,2,FALSE)</f>
        <v>GAL4-L868P</v>
      </c>
    </row>
    <row r="1105" spans="11:33">
      <c r="K1105" t="str">
        <f>CONCATENATE(L1105,".",Q1105)</f>
        <v>180324-Plate_011.A3</v>
      </c>
      <c r="L1105" t="str">
        <f>CONCATENATE("180324-",N1105)</f>
        <v>180324-Plate_011</v>
      </c>
      <c r="M1105">
        <f>M1009+1</f>
        <v>11</v>
      </c>
      <c r="N1105" t="str">
        <f>CONCATENATE("Plate_0",M1105)</f>
        <v>Plate_011</v>
      </c>
      <c r="O1105" t="s">
        <v>91</v>
      </c>
      <c r="P1105">
        <v>3</v>
      </c>
      <c r="Q1105" t="s">
        <v>101</v>
      </c>
      <c r="R1105">
        <f>R1033+1</f>
        <v>14</v>
      </c>
      <c r="S1105" t="str">
        <f>CONCATENATE("Plate_0",R1105)</f>
        <v>Plate_014</v>
      </c>
      <c r="T1105" s="2" t="s">
        <v>75</v>
      </c>
      <c r="U1105" t="s">
        <v>65</v>
      </c>
      <c r="V1105">
        <v>3</v>
      </c>
      <c r="W1105" t="str">
        <f>VLOOKUP(U1105,$J$8:$K$13,2,FALSE)</f>
        <v>GAL4.35</v>
      </c>
      <c r="X1105" t="str">
        <f>VLOOKUP(V1105,$J$16:$K$27,2,FALSE)</f>
        <v>GAL80.07</v>
      </c>
      <c r="Y1105" t="str">
        <f>VLOOKUP(V1105,$J$31:$K$42,2,FALSE)</f>
        <v>GAL3.WT</v>
      </c>
      <c r="Z1105" t="str">
        <f>VLOOKUP($S1105,$J$46:$N$61,2,FALSE)</f>
        <v>pAMN53.2 - 1 - B6</v>
      </c>
      <c r="AA1105">
        <v>2</v>
      </c>
      <c r="AB1105" t="str">
        <f>VLOOKUP($S1105,$J$46:$N$61,3,FALSE)</f>
        <v>HIS5.Sch_pom</v>
      </c>
      <c r="AC1105" t="str">
        <f>VLOOKUP($S1105,$J$46:$N$61,4,FALSE)</f>
        <v>HIS3</v>
      </c>
      <c r="AD1105">
        <f>VLOOKUP($S1105,$J$46:$N$61,5,FALSE)</f>
        <v>1</v>
      </c>
      <c r="AE1105" t="str">
        <f t="shared" si="46"/>
        <v>GAL3.WT</v>
      </c>
      <c r="AF1105" t="str">
        <f t="shared" si="47"/>
        <v>GAL80.07</v>
      </c>
      <c r="AG1105" t="str">
        <f t="shared" si="48"/>
        <v>GAL4-L868P</v>
      </c>
    </row>
    <row r="1106" spans="11:33">
      <c r="K1106" t="str">
        <f>CONCATENATE(L1106,".",Q1106)</f>
        <v>180324-Plate_011.A4</v>
      </c>
      <c r="L1106" t="str">
        <f>CONCATENATE("180324-",N1106)</f>
        <v>180324-Plate_011</v>
      </c>
      <c r="M1106">
        <f>M1010+1</f>
        <v>11</v>
      </c>
      <c r="N1106" t="str">
        <f>CONCATENATE("Plate_0",M1106)</f>
        <v>Plate_011</v>
      </c>
      <c r="O1106" t="s">
        <v>91</v>
      </c>
      <c r="P1106">
        <v>4</v>
      </c>
      <c r="Q1106" t="s">
        <v>100</v>
      </c>
      <c r="R1106">
        <f>R1034+1</f>
        <v>14</v>
      </c>
      <c r="S1106" t="str">
        <f>CONCATENATE("Plate_0",R1106)</f>
        <v>Plate_014</v>
      </c>
      <c r="T1106" s="2" t="s">
        <v>74</v>
      </c>
      <c r="U1106" t="s">
        <v>65</v>
      </c>
      <c r="V1106">
        <v>4</v>
      </c>
      <c r="W1106" t="str">
        <f>VLOOKUP(U1106,$J$8:$K$13,2,FALSE)</f>
        <v>GAL4.35</v>
      </c>
      <c r="X1106" t="str">
        <f>VLOOKUP(V1106,$J$16:$K$27,2,FALSE)</f>
        <v>GAL80.35</v>
      </c>
      <c r="Y1106" t="str">
        <f>VLOOKUP(V1106,$J$31:$K$42,2,FALSE)</f>
        <v>GAL3.WT</v>
      </c>
      <c r="Z1106" t="str">
        <f>VLOOKUP($S1106,$J$46:$N$61,2,FALSE)</f>
        <v>pAMN53.2 - 1 - B6</v>
      </c>
      <c r="AA1106">
        <v>2</v>
      </c>
      <c r="AB1106" t="str">
        <f>VLOOKUP($S1106,$J$46:$N$61,3,FALSE)</f>
        <v>HIS5.Sch_pom</v>
      </c>
      <c r="AC1106" t="str">
        <f>VLOOKUP($S1106,$J$46:$N$61,4,FALSE)</f>
        <v>HIS3</v>
      </c>
      <c r="AD1106">
        <f>VLOOKUP($S1106,$J$46:$N$61,5,FALSE)</f>
        <v>1</v>
      </c>
      <c r="AE1106" t="str">
        <f t="shared" si="46"/>
        <v>GAL3.WT</v>
      </c>
      <c r="AF1106" t="str">
        <f t="shared" si="47"/>
        <v>GAL80S-2</v>
      </c>
      <c r="AG1106" t="str">
        <f t="shared" si="48"/>
        <v>GAL4-L868P</v>
      </c>
    </row>
    <row r="1107" spans="11:33">
      <c r="K1107" t="str">
        <f>CONCATENATE(L1107,".",Q1107)</f>
        <v>180324-Plate_011.A5</v>
      </c>
      <c r="L1107" t="str">
        <f>CONCATENATE("180324-",N1107)</f>
        <v>180324-Plate_011</v>
      </c>
      <c r="M1107">
        <f>M1011+1</f>
        <v>11</v>
      </c>
      <c r="N1107" t="str">
        <f>CONCATENATE("Plate_0",M1107)</f>
        <v>Plate_011</v>
      </c>
      <c r="O1107" t="s">
        <v>91</v>
      </c>
      <c r="P1107">
        <v>5</v>
      </c>
      <c r="Q1107" t="s">
        <v>99</v>
      </c>
      <c r="R1107">
        <f>R1035+1</f>
        <v>14</v>
      </c>
      <c r="S1107" t="str">
        <f>CONCATENATE("Plate_0",R1107)</f>
        <v>Plate_014</v>
      </c>
      <c r="T1107" s="2" t="s">
        <v>73</v>
      </c>
      <c r="U1107" t="s">
        <v>65</v>
      </c>
      <c r="V1107">
        <v>5</v>
      </c>
      <c r="W1107" t="str">
        <f>VLOOKUP(U1107,$J$8:$K$13,2,FALSE)</f>
        <v>GAL4.35</v>
      </c>
      <c r="X1107" t="str">
        <f>VLOOKUP(V1107,$J$16:$K$27,2,FALSE)</f>
        <v>GAL80.37</v>
      </c>
      <c r="Y1107" t="str">
        <f>VLOOKUP(V1107,$J$31:$K$42,2,FALSE)</f>
        <v>GAL3.WT</v>
      </c>
      <c r="Z1107" t="str">
        <f>VLOOKUP($S1107,$J$46:$N$61,2,FALSE)</f>
        <v>pAMN53.2 - 1 - B6</v>
      </c>
      <c r="AA1107">
        <v>2</v>
      </c>
      <c r="AB1107" t="str">
        <f>VLOOKUP($S1107,$J$46:$N$61,3,FALSE)</f>
        <v>HIS5.Sch_pom</v>
      </c>
      <c r="AC1107" t="str">
        <f>VLOOKUP($S1107,$J$46:$N$61,4,FALSE)</f>
        <v>HIS3</v>
      </c>
      <c r="AD1107">
        <f>VLOOKUP($S1107,$J$46:$N$61,5,FALSE)</f>
        <v>1</v>
      </c>
      <c r="AE1107" t="str">
        <f t="shared" si="46"/>
        <v>GAL3.WT</v>
      </c>
      <c r="AF1107" t="str">
        <f t="shared" si="47"/>
        <v>GAL80S-1</v>
      </c>
      <c r="AG1107" t="str">
        <f t="shared" si="48"/>
        <v>GAL4-L868P</v>
      </c>
    </row>
    <row r="1108" spans="11:33">
      <c r="K1108" t="str">
        <f>CONCATENATE(L1108,".",Q1108)</f>
        <v>180324-Plate_011.A6</v>
      </c>
      <c r="L1108" t="str">
        <f>CONCATENATE("180324-",N1108)</f>
        <v>180324-Plate_011</v>
      </c>
      <c r="M1108">
        <f>M1012+1</f>
        <v>11</v>
      </c>
      <c r="N1108" t="str">
        <f>CONCATENATE("Plate_0",M1108)</f>
        <v>Plate_011</v>
      </c>
      <c r="O1108" t="s">
        <v>91</v>
      </c>
      <c r="P1108">
        <v>6</v>
      </c>
      <c r="Q1108" t="s">
        <v>98</v>
      </c>
      <c r="R1108">
        <f>R1036+1</f>
        <v>14</v>
      </c>
      <c r="S1108" t="str">
        <f>CONCATENATE("Plate_0",R1108)</f>
        <v>Plate_014</v>
      </c>
      <c r="T1108" s="2" t="s">
        <v>72</v>
      </c>
      <c r="U1108" t="s">
        <v>65</v>
      </c>
      <c r="V1108">
        <v>6</v>
      </c>
      <c r="W1108" t="str">
        <f>VLOOKUP(U1108,$J$8:$K$13,2,FALSE)</f>
        <v>GAL4.35</v>
      </c>
      <c r="X1108" t="str">
        <f>VLOOKUP(V1108,$J$16:$K$27,2,FALSE)</f>
        <v>GAL80.41</v>
      </c>
      <c r="Y1108" t="str">
        <f>VLOOKUP(V1108,$J$31:$K$42,2,FALSE)</f>
        <v>GAL3.WT</v>
      </c>
      <c r="Z1108" t="str">
        <f>VLOOKUP($S1108,$J$46:$N$61,2,FALSE)</f>
        <v>pAMN53.2 - 1 - B6</v>
      </c>
      <c r="AA1108">
        <v>2</v>
      </c>
      <c r="AB1108" t="str">
        <f>VLOOKUP($S1108,$J$46:$N$61,3,FALSE)</f>
        <v>HIS5.Sch_pom</v>
      </c>
      <c r="AC1108" t="str">
        <f>VLOOKUP($S1108,$J$46:$N$61,4,FALSE)</f>
        <v>HIS3</v>
      </c>
      <c r="AD1108">
        <f>VLOOKUP($S1108,$J$46:$N$61,5,FALSE)</f>
        <v>1</v>
      </c>
      <c r="AE1108" t="str">
        <f t="shared" si="46"/>
        <v>GAL3.WT</v>
      </c>
      <c r="AF1108" t="str">
        <f t="shared" si="47"/>
        <v>GAL80S-0</v>
      </c>
      <c r="AG1108" t="str">
        <f t="shared" si="48"/>
        <v>GAL4-L868P</v>
      </c>
    </row>
    <row r="1109" spans="11:33">
      <c r="K1109" t="str">
        <f>CONCATENATE(L1109,".",Q1109)</f>
        <v>180324-Plate_011.A7</v>
      </c>
      <c r="L1109" t="str">
        <f>CONCATENATE("180324-",N1109)</f>
        <v>180324-Plate_011</v>
      </c>
      <c r="M1109">
        <f>M1013+1</f>
        <v>11</v>
      </c>
      <c r="N1109" t="str">
        <f>CONCATENATE("Plate_0",M1109)</f>
        <v>Plate_011</v>
      </c>
      <c r="O1109" t="s">
        <v>91</v>
      </c>
      <c r="P1109">
        <v>7</v>
      </c>
      <c r="Q1109" t="s">
        <v>97</v>
      </c>
      <c r="R1109">
        <f>R1037+1</f>
        <v>14</v>
      </c>
      <c r="S1109" t="str">
        <f>CONCATENATE("Plate_0",R1109)</f>
        <v>Plate_014</v>
      </c>
      <c r="T1109" s="2" t="s">
        <v>71</v>
      </c>
      <c r="U1109" t="s">
        <v>65</v>
      </c>
      <c r="V1109">
        <v>7</v>
      </c>
      <c r="W1109" t="str">
        <f>VLOOKUP(U1109,$J$8:$K$13,2,FALSE)</f>
        <v>GAL4.35</v>
      </c>
      <c r="X1109" t="str">
        <f>VLOOKUP(V1109,$J$16:$K$27,2,FALSE)</f>
        <v>GAL80.WT</v>
      </c>
      <c r="Y1109" t="str">
        <f>VLOOKUP(V1109,$J$31:$K$42,2,FALSE)</f>
        <v>GAL3.delta</v>
      </c>
      <c r="Z1109" t="str">
        <f>VLOOKUP($S1109,$J$46:$N$61,2,FALSE)</f>
        <v>pAMN53.2 - 1 - B6</v>
      </c>
      <c r="AA1109">
        <v>2</v>
      </c>
      <c r="AB1109" t="str">
        <f>VLOOKUP($S1109,$J$46:$N$61,3,FALSE)</f>
        <v>HIS5.Sch_pom</v>
      </c>
      <c r="AC1109" t="str">
        <f>VLOOKUP($S1109,$J$46:$N$61,4,FALSE)</f>
        <v>HIS3</v>
      </c>
      <c r="AD1109">
        <f>VLOOKUP($S1109,$J$46:$N$61,5,FALSE)</f>
        <v>1</v>
      </c>
      <c r="AE1109" t="str">
        <f t="shared" si="46"/>
        <v>GAL3.delta</v>
      </c>
      <c r="AF1109" t="str">
        <f t="shared" si="47"/>
        <v>GAL80.WT</v>
      </c>
      <c r="AG1109" t="str">
        <f t="shared" si="48"/>
        <v>GAL4-L868P</v>
      </c>
    </row>
    <row r="1110" spans="11:33">
      <c r="K1110" t="str">
        <f>CONCATENATE(L1110,".",Q1110)</f>
        <v>180324-Plate_011.A8</v>
      </c>
      <c r="L1110" t="str">
        <f>CONCATENATE("180324-",N1110)</f>
        <v>180324-Plate_011</v>
      </c>
      <c r="M1110">
        <f>M1014+1</f>
        <v>11</v>
      </c>
      <c r="N1110" t="str">
        <f>CONCATENATE("Plate_0",M1110)</f>
        <v>Plate_011</v>
      </c>
      <c r="O1110" t="s">
        <v>91</v>
      </c>
      <c r="P1110">
        <v>8</v>
      </c>
      <c r="Q1110" t="s">
        <v>96</v>
      </c>
      <c r="R1110">
        <f>R1038+1</f>
        <v>14</v>
      </c>
      <c r="S1110" t="str">
        <f>CONCATENATE("Plate_0",R1110)</f>
        <v>Plate_014</v>
      </c>
      <c r="T1110" s="2" t="s">
        <v>70</v>
      </c>
      <c r="U1110" t="s">
        <v>65</v>
      </c>
      <c r="V1110">
        <v>8</v>
      </c>
      <c r="W1110" t="str">
        <f>VLOOKUP(U1110,$J$8:$K$13,2,FALSE)</f>
        <v>GAL4.35</v>
      </c>
      <c r="X1110" t="str">
        <f>VLOOKUP(V1110,$J$16:$K$27,2,FALSE)</f>
        <v>GAL80.delta</v>
      </c>
      <c r="Y1110" t="str">
        <f>VLOOKUP(V1110,$J$31:$K$42,2,FALSE)</f>
        <v>GAL3.delta</v>
      </c>
      <c r="Z1110" t="str">
        <f>VLOOKUP($S1110,$J$46:$N$61,2,FALSE)</f>
        <v>pAMN53.2 - 1 - B6</v>
      </c>
      <c r="AA1110">
        <v>2</v>
      </c>
      <c r="AB1110" t="str">
        <f>VLOOKUP($S1110,$J$46:$N$61,3,FALSE)</f>
        <v>HIS5.Sch_pom</v>
      </c>
      <c r="AC1110" t="str">
        <f>VLOOKUP($S1110,$J$46:$N$61,4,FALSE)</f>
        <v>HIS3</v>
      </c>
      <c r="AD1110">
        <f>VLOOKUP($S1110,$J$46:$N$61,5,FALSE)</f>
        <v>1</v>
      </c>
      <c r="AE1110" t="str">
        <f t="shared" si="46"/>
        <v>GAL3.delta</v>
      </c>
      <c r="AF1110" t="str">
        <f t="shared" si="47"/>
        <v>GAL80.delta</v>
      </c>
      <c r="AG1110" t="str">
        <f t="shared" si="48"/>
        <v>GAL4-L868P</v>
      </c>
    </row>
    <row r="1111" spans="11:33">
      <c r="K1111" t="str">
        <f>CONCATENATE(L1111,".",Q1111)</f>
        <v>180324-Plate_011.A9</v>
      </c>
      <c r="L1111" t="str">
        <f>CONCATENATE("180324-",N1111)</f>
        <v>180324-Plate_011</v>
      </c>
      <c r="M1111">
        <f>M1015+1</f>
        <v>11</v>
      </c>
      <c r="N1111" t="str">
        <f>CONCATENATE("Plate_0",M1111)</f>
        <v>Plate_011</v>
      </c>
      <c r="O1111" t="s">
        <v>91</v>
      </c>
      <c r="P1111">
        <v>9</v>
      </c>
      <c r="Q1111" t="s">
        <v>95</v>
      </c>
      <c r="R1111">
        <f>R1039+1</f>
        <v>14</v>
      </c>
      <c r="S1111" t="str">
        <f>CONCATENATE("Plate_0",R1111)</f>
        <v>Plate_014</v>
      </c>
      <c r="T1111" s="2" t="s">
        <v>69</v>
      </c>
      <c r="U1111" t="s">
        <v>65</v>
      </c>
      <c r="V1111">
        <v>9</v>
      </c>
      <c r="W1111" t="str">
        <f>VLOOKUP(U1111,$J$8:$K$13,2,FALSE)</f>
        <v>GAL4.35</v>
      </c>
      <c r="X1111" t="str">
        <f>VLOOKUP(V1111,$J$16:$K$27,2,FALSE)</f>
        <v>GAL80.07</v>
      </c>
      <c r="Y1111" t="str">
        <f>VLOOKUP(V1111,$J$31:$K$42,2,FALSE)</f>
        <v>GAL3.delta</v>
      </c>
      <c r="Z1111" t="str">
        <f>VLOOKUP($S1111,$J$46:$N$61,2,FALSE)</f>
        <v>pAMN53.2 - 1 - B6</v>
      </c>
      <c r="AA1111">
        <v>2</v>
      </c>
      <c r="AB1111" t="str">
        <f>VLOOKUP($S1111,$J$46:$N$61,3,FALSE)</f>
        <v>HIS5.Sch_pom</v>
      </c>
      <c r="AC1111" t="str">
        <f>VLOOKUP($S1111,$J$46:$N$61,4,FALSE)</f>
        <v>HIS3</v>
      </c>
      <c r="AD1111">
        <f>VLOOKUP($S1111,$J$46:$N$61,5,FALSE)</f>
        <v>1</v>
      </c>
      <c r="AE1111" t="str">
        <f t="shared" si="46"/>
        <v>GAL3.delta</v>
      </c>
      <c r="AF1111" t="str">
        <f t="shared" si="47"/>
        <v>GAL80.07</v>
      </c>
      <c r="AG1111" t="str">
        <f t="shared" si="48"/>
        <v>GAL4-L868P</v>
      </c>
    </row>
    <row r="1112" spans="11:33">
      <c r="K1112" t="str">
        <f>CONCATENATE(L1112,".",Q1112)</f>
        <v>180324-Plate_011.A10</v>
      </c>
      <c r="L1112" t="str">
        <f>CONCATENATE("180324-",N1112)</f>
        <v>180324-Plate_011</v>
      </c>
      <c r="M1112">
        <f>M1016+1</f>
        <v>11</v>
      </c>
      <c r="N1112" t="str">
        <f>CONCATENATE("Plate_0",M1112)</f>
        <v>Plate_011</v>
      </c>
      <c r="O1112" t="s">
        <v>91</v>
      </c>
      <c r="P1112">
        <v>10</v>
      </c>
      <c r="Q1112" t="s">
        <v>94</v>
      </c>
      <c r="R1112">
        <f>R1040+1</f>
        <v>14</v>
      </c>
      <c r="S1112" t="str">
        <f>CONCATENATE("Plate_0",R1112)</f>
        <v>Plate_014</v>
      </c>
      <c r="T1112" s="2" t="s">
        <v>68</v>
      </c>
      <c r="U1112" t="s">
        <v>65</v>
      </c>
      <c r="V1112">
        <v>10</v>
      </c>
      <c r="W1112" t="str">
        <f>VLOOKUP(U1112,$J$8:$K$13,2,FALSE)</f>
        <v>GAL4.35</v>
      </c>
      <c r="X1112" t="str">
        <f>VLOOKUP(V1112,$J$16:$K$27,2,FALSE)</f>
        <v>GAL80.35</v>
      </c>
      <c r="Y1112" t="str">
        <f>VLOOKUP(V1112,$J$31:$K$42,2,FALSE)</f>
        <v>GAL3.delta</v>
      </c>
      <c r="Z1112" t="str">
        <f>VLOOKUP($S1112,$J$46:$N$61,2,FALSE)</f>
        <v>pAMN53.2 - 1 - B6</v>
      </c>
      <c r="AA1112">
        <v>2</v>
      </c>
      <c r="AB1112" t="str">
        <f>VLOOKUP($S1112,$J$46:$N$61,3,FALSE)</f>
        <v>HIS5.Sch_pom</v>
      </c>
      <c r="AC1112" t="str">
        <f>VLOOKUP($S1112,$J$46:$N$61,4,FALSE)</f>
        <v>HIS3</v>
      </c>
      <c r="AD1112">
        <f>VLOOKUP($S1112,$J$46:$N$61,5,FALSE)</f>
        <v>1</v>
      </c>
      <c r="AE1112" t="str">
        <f t="shared" si="46"/>
        <v>GAL3.delta</v>
      </c>
      <c r="AF1112" t="str">
        <f t="shared" si="47"/>
        <v>GAL80S-2</v>
      </c>
      <c r="AG1112" t="str">
        <f t="shared" si="48"/>
        <v>GAL4-L868P</v>
      </c>
    </row>
    <row r="1113" spans="11:33">
      <c r="K1113" t="str">
        <f>CONCATENATE(L1113,".",Q1113)</f>
        <v>180324-Plate_011.A11</v>
      </c>
      <c r="L1113" t="str">
        <f>CONCATENATE("180324-",N1113)</f>
        <v>180324-Plate_011</v>
      </c>
      <c r="M1113">
        <f>M1017+1</f>
        <v>11</v>
      </c>
      <c r="N1113" t="str">
        <f>CONCATENATE("Plate_0",M1113)</f>
        <v>Plate_011</v>
      </c>
      <c r="O1113" t="s">
        <v>91</v>
      </c>
      <c r="P1113">
        <v>11</v>
      </c>
      <c r="Q1113" t="s">
        <v>93</v>
      </c>
      <c r="R1113">
        <f>R1041+1</f>
        <v>14</v>
      </c>
      <c r="S1113" t="str">
        <f>CONCATENATE("Plate_0",R1113)</f>
        <v>Plate_014</v>
      </c>
      <c r="T1113" s="2" t="s">
        <v>67</v>
      </c>
      <c r="U1113" t="s">
        <v>65</v>
      </c>
      <c r="V1113">
        <v>11</v>
      </c>
      <c r="W1113" t="str">
        <f>VLOOKUP(U1113,$J$8:$K$13,2,FALSE)</f>
        <v>GAL4.35</v>
      </c>
      <c r="X1113" t="str">
        <f>VLOOKUP(V1113,$J$16:$K$27,2,FALSE)</f>
        <v>GAL80.37</v>
      </c>
      <c r="Y1113" t="str">
        <f>VLOOKUP(V1113,$J$31:$K$42,2,FALSE)</f>
        <v>GAL3.delta</v>
      </c>
      <c r="Z1113" t="str">
        <f>VLOOKUP($S1113,$J$46:$N$61,2,FALSE)</f>
        <v>pAMN53.2 - 1 - B6</v>
      </c>
      <c r="AA1113">
        <v>2</v>
      </c>
      <c r="AB1113" t="str">
        <f>VLOOKUP($S1113,$J$46:$N$61,3,FALSE)</f>
        <v>HIS5.Sch_pom</v>
      </c>
      <c r="AC1113" t="str">
        <f>VLOOKUP($S1113,$J$46:$N$61,4,FALSE)</f>
        <v>HIS3</v>
      </c>
      <c r="AD1113">
        <f>VLOOKUP($S1113,$J$46:$N$61,5,FALSE)</f>
        <v>1</v>
      </c>
      <c r="AE1113" t="str">
        <f t="shared" si="46"/>
        <v>GAL3.delta</v>
      </c>
      <c r="AF1113" t="str">
        <f t="shared" si="47"/>
        <v>GAL80S-1</v>
      </c>
      <c r="AG1113" t="str">
        <f t="shared" si="48"/>
        <v>GAL4-L868P</v>
      </c>
    </row>
    <row r="1114" spans="11:33">
      <c r="K1114" t="str">
        <f>CONCATENATE(L1114,".",Q1114)</f>
        <v>180324-Plate_011.A12</v>
      </c>
      <c r="L1114" t="str">
        <f>CONCATENATE("180324-",N1114)</f>
        <v>180324-Plate_011</v>
      </c>
      <c r="M1114">
        <f>M1018+1</f>
        <v>11</v>
      </c>
      <c r="N1114" t="str">
        <f>CONCATENATE("Plate_0",M1114)</f>
        <v>Plate_011</v>
      </c>
      <c r="O1114" t="s">
        <v>91</v>
      </c>
      <c r="P1114">
        <v>12</v>
      </c>
      <c r="Q1114" t="s">
        <v>92</v>
      </c>
      <c r="R1114">
        <f>R1042+1</f>
        <v>14</v>
      </c>
      <c r="S1114" t="str">
        <f>CONCATENATE("Plate_0",R1114)</f>
        <v>Plate_014</v>
      </c>
      <c r="T1114" s="2" t="s">
        <v>66</v>
      </c>
      <c r="U1114" t="s">
        <v>65</v>
      </c>
      <c r="V1114">
        <v>12</v>
      </c>
      <c r="W1114" t="str">
        <f>VLOOKUP(U1114,$J$8:$K$13,2,FALSE)</f>
        <v>GAL4.35</v>
      </c>
      <c r="X1114" t="str">
        <f>VLOOKUP(V1114,$J$16:$K$27,2,FALSE)</f>
        <v>GAL80.41</v>
      </c>
      <c r="Y1114" t="str">
        <f>VLOOKUP(V1114,$J$31:$K$42,2,FALSE)</f>
        <v>GAL3.delta</v>
      </c>
      <c r="Z1114" t="str">
        <f>VLOOKUP($S1114,$J$46:$N$61,2,FALSE)</f>
        <v>pAMN53.2 - 1 - B6</v>
      </c>
      <c r="AA1114">
        <v>2</v>
      </c>
      <c r="AB1114" t="str">
        <f>VLOOKUP($S1114,$J$46:$N$61,3,FALSE)</f>
        <v>HIS5.Sch_pom</v>
      </c>
      <c r="AC1114" t="str">
        <f>VLOOKUP($S1114,$J$46:$N$61,4,FALSE)</f>
        <v>HIS3</v>
      </c>
      <c r="AD1114">
        <f>VLOOKUP($S1114,$J$46:$N$61,5,FALSE)</f>
        <v>1</v>
      </c>
      <c r="AE1114" t="str">
        <f t="shared" si="46"/>
        <v>GAL3.delta</v>
      </c>
      <c r="AF1114" t="str">
        <f t="shared" si="47"/>
        <v>GAL80S-0</v>
      </c>
      <c r="AG1114" t="str">
        <f t="shared" si="48"/>
        <v>GAL4-L868P</v>
      </c>
    </row>
    <row r="1115" spans="11:33">
      <c r="K1115" t="str">
        <f>CONCATENATE(L1115,".",Q1115)</f>
        <v>180324-Plate_011.B1</v>
      </c>
      <c r="L1115" t="str">
        <f>CONCATENATE("180324-",N1115)</f>
        <v>180324-Plate_011</v>
      </c>
      <c r="M1115">
        <f>M1019+1</f>
        <v>11</v>
      </c>
      <c r="N1115" t="str">
        <f>CONCATENATE("Plate_0",M1115)</f>
        <v>Plate_011</v>
      </c>
      <c r="O1115" t="s">
        <v>78</v>
      </c>
      <c r="P1115">
        <v>1</v>
      </c>
      <c r="Q1115" t="s">
        <v>90</v>
      </c>
      <c r="R1115">
        <f>R1043+1</f>
        <v>14</v>
      </c>
      <c r="S1115" t="str">
        <f>CONCATENATE("Plate_0",R1115)</f>
        <v>Plate_014</v>
      </c>
      <c r="T1115" s="2" t="s">
        <v>64</v>
      </c>
      <c r="U1115" t="s">
        <v>52</v>
      </c>
      <c r="V1115">
        <v>1</v>
      </c>
      <c r="W1115" t="str">
        <f>VLOOKUP(U1115,$J$8:$K$13,2,FALSE)</f>
        <v>GAL4.36</v>
      </c>
      <c r="X1115" t="str">
        <f>VLOOKUP(V1115,$J$16:$K$27,2,FALSE)</f>
        <v>GAL80.WT</v>
      </c>
      <c r="Y1115" t="str">
        <f>VLOOKUP(V1115,$J$31:$K$42,2,FALSE)</f>
        <v>GAL3.WT</v>
      </c>
      <c r="Z1115" t="str">
        <f>VLOOKUP($S1115,$J$46:$N$61,2,FALSE)</f>
        <v>pAMN53.2 - 1 - B6</v>
      </c>
      <c r="AA1115">
        <v>2</v>
      </c>
      <c r="AB1115" t="str">
        <f>VLOOKUP($S1115,$J$46:$N$61,3,FALSE)</f>
        <v>HIS5.Sch_pom</v>
      </c>
      <c r="AC1115" t="str">
        <f>VLOOKUP($S1115,$J$46:$N$61,4,FALSE)</f>
        <v>HIS3</v>
      </c>
      <c r="AD1115">
        <f>VLOOKUP($S1115,$J$46:$N$61,5,FALSE)</f>
        <v>1</v>
      </c>
      <c r="AE1115" t="str">
        <f t="shared" si="46"/>
        <v>GAL3.WT</v>
      </c>
      <c r="AF1115" t="str">
        <f t="shared" si="47"/>
        <v>GAL80.WT</v>
      </c>
      <c r="AG1115" t="str">
        <f t="shared" si="48"/>
        <v>GAL4-L868C</v>
      </c>
    </row>
    <row r="1116" spans="11:33">
      <c r="K1116" t="str">
        <f>CONCATENATE(L1116,".",Q1116)</f>
        <v>180324-Plate_011.B2</v>
      </c>
      <c r="L1116" t="str">
        <f>CONCATENATE("180324-",N1116)</f>
        <v>180324-Plate_011</v>
      </c>
      <c r="M1116">
        <f>M1020+1</f>
        <v>11</v>
      </c>
      <c r="N1116" t="str">
        <f>CONCATENATE("Plate_0",M1116)</f>
        <v>Plate_011</v>
      </c>
      <c r="O1116" t="s">
        <v>78</v>
      </c>
      <c r="P1116">
        <v>2</v>
      </c>
      <c r="Q1116" t="s">
        <v>89</v>
      </c>
      <c r="R1116">
        <f>R1044+1</f>
        <v>14</v>
      </c>
      <c r="S1116" t="str">
        <f>CONCATENATE("Plate_0",R1116)</f>
        <v>Plate_014</v>
      </c>
      <c r="T1116" s="2" t="s">
        <v>63</v>
      </c>
      <c r="U1116" t="s">
        <v>52</v>
      </c>
      <c r="V1116">
        <v>2</v>
      </c>
      <c r="W1116" t="str">
        <f>VLOOKUP(U1116,$J$8:$K$13,2,FALSE)</f>
        <v>GAL4.36</v>
      </c>
      <c r="X1116" t="str">
        <f>VLOOKUP(V1116,$J$16:$K$27,2,FALSE)</f>
        <v>GAL80.delta</v>
      </c>
      <c r="Y1116" t="str">
        <f>VLOOKUP(V1116,$J$31:$K$42,2,FALSE)</f>
        <v>GAL3.WT</v>
      </c>
      <c r="Z1116" t="str">
        <f>VLOOKUP($S1116,$J$46:$N$61,2,FALSE)</f>
        <v>pAMN53.2 - 1 - B6</v>
      </c>
      <c r="AA1116">
        <v>2</v>
      </c>
      <c r="AB1116" t="str">
        <f>VLOOKUP($S1116,$J$46:$N$61,3,FALSE)</f>
        <v>HIS5.Sch_pom</v>
      </c>
      <c r="AC1116" t="str">
        <f>VLOOKUP($S1116,$J$46:$N$61,4,FALSE)</f>
        <v>HIS3</v>
      </c>
      <c r="AD1116">
        <f>VLOOKUP($S1116,$J$46:$N$61,5,FALSE)</f>
        <v>1</v>
      </c>
      <c r="AE1116" t="str">
        <f t="shared" si="46"/>
        <v>GAL3.WT</v>
      </c>
      <c r="AF1116" t="str">
        <f t="shared" si="47"/>
        <v>GAL80.delta</v>
      </c>
      <c r="AG1116" t="str">
        <f t="shared" si="48"/>
        <v>GAL4-L868C</v>
      </c>
    </row>
    <row r="1117" spans="11:33">
      <c r="K1117" t="str">
        <f>CONCATENATE(L1117,".",Q1117)</f>
        <v>180324-Plate_011.B3</v>
      </c>
      <c r="L1117" t="str">
        <f>CONCATENATE("180324-",N1117)</f>
        <v>180324-Plate_011</v>
      </c>
      <c r="M1117">
        <f>M1021+1</f>
        <v>11</v>
      </c>
      <c r="N1117" t="str">
        <f>CONCATENATE("Plate_0",M1117)</f>
        <v>Plate_011</v>
      </c>
      <c r="O1117" t="s">
        <v>78</v>
      </c>
      <c r="P1117">
        <v>3</v>
      </c>
      <c r="Q1117" t="s">
        <v>88</v>
      </c>
      <c r="R1117">
        <f>R1045+1</f>
        <v>14</v>
      </c>
      <c r="S1117" t="str">
        <f>CONCATENATE("Plate_0",R1117)</f>
        <v>Plate_014</v>
      </c>
      <c r="T1117" s="2" t="s">
        <v>62</v>
      </c>
      <c r="U1117" t="s">
        <v>52</v>
      </c>
      <c r="V1117">
        <v>3</v>
      </c>
      <c r="W1117" t="str">
        <f>VLOOKUP(U1117,$J$8:$K$13,2,FALSE)</f>
        <v>GAL4.36</v>
      </c>
      <c r="X1117" t="str">
        <f>VLOOKUP(V1117,$J$16:$K$27,2,FALSE)</f>
        <v>GAL80.07</v>
      </c>
      <c r="Y1117" t="str">
        <f>VLOOKUP(V1117,$J$31:$K$42,2,FALSE)</f>
        <v>GAL3.WT</v>
      </c>
      <c r="Z1117" t="str">
        <f>VLOOKUP($S1117,$J$46:$N$61,2,FALSE)</f>
        <v>pAMN53.2 - 1 - B6</v>
      </c>
      <c r="AA1117">
        <v>2</v>
      </c>
      <c r="AB1117" t="str">
        <f>VLOOKUP($S1117,$J$46:$N$61,3,FALSE)</f>
        <v>HIS5.Sch_pom</v>
      </c>
      <c r="AC1117" t="str">
        <f>VLOOKUP($S1117,$J$46:$N$61,4,FALSE)</f>
        <v>HIS3</v>
      </c>
      <c r="AD1117">
        <f>VLOOKUP($S1117,$J$46:$N$61,5,FALSE)</f>
        <v>1</v>
      </c>
      <c r="AE1117" t="str">
        <f t="shared" si="46"/>
        <v>GAL3.WT</v>
      </c>
      <c r="AF1117" t="str">
        <f t="shared" si="47"/>
        <v>GAL80.07</v>
      </c>
      <c r="AG1117" t="str">
        <f t="shared" si="48"/>
        <v>GAL4-L868C</v>
      </c>
    </row>
    <row r="1118" spans="11:33">
      <c r="K1118" t="str">
        <f>CONCATENATE(L1118,".",Q1118)</f>
        <v>180324-Plate_011.B4</v>
      </c>
      <c r="L1118" t="str">
        <f>CONCATENATE("180324-",N1118)</f>
        <v>180324-Plate_011</v>
      </c>
      <c r="M1118">
        <f>M1022+1</f>
        <v>11</v>
      </c>
      <c r="N1118" t="str">
        <f>CONCATENATE("Plate_0",M1118)</f>
        <v>Plate_011</v>
      </c>
      <c r="O1118" t="s">
        <v>78</v>
      </c>
      <c r="P1118">
        <v>4</v>
      </c>
      <c r="Q1118" t="s">
        <v>87</v>
      </c>
      <c r="R1118">
        <f>R1046+1</f>
        <v>14</v>
      </c>
      <c r="S1118" t="str">
        <f>CONCATENATE("Plate_0",R1118)</f>
        <v>Plate_014</v>
      </c>
      <c r="T1118" s="2" t="s">
        <v>61</v>
      </c>
      <c r="U1118" t="s">
        <v>52</v>
      </c>
      <c r="V1118">
        <v>4</v>
      </c>
      <c r="W1118" t="str">
        <f>VLOOKUP(U1118,$J$8:$K$13,2,FALSE)</f>
        <v>GAL4.36</v>
      </c>
      <c r="X1118" t="str">
        <f>VLOOKUP(V1118,$J$16:$K$27,2,FALSE)</f>
        <v>GAL80.35</v>
      </c>
      <c r="Y1118" t="str">
        <f>VLOOKUP(V1118,$J$31:$K$42,2,FALSE)</f>
        <v>GAL3.WT</v>
      </c>
      <c r="Z1118" t="str">
        <f>VLOOKUP($S1118,$J$46:$N$61,2,FALSE)</f>
        <v>pAMN53.2 - 1 - B6</v>
      </c>
      <c r="AA1118">
        <v>2</v>
      </c>
      <c r="AB1118" t="str">
        <f>VLOOKUP($S1118,$J$46:$N$61,3,FALSE)</f>
        <v>HIS5.Sch_pom</v>
      </c>
      <c r="AC1118" t="str">
        <f>VLOOKUP($S1118,$J$46:$N$61,4,FALSE)</f>
        <v>HIS3</v>
      </c>
      <c r="AD1118">
        <f>VLOOKUP($S1118,$J$46:$N$61,5,FALSE)</f>
        <v>1</v>
      </c>
      <c r="AE1118" t="str">
        <f t="shared" si="46"/>
        <v>GAL3.WT</v>
      </c>
      <c r="AF1118" t="str">
        <f t="shared" si="47"/>
        <v>GAL80S-2</v>
      </c>
      <c r="AG1118" t="str">
        <f t="shared" si="48"/>
        <v>GAL4-L868C</v>
      </c>
    </row>
    <row r="1119" spans="11:33">
      <c r="K1119" t="str">
        <f>CONCATENATE(L1119,".",Q1119)</f>
        <v>180324-Plate_011.B5</v>
      </c>
      <c r="L1119" t="str">
        <f>CONCATENATE("180324-",N1119)</f>
        <v>180324-Plate_011</v>
      </c>
      <c r="M1119">
        <f>M1023+1</f>
        <v>11</v>
      </c>
      <c r="N1119" t="str">
        <f>CONCATENATE("Plate_0",M1119)</f>
        <v>Plate_011</v>
      </c>
      <c r="O1119" t="s">
        <v>78</v>
      </c>
      <c r="P1119">
        <v>5</v>
      </c>
      <c r="Q1119" t="s">
        <v>86</v>
      </c>
      <c r="R1119">
        <f>R1047+1</f>
        <v>14</v>
      </c>
      <c r="S1119" t="str">
        <f>CONCATENATE("Plate_0",R1119)</f>
        <v>Plate_014</v>
      </c>
      <c r="T1119" s="2" t="s">
        <v>60</v>
      </c>
      <c r="U1119" t="s">
        <v>52</v>
      </c>
      <c r="V1119">
        <v>5</v>
      </c>
      <c r="W1119" t="str">
        <f>VLOOKUP(U1119,$J$8:$K$13,2,FALSE)</f>
        <v>GAL4.36</v>
      </c>
      <c r="X1119" t="str">
        <f>VLOOKUP(V1119,$J$16:$K$27,2,FALSE)</f>
        <v>GAL80.37</v>
      </c>
      <c r="Y1119" t="str">
        <f>VLOOKUP(V1119,$J$31:$K$42,2,FALSE)</f>
        <v>GAL3.WT</v>
      </c>
      <c r="Z1119" t="str">
        <f>VLOOKUP($S1119,$J$46:$N$61,2,FALSE)</f>
        <v>pAMN53.2 - 1 - B6</v>
      </c>
      <c r="AA1119">
        <v>2</v>
      </c>
      <c r="AB1119" t="str">
        <f>VLOOKUP($S1119,$J$46:$N$61,3,FALSE)</f>
        <v>HIS5.Sch_pom</v>
      </c>
      <c r="AC1119" t="str">
        <f>VLOOKUP($S1119,$J$46:$N$61,4,FALSE)</f>
        <v>HIS3</v>
      </c>
      <c r="AD1119">
        <f>VLOOKUP($S1119,$J$46:$N$61,5,FALSE)</f>
        <v>1</v>
      </c>
      <c r="AE1119" t="str">
        <f t="shared" si="46"/>
        <v>GAL3.WT</v>
      </c>
      <c r="AF1119" t="str">
        <f t="shared" si="47"/>
        <v>GAL80S-1</v>
      </c>
      <c r="AG1119" t="str">
        <f t="shared" si="48"/>
        <v>GAL4-L868C</v>
      </c>
    </row>
    <row r="1120" spans="11:33">
      <c r="K1120" t="str">
        <f>CONCATENATE(L1120,".",Q1120)</f>
        <v>180324-Plate_011.B6</v>
      </c>
      <c r="L1120" t="str">
        <f>CONCATENATE("180324-",N1120)</f>
        <v>180324-Plate_011</v>
      </c>
      <c r="M1120">
        <f>M1024+1</f>
        <v>11</v>
      </c>
      <c r="N1120" t="str">
        <f>CONCATENATE("Plate_0",M1120)</f>
        <v>Plate_011</v>
      </c>
      <c r="O1120" t="s">
        <v>78</v>
      </c>
      <c r="P1120">
        <v>6</v>
      </c>
      <c r="Q1120" t="s">
        <v>85</v>
      </c>
      <c r="R1120">
        <f>R1048+1</f>
        <v>14</v>
      </c>
      <c r="S1120" t="str">
        <f>CONCATENATE("Plate_0",R1120)</f>
        <v>Plate_014</v>
      </c>
      <c r="T1120" s="2" t="s">
        <v>59</v>
      </c>
      <c r="U1120" t="s">
        <v>52</v>
      </c>
      <c r="V1120">
        <v>6</v>
      </c>
      <c r="W1120" t="str">
        <f>VLOOKUP(U1120,$J$8:$K$13,2,FALSE)</f>
        <v>GAL4.36</v>
      </c>
      <c r="X1120" t="str">
        <f>VLOOKUP(V1120,$J$16:$K$27,2,FALSE)</f>
        <v>GAL80.41</v>
      </c>
      <c r="Y1120" t="str">
        <f>VLOOKUP(V1120,$J$31:$K$42,2,FALSE)</f>
        <v>GAL3.WT</v>
      </c>
      <c r="Z1120" t="str">
        <f>VLOOKUP($S1120,$J$46:$N$61,2,FALSE)</f>
        <v>pAMN53.2 - 1 - B6</v>
      </c>
      <c r="AA1120">
        <v>2</v>
      </c>
      <c r="AB1120" t="str">
        <f>VLOOKUP($S1120,$J$46:$N$61,3,FALSE)</f>
        <v>HIS5.Sch_pom</v>
      </c>
      <c r="AC1120" t="str">
        <f>VLOOKUP($S1120,$J$46:$N$61,4,FALSE)</f>
        <v>HIS3</v>
      </c>
      <c r="AD1120">
        <f>VLOOKUP($S1120,$J$46:$N$61,5,FALSE)</f>
        <v>1</v>
      </c>
      <c r="AE1120" t="str">
        <f t="shared" si="46"/>
        <v>GAL3.WT</v>
      </c>
      <c r="AF1120" t="str">
        <f t="shared" si="47"/>
        <v>GAL80S-0</v>
      </c>
      <c r="AG1120" t="str">
        <f t="shared" si="48"/>
        <v>GAL4-L868C</v>
      </c>
    </row>
    <row r="1121" spans="11:33">
      <c r="K1121" t="str">
        <f>CONCATENATE(L1121,".",Q1121)</f>
        <v>180324-Plate_011.B7</v>
      </c>
      <c r="L1121" t="str">
        <f>CONCATENATE("180324-",N1121)</f>
        <v>180324-Plate_011</v>
      </c>
      <c r="M1121">
        <f>M1025+1</f>
        <v>11</v>
      </c>
      <c r="N1121" t="str">
        <f>CONCATENATE("Plate_0",M1121)</f>
        <v>Plate_011</v>
      </c>
      <c r="O1121" t="s">
        <v>78</v>
      </c>
      <c r="P1121">
        <v>7</v>
      </c>
      <c r="Q1121" t="s">
        <v>84</v>
      </c>
      <c r="R1121">
        <f>R1049+1</f>
        <v>14</v>
      </c>
      <c r="S1121" t="str">
        <f>CONCATENATE("Plate_0",R1121)</f>
        <v>Plate_014</v>
      </c>
      <c r="T1121" s="2" t="s">
        <v>58</v>
      </c>
      <c r="U1121" t="s">
        <v>52</v>
      </c>
      <c r="V1121">
        <v>7</v>
      </c>
      <c r="W1121" t="str">
        <f>VLOOKUP(U1121,$J$8:$K$13,2,FALSE)</f>
        <v>GAL4.36</v>
      </c>
      <c r="X1121" t="str">
        <f>VLOOKUP(V1121,$J$16:$K$27,2,FALSE)</f>
        <v>GAL80.WT</v>
      </c>
      <c r="Y1121" t="str">
        <f>VLOOKUP(V1121,$J$31:$K$42,2,FALSE)</f>
        <v>GAL3.delta</v>
      </c>
      <c r="Z1121" t="str">
        <f>VLOOKUP($S1121,$J$46:$N$61,2,FALSE)</f>
        <v>pAMN53.2 - 1 - B6</v>
      </c>
      <c r="AA1121">
        <v>2</v>
      </c>
      <c r="AB1121" t="str">
        <f>VLOOKUP($S1121,$J$46:$N$61,3,FALSE)</f>
        <v>HIS5.Sch_pom</v>
      </c>
      <c r="AC1121" t="str">
        <f>VLOOKUP($S1121,$J$46:$N$61,4,FALSE)</f>
        <v>HIS3</v>
      </c>
      <c r="AD1121">
        <f>VLOOKUP($S1121,$J$46:$N$61,5,FALSE)</f>
        <v>1</v>
      </c>
      <c r="AE1121" t="str">
        <f t="shared" si="46"/>
        <v>GAL3.delta</v>
      </c>
      <c r="AF1121" t="str">
        <f t="shared" si="47"/>
        <v>GAL80.WT</v>
      </c>
      <c r="AG1121" t="str">
        <f t="shared" si="48"/>
        <v>GAL4-L868C</v>
      </c>
    </row>
    <row r="1122" spans="11:33">
      <c r="K1122" t="str">
        <f>CONCATENATE(L1122,".",Q1122)</f>
        <v>180324-Plate_011.B8</v>
      </c>
      <c r="L1122" t="str">
        <f>CONCATENATE("180324-",N1122)</f>
        <v>180324-Plate_011</v>
      </c>
      <c r="M1122">
        <f>M1026+1</f>
        <v>11</v>
      </c>
      <c r="N1122" t="str">
        <f>CONCATENATE("Plate_0",M1122)</f>
        <v>Plate_011</v>
      </c>
      <c r="O1122" t="s">
        <v>78</v>
      </c>
      <c r="P1122">
        <v>8</v>
      </c>
      <c r="Q1122" t="s">
        <v>83</v>
      </c>
      <c r="R1122">
        <f>R1050+1</f>
        <v>14</v>
      </c>
      <c r="S1122" t="str">
        <f>CONCATENATE("Plate_0",R1122)</f>
        <v>Plate_014</v>
      </c>
      <c r="T1122" s="2" t="s">
        <v>57</v>
      </c>
      <c r="U1122" t="s">
        <v>52</v>
      </c>
      <c r="V1122">
        <v>8</v>
      </c>
      <c r="W1122" t="str">
        <f>VLOOKUP(U1122,$J$8:$K$13,2,FALSE)</f>
        <v>GAL4.36</v>
      </c>
      <c r="X1122" t="str">
        <f>VLOOKUP(V1122,$J$16:$K$27,2,FALSE)</f>
        <v>GAL80.delta</v>
      </c>
      <c r="Y1122" t="str">
        <f>VLOOKUP(V1122,$J$31:$K$42,2,FALSE)</f>
        <v>GAL3.delta</v>
      </c>
      <c r="Z1122" t="str">
        <f>VLOOKUP($S1122,$J$46:$N$61,2,FALSE)</f>
        <v>pAMN53.2 - 1 - B6</v>
      </c>
      <c r="AA1122">
        <v>2</v>
      </c>
      <c r="AB1122" t="str">
        <f>VLOOKUP($S1122,$J$46:$N$61,3,FALSE)</f>
        <v>HIS5.Sch_pom</v>
      </c>
      <c r="AC1122" t="str">
        <f>VLOOKUP($S1122,$J$46:$N$61,4,FALSE)</f>
        <v>HIS3</v>
      </c>
      <c r="AD1122">
        <f>VLOOKUP($S1122,$J$46:$N$61,5,FALSE)</f>
        <v>1</v>
      </c>
      <c r="AE1122" t="str">
        <f t="shared" si="46"/>
        <v>GAL3.delta</v>
      </c>
      <c r="AF1122" t="str">
        <f t="shared" si="47"/>
        <v>GAL80.delta</v>
      </c>
      <c r="AG1122" t="str">
        <f t="shared" si="48"/>
        <v>GAL4-L868C</v>
      </c>
    </row>
    <row r="1123" spans="11:33">
      <c r="K1123" t="str">
        <f>CONCATENATE(L1123,".",Q1123)</f>
        <v>180324-Plate_011.B9</v>
      </c>
      <c r="L1123" t="str">
        <f>CONCATENATE("180324-",N1123)</f>
        <v>180324-Plate_011</v>
      </c>
      <c r="M1123">
        <f>M1027+1</f>
        <v>11</v>
      </c>
      <c r="N1123" t="str">
        <f>CONCATENATE("Plate_0",M1123)</f>
        <v>Plate_011</v>
      </c>
      <c r="O1123" t="s">
        <v>78</v>
      </c>
      <c r="P1123">
        <v>9</v>
      </c>
      <c r="Q1123" t="s">
        <v>82</v>
      </c>
      <c r="R1123">
        <f>R1051+1</f>
        <v>14</v>
      </c>
      <c r="S1123" t="str">
        <f>CONCATENATE("Plate_0",R1123)</f>
        <v>Plate_014</v>
      </c>
      <c r="T1123" s="2" t="s">
        <v>56</v>
      </c>
      <c r="U1123" t="s">
        <v>52</v>
      </c>
      <c r="V1123">
        <v>9</v>
      </c>
      <c r="W1123" t="str">
        <f>VLOOKUP(U1123,$J$8:$K$13,2,FALSE)</f>
        <v>GAL4.36</v>
      </c>
      <c r="X1123" t="str">
        <f>VLOOKUP(V1123,$J$16:$K$27,2,FALSE)</f>
        <v>GAL80.07</v>
      </c>
      <c r="Y1123" t="str">
        <f>VLOOKUP(V1123,$J$31:$K$42,2,FALSE)</f>
        <v>GAL3.delta</v>
      </c>
      <c r="Z1123" t="str">
        <f>VLOOKUP($S1123,$J$46:$N$61,2,FALSE)</f>
        <v>pAMN53.2 - 1 - B6</v>
      </c>
      <c r="AA1123">
        <v>2</v>
      </c>
      <c r="AB1123" t="str">
        <f>VLOOKUP($S1123,$J$46:$N$61,3,FALSE)</f>
        <v>HIS5.Sch_pom</v>
      </c>
      <c r="AC1123" t="str">
        <f>VLOOKUP($S1123,$J$46:$N$61,4,FALSE)</f>
        <v>HIS3</v>
      </c>
      <c r="AD1123">
        <f>VLOOKUP($S1123,$J$46:$N$61,5,FALSE)</f>
        <v>1</v>
      </c>
      <c r="AE1123" t="str">
        <f t="shared" si="46"/>
        <v>GAL3.delta</v>
      </c>
      <c r="AF1123" t="str">
        <f t="shared" si="47"/>
        <v>GAL80.07</v>
      </c>
      <c r="AG1123" t="str">
        <f t="shared" si="48"/>
        <v>GAL4-L868C</v>
      </c>
    </row>
    <row r="1124" spans="11:33">
      <c r="K1124" t="str">
        <f>CONCATENATE(L1124,".",Q1124)</f>
        <v>180324-Plate_011.B10</v>
      </c>
      <c r="L1124" t="str">
        <f>CONCATENATE("180324-",N1124)</f>
        <v>180324-Plate_011</v>
      </c>
      <c r="M1124">
        <f>M1028+1</f>
        <v>11</v>
      </c>
      <c r="N1124" t="str">
        <f>CONCATENATE("Plate_0",M1124)</f>
        <v>Plate_011</v>
      </c>
      <c r="O1124" t="s">
        <v>78</v>
      </c>
      <c r="P1124">
        <v>10</v>
      </c>
      <c r="Q1124" t="s">
        <v>81</v>
      </c>
      <c r="R1124">
        <f>R1052+1</f>
        <v>14</v>
      </c>
      <c r="S1124" t="str">
        <f>CONCATENATE("Plate_0",R1124)</f>
        <v>Plate_014</v>
      </c>
      <c r="T1124" s="2" t="s">
        <v>55</v>
      </c>
      <c r="U1124" t="s">
        <v>52</v>
      </c>
      <c r="V1124">
        <v>10</v>
      </c>
      <c r="W1124" t="str">
        <f>VLOOKUP(U1124,$J$8:$K$13,2,FALSE)</f>
        <v>GAL4.36</v>
      </c>
      <c r="X1124" t="str">
        <f>VLOOKUP(V1124,$J$16:$K$27,2,FALSE)</f>
        <v>GAL80.35</v>
      </c>
      <c r="Y1124" t="str">
        <f>VLOOKUP(V1124,$J$31:$K$42,2,FALSE)</f>
        <v>GAL3.delta</v>
      </c>
      <c r="Z1124" t="str">
        <f>VLOOKUP($S1124,$J$46:$N$61,2,FALSE)</f>
        <v>pAMN53.2 - 1 - B6</v>
      </c>
      <c r="AA1124">
        <v>2</v>
      </c>
      <c r="AB1124" t="str">
        <f>VLOOKUP($S1124,$J$46:$N$61,3,FALSE)</f>
        <v>HIS5.Sch_pom</v>
      </c>
      <c r="AC1124" t="str">
        <f>VLOOKUP($S1124,$J$46:$N$61,4,FALSE)</f>
        <v>HIS3</v>
      </c>
      <c r="AD1124">
        <f>VLOOKUP($S1124,$J$46:$N$61,5,FALSE)</f>
        <v>1</v>
      </c>
      <c r="AE1124" t="str">
        <f t="shared" si="46"/>
        <v>GAL3.delta</v>
      </c>
      <c r="AF1124" t="str">
        <f t="shared" si="47"/>
        <v>GAL80S-2</v>
      </c>
      <c r="AG1124" t="str">
        <f t="shared" si="48"/>
        <v>GAL4-L868C</v>
      </c>
    </row>
    <row r="1125" spans="11:33">
      <c r="K1125" t="str">
        <f>CONCATENATE(L1125,".",Q1125)</f>
        <v>180324-Plate_011.B11</v>
      </c>
      <c r="L1125" t="str">
        <f>CONCATENATE("180324-",N1125)</f>
        <v>180324-Plate_011</v>
      </c>
      <c r="M1125">
        <f>M1029+1</f>
        <v>11</v>
      </c>
      <c r="N1125" t="str">
        <f>CONCATENATE("Plate_0",M1125)</f>
        <v>Plate_011</v>
      </c>
      <c r="O1125" t="s">
        <v>78</v>
      </c>
      <c r="P1125">
        <v>11</v>
      </c>
      <c r="Q1125" t="s">
        <v>80</v>
      </c>
      <c r="R1125">
        <f>R1053+1</f>
        <v>14</v>
      </c>
      <c r="S1125" t="str">
        <f>CONCATENATE("Plate_0",R1125)</f>
        <v>Plate_014</v>
      </c>
      <c r="T1125" s="2" t="s">
        <v>54</v>
      </c>
      <c r="U1125" t="s">
        <v>52</v>
      </c>
      <c r="V1125">
        <v>11</v>
      </c>
      <c r="W1125" t="str">
        <f>VLOOKUP(U1125,$J$8:$K$13,2,FALSE)</f>
        <v>GAL4.36</v>
      </c>
      <c r="X1125" t="str">
        <f>VLOOKUP(V1125,$J$16:$K$27,2,FALSE)</f>
        <v>GAL80.37</v>
      </c>
      <c r="Y1125" t="str">
        <f>VLOOKUP(V1125,$J$31:$K$42,2,FALSE)</f>
        <v>GAL3.delta</v>
      </c>
      <c r="Z1125" t="str">
        <f>VLOOKUP($S1125,$J$46:$N$61,2,FALSE)</f>
        <v>pAMN53.2 - 1 - B6</v>
      </c>
      <c r="AA1125">
        <v>2</v>
      </c>
      <c r="AB1125" t="str">
        <f>VLOOKUP($S1125,$J$46:$N$61,3,FALSE)</f>
        <v>HIS5.Sch_pom</v>
      </c>
      <c r="AC1125" t="str">
        <f>VLOOKUP($S1125,$J$46:$N$61,4,FALSE)</f>
        <v>HIS3</v>
      </c>
      <c r="AD1125">
        <f>VLOOKUP($S1125,$J$46:$N$61,5,FALSE)</f>
        <v>1</v>
      </c>
      <c r="AE1125" t="str">
        <f t="shared" si="46"/>
        <v>GAL3.delta</v>
      </c>
      <c r="AF1125" t="str">
        <f t="shared" si="47"/>
        <v>GAL80S-1</v>
      </c>
      <c r="AG1125" t="str">
        <f t="shared" si="48"/>
        <v>GAL4-L868C</v>
      </c>
    </row>
    <row r="1126" spans="11:33">
      <c r="K1126" t="str">
        <f>CONCATENATE(L1126,".",Q1126)</f>
        <v>180324-Plate_011.B12</v>
      </c>
      <c r="L1126" t="str">
        <f>CONCATENATE("180324-",N1126)</f>
        <v>180324-Plate_011</v>
      </c>
      <c r="M1126">
        <f>M1030+1</f>
        <v>11</v>
      </c>
      <c r="N1126" t="str">
        <f>CONCATENATE("Plate_0",M1126)</f>
        <v>Plate_011</v>
      </c>
      <c r="O1126" t="s">
        <v>78</v>
      </c>
      <c r="P1126">
        <v>12</v>
      </c>
      <c r="Q1126" t="s">
        <v>79</v>
      </c>
      <c r="R1126">
        <f>R1054+1</f>
        <v>14</v>
      </c>
      <c r="S1126" t="str">
        <f>CONCATENATE("Plate_0",R1126)</f>
        <v>Plate_014</v>
      </c>
      <c r="T1126" s="2" t="s">
        <v>53</v>
      </c>
      <c r="U1126" t="s">
        <v>52</v>
      </c>
      <c r="V1126">
        <v>12</v>
      </c>
      <c r="W1126" t="str">
        <f>VLOOKUP(U1126,$J$8:$K$13,2,FALSE)</f>
        <v>GAL4.36</v>
      </c>
      <c r="X1126" t="str">
        <f>VLOOKUP(V1126,$J$16:$K$27,2,FALSE)</f>
        <v>GAL80.41</v>
      </c>
      <c r="Y1126" t="str">
        <f>VLOOKUP(V1126,$J$31:$K$42,2,FALSE)</f>
        <v>GAL3.delta</v>
      </c>
      <c r="Z1126" t="str">
        <f>VLOOKUP($S1126,$J$46:$N$61,2,FALSE)</f>
        <v>pAMN53.2 - 1 - B6</v>
      </c>
      <c r="AA1126">
        <v>2</v>
      </c>
      <c r="AB1126" t="str">
        <f>VLOOKUP($S1126,$J$46:$N$61,3,FALSE)</f>
        <v>HIS5.Sch_pom</v>
      </c>
      <c r="AC1126" t="str">
        <f>VLOOKUP($S1126,$J$46:$N$61,4,FALSE)</f>
        <v>HIS3</v>
      </c>
      <c r="AD1126">
        <f>VLOOKUP($S1126,$J$46:$N$61,5,FALSE)</f>
        <v>1</v>
      </c>
      <c r="AE1126" t="str">
        <f t="shared" si="46"/>
        <v>GAL3.delta</v>
      </c>
      <c r="AF1126" t="str">
        <f t="shared" si="47"/>
        <v>GAL80S-0</v>
      </c>
      <c r="AG1126" t="str">
        <f t="shared" si="48"/>
        <v>GAL4-L868C</v>
      </c>
    </row>
    <row r="1127" spans="11:33">
      <c r="K1127" t="str">
        <f>CONCATENATE(L1127,".",Q1127)</f>
        <v>180324-Plate_011.C1</v>
      </c>
      <c r="L1127" t="str">
        <f>CONCATENATE("180324-",N1127)</f>
        <v>180324-Plate_011</v>
      </c>
      <c r="M1127">
        <f>M1031+1</f>
        <v>11</v>
      </c>
      <c r="N1127" t="str">
        <f>CONCATENATE("Plate_0",M1127)</f>
        <v>Plate_011</v>
      </c>
      <c r="O1127" t="s">
        <v>65</v>
      </c>
      <c r="P1127">
        <v>1</v>
      </c>
      <c r="Q1127" t="s">
        <v>77</v>
      </c>
      <c r="R1127">
        <f>R1055+1</f>
        <v>14</v>
      </c>
      <c r="S1127" t="str">
        <f>CONCATENATE("Plate_0",R1127)</f>
        <v>Plate_014</v>
      </c>
      <c r="T1127" s="2" t="s">
        <v>50</v>
      </c>
      <c r="U1127" t="s">
        <v>26</v>
      </c>
      <c r="V1127">
        <v>1</v>
      </c>
      <c r="W1127" t="str">
        <f>VLOOKUP(U1127,$J$8:$K$13,2,FALSE)</f>
        <v>GAL4.38</v>
      </c>
      <c r="X1127" t="str">
        <f>VLOOKUP(V1127,$J$16:$K$27,2,FALSE)</f>
        <v>GAL80.WT</v>
      </c>
      <c r="Y1127" t="str">
        <f>VLOOKUP(V1127,$J$31:$K$42,2,FALSE)</f>
        <v>GAL3.WT</v>
      </c>
      <c r="Z1127" t="str">
        <f>VLOOKUP($S1127,$J$46:$N$61,2,FALSE)</f>
        <v>pAMN53.2 - 1 - B6</v>
      </c>
      <c r="AA1127">
        <v>2</v>
      </c>
      <c r="AB1127" t="str">
        <f>VLOOKUP($S1127,$J$46:$N$61,3,FALSE)</f>
        <v>HIS5.Sch_pom</v>
      </c>
      <c r="AC1127" t="str">
        <f>VLOOKUP($S1127,$J$46:$N$61,4,FALSE)</f>
        <v>HIS3</v>
      </c>
      <c r="AD1127">
        <f>VLOOKUP($S1127,$J$46:$N$61,5,FALSE)</f>
        <v>1</v>
      </c>
      <c r="AE1127" t="str">
        <f t="shared" si="46"/>
        <v>GAL3.WT</v>
      </c>
      <c r="AF1127" t="str">
        <f t="shared" si="47"/>
        <v>GAL80.WT</v>
      </c>
      <c r="AG1127" t="str">
        <f t="shared" si="48"/>
        <v>GAL4-L868G</v>
      </c>
    </row>
    <row r="1128" spans="11:33">
      <c r="K1128" t="str">
        <f>CONCATENATE(L1128,".",Q1128)</f>
        <v>180324-Plate_011.C2</v>
      </c>
      <c r="L1128" t="str">
        <f>CONCATENATE("180324-",N1128)</f>
        <v>180324-Plate_011</v>
      </c>
      <c r="M1128">
        <f>M1032+1</f>
        <v>11</v>
      </c>
      <c r="N1128" t="str">
        <f>CONCATENATE("Plate_0",M1128)</f>
        <v>Plate_011</v>
      </c>
      <c r="O1128" t="s">
        <v>65</v>
      </c>
      <c r="P1128">
        <v>2</v>
      </c>
      <c r="Q1128" t="s">
        <v>76</v>
      </c>
      <c r="R1128">
        <f>R1056+1</f>
        <v>14</v>
      </c>
      <c r="S1128" t="str">
        <f>CONCATENATE("Plate_0",R1128)</f>
        <v>Plate_014</v>
      </c>
      <c r="T1128" s="2" t="s">
        <v>48</v>
      </c>
      <c r="U1128" t="s">
        <v>26</v>
      </c>
      <c r="V1128">
        <v>2</v>
      </c>
      <c r="W1128" t="str">
        <f>VLOOKUP(U1128,$J$8:$K$13,2,FALSE)</f>
        <v>GAL4.38</v>
      </c>
      <c r="X1128" t="str">
        <f>VLOOKUP(V1128,$J$16:$K$27,2,FALSE)</f>
        <v>GAL80.delta</v>
      </c>
      <c r="Y1128" t="str">
        <f>VLOOKUP(V1128,$J$31:$K$42,2,FALSE)</f>
        <v>GAL3.WT</v>
      </c>
      <c r="Z1128" t="str">
        <f>VLOOKUP($S1128,$J$46:$N$61,2,FALSE)</f>
        <v>pAMN53.2 - 1 - B6</v>
      </c>
      <c r="AA1128">
        <v>2</v>
      </c>
      <c r="AB1128" t="str">
        <f>VLOOKUP($S1128,$J$46:$N$61,3,FALSE)</f>
        <v>HIS5.Sch_pom</v>
      </c>
      <c r="AC1128" t="str">
        <f>VLOOKUP($S1128,$J$46:$N$61,4,FALSE)</f>
        <v>HIS3</v>
      </c>
      <c r="AD1128">
        <f>VLOOKUP($S1128,$J$46:$N$61,5,FALSE)</f>
        <v>1</v>
      </c>
      <c r="AE1128" t="str">
        <f t="shared" si="46"/>
        <v>GAL3.WT</v>
      </c>
      <c r="AF1128" t="str">
        <f t="shared" si="47"/>
        <v>GAL80.delta</v>
      </c>
      <c r="AG1128" t="str">
        <f t="shared" si="48"/>
        <v>GAL4-L868G</v>
      </c>
    </row>
    <row r="1129" spans="11:33">
      <c r="K1129" t="str">
        <f>CONCATENATE(L1129,".",Q1129)</f>
        <v>180324-Plate_011.C3</v>
      </c>
      <c r="L1129" t="str">
        <f>CONCATENATE("180324-",N1129)</f>
        <v>180324-Plate_011</v>
      </c>
      <c r="M1129">
        <f>M1033+1</f>
        <v>11</v>
      </c>
      <c r="N1129" t="str">
        <f>CONCATENATE("Plate_0",M1129)</f>
        <v>Plate_011</v>
      </c>
      <c r="O1129" t="s">
        <v>65</v>
      </c>
      <c r="P1129">
        <v>3</v>
      </c>
      <c r="Q1129" t="s">
        <v>75</v>
      </c>
      <c r="R1129">
        <f>R1057+1</f>
        <v>14</v>
      </c>
      <c r="S1129" t="str">
        <f>CONCATENATE("Plate_0",R1129)</f>
        <v>Plate_014</v>
      </c>
      <c r="T1129" s="2" t="s">
        <v>46</v>
      </c>
      <c r="U1129" t="s">
        <v>26</v>
      </c>
      <c r="V1129">
        <v>3</v>
      </c>
      <c r="W1129" t="str">
        <f>VLOOKUP(U1129,$J$8:$K$13,2,FALSE)</f>
        <v>GAL4.38</v>
      </c>
      <c r="X1129" t="str">
        <f>VLOOKUP(V1129,$J$16:$K$27,2,FALSE)</f>
        <v>GAL80.07</v>
      </c>
      <c r="Y1129" t="str">
        <f>VLOOKUP(V1129,$J$31:$K$42,2,FALSE)</f>
        <v>GAL3.WT</v>
      </c>
      <c r="Z1129" t="str">
        <f>VLOOKUP($S1129,$J$46:$N$61,2,FALSE)</f>
        <v>pAMN53.2 - 1 - B6</v>
      </c>
      <c r="AA1129">
        <v>2</v>
      </c>
      <c r="AB1129" t="str">
        <f>VLOOKUP($S1129,$J$46:$N$61,3,FALSE)</f>
        <v>HIS5.Sch_pom</v>
      </c>
      <c r="AC1129" t="str">
        <f>VLOOKUP($S1129,$J$46:$N$61,4,FALSE)</f>
        <v>HIS3</v>
      </c>
      <c r="AD1129">
        <f>VLOOKUP($S1129,$J$46:$N$61,5,FALSE)</f>
        <v>1</v>
      </c>
      <c r="AE1129" t="str">
        <f t="shared" si="46"/>
        <v>GAL3.WT</v>
      </c>
      <c r="AF1129" t="str">
        <f t="shared" si="47"/>
        <v>GAL80.07</v>
      </c>
      <c r="AG1129" t="str">
        <f t="shared" si="48"/>
        <v>GAL4-L868G</v>
      </c>
    </row>
    <row r="1130" spans="11:33">
      <c r="K1130" t="str">
        <f>CONCATENATE(L1130,".",Q1130)</f>
        <v>180324-Plate_011.C4</v>
      </c>
      <c r="L1130" t="str">
        <f>CONCATENATE("180324-",N1130)</f>
        <v>180324-Plate_011</v>
      </c>
      <c r="M1130">
        <f>M1034+1</f>
        <v>11</v>
      </c>
      <c r="N1130" t="str">
        <f>CONCATENATE("Plate_0",M1130)</f>
        <v>Plate_011</v>
      </c>
      <c r="O1130" t="s">
        <v>65</v>
      </c>
      <c r="P1130">
        <v>4</v>
      </c>
      <c r="Q1130" t="s">
        <v>74</v>
      </c>
      <c r="R1130">
        <f>R1058+1</f>
        <v>14</v>
      </c>
      <c r="S1130" t="str">
        <f>CONCATENATE("Plate_0",R1130)</f>
        <v>Plate_014</v>
      </c>
      <c r="T1130" s="2" t="s">
        <v>44</v>
      </c>
      <c r="U1130" t="s">
        <v>26</v>
      </c>
      <c r="V1130">
        <v>4</v>
      </c>
      <c r="W1130" t="str">
        <f>VLOOKUP(U1130,$J$8:$K$13,2,FALSE)</f>
        <v>GAL4.38</v>
      </c>
      <c r="X1130" t="str">
        <f>VLOOKUP(V1130,$J$16:$K$27,2,FALSE)</f>
        <v>GAL80.35</v>
      </c>
      <c r="Y1130" t="str">
        <f>VLOOKUP(V1130,$J$31:$K$42,2,FALSE)</f>
        <v>GAL3.WT</v>
      </c>
      <c r="Z1130" t="str">
        <f>VLOOKUP($S1130,$J$46:$N$61,2,FALSE)</f>
        <v>pAMN53.2 - 1 - B6</v>
      </c>
      <c r="AA1130">
        <v>2</v>
      </c>
      <c r="AB1130" t="str">
        <f>VLOOKUP($S1130,$J$46:$N$61,3,FALSE)</f>
        <v>HIS5.Sch_pom</v>
      </c>
      <c r="AC1130" t="str">
        <f>VLOOKUP($S1130,$J$46:$N$61,4,FALSE)</f>
        <v>HIS3</v>
      </c>
      <c r="AD1130">
        <f>VLOOKUP($S1130,$J$46:$N$61,5,FALSE)</f>
        <v>1</v>
      </c>
      <c r="AE1130" t="str">
        <f t="shared" si="46"/>
        <v>GAL3.WT</v>
      </c>
      <c r="AF1130" t="str">
        <f t="shared" si="47"/>
        <v>GAL80S-2</v>
      </c>
      <c r="AG1130" t="str">
        <f t="shared" si="48"/>
        <v>GAL4-L868G</v>
      </c>
    </row>
    <row r="1131" spans="11:33">
      <c r="K1131" t="str">
        <f>CONCATENATE(L1131,".",Q1131)</f>
        <v>180324-Plate_011.C5</v>
      </c>
      <c r="L1131" t="str">
        <f>CONCATENATE("180324-",N1131)</f>
        <v>180324-Plate_011</v>
      </c>
      <c r="M1131">
        <f>M1035+1</f>
        <v>11</v>
      </c>
      <c r="N1131" t="str">
        <f>CONCATENATE("Plate_0",M1131)</f>
        <v>Plate_011</v>
      </c>
      <c r="O1131" t="s">
        <v>65</v>
      </c>
      <c r="P1131">
        <v>5</v>
      </c>
      <c r="Q1131" t="s">
        <v>73</v>
      </c>
      <c r="R1131">
        <f>R1059+1</f>
        <v>14</v>
      </c>
      <c r="S1131" t="str">
        <f>CONCATENATE("Plate_0",R1131)</f>
        <v>Plate_014</v>
      </c>
      <c r="T1131" s="2" t="s">
        <v>42</v>
      </c>
      <c r="U1131" t="s">
        <v>26</v>
      </c>
      <c r="V1131">
        <v>5</v>
      </c>
      <c r="W1131" t="str">
        <f>VLOOKUP(U1131,$J$8:$K$13,2,FALSE)</f>
        <v>GAL4.38</v>
      </c>
      <c r="X1131" t="str">
        <f>VLOOKUP(V1131,$J$16:$K$27,2,FALSE)</f>
        <v>GAL80.37</v>
      </c>
      <c r="Y1131" t="str">
        <f>VLOOKUP(V1131,$J$31:$K$42,2,FALSE)</f>
        <v>GAL3.WT</v>
      </c>
      <c r="Z1131" t="str">
        <f>VLOOKUP($S1131,$J$46:$N$61,2,FALSE)</f>
        <v>pAMN53.2 - 1 - B6</v>
      </c>
      <c r="AA1131">
        <v>2</v>
      </c>
      <c r="AB1131" t="str">
        <f>VLOOKUP($S1131,$J$46:$N$61,3,FALSE)</f>
        <v>HIS5.Sch_pom</v>
      </c>
      <c r="AC1131" t="str">
        <f>VLOOKUP($S1131,$J$46:$N$61,4,FALSE)</f>
        <v>HIS3</v>
      </c>
      <c r="AD1131">
        <f>VLOOKUP($S1131,$J$46:$N$61,5,FALSE)</f>
        <v>1</v>
      </c>
      <c r="AE1131" t="str">
        <f t="shared" si="46"/>
        <v>GAL3.WT</v>
      </c>
      <c r="AF1131" t="str">
        <f t="shared" si="47"/>
        <v>GAL80S-1</v>
      </c>
      <c r="AG1131" t="str">
        <f t="shared" si="48"/>
        <v>GAL4-L868G</v>
      </c>
    </row>
    <row r="1132" spans="11:33">
      <c r="K1132" t="str">
        <f>CONCATENATE(L1132,".",Q1132)</f>
        <v>180324-Plate_011.C6</v>
      </c>
      <c r="L1132" t="str">
        <f>CONCATENATE("180324-",N1132)</f>
        <v>180324-Plate_011</v>
      </c>
      <c r="M1132">
        <f>M1036+1</f>
        <v>11</v>
      </c>
      <c r="N1132" t="str">
        <f>CONCATENATE("Plate_0",M1132)</f>
        <v>Plate_011</v>
      </c>
      <c r="O1132" t="s">
        <v>65</v>
      </c>
      <c r="P1132">
        <v>6</v>
      </c>
      <c r="Q1132" t="s">
        <v>72</v>
      </c>
      <c r="R1132">
        <f>R1060+1</f>
        <v>14</v>
      </c>
      <c r="S1132" t="str">
        <f>CONCATENATE("Plate_0",R1132)</f>
        <v>Plate_014</v>
      </c>
      <c r="T1132" s="2" t="s">
        <v>40</v>
      </c>
      <c r="U1132" t="s">
        <v>26</v>
      </c>
      <c r="V1132">
        <v>6</v>
      </c>
      <c r="W1132" t="str">
        <f>VLOOKUP(U1132,$J$8:$K$13,2,FALSE)</f>
        <v>GAL4.38</v>
      </c>
      <c r="X1132" t="str">
        <f>VLOOKUP(V1132,$J$16:$K$27,2,FALSE)</f>
        <v>GAL80.41</v>
      </c>
      <c r="Y1132" t="str">
        <f>VLOOKUP(V1132,$J$31:$K$42,2,FALSE)</f>
        <v>GAL3.WT</v>
      </c>
      <c r="Z1132" t="str">
        <f>VLOOKUP($S1132,$J$46:$N$61,2,FALSE)</f>
        <v>pAMN53.2 - 1 - B6</v>
      </c>
      <c r="AA1132">
        <v>2</v>
      </c>
      <c r="AB1132" t="str">
        <f>VLOOKUP($S1132,$J$46:$N$61,3,FALSE)</f>
        <v>HIS5.Sch_pom</v>
      </c>
      <c r="AC1132" t="str">
        <f>VLOOKUP($S1132,$J$46:$N$61,4,FALSE)</f>
        <v>HIS3</v>
      </c>
      <c r="AD1132">
        <f>VLOOKUP($S1132,$J$46:$N$61,5,FALSE)</f>
        <v>1</v>
      </c>
      <c r="AE1132" t="str">
        <f t="shared" si="46"/>
        <v>GAL3.WT</v>
      </c>
      <c r="AF1132" t="str">
        <f t="shared" si="47"/>
        <v>GAL80S-0</v>
      </c>
      <c r="AG1132" t="str">
        <f t="shared" si="48"/>
        <v>GAL4-L868G</v>
      </c>
    </row>
    <row r="1133" spans="11:33">
      <c r="K1133" t="str">
        <f>CONCATENATE(L1133,".",Q1133)</f>
        <v>180324-Plate_011.C7</v>
      </c>
      <c r="L1133" t="str">
        <f>CONCATENATE("180324-",N1133)</f>
        <v>180324-Plate_011</v>
      </c>
      <c r="M1133">
        <f>M1037+1</f>
        <v>11</v>
      </c>
      <c r="N1133" t="str">
        <f>CONCATENATE("Plate_0",M1133)</f>
        <v>Plate_011</v>
      </c>
      <c r="O1133" t="s">
        <v>65</v>
      </c>
      <c r="P1133">
        <v>7</v>
      </c>
      <c r="Q1133" t="s">
        <v>71</v>
      </c>
      <c r="R1133">
        <f>R1061+1</f>
        <v>14</v>
      </c>
      <c r="S1133" t="str">
        <f>CONCATENATE("Plate_0",R1133)</f>
        <v>Plate_014</v>
      </c>
      <c r="T1133" s="2" t="s">
        <v>38</v>
      </c>
      <c r="U1133" t="s">
        <v>26</v>
      </c>
      <c r="V1133">
        <v>7</v>
      </c>
      <c r="W1133" t="str">
        <f>VLOOKUP(U1133,$J$8:$K$13,2,FALSE)</f>
        <v>GAL4.38</v>
      </c>
      <c r="X1133" t="str">
        <f>VLOOKUP(V1133,$J$16:$K$27,2,FALSE)</f>
        <v>GAL80.WT</v>
      </c>
      <c r="Y1133" t="str">
        <f>VLOOKUP(V1133,$J$31:$K$42,2,FALSE)</f>
        <v>GAL3.delta</v>
      </c>
      <c r="Z1133" t="str">
        <f>VLOOKUP($S1133,$J$46:$N$61,2,FALSE)</f>
        <v>pAMN53.2 - 1 - B6</v>
      </c>
      <c r="AA1133">
        <v>2</v>
      </c>
      <c r="AB1133" t="str">
        <f>VLOOKUP($S1133,$J$46:$N$61,3,FALSE)</f>
        <v>HIS5.Sch_pom</v>
      </c>
      <c r="AC1133" t="str">
        <f>VLOOKUP($S1133,$J$46:$N$61,4,FALSE)</f>
        <v>HIS3</v>
      </c>
      <c r="AD1133">
        <f>VLOOKUP($S1133,$J$46:$N$61,5,FALSE)</f>
        <v>1</v>
      </c>
      <c r="AE1133" t="str">
        <f t="shared" si="46"/>
        <v>GAL3.delta</v>
      </c>
      <c r="AF1133" t="str">
        <f t="shared" si="47"/>
        <v>GAL80.WT</v>
      </c>
      <c r="AG1133" t="str">
        <f t="shared" si="48"/>
        <v>GAL4-L868G</v>
      </c>
    </row>
    <row r="1134" spans="11:33">
      <c r="K1134" t="str">
        <f>CONCATENATE(L1134,".",Q1134)</f>
        <v>180324-Plate_011.C8</v>
      </c>
      <c r="L1134" t="str">
        <f>CONCATENATE("180324-",N1134)</f>
        <v>180324-Plate_011</v>
      </c>
      <c r="M1134">
        <f>M1038+1</f>
        <v>11</v>
      </c>
      <c r="N1134" t="str">
        <f>CONCATENATE("Plate_0",M1134)</f>
        <v>Plate_011</v>
      </c>
      <c r="O1134" t="s">
        <v>65</v>
      </c>
      <c r="P1134">
        <v>8</v>
      </c>
      <c r="Q1134" t="s">
        <v>70</v>
      </c>
      <c r="R1134">
        <f>R1062+1</f>
        <v>14</v>
      </c>
      <c r="S1134" t="str">
        <f>CONCATENATE("Plate_0",R1134)</f>
        <v>Plate_014</v>
      </c>
      <c r="T1134" s="2" t="s">
        <v>36</v>
      </c>
      <c r="U1134" t="s">
        <v>26</v>
      </c>
      <c r="V1134">
        <v>8</v>
      </c>
      <c r="W1134" t="str">
        <f>VLOOKUP(U1134,$J$8:$K$13,2,FALSE)</f>
        <v>GAL4.38</v>
      </c>
      <c r="X1134" t="str">
        <f>VLOOKUP(V1134,$J$16:$K$27,2,FALSE)</f>
        <v>GAL80.delta</v>
      </c>
      <c r="Y1134" t="str">
        <f>VLOOKUP(V1134,$J$31:$K$42,2,FALSE)</f>
        <v>GAL3.delta</v>
      </c>
      <c r="Z1134" t="str">
        <f>VLOOKUP($S1134,$J$46:$N$61,2,FALSE)</f>
        <v>pAMN53.2 - 1 - B6</v>
      </c>
      <c r="AA1134">
        <v>2</v>
      </c>
      <c r="AB1134" t="str">
        <f>VLOOKUP($S1134,$J$46:$N$61,3,FALSE)</f>
        <v>HIS5.Sch_pom</v>
      </c>
      <c r="AC1134" t="str">
        <f>VLOOKUP($S1134,$J$46:$N$61,4,FALSE)</f>
        <v>HIS3</v>
      </c>
      <c r="AD1134">
        <f>VLOOKUP($S1134,$J$46:$N$61,5,FALSE)</f>
        <v>1</v>
      </c>
      <c r="AE1134" t="str">
        <f t="shared" si="46"/>
        <v>GAL3.delta</v>
      </c>
      <c r="AF1134" t="str">
        <f t="shared" si="47"/>
        <v>GAL80.delta</v>
      </c>
      <c r="AG1134" t="str">
        <f t="shared" si="48"/>
        <v>GAL4-L868G</v>
      </c>
    </row>
    <row r="1135" spans="11:33">
      <c r="K1135" t="str">
        <f>CONCATENATE(L1135,".",Q1135)</f>
        <v>180324-Plate_011.C9</v>
      </c>
      <c r="L1135" t="str">
        <f>CONCATENATE("180324-",N1135)</f>
        <v>180324-Plate_011</v>
      </c>
      <c r="M1135">
        <f>M1039+1</f>
        <v>11</v>
      </c>
      <c r="N1135" t="str">
        <f>CONCATENATE("Plate_0",M1135)</f>
        <v>Plate_011</v>
      </c>
      <c r="O1135" t="s">
        <v>65</v>
      </c>
      <c r="P1135">
        <v>9</v>
      </c>
      <c r="Q1135" t="s">
        <v>69</v>
      </c>
      <c r="R1135">
        <f>R1063+1</f>
        <v>14</v>
      </c>
      <c r="S1135" t="str">
        <f>CONCATENATE("Plate_0",R1135)</f>
        <v>Plate_014</v>
      </c>
      <c r="T1135" s="2" t="s">
        <v>34</v>
      </c>
      <c r="U1135" t="s">
        <v>26</v>
      </c>
      <c r="V1135">
        <v>9</v>
      </c>
      <c r="W1135" t="str">
        <f>VLOOKUP(U1135,$J$8:$K$13,2,FALSE)</f>
        <v>GAL4.38</v>
      </c>
      <c r="X1135" t="str">
        <f>VLOOKUP(V1135,$J$16:$K$27,2,FALSE)</f>
        <v>GAL80.07</v>
      </c>
      <c r="Y1135" t="str">
        <f>VLOOKUP(V1135,$J$31:$K$42,2,FALSE)</f>
        <v>GAL3.delta</v>
      </c>
      <c r="Z1135" t="str">
        <f>VLOOKUP($S1135,$J$46:$N$61,2,FALSE)</f>
        <v>pAMN53.2 - 1 - B6</v>
      </c>
      <c r="AA1135">
        <v>2</v>
      </c>
      <c r="AB1135" t="str">
        <f>VLOOKUP($S1135,$J$46:$N$61,3,FALSE)</f>
        <v>HIS5.Sch_pom</v>
      </c>
      <c r="AC1135" t="str">
        <f>VLOOKUP($S1135,$J$46:$N$61,4,FALSE)</f>
        <v>HIS3</v>
      </c>
      <c r="AD1135">
        <f>VLOOKUP($S1135,$J$46:$N$61,5,FALSE)</f>
        <v>1</v>
      </c>
      <c r="AE1135" t="str">
        <f t="shared" si="46"/>
        <v>GAL3.delta</v>
      </c>
      <c r="AF1135" t="str">
        <f t="shared" si="47"/>
        <v>GAL80.07</v>
      </c>
      <c r="AG1135" t="str">
        <f t="shared" si="48"/>
        <v>GAL4-L868G</v>
      </c>
    </row>
    <row r="1136" spans="11:33">
      <c r="K1136" t="str">
        <f>CONCATENATE(L1136,".",Q1136)</f>
        <v>180324-Plate_011.C10</v>
      </c>
      <c r="L1136" t="str">
        <f>CONCATENATE("180324-",N1136)</f>
        <v>180324-Plate_011</v>
      </c>
      <c r="M1136">
        <f>M1040+1</f>
        <v>11</v>
      </c>
      <c r="N1136" t="str">
        <f>CONCATENATE("Plate_0",M1136)</f>
        <v>Plate_011</v>
      </c>
      <c r="O1136" t="s">
        <v>65</v>
      </c>
      <c r="P1136">
        <v>10</v>
      </c>
      <c r="Q1136" t="s">
        <v>68</v>
      </c>
      <c r="R1136">
        <f>R1064+1</f>
        <v>14</v>
      </c>
      <c r="S1136" t="str">
        <f>CONCATENATE("Plate_0",R1136)</f>
        <v>Plate_014</v>
      </c>
      <c r="T1136" s="2" t="s">
        <v>32</v>
      </c>
      <c r="U1136" t="s">
        <v>26</v>
      </c>
      <c r="V1136">
        <v>10</v>
      </c>
      <c r="W1136" t="str">
        <f>VLOOKUP(U1136,$J$8:$K$13,2,FALSE)</f>
        <v>GAL4.38</v>
      </c>
      <c r="X1136" t="str">
        <f>VLOOKUP(V1136,$J$16:$K$27,2,FALSE)</f>
        <v>GAL80.35</v>
      </c>
      <c r="Y1136" t="str">
        <f>VLOOKUP(V1136,$J$31:$K$42,2,FALSE)</f>
        <v>GAL3.delta</v>
      </c>
      <c r="Z1136" t="str">
        <f>VLOOKUP($S1136,$J$46:$N$61,2,FALSE)</f>
        <v>pAMN53.2 - 1 - B6</v>
      </c>
      <c r="AA1136">
        <v>2</v>
      </c>
      <c r="AB1136" t="str">
        <f>VLOOKUP($S1136,$J$46:$N$61,3,FALSE)</f>
        <v>HIS5.Sch_pom</v>
      </c>
      <c r="AC1136" t="str">
        <f>VLOOKUP($S1136,$J$46:$N$61,4,FALSE)</f>
        <v>HIS3</v>
      </c>
      <c r="AD1136">
        <f>VLOOKUP($S1136,$J$46:$N$61,5,FALSE)</f>
        <v>1</v>
      </c>
      <c r="AE1136" t="str">
        <f t="shared" si="46"/>
        <v>GAL3.delta</v>
      </c>
      <c r="AF1136" t="str">
        <f t="shared" si="47"/>
        <v>GAL80S-2</v>
      </c>
      <c r="AG1136" t="str">
        <f t="shared" si="48"/>
        <v>GAL4-L868G</v>
      </c>
    </row>
    <row r="1137" spans="11:33">
      <c r="K1137" t="str">
        <f>CONCATENATE(L1137,".",Q1137)</f>
        <v>180324-Plate_011.C11</v>
      </c>
      <c r="L1137" t="str">
        <f>CONCATENATE("180324-",N1137)</f>
        <v>180324-Plate_011</v>
      </c>
      <c r="M1137">
        <f>M1041+1</f>
        <v>11</v>
      </c>
      <c r="N1137" t="str">
        <f>CONCATENATE("Plate_0",M1137)</f>
        <v>Plate_011</v>
      </c>
      <c r="O1137" t="s">
        <v>65</v>
      </c>
      <c r="P1137">
        <v>11</v>
      </c>
      <c r="Q1137" t="s">
        <v>67</v>
      </c>
      <c r="R1137">
        <f>R1065+1</f>
        <v>14</v>
      </c>
      <c r="S1137" t="str">
        <f>CONCATENATE("Plate_0",R1137)</f>
        <v>Plate_014</v>
      </c>
      <c r="T1137" s="2" t="s">
        <v>30</v>
      </c>
      <c r="U1137" t="s">
        <v>26</v>
      </c>
      <c r="V1137">
        <v>11</v>
      </c>
      <c r="W1137" t="str">
        <f>VLOOKUP(U1137,$J$8:$K$13,2,FALSE)</f>
        <v>GAL4.38</v>
      </c>
      <c r="X1137" t="str">
        <f>VLOOKUP(V1137,$J$16:$K$27,2,FALSE)</f>
        <v>GAL80.37</v>
      </c>
      <c r="Y1137" t="str">
        <f>VLOOKUP(V1137,$J$31:$K$42,2,FALSE)</f>
        <v>GAL3.delta</v>
      </c>
      <c r="Z1137" t="str">
        <f>VLOOKUP($S1137,$J$46:$N$61,2,FALSE)</f>
        <v>pAMN53.2 - 1 - B6</v>
      </c>
      <c r="AA1137">
        <v>2</v>
      </c>
      <c r="AB1137" t="str">
        <f>VLOOKUP($S1137,$J$46:$N$61,3,FALSE)</f>
        <v>HIS5.Sch_pom</v>
      </c>
      <c r="AC1137" t="str">
        <f>VLOOKUP($S1137,$J$46:$N$61,4,FALSE)</f>
        <v>HIS3</v>
      </c>
      <c r="AD1137">
        <f>VLOOKUP($S1137,$J$46:$N$61,5,FALSE)</f>
        <v>1</v>
      </c>
      <c r="AE1137" t="str">
        <f t="shared" si="46"/>
        <v>GAL3.delta</v>
      </c>
      <c r="AF1137" t="str">
        <f t="shared" si="47"/>
        <v>GAL80S-1</v>
      </c>
      <c r="AG1137" t="str">
        <f t="shared" si="48"/>
        <v>GAL4-L868G</v>
      </c>
    </row>
    <row r="1138" spans="11:33">
      <c r="K1138" t="str">
        <f>CONCATENATE(L1138,".",Q1138)</f>
        <v>180324-Plate_011.C12</v>
      </c>
      <c r="L1138" t="str">
        <f>CONCATENATE("180324-",N1138)</f>
        <v>180324-Plate_011</v>
      </c>
      <c r="M1138">
        <f>M1042+1</f>
        <v>11</v>
      </c>
      <c r="N1138" t="str">
        <f>CONCATENATE("Plate_0",M1138)</f>
        <v>Plate_011</v>
      </c>
      <c r="O1138" t="s">
        <v>65</v>
      </c>
      <c r="P1138">
        <v>12</v>
      </c>
      <c r="Q1138" t="s">
        <v>66</v>
      </c>
      <c r="R1138">
        <f>R1066+1</f>
        <v>14</v>
      </c>
      <c r="S1138" t="str">
        <f>CONCATENATE("Plate_0",R1138)</f>
        <v>Plate_014</v>
      </c>
      <c r="T1138" s="2" t="s">
        <v>27</v>
      </c>
      <c r="U1138" t="s">
        <v>26</v>
      </c>
      <c r="V1138">
        <v>12</v>
      </c>
      <c r="W1138" t="str">
        <f>VLOOKUP(U1138,$J$8:$K$13,2,FALSE)</f>
        <v>GAL4.38</v>
      </c>
      <c r="X1138" t="str">
        <f>VLOOKUP(V1138,$J$16:$K$27,2,FALSE)</f>
        <v>GAL80.41</v>
      </c>
      <c r="Y1138" t="str">
        <f>VLOOKUP(V1138,$J$31:$K$42,2,FALSE)</f>
        <v>GAL3.delta</v>
      </c>
      <c r="Z1138" t="str">
        <f>VLOOKUP($S1138,$J$46:$N$61,2,FALSE)</f>
        <v>pAMN53.2 - 1 - B6</v>
      </c>
      <c r="AA1138">
        <v>2</v>
      </c>
      <c r="AB1138" t="str">
        <f>VLOOKUP($S1138,$J$46:$N$61,3,FALSE)</f>
        <v>HIS5.Sch_pom</v>
      </c>
      <c r="AC1138" t="str">
        <f>VLOOKUP($S1138,$J$46:$N$61,4,FALSE)</f>
        <v>HIS3</v>
      </c>
      <c r="AD1138">
        <f>VLOOKUP($S1138,$J$46:$N$61,5,FALSE)</f>
        <v>1</v>
      </c>
      <c r="AE1138" t="str">
        <f t="shared" si="46"/>
        <v>GAL3.delta</v>
      </c>
      <c r="AF1138" t="str">
        <f t="shared" si="47"/>
        <v>GAL80S-0</v>
      </c>
      <c r="AG1138" t="str">
        <f t="shared" si="48"/>
        <v>GAL4-L868G</v>
      </c>
    </row>
    <row r="1139" spans="11:33">
      <c r="K1139" t="str">
        <f>CONCATENATE(L1139,".",Q1139)</f>
        <v>180324-Plate_011.D1</v>
      </c>
      <c r="L1139" t="str">
        <f>CONCATENATE("180324-",N1139)</f>
        <v>180324-Plate_011</v>
      </c>
      <c r="M1139">
        <f>M1043+1</f>
        <v>11</v>
      </c>
      <c r="N1139" t="str">
        <f>CONCATENATE("Plate_0",M1139)</f>
        <v>Plate_011</v>
      </c>
      <c r="O1139" t="s">
        <v>52</v>
      </c>
      <c r="P1139">
        <v>1</v>
      </c>
      <c r="Q1139" t="s">
        <v>64</v>
      </c>
      <c r="R1139">
        <f>R1067+1</f>
        <v>14</v>
      </c>
      <c r="S1139" t="str">
        <f>CONCATENATE("Plate_0",R1139)</f>
        <v>Plate_014</v>
      </c>
      <c r="T1139" s="2" t="s">
        <v>24</v>
      </c>
      <c r="U1139" t="s">
        <v>0</v>
      </c>
      <c r="V1139">
        <v>1</v>
      </c>
      <c r="W1139" t="str">
        <f>VLOOKUP(U1139,$J$8:$K$13,2,FALSE)</f>
        <v>GAL4.40</v>
      </c>
      <c r="X1139" t="str">
        <f>VLOOKUP(V1139,$J$16:$K$27,2,FALSE)</f>
        <v>GAL80.WT</v>
      </c>
      <c r="Y1139" t="str">
        <f>VLOOKUP(V1139,$J$31:$K$42,2,FALSE)</f>
        <v>GAL3.WT</v>
      </c>
      <c r="Z1139" t="str">
        <f>VLOOKUP($S1139,$J$46:$N$61,2,FALSE)</f>
        <v>pAMN53.2 - 1 - B6</v>
      </c>
      <c r="AA1139">
        <v>2</v>
      </c>
      <c r="AB1139" t="str">
        <f>VLOOKUP($S1139,$J$46:$N$61,3,FALSE)</f>
        <v>HIS5.Sch_pom</v>
      </c>
      <c r="AC1139" t="str">
        <f>VLOOKUP($S1139,$J$46:$N$61,4,FALSE)</f>
        <v>HIS3</v>
      </c>
      <c r="AD1139">
        <f>VLOOKUP($S1139,$J$46:$N$61,5,FALSE)</f>
        <v>1</v>
      </c>
      <c r="AE1139" t="str">
        <f t="shared" si="46"/>
        <v>GAL3.WT</v>
      </c>
      <c r="AF1139" t="str">
        <f t="shared" si="47"/>
        <v>GAL80.WT</v>
      </c>
      <c r="AG1139" t="str">
        <f t="shared" si="48"/>
        <v>GAL4-L868K</v>
      </c>
    </row>
    <row r="1140" spans="11:33">
      <c r="K1140" t="str">
        <f>CONCATENATE(L1140,".",Q1140)</f>
        <v>180324-Plate_011.D2</v>
      </c>
      <c r="L1140" t="str">
        <f>CONCATENATE("180324-",N1140)</f>
        <v>180324-Plate_011</v>
      </c>
      <c r="M1140">
        <f>M1044+1</f>
        <v>11</v>
      </c>
      <c r="N1140" t="str">
        <f>CONCATENATE("Plate_0",M1140)</f>
        <v>Plate_011</v>
      </c>
      <c r="O1140" t="s">
        <v>52</v>
      </c>
      <c r="P1140">
        <v>2</v>
      </c>
      <c r="Q1140" t="s">
        <v>63</v>
      </c>
      <c r="R1140">
        <f>R1068+1</f>
        <v>14</v>
      </c>
      <c r="S1140" t="str">
        <f>CONCATENATE("Plate_0",R1140)</f>
        <v>Plate_014</v>
      </c>
      <c r="T1140" s="2" t="s">
        <v>22</v>
      </c>
      <c r="U1140" t="s">
        <v>0</v>
      </c>
      <c r="V1140">
        <v>2</v>
      </c>
      <c r="W1140" t="str">
        <f>VLOOKUP(U1140,$J$8:$K$13,2,FALSE)</f>
        <v>GAL4.40</v>
      </c>
      <c r="X1140" t="str">
        <f>VLOOKUP(V1140,$J$16:$K$27,2,FALSE)</f>
        <v>GAL80.delta</v>
      </c>
      <c r="Y1140" t="str">
        <f>VLOOKUP(V1140,$J$31:$K$42,2,FALSE)</f>
        <v>GAL3.WT</v>
      </c>
      <c r="Z1140" t="str">
        <f>VLOOKUP($S1140,$J$46:$N$61,2,FALSE)</f>
        <v>pAMN53.2 - 1 - B6</v>
      </c>
      <c r="AA1140">
        <v>2</v>
      </c>
      <c r="AB1140" t="str">
        <f>VLOOKUP($S1140,$J$46:$N$61,3,FALSE)</f>
        <v>HIS5.Sch_pom</v>
      </c>
      <c r="AC1140" t="str">
        <f>VLOOKUP($S1140,$J$46:$N$61,4,FALSE)</f>
        <v>HIS3</v>
      </c>
      <c r="AD1140">
        <f>VLOOKUP($S1140,$J$46:$N$61,5,FALSE)</f>
        <v>1</v>
      </c>
      <c r="AE1140" t="str">
        <f t="shared" si="46"/>
        <v>GAL3.WT</v>
      </c>
      <c r="AF1140" t="str">
        <f t="shared" si="47"/>
        <v>GAL80.delta</v>
      </c>
      <c r="AG1140" t="str">
        <f t="shared" si="48"/>
        <v>GAL4-L868K</v>
      </c>
    </row>
    <row r="1141" spans="11:33">
      <c r="K1141" t="str">
        <f>CONCATENATE(L1141,".",Q1141)</f>
        <v>180324-Plate_011.D3</v>
      </c>
      <c r="L1141" t="str">
        <f>CONCATENATE("180324-",N1141)</f>
        <v>180324-Plate_011</v>
      </c>
      <c r="M1141">
        <f>M1045+1</f>
        <v>11</v>
      </c>
      <c r="N1141" t="str">
        <f>CONCATENATE("Plate_0",M1141)</f>
        <v>Plate_011</v>
      </c>
      <c r="O1141" t="s">
        <v>52</v>
      </c>
      <c r="P1141">
        <v>3</v>
      </c>
      <c r="Q1141" t="s">
        <v>62</v>
      </c>
      <c r="R1141">
        <f>R1069+1</f>
        <v>14</v>
      </c>
      <c r="S1141" t="str">
        <f>CONCATENATE("Plate_0",R1141)</f>
        <v>Plate_014</v>
      </c>
      <c r="T1141" s="2" t="s">
        <v>20</v>
      </c>
      <c r="U1141" t="s">
        <v>0</v>
      </c>
      <c r="V1141">
        <v>3</v>
      </c>
      <c r="W1141" t="str">
        <f>VLOOKUP(U1141,$J$8:$K$13,2,FALSE)</f>
        <v>GAL4.40</v>
      </c>
      <c r="X1141" t="str">
        <f>VLOOKUP(V1141,$J$16:$K$27,2,FALSE)</f>
        <v>GAL80.07</v>
      </c>
      <c r="Y1141" t="str">
        <f>VLOOKUP(V1141,$J$31:$K$42,2,FALSE)</f>
        <v>GAL3.WT</v>
      </c>
      <c r="Z1141" t="str">
        <f>VLOOKUP($S1141,$J$46:$N$61,2,FALSE)</f>
        <v>pAMN53.2 - 1 - B6</v>
      </c>
      <c r="AA1141">
        <v>2</v>
      </c>
      <c r="AB1141" t="str">
        <f>VLOOKUP($S1141,$J$46:$N$61,3,FALSE)</f>
        <v>HIS5.Sch_pom</v>
      </c>
      <c r="AC1141" t="str">
        <f>VLOOKUP($S1141,$J$46:$N$61,4,FALSE)</f>
        <v>HIS3</v>
      </c>
      <c r="AD1141">
        <f>VLOOKUP($S1141,$J$46:$N$61,5,FALSE)</f>
        <v>1</v>
      </c>
      <c r="AE1141" t="str">
        <f t="shared" si="46"/>
        <v>GAL3.WT</v>
      </c>
      <c r="AF1141" t="str">
        <f t="shared" si="47"/>
        <v>GAL80.07</v>
      </c>
      <c r="AG1141" t="str">
        <f t="shared" si="48"/>
        <v>GAL4-L868K</v>
      </c>
    </row>
    <row r="1142" spans="11:33">
      <c r="K1142" t="str">
        <f>CONCATENATE(L1142,".",Q1142)</f>
        <v>180324-Plate_011.D4</v>
      </c>
      <c r="L1142" t="str">
        <f>CONCATENATE("180324-",N1142)</f>
        <v>180324-Plate_011</v>
      </c>
      <c r="M1142">
        <f>M1046+1</f>
        <v>11</v>
      </c>
      <c r="N1142" t="str">
        <f>CONCATENATE("Plate_0",M1142)</f>
        <v>Plate_011</v>
      </c>
      <c r="O1142" t="s">
        <v>52</v>
      </c>
      <c r="P1142">
        <v>4</v>
      </c>
      <c r="Q1142" t="s">
        <v>61</v>
      </c>
      <c r="R1142">
        <f>R1070+1</f>
        <v>14</v>
      </c>
      <c r="S1142" t="str">
        <f>CONCATENATE("Plate_0",R1142)</f>
        <v>Plate_014</v>
      </c>
      <c r="T1142" s="2" t="s">
        <v>18</v>
      </c>
      <c r="U1142" t="s">
        <v>0</v>
      </c>
      <c r="V1142">
        <v>4</v>
      </c>
      <c r="W1142" t="str">
        <f>VLOOKUP(U1142,$J$8:$K$13,2,FALSE)</f>
        <v>GAL4.40</v>
      </c>
      <c r="X1142" t="str">
        <f>VLOOKUP(V1142,$J$16:$K$27,2,FALSE)</f>
        <v>GAL80.35</v>
      </c>
      <c r="Y1142" t="str">
        <f>VLOOKUP(V1142,$J$31:$K$42,2,FALSE)</f>
        <v>GAL3.WT</v>
      </c>
      <c r="Z1142" t="str">
        <f>VLOOKUP($S1142,$J$46:$N$61,2,FALSE)</f>
        <v>pAMN53.2 - 1 - B6</v>
      </c>
      <c r="AA1142">
        <v>2</v>
      </c>
      <c r="AB1142" t="str">
        <f>VLOOKUP($S1142,$J$46:$N$61,3,FALSE)</f>
        <v>HIS5.Sch_pom</v>
      </c>
      <c r="AC1142" t="str">
        <f>VLOOKUP($S1142,$J$46:$N$61,4,FALSE)</f>
        <v>HIS3</v>
      </c>
      <c r="AD1142">
        <f>VLOOKUP($S1142,$J$46:$N$61,5,FALSE)</f>
        <v>1</v>
      </c>
      <c r="AE1142" t="str">
        <f t="shared" si="46"/>
        <v>GAL3.WT</v>
      </c>
      <c r="AF1142" t="str">
        <f t="shared" si="47"/>
        <v>GAL80S-2</v>
      </c>
      <c r="AG1142" t="str">
        <f t="shared" si="48"/>
        <v>GAL4-L868K</v>
      </c>
    </row>
    <row r="1143" spans="11:33">
      <c r="K1143" t="str">
        <f>CONCATENATE(L1143,".",Q1143)</f>
        <v>180324-Plate_011.D5</v>
      </c>
      <c r="L1143" t="str">
        <f>CONCATENATE("180324-",N1143)</f>
        <v>180324-Plate_011</v>
      </c>
      <c r="M1143">
        <f>M1047+1</f>
        <v>11</v>
      </c>
      <c r="N1143" t="str">
        <f>CONCATENATE("Plate_0",M1143)</f>
        <v>Plate_011</v>
      </c>
      <c r="O1143" t="s">
        <v>52</v>
      </c>
      <c r="P1143">
        <v>5</v>
      </c>
      <c r="Q1143" t="s">
        <v>60</v>
      </c>
      <c r="R1143">
        <f>R1071+1</f>
        <v>14</v>
      </c>
      <c r="S1143" t="str">
        <f>CONCATENATE("Plate_0",R1143)</f>
        <v>Plate_014</v>
      </c>
      <c r="T1143" s="2" t="s">
        <v>16</v>
      </c>
      <c r="U1143" t="s">
        <v>0</v>
      </c>
      <c r="V1143">
        <v>5</v>
      </c>
      <c r="W1143" t="str">
        <f>VLOOKUP(U1143,$J$8:$K$13,2,FALSE)</f>
        <v>GAL4.40</v>
      </c>
      <c r="X1143" t="str">
        <f>VLOOKUP(V1143,$J$16:$K$27,2,FALSE)</f>
        <v>GAL80.37</v>
      </c>
      <c r="Y1143" t="str">
        <f>VLOOKUP(V1143,$J$31:$K$42,2,FALSE)</f>
        <v>GAL3.WT</v>
      </c>
      <c r="Z1143" t="str">
        <f>VLOOKUP($S1143,$J$46:$N$61,2,FALSE)</f>
        <v>pAMN53.2 - 1 - B6</v>
      </c>
      <c r="AA1143">
        <v>2</v>
      </c>
      <c r="AB1143" t="str">
        <f>VLOOKUP($S1143,$J$46:$N$61,3,FALSE)</f>
        <v>HIS5.Sch_pom</v>
      </c>
      <c r="AC1143" t="str">
        <f>VLOOKUP($S1143,$J$46:$N$61,4,FALSE)</f>
        <v>HIS3</v>
      </c>
      <c r="AD1143">
        <f>VLOOKUP($S1143,$J$46:$N$61,5,FALSE)</f>
        <v>1</v>
      </c>
      <c r="AE1143" t="str">
        <f t="shared" si="46"/>
        <v>GAL3.WT</v>
      </c>
      <c r="AF1143" t="str">
        <f t="shared" si="47"/>
        <v>GAL80S-1</v>
      </c>
      <c r="AG1143" t="str">
        <f t="shared" si="48"/>
        <v>GAL4-L868K</v>
      </c>
    </row>
    <row r="1144" spans="11:33">
      <c r="K1144" t="str">
        <f>CONCATENATE(L1144,".",Q1144)</f>
        <v>180324-Plate_011.D6</v>
      </c>
      <c r="L1144" t="str">
        <f>CONCATENATE("180324-",N1144)</f>
        <v>180324-Plate_011</v>
      </c>
      <c r="M1144">
        <f>M1048+1</f>
        <v>11</v>
      </c>
      <c r="N1144" t="str">
        <f>CONCATENATE("Plate_0",M1144)</f>
        <v>Plate_011</v>
      </c>
      <c r="O1144" t="s">
        <v>52</v>
      </c>
      <c r="P1144">
        <v>6</v>
      </c>
      <c r="Q1144" t="s">
        <v>59</v>
      </c>
      <c r="R1144">
        <f>R1072+1</f>
        <v>14</v>
      </c>
      <c r="S1144" t="str">
        <f>CONCATENATE("Plate_0",R1144)</f>
        <v>Plate_014</v>
      </c>
      <c r="T1144" s="2" t="s">
        <v>14</v>
      </c>
      <c r="U1144" t="s">
        <v>0</v>
      </c>
      <c r="V1144">
        <v>6</v>
      </c>
      <c r="W1144" t="str">
        <f>VLOOKUP(U1144,$J$8:$K$13,2,FALSE)</f>
        <v>GAL4.40</v>
      </c>
      <c r="X1144" t="str">
        <f>VLOOKUP(V1144,$J$16:$K$27,2,FALSE)</f>
        <v>GAL80.41</v>
      </c>
      <c r="Y1144" t="str">
        <f>VLOOKUP(V1144,$J$31:$K$42,2,FALSE)</f>
        <v>GAL3.WT</v>
      </c>
      <c r="Z1144" t="str">
        <f>VLOOKUP($S1144,$J$46:$N$61,2,FALSE)</f>
        <v>pAMN53.2 - 1 - B6</v>
      </c>
      <c r="AA1144">
        <v>2</v>
      </c>
      <c r="AB1144" t="str">
        <f>VLOOKUP($S1144,$J$46:$N$61,3,FALSE)</f>
        <v>HIS5.Sch_pom</v>
      </c>
      <c r="AC1144" t="str">
        <f>VLOOKUP($S1144,$J$46:$N$61,4,FALSE)</f>
        <v>HIS3</v>
      </c>
      <c r="AD1144">
        <f>VLOOKUP($S1144,$J$46:$N$61,5,FALSE)</f>
        <v>1</v>
      </c>
      <c r="AE1144" t="str">
        <f t="shared" si="46"/>
        <v>GAL3.WT</v>
      </c>
      <c r="AF1144" t="str">
        <f t="shared" si="47"/>
        <v>GAL80S-0</v>
      </c>
      <c r="AG1144" t="str">
        <f t="shared" si="48"/>
        <v>GAL4-L868K</v>
      </c>
    </row>
    <row r="1145" spans="11:33">
      <c r="K1145" t="str">
        <f>CONCATENATE(L1145,".",Q1145)</f>
        <v>180324-Plate_011.D7</v>
      </c>
      <c r="L1145" t="str">
        <f>CONCATENATE("180324-",N1145)</f>
        <v>180324-Plate_011</v>
      </c>
      <c r="M1145">
        <f>M1049+1</f>
        <v>11</v>
      </c>
      <c r="N1145" t="str">
        <f>CONCATENATE("Plate_0",M1145)</f>
        <v>Plate_011</v>
      </c>
      <c r="O1145" t="s">
        <v>52</v>
      </c>
      <c r="P1145">
        <v>7</v>
      </c>
      <c r="Q1145" t="s">
        <v>58</v>
      </c>
      <c r="R1145">
        <f>R1073+1</f>
        <v>14</v>
      </c>
      <c r="S1145" t="str">
        <f>CONCATENATE("Plate_0",R1145)</f>
        <v>Plate_014</v>
      </c>
      <c r="T1145" s="2" t="s">
        <v>12</v>
      </c>
      <c r="U1145" t="s">
        <v>0</v>
      </c>
      <c r="V1145">
        <v>7</v>
      </c>
      <c r="W1145" t="str">
        <f>VLOOKUP(U1145,$J$8:$K$13,2,FALSE)</f>
        <v>GAL4.40</v>
      </c>
      <c r="X1145" t="str">
        <f>VLOOKUP(V1145,$J$16:$K$27,2,FALSE)</f>
        <v>GAL80.WT</v>
      </c>
      <c r="Y1145" t="str">
        <f>VLOOKUP(V1145,$J$31:$K$42,2,FALSE)</f>
        <v>GAL3.delta</v>
      </c>
      <c r="Z1145" t="str">
        <f>VLOOKUP($S1145,$J$46:$N$61,2,FALSE)</f>
        <v>pAMN53.2 - 1 - B6</v>
      </c>
      <c r="AA1145">
        <v>2</v>
      </c>
      <c r="AB1145" t="str">
        <f>VLOOKUP($S1145,$J$46:$N$61,3,FALSE)</f>
        <v>HIS5.Sch_pom</v>
      </c>
      <c r="AC1145" t="str">
        <f>VLOOKUP($S1145,$J$46:$N$61,4,FALSE)</f>
        <v>HIS3</v>
      </c>
      <c r="AD1145">
        <f>VLOOKUP($S1145,$J$46:$N$61,5,FALSE)</f>
        <v>1</v>
      </c>
      <c r="AE1145" t="str">
        <f t="shared" si="46"/>
        <v>GAL3.delta</v>
      </c>
      <c r="AF1145" t="str">
        <f t="shared" si="47"/>
        <v>GAL80.WT</v>
      </c>
      <c r="AG1145" t="str">
        <f t="shared" si="48"/>
        <v>GAL4-L868K</v>
      </c>
    </row>
    <row r="1146" spans="11:33">
      <c r="K1146" t="str">
        <f>CONCATENATE(L1146,".",Q1146)</f>
        <v>180324-Plate_011.D8</v>
      </c>
      <c r="L1146" t="str">
        <f>CONCATENATE("180324-",N1146)</f>
        <v>180324-Plate_011</v>
      </c>
      <c r="M1146">
        <f>M1050+1</f>
        <v>11</v>
      </c>
      <c r="N1146" t="str">
        <f>CONCATENATE("Plate_0",M1146)</f>
        <v>Plate_011</v>
      </c>
      <c r="O1146" t="s">
        <v>52</v>
      </c>
      <c r="P1146">
        <v>8</v>
      </c>
      <c r="Q1146" t="s">
        <v>57</v>
      </c>
      <c r="R1146">
        <f>R1074+1</f>
        <v>14</v>
      </c>
      <c r="S1146" t="str">
        <f>CONCATENATE("Plate_0",R1146)</f>
        <v>Plate_014</v>
      </c>
      <c r="T1146" s="2" t="s">
        <v>10</v>
      </c>
      <c r="U1146" t="s">
        <v>0</v>
      </c>
      <c r="V1146">
        <v>8</v>
      </c>
      <c r="W1146" t="str">
        <f>VLOOKUP(U1146,$J$8:$K$13,2,FALSE)</f>
        <v>GAL4.40</v>
      </c>
      <c r="X1146" t="str">
        <f>VLOOKUP(V1146,$J$16:$K$27,2,FALSE)</f>
        <v>GAL80.delta</v>
      </c>
      <c r="Y1146" t="str">
        <f>VLOOKUP(V1146,$J$31:$K$42,2,FALSE)</f>
        <v>GAL3.delta</v>
      </c>
      <c r="Z1146" t="str">
        <f>VLOOKUP($S1146,$J$46:$N$61,2,FALSE)</f>
        <v>pAMN53.2 - 1 - B6</v>
      </c>
      <c r="AA1146">
        <v>2</v>
      </c>
      <c r="AB1146" t="str">
        <f>VLOOKUP($S1146,$J$46:$N$61,3,FALSE)</f>
        <v>HIS5.Sch_pom</v>
      </c>
      <c r="AC1146" t="str">
        <f>VLOOKUP($S1146,$J$46:$N$61,4,FALSE)</f>
        <v>HIS3</v>
      </c>
      <c r="AD1146">
        <f>VLOOKUP($S1146,$J$46:$N$61,5,FALSE)</f>
        <v>1</v>
      </c>
      <c r="AE1146" t="str">
        <f t="shared" si="46"/>
        <v>GAL3.delta</v>
      </c>
      <c r="AF1146" t="str">
        <f t="shared" si="47"/>
        <v>GAL80.delta</v>
      </c>
      <c r="AG1146" t="str">
        <f t="shared" si="48"/>
        <v>GAL4-L868K</v>
      </c>
    </row>
    <row r="1147" spans="11:33">
      <c r="K1147" t="str">
        <f>CONCATENATE(L1147,".",Q1147)</f>
        <v>180324-Plate_011.D9</v>
      </c>
      <c r="L1147" t="str">
        <f>CONCATENATE("180324-",N1147)</f>
        <v>180324-Plate_011</v>
      </c>
      <c r="M1147">
        <f>M1051+1</f>
        <v>11</v>
      </c>
      <c r="N1147" t="str">
        <f>CONCATENATE("Plate_0",M1147)</f>
        <v>Plate_011</v>
      </c>
      <c r="O1147" t="s">
        <v>52</v>
      </c>
      <c r="P1147">
        <v>9</v>
      </c>
      <c r="Q1147" t="s">
        <v>56</v>
      </c>
      <c r="R1147">
        <f>R1075+1</f>
        <v>14</v>
      </c>
      <c r="S1147" t="str">
        <f>CONCATENATE("Plate_0",R1147)</f>
        <v>Plate_014</v>
      </c>
      <c r="T1147" s="2" t="s">
        <v>8</v>
      </c>
      <c r="U1147" t="s">
        <v>0</v>
      </c>
      <c r="V1147">
        <v>9</v>
      </c>
      <c r="W1147" t="str">
        <f>VLOOKUP(U1147,$J$8:$K$13,2,FALSE)</f>
        <v>GAL4.40</v>
      </c>
      <c r="X1147" t="str">
        <f>VLOOKUP(V1147,$J$16:$K$27,2,FALSE)</f>
        <v>GAL80.07</v>
      </c>
      <c r="Y1147" t="str">
        <f>VLOOKUP(V1147,$J$31:$K$42,2,FALSE)</f>
        <v>GAL3.delta</v>
      </c>
      <c r="Z1147" t="str">
        <f>VLOOKUP($S1147,$J$46:$N$61,2,FALSE)</f>
        <v>pAMN53.2 - 1 - B6</v>
      </c>
      <c r="AA1147">
        <v>2</v>
      </c>
      <c r="AB1147" t="str">
        <f>VLOOKUP($S1147,$J$46:$N$61,3,FALSE)</f>
        <v>HIS5.Sch_pom</v>
      </c>
      <c r="AC1147" t="str">
        <f>VLOOKUP($S1147,$J$46:$N$61,4,FALSE)</f>
        <v>HIS3</v>
      </c>
      <c r="AD1147">
        <f>VLOOKUP($S1147,$J$46:$N$61,5,FALSE)</f>
        <v>1</v>
      </c>
      <c r="AE1147" t="str">
        <f t="shared" si="46"/>
        <v>GAL3.delta</v>
      </c>
      <c r="AF1147" t="str">
        <f t="shared" si="47"/>
        <v>GAL80.07</v>
      </c>
      <c r="AG1147" t="str">
        <f t="shared" si="48"/>
        <v>GAL4-L868K</v>
      </c>
    </row>
    <row r="1148" spans="11:33">
      <c r="K1148" t="str">
        <f>CONCATENATE(L1148,".",Q1148)</f>
        <v>180324-Plate_011.D10</v>
      </c>
      <c r="L1148" t="str">
        <f>CONCATENATE("180324-",N1148)</f>
        <v>180324-Plate_011</v>
      </c>
      <c r="M1148">
        <f>M1052+1</f>
        <v>11</v>
      </c>
      <c r="N1148" t="str">
        <f>CONCATENATE("Plate_0",M1148)</f>
        <v>Plate_011</v>
      </c>
      <c r="O1148" t="s">
        <v>52</v>
      </c>
      <c r="P1148">
        <v>10</v>
      </c>
      <c r="Q1148" t="s">
        <v>55</v>
      </c>
      <c r="R1148">
        <f>R1076+1</f>
        <v>14</v>
      </c>
      <c r="S1148" t="str">
        <f>CONCATENATE("Plate_0",R1148)</f>
        <v>Plate_014</v>
      </c>
      <c r="T1148" s="2" t="s">
        <v>6</v>
      </c>
      <c r="U1148" t="s">
        <v>0</v>
      </c>
      <c r="V1148">
        <v>10</v>
      </c>
      <c r="W1148" t="str">
        <f>VLOOKUP(U1148,$J$8:$K$13,2,FALSE)</f>
        <v>GAL4.40</v>
      </c>
      <c r="X1148" t="str">
        <f>VLOOKUP(V1148,$J$16:$K$27,2,FALSE)</f>
        <v>GAL80.35</v>
      </c>
      <c r="Y1148" t="str">
        <f>VLOOKUP(V1148,$J$31:$K$42,2,FALSE)</f>
        <v>GAL3.delta</v>
      </c>
      <c r="Z1148" t="str">
        <f>VLOOKUP($S1148,$J$46:$N$61,2,FALSE)</f>
        <v>pAMN53.2 - 1 - B6</v>
      </c>
      <c r="AA1148">
        <v>2</v>
      </c>
      <c r="AB1148" t="str">
        <f>VLOOKUP($S1148,$J$46:$N$61,3,FALSE)</f>
        <v>HIS5.Sch_pom</v>
      </c>
      <c r="AC1148" t="str">
        <f>VLOOKUP($S1148,$J$46:$N$61,4,FALSE)</f>
        <v>HIS3</v>
      </c>
      <c r="AD1148">
        <f>VLOOKUP($S1148,$J$46:$N$61,5,FALSE)</f>
        <v>1</v>
      </c>
      <c r="AE1148" t="str">
        <f t="shared" si="46"/>
        <v>GAL3.delta</v>
      </c>
      <c r="AF1148" t="str">
        <f t="shared" si="47"/>
        <v>GAL80S-2</v>
      </c>
      <c r="AG1148" t="str">
        <f t="shared" si="48"/>
        <v>GAL4-L868K</v>
      </c>
    </row>
    <row r="1149" spans="11:33">
      <c r="K1149" t="str">
        <f>CONCATENATE(L1149,".",Q1149)</f>
        <v>180324-Plate_011.D11</v>
      </c>
      <c r="L1149" t="str">
        <f>CONCATENATE("180324-",N1149)</f>
        <v>180324-Plate_011</v>
      </c>
      <c r="M1149">
        <f>M1053+1</f>
        <v>11</v>
      </c>
      <c r="N1149" t="str">
        <f>CONCATENATE("Plate_0",M1149)</f>
        <v>Plate_011</v>
      </c>
      <c r="O1149" t="s">
        <v>52</v>
      </c>
      <c r="P1149">
        <v>11</v>
      </c>
      <c r="Q1149" t="s">
        <v>54</v>
      </c>
      <c r="R1149">
        <f>R1077+1</f>
        <v>14</v>
      </c>
      <c r="S1149" t="str">
        <f>CONCATENATE("Plate_0",R1149)</f>
        <v>Plate_014</v>
      </c>
      <c r="T1149" s="2" t="s">
        <v>4</v>
      </c>
      <c r="U1149" t="s">
        <v>0</v>
      </c>
      <c r="V1149">
        <v>11</v>
      </c>
      <c r="W1149" t="str">
        <f>VLOOKUP(U1149,$J$8:$K$13,2,FALSE)</f>
        <v>GAL4.40</v>
      </c>
      <c r="X1149" t="str">
        <f>VLOOKUP(V1149,$J$16:$K$27,2,FALSE)</f>
        <v>GAL80.37</v>
      </c>
      <c r="Y1149" t="str">
        <f>VLOOKUP(V1149,$J$31:$K$42,2,FALSE)</f>
        <v>GAL3.delta</v>
      </c>
      <c r="Z1149" t="str">
        <f>VLOOKUP($S1149,$J$46:$N$61,2,FALSE)</f>
        <v>pAMN53.2 - 1 - B6</v>
      </c>
      <c r="AA1149">
        <v>2</v>
      </c>
      <c r="AB1149" t="str">
        <f>VLOOKUP($S1149,$J$46:$N$61,3,FALSE)</f>
        <v>HIS5.Sch_pom</v>
      </c>
      <c r="AC1149" t="str">
        <f>VLOOKUP($S1149,$J$46:$N$61,4,FALSE)</f>
        <v>HIS3</v>
      </c>
      <c r="AD1149">
        <f>VLOOKUP($S1149,$J$46:$N$61,5,FALSE)</f>
        <v>1</v>
      </c>
      <c r="AE1149" t="str">
        <f t="shared" si="46"/>
        <v>GAL3.delta</v>
      </c>
      <c r="AF1149" t="str">
        <f t="shared" si="47"/>
        <v>GAL80S-1</v>
      </c>
      <c r="AG1149" t="str">
        <f t="shared" si="48"/>
        <v>GAL4-L868K</v>
      </c>
    </row>
    <row r="1150" spans="11:33">
      <c r="K1150" t="str">
        <f>CONCATENATE(L1150,".",Q1150)</f>
        <v>180324-Plate_011.D12</v>
      </c>
      <c r="L1150" t="str">
        <f>CONCATENATE("180324-",N1150)</f>
        <v>180324-Plate_011</v>
      </c>
      <c r="M1150">
        <f>M1054+1</f>
        <v>11</v>
      </c>
      <c r="N1150" t="str">
        <f>CONCATENATE("Plate_0",M1150)</f>
        <v>Plate_011</v>
      </c>
      <c r="O1150" t="s">
        <v>52</v>
      </c>
      <c r="P1150">
        <v>12</v>
      </c>
      <c r="Q1150" t="s">
        <v>53</v>
      </c>
      <c r="R1150">
        <f>R1078+1</f>
        <v>14</v>
      </c>
      <c r="S1150" t="str">
        <f>CONCATENATE("Plate_0",R1150)</f>
        <v>Plate_014</v>
      </c>
      <c r="T1150" s="2" t="s">
        <v>1</v>
      </c>
      <c r="U1150" t="s">
        <v>0</v>
      </c>
      <c r="V1150">
        <v>12</v>
      </c>
      <c r="W1150" t="str">
        <f>VLOOKUP(U1150,$J$8:$K$13,2,FALSE)</f>
        <v>GAL4.40</v>
      </c>
      <c r="X1150" t="str">
        <f>VLOOKUP(V1150,$J$16:$K$27,2,FALSE)</f>
        <v>GAL80.41</v>
      </c>
      <c r="Y1150" t="str">
        <f>VLOOKUP(V1150,$J$31:$K$42,2,FALSE)</f>
        <v>GAL3.delta</v>
      </c>
      <c r="Z1150" t="str">
        <f>VLOOKUP($S1150,$J$46:$N$61,2,FALSE)</f>
        <v>pAMN53.2 - 1 - B6</v>
      </c>
      <c r="AA1150">
        <v>2</v>
      </c>
      <c r="AB1150" t="str">
        <f>VLOOKUP($S1150,$J$46:$N$61,3,FALSE)</f>
        <v>HIS5.Sch_pom</v>
      </c>
      <c r="AC1150" t="str">
        <f>VLOOKUP($S1150,$J$46:$N$61,4,FALSE)</f>
        <v>HIS3</v>
      </c>
      <c r="AD1150">
        <f>VLOOKUP($S1150,$J$46:$N$61,5,FALSE)</f>
        <v>1</v>
      </c>
      <c r="AE1150" t="str">
        <f t="shared" si="46"/>
        <v>GAL3.delta</v>
      </c>
      <c r="AF1150" t="str">
        <f t="shared" si="47"/>
        <v>GAL80S-0</v>
      </c>
      <c r="AG1150" t="str">
        <f t="shared" si="48"/>
        <v>GAL4-L868K</v>
      </c>
    </row>
    <row r="1151" spans="11:33">
      <c r="K1151" t="str">
        <f>CONCATENATE(L1151,".",Q1151)</f>
        <v>180324-Plate_011.E1</v>
      </c>
      <c r="L1151" t="str">
        <f>CONCATENATE("180324-",N1151)</f>
        <v>180324-Plate_011</v>
      </c>
      <c r="M1151">
        <f>M1055+1</f>
        <v>11</v>
      </c>
      <c r="N1151" t="str">
        <f>CONCATENATE("Plate_0",M1151)</f>
        <v>Plate_011</v>
      </c>
      <c r="O1151" t="s">
        <v>26</v>
      </c>
      <c r="P1151">
        <v>1</v>
      </c>
      <c r="Q1151" t="s">
        <v>50</v>
      </c>
      <c r="R1151">
        <f>R1079+1</f>
        <v>15</v>
      </c>
      <c r="S1151" t="str">
        <f>CONCATENATE("Plate_0",R1151)</f>
        <v>Plate_015</v>
      </c>
      <c r="T1151" s="2" t="s">
        <v>103</v>
      </c>
      <c r="U1151" t="s">
        <v>91</v>
      </c>
      <c r="V1151">
        <v>1</v>
      </c>
      <c r="W1151" t="str">
        <f>VLOOKUP(U1151,$J$8:$K$13,2,FALSE)</f>
        <v>GAL4.WT</v>
      </c>
      <c r="X1151" t="str">
        <f>VLOOKUP(V1151,$J$16:$K$27,2,FALSE)</f>
        <v>GAL80.WT</v>
      </c>
      <c r="Y1151" t="str">
        <f>VLOOKUP(V1151,$J$31:$K$42,2,FALSE)</f>
        <v>GAL3.WT</v>
      </c>
      <c r="Z1151" t="str">
        <f>VLOOKUP($S1151,$J$46:$N$61,2,FALSE)</f>
        <v>pAMN53.2 - 1 - B6</v>
      </c>
      <c r="AA1151">
        <v>1</v>
      </c>
      <c r="AB1151" t="str">
        <f>VLOOKUP($S1151,$J$46:$N$61,3,FALSE)</f>
        <v>HIS5.Sch_pom</v>
      </c>
      <c r="AC1151" t="str">
        <f>VLOOKUP($S1151,$J$46:$N$61,4,FALSE)</f>
        <v>HIS3</v>
      </c>
      <c r="AD1151">
        <f>VLOOKUP($S1151,$J$46:$N$61,5,FALSE)</f>
        <v>1</v>
      </c>
      <c r="AE1151" t="str">
        <f t="shared" si="46"/>
        <v>GAL3.WT</v>
      </c>
      <c r="AF1151" t="str">
        <f t="shared" si="47"/>
        <v>GAL80.WT</v>
      </c>
      <c r="AG1151" t="str">
        <f t="shared" si="48"/>
        <v>GAL4.WT</v>
      </c>
    </row>
    <row r="1152" spans="11:33">
      <c r="K1152" t="str">
        <f>CONCATENATE(L1152,".",Q1152)</f>
        <v>180324-Plate_011.E2</v>
      </c>
      <c r="L1152" t="str">
        <f>CONCATENATE("180324-",N1152)</f>
        <v>180324-Plate_011</v>
      </c>
      <c r="M1152">
        <f>M1056+1</f>
        <v>11</v>
      </c>
      <c r="N1152" t="str">
        <f>CONCATENATE("Plate_0",M1152)</f>
        <v>Plate_011</v>
      </c>
      <c r="O1152" t="s">
        <v>26</v>
      </c>
      <c r="P1152">
        <v>2</v>
      </c>
      <c r="Q1152" t="s">
        <v>48</v>
      </c>
      <c r="R1152">
        <f>R1080+1</f>
        <v>15</v>
      </c>
      <c r="S1152" t="str">
        <f>CONCATENATE("Plate_0",R1152)</f>
        <v>Plate_015</v>
      </c>
      <c r="T1152" s="2" t="s">
        <v>102</v>
      </c>
      <c r="U1152" t="s">
        <v>91</v>
      </c>
      <c r="V1152">
        <v>2</v>
      </c>
      <c r="W1152" t="str">
        <f>VLOOKUP(U1152,$J$8:$K$13,2,FALSE)</f>
        <v>GAL4.WT</v>
      </c>
      <c r="X1152" t="str">
        <f>VLOOKUP(V1152,$J$16:$K$27,2,FALSE)</f>
        <v>GAL80.delta</v>
      </c>
      <c r="Y1152" t="str">
        <f>VLOOKUP(V1152,$J$31:$K$42,2,FALSE)</f>
        <v>GAL3.WT</v>
      </c>
      <c r="Z1152" t="str">
        <f>VLOOKUP($S1152,$J$46:$N$61,2,FALSE)</f>
        <v>pAMN53.2 - 1 - B6</v>
      </c>
      <c r="AA1152">
        <v>1</v>
      </c>
      <c r="AB1152" t="str">
        <f>VLOOKUP($S1152,$J$46:$N$61,3,FALSE)</f>
        <v>HIS5.Sch_pom</v>
      </c>
      <c r="AC1152" t="str">
        <f>VLOOKUP($S1152,$J$46:$N$61,4,FALSE)</f>
        <v>HIS3</v>
      </c>
      <c r="AD1152">
        <f>VLOOKUP($S1152,$J$46:$N$61,5,FALSE)</f>
        <v>1</v>
      </c>
      <c r="AE1152" t="str">
        <f t="shared" si="46"/>
        <v>GAL3.WT</v>
      </c>
      <c r="AF1152" t="str">
        <f t="shared" si="47"/>
        <v>GAL80.delta</v>
      </c>
      <c r="AG1152" t="str">
        <f t="shared" si="48"/>
        <v>GAL4.WT</v>
      </c>
    </row>
    <row r="1153" spans="11:33">
      <c r="K1153" t="str">
        <f>CONCATENATE(L1153,".",Q1153)</f>
        <v>180324-Plate_011.E3</v>
      </c>
      <c r="L1153" t="str">
        <f>CONCATENATE("180324-",N1153)</f>
        <v>180324-Plate_011</v>
      </c>
      <c r="M1153">
        <f>M1057+1</f>
        <v>11</v>
      </c>
      <c r="N1153" t="str">
        <f>CONCATENATE("Plate_0",M1153)</f>
        <v>Plate_011</v>
      </c>
      <c r="O1153" t="s">
        <v>26</v>
      </c>
      <c r="P1153">
        <v>3</v>
      </c>
      <c r="Q1153" t="s">
        <v>46</v>
      </c>
      <c r="R1153">
        <f>R1081+1</f>
        <v>15</v>
      </c>
      <c r="S1153" t="str">
        <f>CONCATENATE("Plate_0",R1153)</f>
        <v>Plate_015</v>
      </c>
      <c r="T1153" s="2" t="s">
        <v>101</v>
      </c>
      <c r="U1153" t="s">
        <v>91</v>
      </c>
      <c r="V1153">
        <v>3</v>
      </c>
      <c r="W1153" t="str">
        <f>VLOOKUP(U1153,$J$8:$K$13,2,FALSE)</f>
        <v>GAL4.WT</v>
      </c>
      <c r="X1153" t="str">
        <f>VLOOKUP(V1153,$J$16:$K$27,2,FALSE)</f>
        <v>GAL80.07</v>
      </c>
      <c r="Y1153" t="str">
        <f>VLOOKUP(V1153,$J$31:$K$42,2,FALSE)</f>
        <v>GAL3.WT</v>
      </c>
      <c r="Z1153" t="str">
        <f>VLOOKUP($S1153,$J$46:$N$61,2,FALSE)</f>
        <v>pAMN53.2 - 1 - B6</v>
      </c>
      <c r="AA1153">
        <v>1</v>
      </c>
      <c r="AB1153" t="str">
        <f>VLOOKUP($S1153,$J$46:$N$61,3,FALSE)</f>
        <v>HIS5.Sch_pom</v>
      </c>
      <c r="AC1153" t="str">
        <f>VLOOKUP($S1153,$J$46:$N$61,4,FALSE)</f>
        <v>HIS3</v>
      </c>
      <c r="AD1153">
        <f>VLOOKUP($S1153,$J$46:$N$61,5,FALSE)</f>
        <v>1</v>
      </c>
      <c r="AE1153" t="str">
        <f t="shared" si="46"/>
        <v>GAL3.WT</v>
      </c>
      <c r="AF1153" t="str">
        <f t="shared" si="47"/>
        <v>GAL80.07</v>
      </c>
      <c r="AG1153" t="str">
        <f t="shared" si="48"/>
        <v>GAL4.WT</v>
      </c>
    </row>
    <row r="1154" spans="11:33">
      <c r="K1154" t="str">
        <f>CONCATENATE(L1154,".",Q1154)</f>
        <v>180324-Plate_011.E4</v>
      </c>
      <c r="L1154" t="str">
        <f>CONCATENATE("180324-",N1154)</f>
        <v>180324-Plate_011</v>
      </c>
      <c r="M1154">
        <f>M1058+1</f>
        <v>11</v>
      </c>
      <c r="N1154" t="str">
        <f>CONCATENATE("Plate_0",M1154)</f>
        <v>Plate_011</v>
      </c>
      <c r="O1154" t="s">
        <v>26</v>
      </c>
      <c r="P1154">
        <v>4</v>
      </c>
      <c r="Q1154" t="s">
        <v>44</v>
      </c>
      <c r="R1154">
        <f>R1082+1</f>
        <v>15</v>
      </c>
      <c r="S1154" t="str">
        <f>CONCATENATE("Plate_0",R1154)</f>
        <v>Plate_015</v>
      </c>
      <c r="T1154" s="2" t="s">
        <v>100</v>
      </c>
      <c r="U1154" t="s">
        <v>91</v>
      </c>
      <c r="V1154">
        <v>4</v>
      </c>
      <c r="W1154" t="str">
        <f>VLOOKUP(U1154,$J$8:$K$13,2,FALSE)</f>
        <v>GAL4.WT</v>
      </c>
      <c r="X1154" t="str">
        <f>VLOOKUP(V1154,$J$16:$K$27,2,FALSE)</f>
        <v>GAL80.35</v>
      </c>
      <c r="Y1154" t="str">
        <f>VLOOKUP(V1154,$J$31:$K$42,2,FALSE)</f>
        <v>GAL3.WT</v>
      </c>
      <c r="Z1154" t="str">
        <f>VLOOKUP($S1154,$J$46:$N$61,2,FALSE)</f>
        <v>pAMN53.2 - 1 - B6</v>
      </c>
      <c r="AA1154">
        <v>1</v>
      </c>
      <c r="AB1154" t="str">
        <f>VLOOKUP($S1154,$J$46:$N$61,3,FALSE)</f>
        <v>HIS5.Sch_pom</v>
      </c>
      <c r="AC1154" t="str">
        <f>VLOOKUP($S1154,$J$46:$N$61,4,FALSE)</f>
        <v>HIS3</v>
      </c>
      <c r="AD1154">
        <f>VLOOKUP($S1154,$J$46:$N$61,5,FALSE)</f>
        <v>1</v>
      </c>
      <c r="AE1154" t="str">
        <f t="shared" si="46"/>
        <v>GAL3.WT</v>
      </c>
      <c r="AF1154" t="str">
        <f t="shared" si="47"/>
        <v>GAL80S-2</v>
      </c>
      <c r="AG1154" t="str">
        <f t="shared" si="48"/>
        <v>GAL4.WT</v>
      </c>
    </row>
    <row r="1155" spans="11:33">
      <c r="K1155" t="str">
        <f>CONCATENATE(L1155,".",Q1155)</f>
        <v>180324-Plate_011.E5</v>
      </c>
      <c r="L1155" t="str">
        <f>CONCATENATE("180324-",N1155)</f>
        <v>180324-Plate_011</v>
      </c>
      <c r="M1155">
        <f>M1059+1</f>
        <v>11</v>
      </c>
      <c r="N1155" t="str">
        <f>CONCATENATE("Plate_0",M1155)</f>
        <v>Plate_011</v>
      </c>
      <c r="O1155" t="s">
        <v>26</v>
      </c>
      <c r="P1155">
        <v>5</v>
      </c>
      <c r="Q1155" t="s">
        <v>42</v>
      </c>
      <c r="R1155">
        <f>R1083+1</f>
        <v>15</v>
      </c>
      <c r="S1155" t="str">
        <f>CONCATENATE("Plate_0",R1155)</f>
        <v>Plate_015</v>
      </c>
      <c r="T1155" s="2" t="s">
        <v>99</v>
      </c>
      <c r="U1155" t="s">
        <v>91</v>
      </c>
      <c r="V1155">
        <v>5</v>
      </c>
      <c r="W1155" t="str">
        <f>VLOOKUP(U1155,$J$8:$K$13,2,FALSE)</f>
        <v>GAL4.WT</v>
      </c>
      <c r="X1155" t="str">
        <f>VLOOKUP(V1155,$J$16:$K$27,2,FALSE)</f>
        <v>GAL80.37</v>
      </c>
      <c r="Y1155" t="str">
        <f>VLOOKUP(V1155,$J$31:$K$42,2,FALSE)</f>
        <v>GAL3.WT</v>
      </c>
      <c r="Z1155" t="str">
        <f>VLOOKUP($S1155,$J$46:$N$61,2,FALSE)</f>
        <v>pAMN53.2 - 1 - B6</v>
      </c>
      <c r="AA1155">
        <v>1</v>
      </c>
      <c r="AB1155" t="str">
        <f>VLOOKUP($S1155,$J$46:$N$61,3,FALSE)</f>
        <v>HIS5.Sch_pom</v>
      </c>
      <c r="AC1155" t="str">
        <f>VLOOKUP($S1155,$J$46:$N$61,4,FALSE)</f>
        <v>HIS3</v>
      </c>
      <c r="AD1155">
        <f>VLOOKUP($S1155,$J$46:$N$61,5,FALSE)</f>
        <v>1</v>
      </c>
      <c r="AE1155" t="str">
        <f t="shared" si="46"/>
        <v>GAL3.WT</v>
      </c>
      <c r="AF1155" t="str">
        <f t="shared" si="47"/>
        <v>GAL80S-1</v>
      </c>
      <c r="AG1155" t="str">
        <f t="shared" si="48"/>
        <v>GAL4.WT</v>
      </c>
    </row>
    <row r="1156" spans="11:33">
      <c r="K1156" t="str">
        <f>CONCATENATE(L1156,".",Q1156)</f>
        <v>180324-Plate_011.E6</v>
      </c>
      <c r="L1156" t="str">
        <f>CONCATENATE("180324-",N1156)</f>
        <v>180324-Plate_011</v>
      </c>
      <c r="M1156">
        <f>M1060+1</f>
        <v>11</v>
      </c>
      <c r="N1156" t="str">
        <f>CONCATENATE("Plate_0",M1156)</f>
        <v>Plate_011</v>
      </c>
      <c r="O1156" t="s">
        <v>26</v>
      </c>
      <c r="P1156">
        <v>6</v>
      </c>
      <c r="Q1156" t="s">
        <v>40</v>
      </c>
      <c r="R1156">
        <f>R1084+1</f>
        <v>15</v>
      </c>
      <c r="S1156" t="str">
        <f>CONCATENATE("Plate_0",R1156)</f>
        <v>Plate_015</v>
      </c>
      <c r="T1156" s="2" t="s">
        <v>98</v>
      </c>
      <c r="U1156" t="s">
        <v>91</v>
      </c>
      <c r="V1156">
        <v>6</v>
      </c>
      <c r="W1156" t="str">
        <f>VLOOKUP(U1156,$J$8:$K$13,2,FALSE)</f>
        <v>GAL4.WT</v>
      </c>
      <c r="X1156" t="str">
        <f>VLOOKUP(V1156,$J$16:$K$27,2,FALSE)</f>
        <v>GAL80.41</v>
      </c>
      <c r="Y1156" t="str">
        <f>VLOOKUP(V1156,$J$31:$K$42,2,FALSE)</f>
        <v>GAL3.WT</v>
      </c>
      <c r="Z1156" t="str">
        <f>VLOOKUP($S1156,$J$46:$N$61,2,FALSE)</f>
        <v>pAMN53.2 - 1 - B6</v>
      </c>
      <c r="AA1156">
        <v>1</v>
      </c>
      <c r="AB1156" t="str">
        <f>VLOOKUP($S1156,$J$46:$N$61,3,FALSE)</f>
        <v>HIS5.Sch_pom</v>
      </c>
      <c r="AC1156" t="str">
        <f>VLOOKUP($S1156,$J$46:$N$61,4,FALSE)</f>
        <v>HIS3</v>
      </c>
      <c r="AD1156">
        <f>VLOOKUP($S1156,$J$46:$N$61,5,FALSE)</f>
        <v>1</v>
      </c>
      <c r="AE1156" t="str">
        <f t="shared" si="46"/>
        <v>GAL3.WT</v>
      </c>
      <c r="AF1156" t="str">
        <f t="shared" si="47"/>
        <v>GAL80S-0</v>
      </c>
      <c r="AG1156" t="str">
        <f t="shared" si="48"/>
        <v>GAL4.WT</v>
      </c>
    </row>
    <row r="1157" spans="11:33">
      <c r="K1157" t="str">
        <f>CONCATENATE(L1157,".",Q1157)</f>
        <v>180324-Plate_011.E7</v>
      </c>
      <c r="L1157" t="str">
        <f>CONCATENATE("180324-",N1157)</f>
        <v>180324-Plate_011</v>
      </c>
      <c r="M1157">
        <f>M1061+1</f>
        <v>11</v>
      </c>
      <c r="N1157" t="str">
        <f>CONCATENATE("Plate_0",M1157)</f>
        <v>Plate_011</v>
      </c>
      <c r="O1157" t="s">
        <v>26</v>
      </c>
      <c r="P1157">
        <v>7</v>
      </c>
      <c r="Q1157" t="s">
        <v>38</v>
      </c>
      <c r="R1157">
        <f>R1085+1</f>
        <v>15</v>
      </c>
      <c r="S1157" t="str">
        <f>CONCATENATE("Plate_0",R1157)</f>
        <v>Plate_015</v>
      </c>
      <c r="T1157" s="2" t="s">
        <v>97</v>
      </c>
      <c r="U1157" t="s">
        <v>91</v>
      </c>
      <c r="V1157">
        <v>7</v>
      </c>
      <c r="W1157" t="str">
        <f>VLOOKUP(U1157,$J$8:$K$13,2,FALSE)</f>
        <v>GAL4.WT</v>
      </c>
      <c r="X1157" t="str">
        <f>VLOOKUP(V1157,$J$16:$K$27,2,FALSE)</f>
        <v>GAL80.WT</v>
      </c>
      <c r="Y1157" t="str">
        <f>VLOOKUP(V1157,$J$31:$K$42,2,FALSE)</f>
        <v>GAL3.delta</v>
      </c>
      <c r="Z1157" t="str">
        <f>VLOOKUP($S1157,$J$46:$N$61,2,FALSE)</f>
        <v>pAMN53.2 - 1 - B6</v>
      </c>
      <c r="AA1157">
        <v>1</v>
      </c>
      <c r="AB1157" t="str">
        <f>VLOOKUP($S1157,$J$46:$N$61,3,FALSE)</f>
        <v>HIS5.Sch_pom</v>
      </c>
      <c r="AC1157" t="str">
        <f>VLOOKUP($S1157,$J$46:$N$61,4,FALSE)</f>
        <v>HIS3</v>
      </c>
      <c r="AD1157">
        <f>VLOOKUP($S1157,$J$46:$N$61,5,FALSE)</f>
        <v>1</v>
      </c>
      <c r="AE1157" t="str">
        <f t="shared" si="46"/>
        <v>GAL3.delta</v>
      </c>
      <c r="AF1157" t="str">
        <f t="shared" si="47"/>
        <v>GAL80.WT</v>
      </c>
      <c r="AG1157" t="str">
        <f t="shared" si="48"/>
        <v>GAL4.WT</v>
      </c>
    </row>
    <row r="1158" spans="11:33">
      <c r="K1158" t="str">
        <f>CONCATENATE(L1158,".",Q1158)</f>
        <v>180324-Plate_011.E8</v>
      </c>
      <c r="L1158" t="str">
        <f>CONCATENATE("180324-",N1158)</f>
        <v>180324-Plate_011</v>
      </c>
      <c r="M1158">
        <f>M1062+1</f>
        <v>11</v>
      </c>
      <c r="N1158" t="str">
        <f>CONCATENATE("Plate_0",M1158)</f>
        <v>Plate_011</v>
      </c>
      <c r="O1158" t="s">
        <v>26</v>
      </c>
      <c r="P1158">
        <v>8</v>
      </c>
      <c r="Q1158" t="s">
        <v>36</v>
      </c>
      <c r="R1158">
        <f>R1086+1</f>
        <v>15</v>
      </c>
      <c r="S1158" t="str">
        <f>CONCATENATE("Plate_0",R1158)</f>
        <v>Plate_015</v>
      </c>
      <c r="T1158" s="2" t="s">
        <v>96</v>
      </c>
      <c r="U1158" t="s">
        <v>91</v>
      </c>
      <c r="V1158">
        <v>8</v>
      </c>
      <c r="W1158" t="str">
        <f>VLOOKUP(U1158,$J$8:$K$13,2,FALSE)</f>
        <v>GAL4.WT</v>
      </c>
      <c r="X1158" t="str">
        <f>VLOOKUP(V1158,$J$16:$K$27,2,FALSE)</f>
        <v>GAL80.delta</v>
      </c>
      <c r="Y1158" t="str">
        <f>VLOOKUP(V1158,$J$31:$K$42,2,FALSE)</f>
        <v>GAL3.delta</v>
      </c>
      <c r="Z1158" t="str">
        <f>VLOOKUP($S1158,$J$46:$N$61,2,FALSE)</f>
        <v>pAMN53.2 - 1 - B6</v>
      </c>
      <c r="AA1158">
        <v>1</v>
      </c>
      <c r="AB1158" t="str">
        <f>VLOOKUP($S1158,$J$46:$N$61,3,FALSE)</f>
        <v>HIS5.Sch_pom</v>
      </c>
      <c r="AC1158" t="str">
        <f>VLOOKUP($S1158,$J$46:$N$61,4,FALSE)</f>
        <v>HIS3</v>
      </c>
      <c r="AD1158">
        <f>VLOOKUP($S1158,$J$46:$N$61,5,FALSE)</f>
        <v>1</v>
      </c>
      <c r="AE1158" t="str">
        <f t="shared" si="46"/>
        <v>GAL3.delta</v>
      </c>
      <c r="AF1158" t="str">
        <f t="shared" si="47"/>
        <v>GAL80.delta</v>
      </c>
      <c r="AG1158" t="str">
        <f t="shared" si="48"/>
        <v>GAL4.WT</v>
      </c>
    </row>
    <row r="1159" spans="11:33">
      <c r="K1159" t="str">
        <f>CONCATENATE(L1159,".",Q1159)</f>
        <v>180324-Plate_011.E9</v>
      </c>
      <c r="L1159" t="str">
        <f>CONCATENATE("180324-",N1159)</f>
        <v>180324-Plate_011</v>
      </c>
      <c r="M1159">
        <f>M1063+1</f>
        <v>11</v>
      </c>
      <c r="N1159" t="str">
        <f>CONCATENATE("Plate_0",M1159)</f>
        <v>Plate_011</v>
      </c>
      <c r="O1159" t="s">
        <v>26</v>
      </c>
      <c r="P1159">
        <v>9</v>
      </c>
      <c r="Q1159" t="s">
        <v>34</v>
      </c>
      <c r="R1159">
        <f>R1087+1</f>
        <v>15</v>
      </c>
      <c r="S1159" t="str">
        <f>CONCATENATE("Plate_0",R1159)</f>
        <v>Plate_015</v>
      </c>
      <c r="T1159" s="2" t="s">
        <v>95</v>
      </c>
      <c r="U1159" t="s">
        <v>91</v>
      </c>
      <c r="V1159">
        <v>9</v>
      </c>
      <c r="W1159" t="str">
        <f>VLOOKUP(U1159,$J$8:$K$13,2,FALSE)</f>
        <v>GAL4.WT</v>
      </c>
      <c r="X1159" t="str">
        <f>VLOOKUP(V1159,$J$16:$K$27,2,FALSE)</f>
        <v>GAL80.07</v>
      </c>
      <c r="Y1159" t="str">
        <f>VLOOKUP(V1159,$J$31:$K$42,2,FALSE)</f>
        <v>GAL3.delta</v>
      </c>
      <c r="Z1159" t="str">
        <f>VLOOKUP($S1159,$J$46:$N$61,2,FALSE)</f>
        <v>pAMN53.2 - 1 - B6</v>
      </c>
      <c r="AA1159">
        <v>1</v>
      </c>
      <c r="AB1159" t="str">
        <f>VLOOKUP($S1159,$J$46:$N$61,3,FALSE)</f>
        <v>HIS5.Sch_pom</v>
      </c>
      <c r="AC1159" t="str">
        <f>VLOOKUP($S1159,$J$46:$N$61,4,FALSE)</f>
        <v>HIS3</v>
      </c>
      <c r="AD1159">
        <f>VLOOKUP($S1159,$J$46:$N$61,5,FALSE)</f>
        <v>1</v>
      </c>
      <c r="AE1159" t="str">
        <f t="shared" si="46"/>
        <v>GAL3.delta</v>
      </c>
      <c r="AF1159" t="str">
        <f t="shared" si="47"/>
        <v>GAL80.07</v>
      </c>
      <c r="AG1159" t="str">
        <f t="shared" si="48"/>
        <v>GAL4.WT</v>
      </c>
    </row>
    <row r="1160" spans="11:33">
      <c r="K1160" t="str">
        <f>CONCATENATE(L1160,".",Q1160)</f>
        <v>180324-Plate_011.E10</v>
      </c>
      <c r="L1160" t="str">
        <f>CONCATENATE("180324-",N1160)</f>
        <v>180324-Plate_011</v>
      </c>
      <c r="M1160">
        <f>M1064+1</f>
        <v>11</v>
      </c>
      <c r="N1160" t="str">
        <f>CONCATENATE("Plate_0",M1160)</f>
        <v>Plate_011</v>
      </c>
      <c r="O1160" t="s">
        <v>26</v>
      </c>
      <c r="P1160">
        <v>10</v>
      </c>
      <c r="Q1160" t="s">
        <v>32</v>
      </c>
      <c r="R1160">
        <f>R1088+1</f>
        <v>15</v>
      </c>
      <c r="S1160" t="str">
        <f>CONCATENATE("Plate_0",R1160)</f>
        <v>Plate_015</v>
      </c>
      <c r="T1160" s="2" t="s">
        <v>94</v>
      </c>
      <c r="U1160" t="s">
        <v>91</v>
      </c>
      <c r="V1160">
        <v>10</v>
      </c>
      <c r="W1160" t="str">
        <f>VLOOKUP(U1160,$J$8:$K$13,2,FALSE)</f>
        <v>GAL4.WT</v>
      </c>
      <c r="X1160" t="str">
        <f>VLOOKUP(V1160,$J$16:$K$27,2,FALSE)</f>
        <v>GAL80.35</v>
      </c>
      <c r="Y1160" t="str">
        <f>VLOOKUP(V1160,$J$31:$K$42,2,FALSE)</f>
        <v>GAL3.delta</v>
      </c>
      <c r="Z1160" t="str">
        <f>VLOOKUP($S1160,$J$46:$N$61,2,FALSE)</f>
        <v>pAMN53.2 - 1 - B6</v>
      </c>
      <c r="AA1160">
        <v>1</v>
      </c>
      <c r="AB1160" t="str">
        <f>VLOOKUP($S1160,$J$46:$N$61,3,FALSE)</f>
        <v>HIS5.Sch_pom</v>
      </c>
      <c r="AC1160" t="str">
        <f>VLOOKUP($S1160,$J$46:$N$61,4,FALSE)</f>
        <v>HIS3</v>
      </c>
      <c r="AD1160">
        <f>VLOOKUP($S1160,$J$46:$N$61,5,FALSE)</f>
        <v>1</v>
      </c>
      <c r="AE1160" t="str">
        <f t="shared" si="46"/>
        <v>GAL3.delta</v>
      </c>
      <c r="AF1160" t="str">
        <f t="shared" si="47"/>
        <v>GAL80S-2</v>
      </c>
      <c r="AG1160" t="str">
        <f t="shared" si="48"/>
        <v>GAL4.WT</v>
      </c>
    </row>
    <row r="1161" spans="11:33">
      <c r="K1161" t="str">
        <f>CONCATENATE(L1161,".",Q1161)</f>
        <v>180324-Plate_011.E11</v>
      </c>
      <c r="L1161" t="str">
        <f>CONCATENATE("180324-",N1161)</f>
        <v>180324-Plate_011</v>
      </c>
      <c r="M1161">
        <f>M1065+1</f>
        <v>11</v>
      </c>
      <c r="N1161" t="str">
        <f>CONCATENATE("Plate_0",M1161)</f>
        <v>Plate_011</v>
      </c>
      <c r="O1161" t="s">
        <v>26</v>
      </c>
      <c r="P1161">
        <v>11</v>
      </c>
      <c r="Q1161" t="s">
        <v>30</v>
      </c>
      <c r="R1161">
        <f>R1089+1</f>
        <v>15</v>
      </c>
      <c r="S1161" t="str">
        <f>CONCATENATE("Plate_0",R1161)</f>
        <v>Plate_015</v>
      </c>
      <c r="T1161" s="2" t="s">
        <v>93</v>
      </c>
      <c r="U1161" t="s">
        <v>91</v>
      </c>
      <c r="V1161">
        <v>11</v>
      </c>
      <c r="W1161" t="str">
        <f>VLOOKUP(U1161,$J$8:$K$13,2,FALSE)</f>
        <v>GAL4.WT</v>
      </c>
      <c r="X1161" t="str">
        <f>VLOOKUP(V1161,$J$16:$K$27,2,FALSE)</f>
        <v>GAL80.37</v>
      </c>
      <c r="Y1161" t="str">
        <f>VLOOKUP(V1161,$J$31:$K$42,2,FALSE)</f>
        <v>GAL3.delta</v>
      </c>
      <c r="Z1161" t="str">
        <f>VLOOKUP($S1161,$J$46:$N$61,2,FALSE)</f>
        <v>pAMN53.2 - 1 - B6</v>
      </c>
      <c r="AA1161">
        <v>1</v>
      </c>
      <c r="AB1161" t="str">
        <f>VLOOKUP($S1161,$J$46:$N$61,3,FALSE)</f>
        <v>HIS5.Sch_pom</v>
      </c>
      <c r="AC1161" t="str">
        <f>VLOOKUP($S1161,$J$46:$N$61,4,FALSE)</f>
        <v>HIS3</v>
      </c>
      <c r="AD1161">
        <f>VLOOKUP($S1161,$J$46:$N$61,5,FALSE)</f>
        <v>1</v>
      </c>
      <c r="AE1161" t="str">
        <f t="shared" si="46"/>
        <v>GAL3.delta</v>
      </c>
      <c r="AF1161" t="str">
        <f t="shared" si="47"/>
        <v>GAL80S-1</v>
      </c>
      <c r="AG1161" t="str">
        <f t="shared" si="48"/>
        <v>GAL4.WT</v>
      </c>
    </row>
    <row r="1162" spans="11:33">
      <c r="K1162" t="str">
        <f>CONCATENATE(L1162,".",Q1162)</f>
        <v>180324-Plate_011.E12</v>
      </c>
      <c r="L1162" t="str">
        <f>CONCATENATE("180324-",N1162)</f>
        <v>180324-Plate_011</v>
      </c>
      <c r="M1162">
        <f>M1066+1</f>
        <v>11</v>
      </c>
      <c r="N1162" t="str">
        <f>CONCATENATE("Plate_0",M1162)</f>
        <v>Plate_011</v>
      </c>
      <c r="O1162" t="s">
        <v>26</v>
      </c>
      <c r="P1162">
        <v>12</v>
      </c>
      <c r="Q1162" t="s">
        <v>27</v>
      </c>
      <c r="R1162">
        <f>R1090+1</f>
        <v>15</v>
      </c>
      <c r="S1162" t="str">
        <f>CONCATENATE("Plate_0",R1162)</f>
        <v>Plate_015</v>
      </c>
      <c r="T1162" s="2" t="s">
        <v>92</v>
      </c>
      <c r="U1162" t="s">
        <v>91</v>
      </c>
      <c r="V1162">
        <v>12</v>
      </c>
      <c r="W1162" t="str">
        <f>VLOOKUP(U1162,$J$8:$K$13,2,FALSE)</f>
        <v>GAL4.WT</v>
      </c>
      <c r="X1162" t="str">
        <f>VLOOKUP(V1162,$J$16:$K$27,2,FALSE)</f>
        <v>GAL80.41</v>
      </c>
      <c r="Y1162" t="str">
        <f>VLOOKUP(V1162,$J$31:$K$42,2,FALSE)</f>
        <v>GAL3.delta</v>
      </c>
      <c r="Z1162" t="str">
        <f>VLOOKUP($S1162,$J$46:$N$61,2,FALSE)</f>
        <v>pAMN53.2 - 1 - B6</v>
      </c>
      <c r="AA1162">
        <v>1</v>
      </c>
      <c r="AB1162" t="str">
        <f>VLOOKUP($S1162,$J$46:$N$61,3,FALSE)</f>
        <v>HIS5.Sch_pom</v>
      </c>
      <c r="AC1162" t="str">
        <f>VLOOKUP($S1162,$J$46:$N$61,4,FALSE)</f>
        <v>HIS3</v>
      </c>
      <c r="AD1162">
        <f>VLOOKUP($S1162,$J$46:$N$61,5,FALSE)</f>
        <v>1</v>
      </c>
      <c r="AE1162" t="str">
        <f t="shared" si="46"/>
        <v>GAL3.delta</v>
      </c>
      <c r="AF1162" t="str">
        <f t="shared" si="47"/>
        <v>GAL80S-0</v>
      </c>
      <c r="AG1162" t="str">
        <f t="shared" si="48"/>
        <v>GAL4.WT</v>
      </c>
    </row>
    <row r="1163" spans="11:33">
      <c r="K1163" t="str">
        <f>CONCATENATE(L1163,".",Q1163)</f>
        <v>180324-Plate_011.F1</v>
      </c>
      <c r="L1163" t="str">
        <f>CONCATENATE("180324-",N1163)</f>
        <v>180324-Plate_011</v>
      </c>
      <c r="M1163">
        <f>M1067+1</f>
        <v>11</v>
      </c>
      <c r="N1163" t="str">
        <f>CONCATENATE("Plate_0",M1163)</f>
        <v>Plate_011</v>
      </c>
      <c r="O1163" t="s">
        <v>0</v>
      </c>
      <c r="P1163">
        <v>1</v>
      </c>
      <c r="Q1163" t="s">
        <v>24</v>
      </c>
      <c r="R1163">
        <f>R1091+1</f>
        <v>15</v>
      </c>
      <c r="S1163" t="str">
        <f>CONCATENATE("Plate_0",R1163)</f>
        <v>Plate_015</v>
      </c>
      <c r="T1163" s="2" t="s">
        <v>90</v>
      </c>
      <c r="U1163" t="s">
        <v>78</v>
      </c>
      <c r="V1163">
        <v>1</v>
      </c>
      <c r="W1163" t="str">
        <f>VLOOKUP(U1163,$J$8:$K$13,2,FALSE)</f>
        <v>GAL4.delta</v>
      </c>
      <c r="X1163" t="str">
        <f>VLOOKUP(V1163,$J$16:$K$27,2,FALSE)</f>
        <v>GAL80.WT</v>
      </c>
      <c r="Y1163" t="str">
        <f>VLOOKUP(V1163,$J$31:$K$42,2,FALSE)</f>
        <v>GAL3.WT</v>
      </c>
      <c r="Z1163" t="str">
        <f>VLOOKUP($S1163,$J$46:$N$61,2,FALSE)</f>
        <v>pAMN53.2 - 1 - B6</v>
      </c>
      <c r="AA1163">
        <v>1</v>
      </c>
      <c r="AB1163" t="str">
        <f>VLOOKUP($S1163,$J$46:$N$61,3,FALSE)</f>
        <v>HIS5.Sch_pom</v>
      </c>
      <c r="AC1163" t="str">
        <f>VLOOKUP($S1163,$J$46:$N$61,4,FALSE)</f>
        <v>HIS3</v>
      </c>
      <c r="AD1163">
        <f>VLOOKUP($S1163,$J$46:$N$61,5,FALSE)</f>
        <v>1</v>
      </c>
      <c r="AE1163" t="str">
        <f t="shared" si="46"/>
        <v>GAL3.WT</v>
      </c>
      <c r="AF1163" t="str">
        <f t="shared" si="47"/>
        <v>GAL80.WT</v>
      </c>
      <c r="AG1163" t="str">
        <f t="shared" si="48"/>
        <v>GAL4.delta</v>
      </c>
    </row>
    <row r="1164" spans="11:33">
      <c r="K1164" t="str">
        <f>CONCATENATE(L1164,".",Q1164)</f>
        <v>180324-Plate_011.F2</v>
      </c>
      <c r="L1164" t="str">
        <f>CONCATENATE("180324-",N1164)</f>
        <v>180324-Plate_011</v>
      </c>
      <c r="M1164">
        <f>M1068+1</f>
        <v>11</v>
      </c>
      <c r="N1164" t="str">
        <f>CONCATENATE("Plate_0",M1164)</f>
        <v>Plate_011</v>
      </c>
      <c r="O1164" t="s">
        <v>0</v>
      </c>
      <c r="P1164">
        <v>2</v>
      </c>
      <c r="Q1164" t="s">
        <v>22</v>
      </c>
      <c r="R1164">
        <f>R1092+1</f>
        <v>15</v>
      </c>
      <c r="S1164" t="str">
        <f>CONCATENATE("Plate_0",R1164)</f>
        <v>Plate_015</v>
      </c>
      <c r="T1164" s="2" t="s">
        <v>89</v>
      </c>
      <c r="U1164" t="s">
        <v>78</v>
      </c>
      <c r="V1164">
        <v>2</v>
      </c>
      <c r="W1164" t="str">
        <f>VLOOKUP(U1164,$J$8:$K$13,2,FALSE)</f>
        <v>GAL4.delta</v>
      </c>
      <c r="X1164" t="str">
        <f>VLOOKUP(V1164,$J$16:$K$27,2,FALSE)</f>
        <v>GAL80.delta</v>
      </c>
      <c r="Y1164" t="str">
        <f>VLOOKUP(V1164,$J$31:$K$42,2,FALSE)</f>
        <v>GAL3.WT</v>
      </c>
      <c r="Z1164" t="str">
        <f>VLOOKUP($S1164,$J$46:$N$61,2,FALSE)</f>
        <v>pAMN53.2 - 1 - B6</v>
      </c>
      <c r="AA1164">
        <v>1</v>
      </c>
      <c r="AB1164" t="str">
        <f>VLOOKUP($S1164,$J$46:$N$61,3,FALSE)</f>
        <v>HIS5.Sch_pom</v>
      </c>
      <c r="AC1164" t="str">
        <f>VLOOKUP($S1164,$J$46:$N$61,4,FALSE)</f>
        <v>HIS3</v>
      </c>
      <c r="AD1164">
        <f>VLOOKUP($S1164,$J$46:$N$61,5,FALSE)</f>
        <v>1</v>
      </c>
      <c r="AE1164" t="str">
        <f t="shared" si="46"/>
        <v>GAL3.WT</v>
      </c>
      <c r="AF1164" t="str">
        <f t="shared" si="47"/>
        <v>GAL80.delta</v>
      </c>
      <c r="AG1164" t="str">
        <f t="shared" si="48"/>
        <v>GAL4.delta</v>
      </c>
    </row>
    <row r="1165" spans="11:33">
      <c r="K1165" t="str">
        <f>CONCATENATE(L1165,".",Q1165)</f>
        <v>180324-Plate_011.F3</v>
      </c>
      <c r="L1165" t="str">
        <f>CONCATENATE("180324-",N1165)</f>
        <v>180324-Plate_011</v>
      </c>
      <c r="M1165">
        <f>M1069+1</f>
        <v>11</v>
      </c>
      <c r="N1165" t="str">
        <f>CONCATENATE("Plate_0",M1165)</f>
        <v>Plate_011</v>
      </c>
      <c r="O1165" t="s">
        <v>0</v>
      </c>
      <c r="P1165">
        <v>3</v>
      </c>
      <c r="Q1165" t="s">
        <v>20</v>
      </c>
      <c r="R1165">
        <f>R1093+1</f>
        <v>15</v>
      </c>
      <c r="S1165" t="str">
        <f>CONCATENATE("Plate_0",R1165)</f>
        <v>Plate_015</v>
      </c>
      <c r="T1165" s="2" t="s">
        <v>88</v>
      </c>
      <c r="U1165" t="s">
        <v>78</v>
      </c>
      <c r="V1165">
        <v>3</v>
      </c>
      <c r="W1165" t="str">
        <f>VLOOKUP(U1165,$J$8:$K$13,2,FALSE)</f>
        <v>GAL4.delta</v>
      </c>
      <c r="X1165" t="str">
        <f>VLOOKUP(V1165,$J$16:$K$27,2,FALSE)</f>
        <v>GAL80.07</v>
      </c>
      <c r="Y1165" t="str">
        <f>VLOOKUP(V1165,$J$31:$K$42,2,FALSE)</f>
        <v>GAL3.WT</v>
      </c>
      <c r="Z1165" t="str">
        <f>VLOOKUP($S1165,$J$46:$N$61,2,FALSE)</f>
        <v>pAMN53.2 - 1 - B6</v>
      </c>
      <c r="AA1165">
        <v>1</v>
      </c>
      <c r="AB1165" t="str">
        <f>VLOOKUP($S1165,$J$46:$N$61,3,FALSE)</f>
        <v>HIS5.Sch_pom</v>
      </c>
      <c r="AC1165" t="str">
        <f>VLOOKUP($S1165,$J$46:$N$61,4,FALSE)</f>
        <v>HIS3</v>
      </c>
      <c r="AD1165">
        <f>VLOOKUP($S1165,$J$46:$N$61,5,FALSE)</f>
        <v>1</v>
      </c>
      <c r="AE1165" t="str">
        <f t="shared" si="46"/>
        <v>GAL3.WT</v>
      </c>
      <c r="AF1165" t="str">
        <f t="shared" si="47"/>
        <v>GAL80.07</v>
      </c>
      <c r="AG1165" t="str">
        <f t="shared" si="48"/>
        <v>GAL4.delta</v>
      </c>
    </row>
    <row r="1166" spans="11:33">
      <c r="K1166" t="str">
        <f>CONCATENATE(L1166,".",Q1166)</f>
        <v>180324-Plate_011.F4</v>
      </c>
      <c r="L1166" t="str">
        <f>CONCATENATE("180324-",N1166)</f>
        <v>180324-Plate_011</v>
      </c>
      <c r="M1166">
        <f>M1070+1</f>
        <v>11</v>
      </c>
      <c r="N1166" t="str">
        <f>CONCATENATE("Plate_0",M1166)</f>
        <v>Plate_011</v>
      </c>
      <c r="O1166" t="s">
        <v>0</v>
      </c>
      <c r="P1166">
        <v>4</v>
      </c>
      <c r="Q1166" t="s">
        <v>18</v>
      </c>
      <c r="R1166">
        <f>R1094+1</f>
        <v>15</v>
      </c>
      <c r="S1166" t="str">
        <f>CONCATENATE("Plate_0",R1166)</f>
        <v>Plate_015</v>
      </c>
      <c r="T1166" s="2" t="s">
        <v>87</v>
      </c>
      <c r="U1166" t="s">
        <v>78</v>
      </c>
      <c r="V1166">
        <v>4</v>
      </c>
      <c r="W1166" t="str">
        <f>VLOOKUP(U1166,$J$8:$K$13,2,FALSE)</f>
        <v>GAL4.delta</v>
      </c>
      <c r="X1166" t="str">
        <f>VLOOKUP(V1166,$J$16:$K$27,2,FALSE)</f>
        <v>GAL80.35</v>
      </c>
      <c r="Y1166" t="str">
        <f>VLOOKUP(V1166,$J$31:$K$42,2,FALSE)</f>
        <v>GAL3.WT</v>
      </c>
      <c r="Z1166" t="str">
        <f>VLOOKUP($S1166,$J$46:$N$61,2,FALSE)</f>
        <v>pAMN53.2 - 1 - B6</v>
      </c>
      <c r="AA1166">
        <v>1</v>
      </c>
      <c r="AB1166" t="str">
        <f>VLOOKUP($S1166,$J$46:$N$61,3,FALSE)</f>
        <v>HIS5.Sch_pom</v>
      </c>
      <c r="AC1166" t="str">
        <f>VLOOKUP($S1166,$J$46:$N$61,4,FALSE)</f>
        <v>HIS3</v>
      </c>
      <c r="AD1166">
        <f>VLOOKUP($S1166,$J$46:$N$61,5,FALSE)</f>
        <v>1</v>
      </c>
      <c r="AE1166" t="str">
        <f t="shared" si="46"/>
        <v>GAL3.WT</v>
      </c>
      <c r="AF1166" t="str">
        <f t="shared" si="47"/>
        <v>GAL80S-2</v>
      </c>
      <c r="AG1166" t="str">
        <f t="shared" si="48"/>
        <v>GAL4.delta</v>
      </c>
    </row>
    <row r="1167" spans="11:33">
      <c r="K1167" t="str">
        <f>CONCATENATE(L1167,".",Q1167)</f>
        <v>180324-Plate_011.F5</v>
      </c>
      <c r="L1167" t="str">
        <f>CONCATENATE("180324-",N1167)</f>
        <v>180324-Plate_011</v>
      </c>
      <c r="M1167">
        <f>M1071+1</f>
        <v>11</v>
      </c>
      <c r="N1167" t="str">
        <f>CONCATENATE("Plate_0",M1167)</f>
        <v>Plate_011</v>
      </c>
      <c r="O1167" t="s">
        <v>0</v>
      </c>
      <c r="P1167">
        <v>5</v>
      </c>
      <c r="Q1167" t="s">
        <v>16</v>
      </c>
      <c r="R1167">
        <f>R1095+1</f>
        <v>15</v>
      </c>
      <c r="S1167" t="str">
        <f>CONCATENATE("Plate_0",R1167)</f>
        <v>Plate_015</v>
      </c>
      <c r="T1167" s="2" t="s">
        <v>86</v>
      </c>
      <c r="U1167" t="s">
        <v>78</v>
      </c>
      <c r="V1167">
        <v>5</v>
      </c>
      <c r="W1167" t="str">
        <f>VLOOKUP(U1167,$J$8:$K$13,2,FALSE)</f>
        <v>GAL4.delta</v>
      </c>
      <c r="X1167" t="str">
        <f>VLOOKUP(V1167,$J$16:$K$27,2,FALSE)</f>
        <v>GAL80.37</v>
      </c>
      <c r="Y1167" t="str">
        <f>VLOOKUP(V1167,$J$31:$K$42,2,FALSE)</f>
        <v>GAL3.WT</v>
      </c>
      <c r="Z1167" t="str">
        <f>VLOOKUP($S1167,$J$46:$N$61,2,FALSE)</f>
        <v>pAMN53.2 - 1 - B6</v>
      </c>
      <c r="AA1167">
        <v>1</v>
      </c>
      <c r="AB1167" t="str">
        <f>VLOOKUP($S1167,$J$46:$N$61,3,FALSE)</f>
        <v>HIS5.Sch_pom</v>
      </c>
      <c r="AC1167" t="str">
        <f>VLOOKUP($S1167,$J$46:$N$61,4,FALSE)</f>
        <v>HIS3</v>
      </c>
      <c r="AD1167">
        <f>VLOOKUP($S1167,$J$46:$N$61,5,FALSE)</f>
        <v>1</v>
      </c>
      <c r="AE1167" t="str">
        <f t="shared" si="46"/>
        <v>GAL3.WT</v>
      </c>
      <c r="AF1167" t="str">
        <f t="shared" si="47"/>
        <v>GAL80S-1</v>
      </c>
      <c r="AG1167" t="str">
        <f t="shared" si="48"/>
        <v>GAL4.delta</v>
      </c>
    </row>
    <row r="1168" spans="11:33">
      <c r="K1168" t="str">
        <f>CONCATENATE(L1168,".",Q1168)</f>
        <v>180324-Plate_011.F6</v>
      </c>
      <c r="L1168" t="str">
        <f>CONCATENATE("180324-",N1168)</f>
        <v>180324-Plate_011</v>
      </c>
      <c r="M1168">
        <f>M1072+1</f>
        <v>11</v>
      </c>
      <c r="N1168" t="str">
        <f>CONCATENATE("Plate_0",M1168)</f>
        <v>Plate_011</v>
      </c>
      <c r="O1168" t="s">
        <v>0</v>
      </c>
      <c r="P1168">
        <v>6</v>
      </c>
      <c r="Q1168" t="s">
        <v>14</v>
      </c>
      <c r="R1168">
        <f>R1096+1</f>
        <v>15</v>
      </c>
      <c r="S1168" t="str">
        <f>CONCATENATE("Plate_0",R1168)</f>
        <v>Plate_015</v>
      </c>
      <c r="T1168" s="2" t="s">
        <v>85</v>
      </c>
      <c r="U1168" t="s">
        <v>78</v>
      </c>
      <c r="V1168">
        <v>6</v>
      </c>
      <c r="W1168" t="str">
        <f>VLOOKUP(U1168,$J$8:$K$13,2,FALSE)</f>
        <v>GAL4.delta</v>
      </c>
      <c r="X1168" t="str">
        <f>VLOOKUP(V1168,$J$16:$K$27,2,FALSE)</f>
        <v>GAL80.41</v>
      </c>
      <c r="Y1168" t="str">
        <f>VLOOKUP(V1168,$J$31:$K$42,2,FALSE)</f>
        <v>GAL3.WT</v>
      </c>
      <c r="Z1168" t="str">
        <f>VLOOKUP($S1168,$J$46:$N$61,2,FALSE)</f>
        <v>pAMN53.2 - 1 - B6</v>
      </c>
      <c r="AA1168">
        <v>1</v>
      </c>
      <c r="AB1168" t="str">
        <f>VLOOKUP($S1168,$J$46:$N$61,3,FALSE)</f>
        <v>HIS5.Sch_pom</v>
      </c>
      <c r="AC1168" t="str">
        <f>VLOOKUP($S1168,$J$46:$N$61,4,FALSE)</f>
        <v>HIS3</v>
      </c>
      <c r="AD1168">
        <f>VLOOKUP($S1168,$J$46:$N$61,5,FALSE)</f>
        <v>1</v>
      </c>
      <c r="AE1168" t="str">
        <f t="shared" ref="AE1168:AF1231" si="49">VLOOKUP(Y1168,$J$122:$K$124,2,FALSE)</f>
        <v>GAL3.WT</v>
      </c>
      <c r="AF1168" t="str">
        <f t="shared" ref="AF1168:AG1231" si="50">VLOOKUP(X1168,$J$125:$K$130,2,FALSE)</f>
        <v>GAL80S-0</v>
      </c>
      <c r="AG1168" t="str">
        <f t="shared" ref="AG1168:AG1231" si="51">VLOOKUP(W1168,$J$131:$K$136,2,FALSE)</f>
        <v>GAL4.delta</v>
      </c>
    </row>
    <row r="1169" spans="11:33">
      <c r="K1169" t="str">
        <f>CONCATENATE(L1169,".",Q1169)</f>
        <v>180324-Plate_011.F7</v>
      </c>
      <c r="L1169" t="str">
        <f>CONCATENATE("180324-",N1169)</f>
        <v>180324-Plate_011</v>
      </c>
      <c r="M1169">
        <f>M1073+1</f>
        <v>11</v>
      </c>
      <c r="N1169" t="str">
        <f>CONCATENATE("Plate_0",M1169)</f>
        <v>Plate_011</v>
      </c>
      <c r="O1169" t="s">
        <v>0</v>
      </c>
      <c r="P1169">
        <v>7</v>
      </c>
      <c r="Q1169" t="s">
        <v>12</v>
      </c>
      <c r="R1169">
        <f>R1097+1</f>
        <v>15</v>
      </c>
      <c r="S1169" t="str">
        <f>CONCATENATE("Plate_0",R1169)</f>
        <v>Plate_015</v>
      </c>
      <c r="T1169" s="2" t="s">
        <v>84</v>
      </c>
      <c r="U1169" t="s">
        <v>78</v>
      </c>
      <c r="V1169">
        <v>7</v>
      </c>
      <c r="W1169" t="str">
        <f>VLOOKUP(U1169,$J$8:$K$13,2,FALSE)</f>
        <v>GAL4.delta</v>
      </c>
      <c r="X1169" t="str">
        <f>VLOOKUP(V1169,$J$16:$K$27,2,FALSE)</f>
        <v>GAL80.WT</v>
      </c>
      <c r="Y1169" t="str">
        <f>VLOOKUP(V1169,$J$31:$K$42,2,FALSE)</f>
        <v>GAL3.delta</v>
      </c>
      <c r="Z1169" t="str">
        <f>VLOOKUP($S1169,$J$46:$N$61,2,FALSE)</f>
        <v>pAMN53.2 - 1 - B6</v>
      </c>
      <c r="AA1169">
        <v>1</v>
      </c>
      <c r="AB1169" t="str">
        <f>VLOOKUP($S1169,$J$46:$N$61,3,FALSE)</f>
        <v>HIS5.Sch_pom</v>
      </c>
      <c r="AC1169" t="str">
        <f>VLOOKUP($S1169,$J$46:$N$61,4,FALSE)</f>
        <v>HIS3</v>
      </c>
      <c r="AD1169">
        <f>VLOOKUP($S1169,$J$46:$N$61,5,FALSE)</f>
        <v>1</v>
      </c>
      <c r="AE1169" t="str">
        <f t="shared" si="49"/>
        <v>GAL3.delta</v>
      </c>
      <c r="AF1169" t="str">
        <f t="shared" si="50"/>
        <v>GAL80.WT</v>
      </c>
      <c r="AG1169" t="str">
        <f t="shared" si="51"/>
        <v>GAL4.delta</v>
      </c>
    </row>
    <row r="1170" spans="11:33">
      <c r="K1170" t="str">
        <f>CONCATENATE(L1170,".",Q1170)</f>
        <v>180324-Plate_011.F8</v>
      </c>
      <c r="L1170" t="str">
        <f>CONCATENATE("180324-",N1170)</f>
        <v>180324-Plate_011</v>
      </c>
      <c r="M1170">
        <f>M1074+1</f>
        <v>11</v>
      </c>
      <c r="N1170" t="str">
        <f>CONCATENATE("Plate_0",M1170)</f>
        <v>Plate_011</v>
      </c>
      <c r="O1170" t="s">
        <v>0</v>
      </c>
      <c r="P1170">
        <v>8</v>
      </c>
      <c r="Q1170" t="s">
        <v>10</v>
      </c>
      <c r="R1170">
        <f>R1098+1</f>
        <v>15</v>
      </c>
      <c r="S1170" t="str">
        <f>CONCATENATE("Plate_0",R1170)</f>
        <v>Plate_015</v>
      </c>
      <c r="T1170" s="2" t="s">
        <v>83</v>
      </c>
      <c r="U1170" t="s">
        <v>78</v>
      </c>
      <c r="V1170">
        <v>8</v>
      </c>
      <c r="W1170" t="str">
        <f>VLOOKUP(U1170,$J$8:$K$13,2,FALSE)</f>
        <v>GAL4.delta</v>
      </c>
      <c r="X1170" t="str">
        <f>VLOOKUP(V1170,$J$16:$K$27,2,FALSE)</f>
        <v>GAL80.delta</v>
      </c>
      <c r="Y1170" t="str">
        <f>VLOOKUP(V1170,$J$31:$K$42,2,FALSE)</f>
        <v>GAL3.delta</v>
      </c>
      <c r="Z1170" t="str">
        <f>VLOOKUP($S1170,$J$46:$N$61,2,FALSE)</f>
        <v>pAMN53.2 - 1 - B6</v>
      </c>
      <c r="AA1170">
        <v>1</v>
      </c>
      <c r="AB1170" t="str">
        <f>VLOOKUP($S1170,$J$46:$N$61,3,FALSE)</f>
        <v>HIS5.Sch_pom</v>
      </c>
      <c r="AC1170" t="str">
        <f>VLOOKUP($S1170,$J$46:$N$61,4,FALSE)</f>
        <v>HIS3</v>
      </c>
      <c r="AD1170">
        <f>VLOOKUP($S1170,$J$46:$N$61,5,FALSE)</f>
        <v>1</v>
      </c>
      <c r="AE1170" t="str">
        <f t="shared" si="49"/>
        <v>GAL3.delta</v>
      </c>
      <c r="AF1170" t="str">
        <f t="shared" si="50"/>
        <v>GAL80.delta</v>
      </c>
      <c r="AG1170" t="str">
        <f t="shared" si="51"/>
        <v>GAL4.delta</v>
      </c>
    </row>
    <row r="1171" spans="11:33">
      <c r="K1171" t="str">
        <f>CONCATENATE(L1171,".",Q1171)</f>
        <v>180324-Plate_011.F9</v>
      </c>
      <c r="L1171" t="str">
        <f>CONCATENATE("180324-",N1171)</f>
        <v>180324-Plate_011</v>
      </c>
      <c r="M1171">
        <f>M1075+1</f>
        <v>11</v>
      </c>
      <c r="N1171" t="str">
        <f>CONCATENATE("Plate_0",M1171)</f>
        <v>Plate_011</v>
      </c>
      <c r="O1171" t="s">
        <v>0</v>
      </c>
      <c r="P1171">
        <v>9</v>
      </c>
      <c r="Q1171" t="s">
        <v>8</v>
      </c>
      <c r="R1171">
        <f>R1099+1</f>
        <v>15</v>
      </c>
      <c r="S1171" t="str">
        <f>CONCATENATE("Plate_0",R1171)</f>
        <v>Plate_015</v>
      </c>
      <c r="T1171" s="2" t="s">
        <v>82</v>
      </c>
      <c r="U1171" t="s">
        <v>78</v>
      </c>
      <c r="V1171">
        <v>9</v>
      </c>
      <c r="W1171" t="str">
        <f>VLOOKUP(U1171,$J$8:$K$13,2,FALSE)</f>
        <v>GAL4.delta</v>
      </c>
      <c r="X1171" t="str">
        <f>VLOOKUP(V1171,$J$16:$K$27,2,FALSE)</f>
        <v>GAL80.07</v>
      </c>
      <c r="Y1171" t="str">
        <f>VLOOKUP(V1171,$J$31:$K$42,2,FALSE)</f>
        <v>GAL3.delta</v>
      </c>
      <c r="Z1171" t="str">
        <f>VLOOKUP($S1171,$J$46:$N$61,2,FALSE)</f>
        <v>pAMN53.2 - 1 - B6</v>
      </c>
      <c r="AA1171">
        <v>1</v>
      </c>
      <c r="AB1171" t="str">
        <f>VLOOKUP($S1171,$J$46:$N$61,3,FALSE)</f>
        <v>HIS5.Sch_pom</v>
      </c>
      <c r="AC1171" t="str">
        <f>VLOOKUP($S1171,$J$46:$N$61,4,FALSE)</f>
        <v>HIS3</v>
      </c>
      <c r="AD1171">
        <f>VLOOKUP($S1171,$J$46:$N$61,5,FALSE)</f>
        <v>1</v>
      </c>
      <c r="AE1171" t="str">
        <f t="shared" si="49"/>
        <v>GAL3.delta</v>
      </c>
      <c r="AF1171" t="str">
        <f t="shared" si="50"/>
        <v>GAL80.07</v>
      </c>
      <c r="AG1171" t="str">
        <f t="shared" si="51"/>
        <v>GAL4.delta</v>
      </c>
    </row>
    <row r="1172" spans="11:33">
      <c r="K1172" t="str">
        <f>CONCATENATE(L1172,".",Q1172)</f>
        <v>180324-Plate_011.F10</v>
      </c>
      <c r="L1172" t="str">
        <f>CONCATENATE("180324-",N1172)</f>
        <v>180324-Plate_011</v>
      </c>
      <c r="M1172">
        <f>M1076+1</f>
        <v>11</v>
      </c>
      <c r="N1172" t="str">
        <f>CONCATENATE("Plate_0",M1172)</f>
        <v>Plate_011</v>
      </c>
      <c r="O1172" t="s">
        <v>0</v>
      </c>
      <c r="P1172">
        <v>10</v>
      </c>
      <c r="Q1172" t="s">
        <v>6</v>
      </c>
      <c r="R1172">
        <f>R1100+1</f>
        <v>15</v>
      </c>
      <c r="S1172" t="str">
        <f>CONCATENATE("Plate_0",R1172)</f>
        <v>Plate_015</v>
      </c>
      <c r="T1172" s="2" t="s">
        <v>81</v>
      </c>
      <c r="U1172" t="s">
        <v>78</v>
      </c>
      <c r="V1172">
        <v>10</v>
      </c>
      <c r="W1172" t="str">
        <f>VLOOKUP(U1172,$J$8:$K$13,2,FALSE)</f>
        <v>GAL4.delta</v>
      </c>
      <c r="X1172" t="str">
        <f>VLOOKUP(V1172,$J$16:$K$27,2,FALSE)</f>
        <v>GAL80.35</v>
      </c>
      <c r="Y1172" t="str">
        <f>VLOOKUP(V1172,$J$31:$K$42,2,FALSE)</f>
        <v>GAL3.delta</v>
      </c>
      <c r="Z1172" t="str">
        <f>VLOOKUP($S1172,$J$46:$N$61,2,FALSE)</f>
        <v>pAMN53.2 - 1 - B6</v>
      </c>
      <c r="AA1172">
        <v>1</v>
      </c>
      <c r="AB1172" t="str">
        <f>VLOOKUP($S1172,$J$46:$N$61,3,FALSE)</f>
        <v>HIS5.Sch_pom</v>
      </c>
      <c r="AC1172" t="str">
        <f>VLOOKUP($S1172,$J$46:$N$61,4,FALSE)</f>
        <v>HIS3</v>
      </c>
      <c r="AD1172">
        <f>VLOOKUP($S1172,$J$46:$N$61,5,FALSE)</f>
        <v>1</v>
      </c>
      <c r="AE1172" t="str">
        <f t="shared" si="49"/>
        <v>GAL3.delta</v>
      </c>
      <c r="AF1172" t="str">
        <f t="shared" si="50"/>
        <v>GAL80S-2</v>
      </c>
      <c r="AG1172" t="str">
        <f t="shared" si="51"/>
        <v>GAL4.delta</v>
      </c>
    </row>
    <row r="1173" spans="11:33">
      <c r="K1173" t="str">
        <f>CONCATENATE(L1173,".",Q1173)</f>
        <v>180324-Plate_011.F11</v>
      </c>
      <c r="L1173" t="str">
        <f>CONCATENATE("180324-",N1173)</f>
        <v>180324-Plate_011</v>
      </c>
      <c r="M1173">
        <f>M1077+1</f>
        <v>11</v>
      </c>
      <c r="N1173" t="str">
        <f>CONCATENATE("Plate_0",M1173)</f>
        <v>Plate_011</v>
      </c>
      <c r="O1173" t="s">
        <v>0</v>
      </c>
      <c r="P1173">
        <v>11</v>
      </c>
      <c r="Q1173" t="s">
        <v>4</v>
      </c>
      <c r="R1173">
        <f>R1101+1</f>
        <v>15</v>
      </c>
      <c r="S1173" t="str">
        <f>CONCATENATE("Plate_0",R1173)</f>
        <v>Plate_015</v>
      </c>
      <c r="T1173" s="2" t="s">
        <v>80</v>
      </c>
      <c r="U1173" t="s">
        <v>78</v>
      </c>
      <c r="V1173">
        <v>11</v>
      </c>
      <c r="W1173" t="str">
        <f>VLOOKUP(U1173,$J$8:$K$13,2,FALSE)</f>
        <v>GAL4.delta</v>
      </c>
      <c r="X1173" t="str">
        <f>VLOOKUP(V1173,$J$16:$K$27,2,FALSE)</f>
        <v>GAL80.37</v>
      </c>
      <c r="Y1173" t="str">
        <f>VLOOKUP(V1173,$J$31:$K$42,2,FALSE)</f>
        <v>GAL3.delta</v>
      </c>
      <c r="Z1173" t="str">
        <f>VLOOKUP($S1173,$J$46:$N$61,2,FALSE)</f>
        <v>pAMN53.2 - 1 - B6</v>
      </c>
      <c r="AA1173">
        <v>1</v>
      </c>
      <c r="AB1173" t="str">
        <f>VLOOKUP($S1173,$J$46:$N$61,3,FALSE)</f>
        <v>HIS5.Sch_pom</v>
      </c>
      <c r="AC1173" t="str">
        <f>VLOOKUP($S1173,$J$46:$N$61,4,FALSE)</f>
        <v>HIS3</v>
      </c>
      <c r="AD1173">
        <f>VLOOKUP($S1173,$J$46:$N$61,5,FALSE)</f>
        <v>1</v>
      </c>
      <c r="AE1173" t="str">
        <f t="shared" si="49"/>
        <v>GAL3.delta</v>
      </c>
      <c r="AF1173" t="str">
        <f t="shared" si="50"/>
        <v>GAL80S-1</v>
      </c>
      <c r="AG1173" t="str">
        <f t="shared" si="51"/>
        <v>GAL4.delta</v>
      </c>
    </row>
    <row r="1174" spans="11:33">
      <c r="K1174" t="str">
        <f>CONCATENATE(L1174,".",Q1174)</f>
        <v>180324-Plate_011.F12</v>
      </c>
      <c r="L1174" t="str">
        <f>CONCATENATE("180324-",N1174)</f>
        <v>180324-Plate_011</v>
      </c>
      <c r="M1174">
        <f>M1078+1</f>
        <v>11</v>
      </c>
      <c r="N1174" t="str">
        <f>CONCATENATE("Plate_0",M1174)</f>
        <v>Plate_011</v>
      </c>
      <c r="O1174" t="s">
        <v>0</v>
      </c>
      <c r="P1174">
        <v>12</v>
      </c>
      <c r="Q1174" t="s">
        <v>1</v>
      </c>
      <c r="R1174">
        <f>R1102+1</f>
        <v>15</v>
      </c>
      <c r="S1174" t="str">
        <f>CONCATENATE("Plate_0",R1174)</f>
        <v>Plate_015</v>
      </c>
      <c r="T1174" s="2" t="s">
        <v>79</v>
      </c>
      <c r="U1174" t="s">
        <v>78</v>
      </c>
      <c r="V1174">
        <v>12</v>
      </c>
      <c r="W1174" t="str">
        <f>VLOOKUP(U1174,$J$8:$K$13,2,FALSE)</f>
        <v>GAL4.delta</v>
      </c>
      <c r="X1174" t="str">
        <f>VLOOKUP(V1174,$J$16:$K$27,2,FALSE)</f>
        <v>GAL80.41</v>
      </c>
      <c r="Y1174" t="str">
        <f>VLOOKUP(V1174,$J$31:$K$42,2,FALSE)</f>
        <v>GAL3.delta</v>
      </c>
      <c r="Z1174" t="str">
        <f>VLOOKUP($S1174,$J$46:$N$61,2,FALSE)</f>
        <v>pAMN53.2 - 1 - B6</v>
      </c>
      <c r="AA1174">
        <v>1</v>
      </c>
      <c r="AB1174" t="str">
        <f>VLOOKUP($S1174,$J$46:$N$61,3,FALSE)</f>
        <v>HIS5.Sch_pom</v>
      </c>
      <c r="AC1174" t="str">
        <f>VLOOKUP($S1174,$J$46:$N$61,4,FALSE)</f>
        <v>HIS3</v>
      </c>
      <c r="AD1174">
        <f>VLOOKUP($S1174,$J$46:$N$61,5,FALSE)</f>
        <v>1</v>
      </c>
      <c r="AE1174" t="str">
        <f t="shared" si="49"/>
        <v>GAL3.delta</v>
      </c>
      <c r="AF1174" t="str">
        <f t="shared" si="50"/>
        <v>GAL80S-0</v>
      </c>
      <c r="AG1174" t="str">
        <f t="shared" si="51"/>
        <v>GAL4.delta</v>
      </c>
    </row>
    <row r="1175" spans="11:33">
      <c r="K1175" t="str">
        <f>CONCATENATE(L1175,".",Q1175)</f>
        <v>180324-Plate_011.G1</v>
      </c>
      <c r="L1175" t="str">
        <f>CONCATENATE("180324-",N1175)</f>
        <v>180324-Plate_011</v>
      </c>
      <c r="M1175">
        <f>M1079+1</f>
        <v>11</v>
      </c>
      <c r="N1175" t="str">
        <f>CONCATENATE("Plate_0",M1175)</f>
        <v>Plate_011</v>
      </c>
      <c r="O1175" t="s">
        <v>29</v>
      </c>
      <c r="P1175">
        <v>1</v>
      </c>
      <c r="Q1175" t="s">
        <v>51</v>
      </c>
      <c r="R1175">
        <f>R1103+1</f>
        <v>15</v>
      </c>
      <c r="S1175" t="str">
        <f>CONCATENATE("Plate_0",R1175)</f>
        <v>Plate_015</v>
      </c>
      <c r="T1175" s="2" t="s">
        <v>77</v>
      </c>
      <c r="U1175" t="s">
        <v>65</v>
      </c>
      <c r="V1175">
        <v>1</v>
      </c>
      <c r="W1175" t="str">
        <f>VLOOKUP(U1175,$J$8:$K$13,2,FALSE)</f>
        <v>GAL4.35</v>
      </c>
      <c r="X1175" t="str">
        <f>VLOOKUP(V1175,$J$16:$K$27,2,FALSE)</f>
        <v>GAL80.WT</v>
      </c>
      <c r="Y1175" t="str">
        <f>VLOOKUP(V1175,$J$31:$K$42,2,FALSE)</f>
        <v>GAL3.WT</v>
      </c>
      <c r="Z1175" t="str">
        <f>VLOOKUP($S1175,$J$46:$N$61,2,FALSE)</f>
        <v>pAMN53.2 - 1 - B6</v>
      </c>
      <c r="AA1175">
        <v>1</v>
      </c>
      <c r="AB1175" t="str">
        <f>VLOOKUP($S1175,$J$46:$N$61,3,FALSE)</f>
        <v>HIS5.Sch_pom</v>
      </c>
      <c r="AC1175" t="str">
        <f>VLOOKUP($S1175,$J$46:$N$61,4,FALSE)</f>
        <v>HIS3</v>
      </c>
      <c r="AD1175">
        <f>VLOOKUP($S1175,$J$46:$N$61,5,FALSE)</f>
        <v>1</v>
      </c>
      <c r="AE1175" t="str">
        <f t="shared" si="49"/>
        <v>GAL3.WT</v>
      </c>
      <c r="AF1175" t="str">
        <f t="shared" si="50"/>
        <v>GAL80.WT</v>
      </c>
      <c r="AG1175" t="str">
        <f t="shared" si="51"/>
        <v>GAL4-L868P</v>
      </c>
    </row>
    <row r="1176" spans="11:33">
      <c r="K1176" t="str">
        <f>CONCATENATE(L1176,".",Q1176)</f>
        <v>180324-Plate_011.G2</v>
      </c>
      <c r="L1176" t="str">
        <f>CONCATENATE("180324-",N1176)</f>
        <v>180324-Plate_011</v>
      </c>
      <c r="M1176">
        <f>M1080+1</f>
        <v>11</v>
      </c>
      <c r="N1176" t="str">
        <f>CONCATENATE("Plate_0",M1176)</f>
        <v>Plate_011</v>
      </c>
      <c r="O1176" t="s">
        <v>29</v>
      </c>
      <c r="P1176">
        <v>2</v>
      </c>
      <c r="Q1176" t="s">
        <v>49</v>
      </c>
      <c r="R1176">
        <f>R1104+1</f>
        <v>15</v>
      </c>
      <c r="S1176" t="str">
        <f>CONCATENATE("Plate_0",R1176)</f>
        <v>Plate_015</v>
      </c>
      <c r="T1176" s="2" t="s">
        <v>76</v>
      </c>
      <c r="U1176" t="s">
        <v>65</v>
      </c>
      <c r="V1176">
        <v>2</v>
      </c>
      <c r="W1176" t="str">
        <f>VLOOKUP(U1176,$J$8:$K$13,2,FALSE)</f>
        <v>GAL4.35</v>
      </c>
      <c r="X1176" t="str">
        <f>VLOOKUP(V1176,$J$16:$K$27,2,FALSE)</f>
        <v>GAL80.delta</v>
      </c>
      <c r="Y1176" t="str">
        <f>VLOOKUP(V1176,$J$31:$K$42,2,FALSE)</f>
        <v>GAL3.WT</v>
      </c>
      <c r="Z1176" t="str">
        <f>VLOOKUP($S1176,$J$46:$N$61,2,FALSE)</f>
        <v>pAMN53.2 - 1 - B6</v>
      </c>
      <c r="AA1176">
        <v>1</v>
      </c>
      <c r="AB1176" t="str">
        <f>VLOOKUP($S1176,$J$46:$N$61,3,FALSE)</f>
        <v>HIS5.Sch_pom</v>
      </c>
      <c r="AC1176" t="str">
        <f>VLOOKUP($S1176,$J$46:$N$61,4,FALSE)</f>
        <v>HIS3</v>
      </c>
      <c r="AD1176">
        <f>VLOOKUP($S1176,$J$46:$N$61,5,FALSE)</f>
        <v>1</v>
      </c>
      <c r="AE1176" t="str">
        <f t="shared" si="49"/>
        <v>GAL3.WT</v>
      </c>
      <c r="AF1176" t="str">
        <f t="shared" si="50"/>
        <v>GAL80.delta</v>
      </c>
      <c r="AG1176" t="str">
        <f t="shared" si="51"/>
        <v>GAL4-L868P</v>
      </c>
    </row>
    <row r="1177" spans="11:33">
      <c r="K1177" t="str">
        <f>CONCATENATE(L1177,".",Q1177)</f>
        <v>180324-Plate_011.G3</v>
      </c>
      <c r="L1177" t="str">
        <f>CONCATENATE("180324-",N1177)</f>
        <v>180324-Plate_011</v>
      </c>
      <c r="M1177">
        <f>M1081+1</f>
        <v>11</v>
      </c>
      <c r="N1177" t="str">
        <f>CONCATENATE("Plate_0",M1177)</f>
        <v>Plate_011</v>
      </c>
      <c r="O1177" t="s">
        <v>29</v>
      </c>
      <c r="P1177">
        <v>3</v>
      </c>
      <c r="Q1177" t="s">
        <v>47</v>
      </c>
      <c r="R1177">
        <f>R1105+1</f>
        <v>15</v>
      </c>
      <c r="S1177" t="str">
        <f>CONCATENATE("Plate_0",R1177)</f>
        <v>Plate_015</v>
      </c>
      <c r="T1177" s="2" t="s">
        <v>75</v>
      </c>
      <c r="U1177" t="s">
        <v>65</v>
      </c>
      <c r="V1177">
        <v>3</v>
      </c>
      <c r="W1177" t="str">
        <f>VLOOKUP(U1177,$J$8:$K$13,2,FALSE)</f>
        <v>GAL4.35</v>
      </c>
      <c r="X1177" t="str">
        <f>VLOOKUP(V1177,$J$16:$K$27,2,FALSE)</f>
        <v>GAL80.07</v>
      </c>
      <c r="Y1177" t="str">
        <f>VLOOKUP(V1177,$J$31:$K$42,2,FALSE)</f>
        <v>GAL3.WT</v>
      </c>
      <c r="Z1177" t="str">
        <f>VLOOKUP($S1177,$J$46:$N$61,2,FALSE)</f>
        <v>pAMN53.2 - 1 - B6</v>
      </c>
      <c r="AA1177">
        <v>1</v>
      </c>
      <c r="AB1177" t="str">
        <f>VLOOKUP($S1177,$J$46:$N$61,3,FALSE)</f>
        <v>HIS5.Sch_pom</v>
      </c>
      <c r="AC1177" t="str">
        <f>VLOOKUP($S1177,$J$46:$N$61,4,FALSE)</f>
        <v>HIS3</v>
      </c>
      <c r="AD1177">
        <f>VLOOKUP($S1177,$J$46:$N$61,5,FALSE)</f>
        <v>1</v>
      </c>
      <c r="AE1177" t="str">
        <f t="shared" si="49"/>
        <v>GAL3.WT</v>
      </c>
      <c r="AF1177" t="str">
        <f t="shared" si="50"/>
        <v>GAL80.07</v>
      </c>
      <c r="AG1177" t="str">
        <f t="shared" si="51"/>
        <v>GAL4-L868P</v>
      </c>
    </row>
    <row r="1178" spans="11:33">
      <c r="K1178" t="str">
        <f>CONCATENATE(L1178,".",Q1178)</f>
        <v>180324-Plate_011.G4</v>
      </c>
      <c r="L1178" t="str">
        <f>CONCATENATE("180324-",N1178)</f>
        <v>180324-Plate_011</v>
      </c>
      <c r="M1178">
        <f>M1082+1</f>
        <v>11</v>
      </c>
      <c r="N1178" t="str">
        <f>CONCATENATE("Plate_0",M1178)</f>
        <v>Plate_011</v>
      </c>
      <c r="O1178" t="s">
        <v>29</v>
      </c>
      <c r="P1178">
        <v>4</v>
      </c>
      <c r="Q1178" t="s">
        <v>45</v>
      </c>
      <c r="R1178">
        <f>R1106+1</f>
        <v>15</v>
      </c>
      <c r="S1178" t="str">
        <f>CONCATENATE("Plate_0",R1178)</f>
        <v>Plate_015</v>
      </c>
      <c r="T1178" s="2" t="s">
        <v>74</v>
      </c>
      <c r="U1178" t="s">
        <v>65</v>
      </c>
      <c r="V1178">
        <v>4</v>
      </c>
      <c r="W1178" t="str">
        <f>VLOOKUP(U1178,$J$8:$K$13,2,FALSE)</f>
        <v>GAL4.35</v>
      </c>
      <c r="X1178" t="str">
        <f>VLOOKUP(V1178,$J$16:$K$27,2,FALSE)</f>
        <v>GAL80.35</v>
      </c>
      <c r="Y1178" t="str">
        <f>VLOOKUP(V1178,$J$31:$K$42,2,FALSE)</f>
        <v>GAL3.WT</v>
      </c>
      <c r="Z1178" t="str">
        <f>VLOOKUP($S1178,$J$46:$N$61,2,FALSE)</f>
        <v>pAMN53.2 - 1 - B6</v>
      </c>
      <c r="AA1178">
        <v>1</v>
      </c>
      <c r="AB1178" t="str">
        <f>VLOOKUP($S1178,$J$46:$N$61,3,FALSE)</f>
        <v>HIS5.Sch_pom</v>
      </c>
      <c r="AC1178" t="str">
        <f>VLOOKUP($S1178,$J$46:$N$61,4,FALSE)</f>
        <v>HIS3</v>
      </c>
      <c r="AD1178">
        <f>VLOOKUP($S1178,$J$46:$N$61,5,FALSE)</f>
        <v>1</v>
      </c>
      <c r="AE1178" t="str">
        <f t="shared" si="49"/>
        <v>GAL3.WT</v>
      </c>
      <c r="AF1178" t="str">
        <f t="shared" si="50"/>
        <v>GAL80S-2</v>
      </c>
      <c r="AG1178" t="str">
        <f t="shared" si="51"/>
        <v>GAL4-L868P</v>
      </c>
    </row>
    <row r="1179" spans="11:33">
      <c r="K1179" t="str">
        <f>CONCATENATE(L1179,".",Q1179)</f>
        <v>180324-Plate_011.G5</v>
      </c>
      <c r="L1179" t="str">
        <f>CONCATENATE("180324-",N1179)</f>
        <v>180324-Plate_011</v>
      </c>
      <c r="M1179">
        <f>M1083+1</f>
        <v>11</v>
      </c>
      <c r="N1179" t="str">
        <f>CONCATENATE("Plate_0",M1179)</f>
        <v>Plate_011</v>
      </c>
      <c r="O1179" t="s">
        <v>29</v>
      </c>
      <c r="P1179">
        <v>5</v>
      </c>
      <c r="Q1179" t="s">
        <v>43</v>
      </c>
      <c r="R1179">
        <f>R1107+1</f>
        <v>15</v>
      </c>
      <c r="S1179" t="str">
        <f>CONCATENATE("Plate_0",R1179)</f>
        <v>Plate_015</v>
      </c>
      <c r="T1179" s="2" t="s">
        <v>73</v>
      </c>
      <c r="U1179" t="s">
        <v>65</v>
      </c>
      <c r="V1179">
        <v>5</v>
      </c>
      <c r="W1179" t="str">
        <f>VLOOKUP(U1179,$J$8:$K$13,2,FALSE)</f>
        <v>GAL4.35</v>
      </c>
      <c r="X1179" t="str">
        <f>VLOOKUP(V1179,$J$16:$K$27,2,FALSE)</f>
        <v>GAL80.37</v>
      </c>
      <c r="Y1179" t="str">
        <f>VLOOKUP(V1179,$J$31:$K$42,2,FALSE)</f>
        <v>GAL3.WT</v>
      </c>
      <c r="Z1179" t="str">
        <f>VLOOKUP($S1179,$J$46:$N$61,2,FALSE)</f>
        <v>pAMN53.2 - 1 - B6</v>
      </c>
      <c r="AA1179">
        <v>1</v>
      </c>
      <c r="AB1179" t="str">
        <f>VLOOKUP($S1179,$J$46:$N$61,3,FALSE)</f>
        <v>HIS5.Sch_pom</v>
      </c>
      <c r="AC1179" t="str">
        <f>VLOOKUP($S1179,$J$46:$N$61,4,FALSE)</f>
        <v>HIS3</v>
      </c>
      <c r="AD1179">
        <f>VLOOKUP($S1179,$J$46:$N$61,5,FALSE)</f>
        <v>1</v>
      </c>
      <c r="AE1179" t="str">
        <f t="shared" si="49"/>
        <v>GAL3.WT</v>
      </c>
      <c r="AF1179" t="str">
        <f t="shared" si="50"/>
        <v>GAL80S-1</v>
      </c>
      <c r="AG1179" t="str">
        <f t="shared" si="51"/>
        <v>GAL4-L868P</v>
      </c>
    </row>
    <row r="1180" spans="11:33">
      <c r="K1180" t="str">
        <f>CONCATENATE(L1180,".",Q1180)</f>
        <v>180324-Plate_011.G6</v>
      </c>
      <c r="L1180" t="str">
        <f>CONCATENATE("180324-",N1180)</f>
        <v>180324-Plate_011</v>
      </c>
      <c r="M1180">
        <f>M1084+1</f>
        <v>11</v>
      </c>
      <c r="N1180" t="str">
        <f>CONCATENATE("Plate_0",M1180)</f>
        <v>Plate_011</v>
      </c>
      <c r="O1180" t="s">
        <v>29</v>
      </c>
      <c r="P1180">
        <v>6</v>
      </c>
      <c r="Q1180" t="s">
        <v>41</v>
      </c>
      <c r="R1180">
        <f>R1108+1</f>
        <v>15</v>
      </c>
      <c r="S1180" t="str">
        <f>CONCATENATE("Plate_0",R1180)</f>
        <v>Plate_015</v>
      </c>
      <c r="T1180" s="2" t="s">
        <v>72</v>
      </c>
      <c r="U1180" t="s">
        <v>65</v>
      </c>
      <c r="V1180">
        <v>6</v>
      </c>
      <c r="W1180" t="str">
        <f>VLOOKUP(U1180,$J$8:$K$13,2,FALSE)</f>
        <v>GAL4.35</v>
      </c>
      <c r="X1180" t="str">
        <f>VLOOKUP(V1180,$J$16:$K$27,2,FALSE)</f>
        <v>GAL80.41</v>
      </c>
      <c r="Y1180" t="str">
        <f>VLOOKUP(V1180,$J$31:$K$42,2,FALSE)</f>
        <v>GAL3.WT</v>
      </c>
      <c r="Z1180" t="str">
        <f>VLOOKUP($S1180,$J$46:$N$61,2,FALSE)</f>
        <v>pAMN53.2 - 1 - B6</v>
      </c>
      <c r="AA1180">
        <v>1</v>
      </c>
      <c r="AB1180" t="str">
        <f>VLOOKUP($S1180,$J$46:$N$61,3,FALSE)</f>
        <v>HIS5.Sch_pom</v>
      </c>
      <c r="AC1180" t="str">
        <f>VLOOKUP($S1180,$J$46:$N$61,4,FALSE)</f>
        <v>HIS3</v>
      </c>
      <c r="AD1180">
        <f>VLOOKUP($S1180,$J$46:$N$61,5,FALSE)</f>
        <v>1</v>
      </c>
      <c r="AE1180" t="str">
        <f t="shared" si="49"/>
        <v>GAL3.WT</v>
      </c>
      <c r="AF1180" t="str">
        <f t="shared" si="50"/>
        <v>GAL80S-0</v>
      </c>
      <c r="AG1180" t="str">
        <f t="shared" si="51"/>
        <v>GAL4-L868P</v>
      </c>
    </row>
    <row r="1181" spans="11:33">
      <c r="K1181" t="str">
        <f>CONCATENATE(L1181,".",Q1181)</f>
        <v>180324-Plate_011.G7</v>
      </c>
      <c r="L1181" t="str">
        <f>CONCATENATE("180324-",N1181)</f>
        <v>180324-Plate_011</v>
      </c>
      <c r="M1181">
        <f>M1085+1</f>
        <v>11</v>
      </c>
      <c r="N1181" t="str">
        <f>CONCATENATE("Plate_0",M1181)</f>
        <v>Plate_011</v>
      </c>
      <c r="O1181" t="s">
        <v>29</v>
      </c>
      <c r="P1181">
        <v>7</v>
      </c>
      <c r="Q1181" t="s">
        <v>39</v>
      </c>
      <c r="R1181">
        <f>R1109+1</f>
        <v>15</v>
      </c>
      <c r="S1181" t="str">
        <f>CONCATENATE("Plate_0",R1181)</f>
        <v>Plate_015</v>
      </c>
      <c r="T1181" s="2" t="s">
        <v>71</v>
      </c>
      <c r="U1181" t="s">
        <v>65</v>
      </c>
      <c r="V1181">
        <v>7</v>
      </c>
      <c r="W1181" t="str">
        <f>VLOOKUP(U1181,$J$8:$K$13,2,FALSE)</f>
        <v>GAL4.35</v>
      </c>
      <c r="X1181" t="str">
        <f>VLOOKUP(V1181,$J$16:$K$27,2,FALSE)</f>
        <v>GAL80.WT</v>
      </c>
      <c r="Y1181" t="str">
        <f>VLOOKUP(V1181,$J$31:$K$42,2,FALSE)</f>
        <v>GAL3.delta</v>
      </c>
      <c r="Z1181" t="str">
        <f>VLOOKUP($S1181,$J$46:$N$61,2,FALSE)</f>
        <v>pAMN53.2 - 1 - B6</v>
      </c>
      <c r="AA1181">
        <v>1</v>
      </c>
      <c r="AB1181" t="str">
        <f>VLOOKUP($S1181,$J$46:$N$61,3,FALSE)</f>
        <v>HIS5.Sch_pom</v>
      </c>
      <c r="AC1181" t="str">
        <f>VLOOKUP($S1181,$J$46:$N$61,4,FALSE)</f>
        <v>HIS3</v>
      </c>
      <c r="AD1181">
        <f>VLOOKUP($S1181,$J$46:$N$61,5,FALSE)</f>
        <v>1</v>
      </c>
      <c r="AE1181" t="str">
        <f t="shared" si="49"/>
        <v>GAL3.delta</v>
      </c>
      <c r="AF1181" t="str">
        <f t="shared" si="50"/>
        <v>GAL80.WT</v>
      </c>
      <c r="AG1181" t="str">
        <f t="shared" si="51"/>
        <v>GAL4-L868P</v>
      </c>
    </row>
    <row r="1182" spans="11:33">
      <c r="K1182" t="str">
        <f>CONCATENATE(L1182,".",Q1182)</f>
        <v>180324-Plate_011.G8</v>
      </c>
      <c r="L1182" t="str">
        <f>CONCATENATE("180324-",N1182)</f>
        <v>180324-Plate_011</v>
      </c>
      <c r="M1182">
        <f>M1086+1</f>
        <v>11</v>
      </c>
      <c r="N1182" t="str">
        <f>CONCATENATE("Plate_0",M1182)</f>
        <v>Plate_011</v>
      </c>
      <c r="O1182" t="s">
        <v>29</v>
      </c>
      <c r="P1182">
        <v>8</v>
      </c>
      <c r="Q1182" t="s">
        <v>37</v>
      </c>
      <c r="R1182">
        <f>R1110+1</f>
        <v>15</v>
      </c>
      <c r="S1182" t="str">
        <f>CONCATENATE("Plate_0",R1182)</f>
        <v>Plate_015</v>
      </c>
      <c r="T1182" s="2" t="s">
        <v>70</v>
      </c>
      <c r="U1182" t="s">
        <v>65</v>
      </c>
      <c r="V1182">
        <v>8</v>
      </c>
      <c r="W1182" t="str">
        <f>VLOOKUP(U1182,$J$8:$K$13,2,FALSE)</f>
        <v>GAL4.35</v>
      </c>
      <c r="X1182" t="str">
        <f>VLOOKUP(V1182,$J$16:$K$27,2,FALSE)</f>
        <v>GAL80.delta</v>
      </c>
      <c r="Y1182" t="str">
        <f>VLOOKUP(V1182,$J$31:$K$42,2,FALSE)</f>
        <v>GAL3.delta</v>
      </c>
      <c r="Z1182" t="str">
        <f>VLOOKUP($S1182,$J$46:$N$61,2,FALSE)</f>
        <v>pAMN53.2 - 1 - B6</v>
      </c>
      <c r="AA1182">
        <v>1</v>
      </c>
      <c r="AB1182" t="str">
        <f>VLOOKUP($S1182,$J$46:$N$61,3,FALSE)</f>
        <v>HIS5.Sch_pom</v>
      </c>
      <c r="AC1182" t="str">
        <f>VLOOKUP($S1182,$J$46:$N$61,4,FALSE)</f>
        <v>HIS3</v>
      </c>
      <c r="AD1182">
        <f>VLOOKUP($S1182,$J$46:$N$61,5,FALSE)</f>
        <v>1</v>
      </c>
      <c r="AE1182" t="str">
        <f t="shared" si="49"/>
        <v>GAL3.delta</v>
      </c>
      <c r="AF1182" t="str">
        <f t="shared" si="50"/>
        <v>GAL80.delta</v>
      </c>
      <c r="AG1182" t="str">
        <f t="shared" si="51"/>
        <v>GAL4-L868P</v>
      </c>
    </row>
    <row r="1183" spans="11:33">
      <c r="K1183" t="str">
        <f>CONCATENATE(L1183,".",Q1183)</f>
        <v>180324-Plate_011.G9</v>
      </c>
      <c r="L1183" t="str">
        <f>CONCATENATE("180324-",N1183)</f>
        <v>180324-Plate_011</v>
      </c>
      <c r="M1183">
        <f>M1087+1</f>
        <v>11</v>
      </c>
      <c r="N1183" t="str">
        <f>CONCATENATE("Plate_0",M1183)</f>
        <v>Plate_011</v>
      </c>
      <c r="O1183" t="s">
        <v>29</v>
      </c>
      <c r="P1183">
        <v>9</v>
      </c>
      <c r="Q1183" t="s">
        <v>35</v>
      </c>
      <c r="R1183">
        <f>R1111+1</f>
        <v>15</v>
      </c>
      <c r="S1183" t="str">
        <f>CONCATENATE("Plate_0",R1183)</f>
        <v>Plate_015</v>
      </c>
      <c r="T1183" s="2" t="s">
        <v>69</v>
      </c>
      <c r="U1183" t="s">
        <v>65</v>
      </c>
      <c r="V1183">
        <v>9</v>
      </c>
      <c r="W1183" t="str">
        <f>VLOOKUP(U1183,$J$8:$K$13,2,FALSE)</f>
        <v>GAL4.35</v>
      </c>
      <c r="X1183" t="str">
        <f>VLOOKUP(V1183,$J$16:$K$27,2,FALSE)</f>
        <v>GAL80.07</v>
      </c>
      <c r="Y1183" t="str">
        <f>VLOOKUP(V1183,$J$31:$K$42,2,FALSE)</f>
        <v>GAL3.delta</v>
      </c>
      <c r="Z1183" t="str">
        <f>VLOOKUP($S1183,$J$46:$N$61,2,FALSE)</f>
        <v>pAMN53.2 - 1 - B6</v>
      </c>
      <c r="AA1183">
        <v>1</v>
      </c>
      <c r="AB1183" t="str">
        <f>VLOOKUP($S1183,$J$46:$N$61,3,FALSE)</f>
        <v>HIS5.Sch_pom</v>
      </c>
      <c r="AC1183" t="str">
        <f>VLOOKUP($S1183,$J$46:$N$61,4,FALSE)</f>
        <v>HIS3</v>
      </c>
      <c r="AD1183">
        <f>VLOOKUP($S1183,$J$46:$N$61,5,FALSE)</f>
        <v>1</v>
      </c>
      <c r="AE1183" t="str">
        <f t="shared" si="49"/>
        <v>GAL3.delta</v>
      </c>
      <c r="AF1183" t="str">
        <f t="shared" si="50"/>
        <v>GAL80.07</v>
      </c>
      <c r="AG1183" t="str">
        <f t="shared" si="51"/>
        <v>GAL4-L868P</v>
      </c>
    </row>
    <row r="1184" spans="11:33">
      <c r="K1184" t="str">
        <f>CONCATENATE(L1184,".",Q1184)</f>
        <v>180324-Plate_011.G10</v>
      </c>
      <c r="L1184" t="str">
        <f>CONCATENATE("180324-",N1184)</f>
        <v>180324-Plate_011</v>
      </c>
      <c r="M1184">
        <f>M1088+1</f>
        <v>11</v>
      </c>
      <c r="N1184" t="str">
        <f>CONCATENATE("Plate_0",M1184)</f>
        <v>Plate_011</v>
      </c>
      <c r="O1184" t="s">
        <v>29</v>
      </c>
      <c r="P1184">
        <v>10</v>
      </c>
      <c r="Q1184" t="s">
        <v>33</v>
      </c>
      <c r="R1184">
        <f>R1112+1</f>
        <v>15</v>
      </c>
      <c r="S1184" t="str">
        <f>CONCATENATE("Plate_0",R1184)</f>
        <v>Plate_015</v>
      </c>
      <c r="T1184" s="2" t="s">
        <v>68</v>
      </c>
      <c r="U1184" t="s">
        <v>65</v>
      </c>
      <c r="V1184">
        <v>10</v>
      </c>
      <c r="W1184" t="str">
        <f>VLOOKUP(U1184,$J$8:$K$13,2,FALSE)</f>
        <v>GAL4.35</v>
      </c>
      <c r="X1184" t="str">
        <f>VLOOKUP(V1184,$J$16:$K$27,2,FALSE)</f>
        <v>GAL80.35</v>
      </c>
      <c r="Y1184" t="str">
        <f>VLOOKUP(V1184,$J$31:$K$42,2,FALSE)</f>
        <v>GAL3.delta</v>
      </c>
      <c r="Z1184" t="str">
        <f>VLOOKUP($S1184,$J$46:$N$61,2,FALSE)</f>
        <v>pAMN53.2 - 1 - B6</v>
      </c>
      <c r="AA1184">
        <v>1</v>
      </c>
      <c r="AB1184" t="str">
        <f>VLOOKUP($S1184,$J$46:$N$61,3,FALSE)</f>
        <v>HIS5.Sch_pom</v>
      </c>
      <c r="AC1184" t="str">
        <f>VLOOKUP($S1184,$J$46:$N$61,4,FALSE)</f>
        <v>HIS3</v>
      </c>
      <c r="AD1184">
        <f>VLOOKUP($S1184,$J$46:$N$61,5,FALSE)</f>
        <v>1</v>
      </c>
      <c r="AE1184" t="str">
        <f t="shared" si="49"/>
        <v>GAL3.delta</v>
      </c>
      <c r="AF1184" t="str">
        <f t="shared" si="50"/>
        <v>GAL80S-2</v>
      </c>
      <c r="AG1184" t="str">
        <f t="shared" si="51"/>
        <v>GAL4-L868P</v>
      </c>
    </row>
    <row r="1185" spans="11:33">
      <c r="K1185" t="str">
        <f>CONCATENATE(L1185,".",Q1185)</f>
        <v>180324-Plate_011.G11</v>
      </c>
      <c r="L1185" t="str">
        <f>CONCATENATE("180324-",N1185)</f>
        <v>180324-Plate_011</v>
      </c>
      <c r="M1185">
        <f>M1089+1</f>
        <v>11</v>
      </c>
      <c r="N1185" t="str">
        <f>CONCATENATE("Plate_0",M1185)</f>
        <v>Plate_011</v>
      </c>
      <c r="O1185" t="s">
        <v>29</v>
      </c>
      <c r="P1185">
        <v>11</v>
      </c>
      <c r="Q1185" t="s">
        <v>31</v>
      </c>
      <c r="R1185">
        <f>R1113+1</f>
        <v>15</v>
      </c>
      <c r="S1185" t="str">
        <f>CONCATENATE("Plate_0",R1185)</f>
        <v>Plate_015</v>
      </c>
      <c r="T1185" s="2" t="s">
        <v>67</v>
      </c>
      <c r="U1185" t="s">
        <v>65</v>
      </c>
      <c r="V1185">
        <v>11</v>
      </c>
      <c r="W1185" t="str">
        <f>VLOOKUP(U1185,$J$8:$K$13,2,FALSE)</f>
        <v>GAL4.35</v>
      </c>
      <c r="X1185" t="str">
        <f>VLOOKUP(V1185,$J$16:$K$27,2,FALSE)</f>
        <v>GAL80.37</v>
      </c>
      <c r="Y1185" t="str">
        <f>VLOOKUP(V1185,$J$31:$K$42,2,FALSE)</f>
        <v>GAL3.delta</v>
      </c>
      <c r="Z1185" t="str">
        <f>VLOOKUP($S1185,$J$46:$N$61,2,FALSE)</f>
        <v>pAMN53.2 - 1 - B6</v>
      </c>
      <c r="AA1185">
        <v>1</v>
      </c>
      <c r="AB1185" t="str">
        <f>VLOOKUP($S1185,$J$46:$N$61,3,FALSE)</f>
        <v>HIS5.Sch_pom</v>
      </c>
      <c r="AC1185" t="str">
        <f>VLOOKUP($S1185,$J$46:$N$61,4,FALSE)</f>
        <v>HIS3</v>
      </c>
      <c r="AD1185">
        <f>VLOOKUP($S1185,$J$46:$N$61,5,FALSE)</f>
        <v>1</v>
      </c>
      <c r="AE1185" t="str">
        <f t="shared" si="49"/>
        <v>GAL3.delta</v>
      </c>
      <c r="AF1185" t="str">
        <f t="shared" si="50"/>
        <v>GAL80S-1</v>
      </c>
      <c r="AG1185" t="str">
        <f t="shared" si="51"/>
        <v>GAL4-L868P</v>
      </c>
    </row>
    <row r="1186" spans="11:33">
      <c r="K1186" t="str">
        <f>CONCATENATE(L1186,".",Q1186)</f>
        <v>180324-Plate_011.G12</v>
      </c>
      <c r="L1186" t="str">
        <f>CONCATENATE("180324-",N1186)</f>
        <v>180324-Plate_011</v>
      </c>
      <c r="M1186">
        <f>M1090+1</f>
        <v>11</v>
      </c>
      <c r="N1186" t="str">
        <f>CONCATENATE("Plate_0",M1186)</f>
        <v>Plate_011</v>
      </c>
      <c r="O1186" t="s">
        <v>29</v>
      </c>
      <c r="P1186">
        <v>12</v>
      </c>
      <c r="Q1186" t="s">
        <v>28</v>
      </c>
      <c r="R1186">
        <f>R1114+1</f>
        <v>15</v>
      </c>
      <c r="S1186" t="str">
        <f>CONCATENATE("Plate_0",R1186)</f>
        <v>Plate_015</v>
      </c>
      <c r="T1186" s="2" t="s">
        <v>66</v>
      </c>
      <c r="U1186" t="s">
        <v>65</v>
      </c>
      <c r="V1186">
        <v>12</v>
      </c>
      <c r="W1186" t="str">
        <f>VLOOKUP(U1186,$J$8:$K$13,2,FALSE)</f>
        <v>GAL4.35</v>
      </c>
      <c r="X1186" t="str">
        <f>VLOOKUP(V1186,$J$16:$K$27,2,FALSE)</f>
        <v>GAL80.41</v>
      </c>
      <c r="Y1186" t="str">
        <f>VLOOKUP(V1186,$J$31:$K$42,2,FALSE)</f>
        <v>GAL3.delta</v>
      </c>
      <c r="Z1186" t="str">
        <f>VLOOKUP($S1186,$J$46:$N$61,2,FALSE)</f>
        <v>pAMN53.2 - 1 - B6</v>
      </c>
      <c r="AA1186">
        <v>1</v>
      </c>
      <c r="AB1186" t="str">
        <f>VLOOKUP($S1186,$J$46:$N$61,3,FALSE)</f>
        <v>HIS5.Sch_pom</v>
      </c>
      <c r="AC1186" t="str">
        <f>VLOOKUP($S1186,$J$46:$N$61,4,FALSE)</f>
        <v>HIS3</v>
      </c>
      <c r="AD1186">
        <f>VLOOKUP($S1186,$J$46:$N$61,5,FALSE)</f>
        <v>1</v>
      </c>
      <c r="AE1186" t="str">
        <f t="shared" si="49"/>
        <v>GAL3.delta</v>
      </c>
      <c r="AF1186" t="str">
        <f t="shared" si="50"/>
        <v>GAL80S-0</v>
      </c>
      <c r="AG1186" t="str">
        <f t="shared" si="51"/>
        <v>GAL4-L868P</v>
      </c>
    </row>
    <row r="1187" spans="11:33">
      <c r="K1187" t="str">
        <f>CONCATENATE(L1187,".",Q1187)</f>
        <v>180324-Plate_011.H1</v>
      </c>
      <c r="L1187" t="str">
        <f>CONCATENATE("180324-",N1187)</f>
        <v>180324-Plate_011</v>
      </c>
      <c r="M1187">
        <f>M1091+1</f>
        <v>11</v>
      </c>
      <c r="N1187" t="str">
        <f>CONCATENATE("Plate_0",M1187)</f>
        <v>Plate_011</v>
      </c>
      <c r="O1187" t="s">
        <v>3</v>
      </c>
      <c r="P1187">
        <v>1</v>
      </c>
      <c r="Q1187" t="s">
        <v>25</v>
      </c>
      <c r="R1187">
        <f>R1115+1</f>
        <v>15</v>
      </c>
      <c r="S1187" t="str">
        <f>CONCATENATE("Plate_0",R1187)</f>
        <v>Plate_015</v>
      </c>
      <c r="T1187" s="2" t="s">
        <v>64</v>
      </c>
      <c r="U1187" t="s">
        <v>52</v>
      </c>
      <c r="V1187">
        <v>1</v>
      </c>
      <c r="W1187" t="str">
        <f>VLOOKUP(U1187,$J$8:$K$13,2,FALSE)</f>
        <v>GAL4.36</v>
      </c>
      <c r="X1187" t="str">
        <f>VLOOKUP(V1187,$J$16:$K$27,2,FALSE)</f>
        <v>GAL80.WT</v>
      </c>
      <c r="Y1187" t="str">
        <f>VLOOKUP(V1187,$J$31:$K$42,2,FALSE)</f>
        <v>GAL3.WT</v>
      </c>
      <c r="Z1187" t="str">
        <f>VLOOKUP($S1187,$J$46:$N$61,2,FALSE)</f>
        <v>pAMN53.2 - 1 - B6</v>
      </c>
      <c r="AA1187">
        <v>1</v>
      </c>
      <c r="AB1187" t="str">
        <f>VLOOKUP($S1187,$J$46:$N$61,3,FALSE)</f>
        <v>HIS5.Sch_pom</v>
      </c>
      <c r="AC1187" t="str">
        <f>VLOOKUP($S1187,$J$46:$N$61,4,FALSE)</f>
        <v>HIS3</v>
      </c>
      <c r="AD1187">
        <f>VLOOKUP($S1187,$J$46:$N$61,5,FALSE)</f>
        <v>1</v>
      </c>
      <c r="AE1187" t="str">
        <f t="shared" si="49"/>
        <v>GAL3.WT</v>
      </c>
      <c r="AF1187" t="str">
        <f t="shared" si="50"/>
        <v>GAL80.WT</v>
      </c>
      <c r="AG1187" t="str">
        <f t="shared" si="51"/>
        <v>GAL4-L868C</v>
      </c>
    </row>
    <row r="1188" spans="11:33">
      <c r="K1188" t="str">
        <f>CONCATENATE(L1188,".",Q1188)</f>
        <v>180324-Plate_011.H2</v>
      </c>
      <c r="L1188" t="str">
        <f>CONCATENATE("180324-",N1188)</f>
        <v>180324-Plate_011</v>
      </c>
      <c r="M1188">
        <f>M1092+1</f>
        <v>11</v>
      </c>
      <c r="N1188" t="str">
        <f>CONCATENATE("Plate_0",M1188)</f>
        <v>Plate_011</v>
      </c>
      <c r="O1188" t="s">
        <v>3</v>
      </c>
      <c r="P1188">
        <v>2</v>
      </c>
      <c r="Q1188" t="s">
        <v>23</v>
      </c>
      <c r="R1188">
        <f>R1116+1</f>
        <v>15</v>
      </c>
      <c r="S1188" t="str">
        <f>CONCATENATE("Plate_0",R1188)</f>
        <v>Plate_015</v>
      </c>
      <c r="T1188" s="2" t="s">
        <v>63</v>
      </c>
      <c r="U1188" t="s">
        <v>52</v>
      </c>
      <c r="V1188">
        <v>2</v>
      </c>
      <c r="W1188" t="str">
        <f>VLOOKUP(U1188,$J$8:$K$13,2,FALSE)</f>
        <v>GAL4.36</v>
      </c>
      <c r="X1188" t="str">
        <f>VLOOKUP(V1188,$J$16:$K$27,2,FALSE)</f>
        <v>GAL80.delta</v>
      </c>
      <c r="Y1188" t="str">
        <f>VLOOKUP(V1188,$J$31:$K$42,2,FALSE)</f>
        <v>GAL3.WT</v>
      </c>
      <c r="Z1188" t="str">
        <f>VLOOKUP($S1188,$J$46:$N$61,2,FALSE)</f>
        <v>pAMN53.2 - 1 - B6</v>
      </c>
      <c r="AA1188">
        <v>1</v>
      </c>
      <c r="AB1188" t="str">
        <f>VLOOKUP($S1188,$J$46:$N$61,3,FALSE)</f>
        <v>HIS5.Sch_pom</v>
      </c>
      <c r="AC1188" t="str">
        <f>VLOOKUP($S1188,$J$46:$N$61,4,FALSE)</f>
        <v>HIS3</v>
      </c>
      <c r="AD1188">
        <f>VLOOKUP($S1188,$J$46:$N$61,5,FALSE)</f>
        <v>1</v>
      </c>
      <c r="AE1188" t="str">
        <f t="shared" si="49"/>
        <v>GAL3.WT</v>
      </c>
      <c r="AF1188" t="str">
        <f t="shared" si="50"/>
        <v>GAL80.delta</v>
      </c>
      <c r="AG1188" t="str">
        <f t="shared" si="51"/>
        <v>GAL4-L868C</v>
      </c>
    </row>
    <row r="1189" spans="11:33">
      <c r="K1189" t="str">
        <f>CONCATENATE(L1189,".",Q1189)</f>
        <v>180324-Plate_011.H3</v>
      </c>
      <c r="L1189" t="str">
        <f>CONCATENATE("180324-",N1189)</f>
        <v>180324-Plate_011</v>
      </c>
      <c r="M1189">
        <f>M1093+1</f>
        <v>11</v>
      </c>
      <c r="N1189" t="str">
        <f>CONCATENATE("Plate_0",M1189)</f>
        <v>Plate_011</v>
      </c>
      <c r="O1189" t="s">
        <v>3</v>
      </c>
      <c r="P1189">
        <v>3</v>
      </c>
      <c r="Q1189" t="s">
        <v>21</v>
      </c>
      <c r="R1189">
        <f>R1117+1</f>
        <v>15</v>
      </c>
      <c r="S1189" t="str">
        <f>CONCATENATE("Plate_0",R1189)</f>
        <v>Plate_015</v>
      </c>
      <c r="T1189" s="2" t="s">
        <v>62</v>
      </c>
      <c r="U1189" t="s">
        <v>52</v>
      </c>
      <c r="V1189">
        <v>3</v>
      </c>
      <c r="W1189" t="str">
        <f>VLOOKUP(U1189,$J$8:$K$13,2,FALSE)</f>
        <v>GAL4.36</v>
      </c>
      <c r="X1189" t="str">
        <f>VLOOKUP(V1189,$J$16:$K$27,2,FALSE)</f>
        <v>GAL80.07</v>
      </c>
      <c r="Y1189" t="str">
        <f>VLOOKUP(V1189,$J$31:$K$42,2,FALSE)</f>
        <v>GAL3.WT</v>
      </c>
      <c r="Z1189" t="str">
        <f>VLOOKUP($S1189,$J$46:$N$61,2,FALSE)</f>
        <v>pAMN53.2 - 1 - B6</v>
      </c>
      <c r="AA1189">
        <v>1</v>
      </c>
      <c r="AB1189" t="str">
        <f>VLOOKUP($S1189,$J$46:$N$61,3,FALSE)</f>
        <v>HIS5.Sch_pom</v>
      </c>
      <c r="AC1189" t="str">
        <f>VLOOKUP($S1189,$J$46:$N$61,4,FALSE)</f>
        <v>HIS3</v>
      </c>
      <c r="AD1189">
        <f>VLOOKUP($S1189,$J$46:$N$61,5,FALSE)</f>
        <v>1</v>
      </c>
      <c r="AE1189" t="str">
        <f t="shared" si="49"/>
        <v>GAL3.WT</v>
      </c>
      <c r="AF1189" t="str">
        <f t="shared" si="50"/>
        <v>GAL80.07</v>
      </c>
      <c r="AG1189" t="str">
        <f t="shared" si="51"/>
        <v>GAL4-L868C</v>
      </c>
    </row>
    <row r="1190" spans="11:33">
      <c r="K1190" t="str">
        <f>CONCATENATE(L1190,".",Q1190)</f>
        <v>180324-Plate_011.H4</v>
      </c>
      <c r="L1190" t="str">
        <f>CONCATENATE("180324-",N1190)</f>
        <v>180324-Plate_011</v>
      </c>
      <c r="M1190">
        <f>M1094+1</f>
        <v>11</v>
      </c>
      <c r="N1190" t="str">
        <f>CONCATENATE("Plate_0",M1190)</f>
        <v>Plate_011</v>
      </c>
      <c r="O1190" t="s">
        <v>3</v>
      </c>
      <c r="P1190">
        <v>4</v>
      </c>
      <c r="Q1190" t="s">
        <v>19</v>
      </c>
      <c r="R1190">
        <f>R1118+1</f>
        <v>15</v>
      </c>
      <c r="S1190" t="str">
        <f>CONCATENATE("Plate_0",R1190)</f>
        <v>Plate_015</v>
      </c>
      <c r="T1190" s="2" t="s">
        <v>61</v>
      </c>
      <c r="U1190" t="s">
        <v>52</v>
      </c>
      <c r="V1190">
        <v>4</v>
      </c>
      <c r="W1190" t="str">
        <f>VLOOKUP(U1190,$J$8:$K$13,2,FALSE)</f>
        <v>GAL4.36</v>
      </c>
      <c r="X1190" t="str">
        <f>VLOOKUP(V1190,$J$16:$K$27,2,FALSE)</f>
        <v>GAL80.35</v>
      </c>
      <c r="Y1190" t="str">
        <f>VLOOKUP(V1190,$J$31:$K$42,2,FALSE)</f>
        <v>GAL3.WT</v>
      </c>
      <c r="Z1190" t="str">
        <f>VLOOKUP($S1190,$J$46:$N$61,2,FALSE)</f>
        <v>pAMN53.2 - 1 - B6</v>
      </c>
      <c r="AA1190">
        <v>1</v>
      </c>
      <c r="AB1190" t="str">
        <f>VLOOKUP($S1190,$J$46:$N$61,3,FALSE)</f>
        <v>HIS5.Sch_pom</v>
      </c>
      <c r="AC1190" t="str">
        <f>VLOOKUP($S1190,$J$46:$N$61,4,FALSE)</f>
        <v>HIS3</v>
      </c>
      <c r="AD1190">
        <f>VLOOKUP($S1190,$J$46:$N$61,5,FALSE)</f>
        <v>1</v>
      </c>
      <c r="AE1190" t="str">
        <f t="shared" si="49"/>
        <v>GAL3.WT</v>
      </c>
      <c r="AF1190" t="str">
        <f t="shared" si="50"/>
        <v>GAL80S-2</v>
      </c>
      <c r="AG1190" t="str">
        <f t="shared" si="51"/>
        <v>GAL4-L868C</v>
      </c>
    </row>
    <row r="1191" spans="11:33">
      <c r="K1191" t="str">
        <f>CONCATENATE(L1191,".",Q1191)</f>
        <v>180324-Plate_011.H5</v>
      </c>
      <c r="L1191" t="str">
        <f>CONCATENATE("180324-",N1191)</f>
        <v>180324-Plate_011</v>
      </c>
      <c r="M1191">
        <f>M1095+1</f>
        <v>11</v>
      </c>
      <c r="N1191" t="str">
        <f>CONCATENATE("Plate_0",M1191)</f>
        <v>Plate_011</v>
      </c>
      <c r="O1191" t="s">
        <v>3</v>
      </c>
      <c r="P1191">
        <v>5</v>
      </c>
      <c r="Q1191" t="s">
        <v>17</v>
      </c>
      <c r="R1191">
        <f>R1119+1</f>
        <v>15</v>
      </c>
      <c r="S1191" t="str">
        <f>CONCATENATE("Plate_0",R1191)</f>
        <v>Plate_015</v>
      </c>
      <c r="T1191" s="2" t="s">
        <v>60</v>
      </c>
      <c r="U1191" t="s">
        <v>52</v>
      </c>
      <c r="V1191">
        <v>5</v>
      </c>
      <c r="W1191" t="str">
        <f>VLOOKUP(U1191,$J$8:$K$13,2,FALSE)</f>
        <v>GAL4.36</v>
      </c>
      <c r="X1191" t="str">
        <f>VLOOKUP(V1191,$J$16:$K$27,2,FALSE)</f>
        <v>GAL80.37</v>
      </c>
      <c r="Y1191" t="str">
        <f>VLOOKUP(V1191,$J$31:$K$42,2,FALSE)</f>
        <v>GAL3.WT</v>
      </c>
      <c r="Z1191" t="str">
        <f>VLOOKUP($S1191,$J$46:$N$61,2,FALSE)</f>
        <v>pAMN53.2 - 1 - B6</v>
      </c>
      <c r="AA1191">
        <v>1</v>
      </c>
      <c r="AB1191" t="str">
        <f>VLOOKUP($S1191,$J$46:$N$61,3,FALSE)</f>
        <v>HIS5.Sch_pom</v>
      </c>
      <c r="AC1191" t="str">
        <f>VLOOKUP($S1191,$J$46:$N$61,4,FALSE)</f>
        <v>HIS3</v>
      </c>
      <c r="AD1191">
        <f>VLOOKUP($S1191,$J$46:$N$61,5,FALSE)</f>
        <v>1</v>
      </c>
      <c r="AE1191" t="str">
        <f t="shared" si="49"/>
        <v>GAL3.WT</v>
      </c>
      <c r="AF1191" t="str">
        <f t="shared" si="50"/>
        <v>GAL80S-1</v>
      </c>
      <c r="AG1191" t="str">
        <f t="shared" si="51"/>
        <v>GAL4-L868C</v>
      </c>
    </row>
    <row r="1192" spans="11:33">
      <c r="K1192" t="str">
        <f>CONCATENATE(L1192,".",Q1192)</f>
        <v>180324-Plate_011.H6</v>
      </c>
      <c r="L1192" t="str">
        <f>CONCATENATE("180324-",N1192)</f>
        <v>180324-Plate_011</v>
      </c>
      <c r="M1192">
        <f>M1096+1</f>
        <v>11</v>
      </c>
      <c r="N1192" t="str">
        <f>CONCATENATE("Plate_0",M1192)</f>
        <v>Plate_011</v>
      </c>
      <c r="O1192" t="s">
        <v>3</v>
      </c>
      <c r="P1192">
        <v>6</v>
      </c>
      <c r="Q1192" t="s">
        <v>15</v>
      </c>
      <c r="R1192">
        <f>R1120+1</f>
        <v>15</v>
      </c>
      <c r="S1192" t="str">
        <f>CONCATENATE("Plate_0",R1192)</f>
        <v>Plate_015</v>
      </c>
      <c r="T1192" s="2" t="s">
        <v>59</v>
      </c>
      <c r="U1192" t="s">
        <v>52</v>
      </c>
      <c r="V1192">
        <v>6</v>
      </c>
      <c r="W1192" t="str">
        <f>VLOOKUP(U1192,$J$8:$K$13,2,FALSE)</f>
        <v>GAL4.36</v>
      </c>
      <c r="X1192" t="str">
        <f>VLOOKUP(V1192,$J$16:$K$27,2,FALSE)</f>
        <v>GAL80.41</v>
      </c>
      <c r="Y1192" t="str">
        <f>VLOOKUP(V1192,$J$31:$K$42,2,FALSE)</f>
        <v>GAL3.WT</v>
      </c>
      <c r="Z1192" t="str">
        <f>VLOOKUP($S1192,$J$46:$N$61,2,FALSE)</f>
        <v>pAMN53.2 - 1 - B6</v>
      </c>
      <c r="AA1192">
        <v>1</v>
      </c>
      <c r="AB1192" t="str">
        <f>VLOOKUP($S1192,$J$46:$N$61,3,FALSE)</f>
        <v>HIS5.Sch_pom</v>
      </c>
      <c r="AC1192" t="str">
        <f>VLOOKUP($S1192,$J$46:$N$61,4,FALSE)</f>
        <v>HIS3</v>
      </c>
      <c r="AD1192">
        <f>VLOOKUP($S1192,$J$46:$N$61,5,FALSE)</f>
        <v>1</v>
      </c>
      <c r="AE1192" t="str">
        <f t="shared" si="49"/>
        <v>GAL3.WT</v>
      </c>
      <c r="AF1192" t="str">
        <f t="shared" si="50"/>
        <v>GAL80S-0</v>
      </c>
      <c r="AG1192" t="str">
        <f t="shared" si="51"/>
        <v>GAL4-L868C</v>
      </c>
    </row>
    <row r="1193" spans="11:33">
      <c r="K1193" t="str">
        <f>CONCATENATE(L1193,".",Q1193)</f>
        <v>180324-Plate_011.H7</v>
      </c>
      <c r="L1193" t="str">
        <f>CONCATENATE("180324-",N1193)</f>
        <v>180324-Plate_011</v>
      </c>
      <c r="M1193">
        <f>M1097+1</f>
        <v>11</v>
      </c>
      <c r="N1193" t="str">
        <f>CONCATENATE("Plate_0",M1193)</f>
        <v>Plate_011</v>
      </c>
      <c r="O1193" t="s">
        <v>3</v>
      </c>
      <c r="P1193">
        <v>7</v>
      </c>
      <c r="Q1193" t="s">
        <v>13</v>
      </c>
      <c r="R1193">
        <f>R1121+1</f>
        <v>15</v>
      </c>
      <c r="S1193" t="str">
        <f>CONCATENATE("Plate_0",R1193)</f>
        <v>Plate_015</v>
      </c>
      <c r="T1193" s="2" t="s">
        <v>58</v>
      </c>
      <c r="U1193" t="s">
        <v>52</v>
      </c>
      <c r="V1193">
        <v>7</v>
      </c>
      <c r="W1193" t="str">
        <f>VLOOKUP(U1193,$J$8:$K$13,2,FALSE)</f>
        <v>GAL4.36</v>
      </c>
      <c r="X1193" t="str">
        <f>VLOOKUP(V1193,$J$16:$K$27,2,FALSE)</f>
        <v>GAL80.WT</v>
      </c>
      <c r="Y1193" t="str">
        <f>VLOOKUP(V1193,$J$31:$K$42,2,FALSE)</f>
        <v>GAL3.delta</v>
      </c>
      <c r="Z1193" t="str">
        <f>VLOOKUP($S1193,$J$46:$N$61,2,FALSE)</f>
        <v>pAMN53.2 - 1 - B6</v>
      </c>
      <c r="AA1193">
        <v>1</v>
      </c>
      <c r="AB1193" t="str">
        <f>VLOOKUP($S1193,$J$46:$N$61,3,FALSE)</f>
        <v>HIS5.Sch_pom</v>
      </c>
      <c r="AC1193" t="str">
        <f>VLOOKUP($S1193,$J$46:$N$61,4,FALSE)</f>
        <v>HIS3</v>
      </c>
      <c r="AD1193">
        <f>VLOOKUP($S1193,$J$46:$N$61,5,FALSE)</f>
        <v>1</v>
      </c>
      <c r="AE1193" t="str">
        <f t="shared" si="49"/>
        <v>GAL3.delta</v>
      </c>
      <c r="AF1193" t="str">
        <f t="shared" si="50"/>
        <v>GAL80.WT</v>
      </c>
      <c r="AG1193" t="str">
        <f t="shared" si="51"/>
        <v>GAL4-L868C</v>
      </c>
    </row>
    <row r="1194" spans="11:33">
      <c r="K1194" t="str">
        <f>CONCATENATE(L1194,".",Q1194)</f>
        <v>180324-Plate_011.H8</v>
      </c>
      <c r="L1194" t="str">
        <f>CONCATENATE("180324-",N1194)</f>
        <v>180324-Plate_011</v>
      </c>
      <c r="M1194">
        <f>M1098+1</f>
        <v>11</v>
      </c>
      <c r="N1194" t="str">
        <f>CONCATENATE("Plate_0",M1194)</f>
        <v>Plate_011</v>
      </c>
      <c r="O1194" t="s">
        <v>3</v>
      </c>
      <c r="P1194">
        <v>8</v>
      </c>
      <c r="Q1194" t="s">
        <v>11</v>
      </c>
      <c r="R1194">
        <f>R1122+1</f>
        <v>15</v>
      </c>
      <c r="S1194" t="str">
        <f>CONCATENATE("Plate_0",R1194)</f>
        <v>Plate_015</v>
      </c>
      <c r="T1194" s="2" t="s">
        <v>57</v>
      </c>
      <c r="U1194" t="s">
        <v>52</v>
      </c>
      <c r="V1194">
        <v>8</v>
      </c>
      <c r="W1194" t="str">
        <f>VLOOKUP(U1194,$J$8:$K$13,2,FALSE)</f>
        <v>GAL4.36</v>
      </c>
      <c r="X1194" t="str">
        <f>VLOOKUP(V1194,$J$16:$K$27,2,FALSE)</f>
        <v>GAL80.delta</v>
      </c>
      <c r="Y1194" t="str">
        <f>VLOOKUP(V1194,$J$31:$K$42,2,FALSE)</f>
        <v>GAL3.delta</v>
      </c>
      <c r="Z1194" t="str">
        <f>VLOOKUP($S1194,$J$46:$N$61,2,FALSE)</f>
        <v>pAMN53.2 - 1 - B6</v>
      </c>
      <c r="AA1194">
        <v>1</v>
      </c>
      <c r="AB1194" t="str">
        <f>VLOOKUP($S1194,$J$46:$N$61,3,FALSE)</f>
        <v>HIS5.Sch_pom</v>
      </c>
      <c r="AC1194" t="str">
        <f>VLOOKUP($S1194,$J$46:$N$61,4,FALSE)</f>
        <v>HIS3</v>
      </c>
      <c r="AD1194">
        <f>VLOOKUP($S1194,$J$46:$N$61,5,FALSE)</f>
        <v>1</v>
      </c>
      <c r="AE1194" t="str">
        <f t="shared" si="49"/>
        <v>GAL3.delta</v>
      </c>
      <c r="AF1194" t="str">
        <f t="shared" si="50"/>
        <v>GAL80.delta</v>
      </c>
      <c r="AG1194" t="str">
        <f t="shared" si="51"/>
        <v>GAL4-L868C</v>
      </c>
    </row>
    <row r="1195" spans="11:33">
      <c r="K1195" t="str">
        <f>CONCATENATE(L1195,".",Q1195)</f>
        <v>180324-Plate_011.H9</v>
      </c>
      <c r="L1195" t="str">
        <f>CONCATENATE("180324-",N1195)</f>
        <v>180324-Plate_011</v>
      </c>
      <c r="M1195">
        <f>M1099+1</f>
        <v>11</v>
      </c>
      <c r="N1195" t="str">
        <f>CONCATENATE("Plate_0",M1195)</f>
        <v>Plate_011</v>
      </c>
      <c r="O1195" t="s">
        <v>3</v>
      </c>
      <c r="P1195">
        <v>9</v>
      </c>
      <c r="Q1195" t="s">
        <v>9</v>
      </c>
      <c r="R1195">
        <f>R1123+1</f>
        <v>15</v>
      </c>
      <c r="S1195" t="str">
        <f>CONCATENATE("Plate_0",R1195)</f>
        <v>Plate_015</v>
      </c>
      <c r="T1195" s="2" t="s">
        <v>56</v>
      </c>
      <c r="U1195" t="s">
        <v>52</v>
      </c>
      <c r="V1195">
        <v>9</v>
      </c>
      <c r="W1195" t="str">
        <f>VLOOKUP(U1195,$J$8:$K$13,2,FALSE)</f>
        <v>GAL4.36</v>
      </c>
      <c r="X1195" t="str">
        <f>VLOOKUP(V1195,$J$16:$K$27,2,FALSE)</f>
        <v>GAL80.07</v>
      </c>
      <c r="Y1195" t="str">
        <f>VLOOKUP(V1195,$J$31:$K$42,2,FALSE)</f>
        <v>GAL3.delta</v>
      </c>
      <c r="Z1195" t="str">
        <f>VLOOKUP($S1195,$J$46:$N$61,2,FALSE)</f>
        <v>pAMN53.2 - 1 - B6</v>
      </c>
      <c r="AA1195">
        <v>1</v>
      </c>
      <c r="AB1195" t="str">
        <f>VLOOKUP($S1195,$J$46:$N$61,3,FALSE)</f>
        <v>HIS5.Sch_pom</v>
      </c>
      <c r="AC1195" t="str">
        <f>VLOOKUP($S1195,$J$46:$N$61,4,FALSE)</f>
        <v>HIS3</v>
      </c>
      <c r="AD1195">
        <f>VLOOKUP($S1195,$J$46:$N$61,5,FALSE)</f>
        <v>1</v>
      </c>
      <c r="AE1195" t="str">
        <f t="shared" si="49"/>
        <v>GAL3.delta</v>
      </c>
      <c r="AF1195" t="str">
        <f t="shared" si="50"/>
        <v>GAL80.07</v>
      </c>
      <c r="AG1195" t="str">
        <f t="shared" si="51"/>
        <v>GAL4-L868C</v>
      </c>
    </row>
    <row r="1196" spans="11:33">
      <c r="K1196" t="str">
        <f>CONCATENATE(L1196,".",Q1196)</f>
        <v>180324-Plate_011.H10</v>
      </c>
      <c r="L1196" t="str">
        <f>CONCATENATE("180324-",N1196)</f>
        <v>180324-Plate_011</v>
      </c>
      <c r="M1196">
        <f>M1100+1</f>
        <v>11</v>
      </c>
      <c r="N1196" t="str">
        <f>CONCATENATE("Plate_0",M1196)</f>
        <v>Plate_011</v>
      </c>
      <c r="O1196" t="s">
        <v>3</v>
      </c>
      <c r="P1196">
        <v>10</v>
      </c>
      <c r="Q1196" t="s">
        <v>7</v>
      </c>
      <c r="R1196">
        <f>R1124+1</f>
        <v>15</v>
      </c>
      <c r="S1196" t="str">
        <f>CONCATENATE("Plate_0",R1196)</f>
        <v>Plate_015</v>
      </c>
      <c r="T1196" s="2" t="s">
        <v>55</v>
      </c>
      <c r="U1196" t="s">
        <v>52</v>
      </c>
      <c r="V1196">
        <v>10</v>
      </c>
      <c r="W1196" t="str">
        <f>VLOOKUP(U1196,$J$8:$K$13,2,FALSE)</f>
        <v>GAL4.36</v>
      </c>
      <c r="X1196" t="str">
        <f>VLOOKUP(V1196,$J$16:$K$27,2,FALSE)</f>
        <v>GAL80.35</v>
      </c>
      <c r="Y1196" t="str">
        <f>VLOOKUP(V1196,$J$31:$K$42,2,FALSE)</f>
        <v>GAL3.delta</v>
      </c>
      <c r="Z1196" t="str">
        <f>VLOOKUP($S1196,$J$46:$N$61,2,FALSE)</f>
        <v>pAMN53.2 - 1 - B6</v>
      </c>
      <c r="AA1196">
        <v>1</v>
      </c>
      <c r="AB1196" t="str">
        <f>VLOOKUP($S1196,$J$46:$N$61,3,FALSE)</f>
        <v>HIS5.Sch_pom</v>
      </c>
      <c r="AC1196" t="str">
        <f>VLOOKUP($S1196,$J$46:$N$61,4,FALSE)</f>
        <v>HIS3</v>
      </c>
      <c r="AD1196">
        <f>VLOOKUP($S1196,$J$46:$N$61,5,FALSE)</f>
        <v>1</v>
      </c>
      <c r="AE1196" t="str">
        <f t="shared" si="49"/>
        <v>GAL3.delta</v>
      </c>
      <c r="AF1196" t="str">
        <f t="shared" si="50"/>
        <v>GAL80S-2</v>
      </c>
      <c r="AG1196" t="str">
        <f t="shared" si="51"/>
        <v>GAL4-L868C</v>
      </c>
    </row>
    <row r="1197" spans="11:33">
      <c r="K1197" t="str">
        <f>CONCATENATE(L1197,".",Q1197)</f>
        <v>180324-Plate_011.H11</v>
      </c>
      <c r="L1197" t="str">
        <f>CONCATENATE("180324-",N1197)</f>
        <v>180324-Plate_011</v>
      </c>
      <c r="M1197">
        <f>M1101+1</f>
        <v>11</v>
      </c>
      <c r="N1197" t="str">
        <f>CONCATENATE("Plate_0",M1197)</f>
        <v>Plate_011</v>
      </c>
      <c r="O1197" t="s">
        <v>3</v>
      </c>
      <c r="P1197">
        <v>11</v>
      </c>
      <c r="Q1197" t="s">
        <v>5</v>
      </c>
      <c r="R1197">
        <f>R1125+1</f>
        <v>15</v>
      </c>
      <c r="S1197" t="str">
        <f>CONCATENATE("Plate_0",R1197)</f>
        <v>Plate_015</v>
      </c>
      <c r="T1197" s="2" t="s">
        <v>54</v>
      </c>
      <c r="U1197" t="s">
        <v>52</v>
      </c>
      <c r="V1197">
        <v>11</v>
      </c>
      <c r="W1197" t="str">
        <f>VLOOKUP(U1197,$J$8:$K$13,2,FALSE)</f>
        <v>GAL4.36</v>
      </c>
      <c r="X1197" t="str">
        <f>VLOOKUP(V1197,$J$16:$K$27,2,FALSE)</f>
        <v>GAL80.37</v>
      </c>
      <c r="Y1197" t="str">
        <f>VLOOKUP(V1197,$J$31:$K$42,2,FALSE)</f>
        <v>GAL3.delta</v>
      </c>
      <c r="Z1197" t="str">
        <f>VLOOKUP($S1197,$J$46:$N$61,2,FALSE)</f>
        <v>pAMN53.2 - 1 - B6</v>
      </c>
      <c r="AA1197">
        <v>1</v>
      </c>
      <c r="AB1197" t="str">
        <f>VLOOKUP($S1197,$J$46:$N$61,3,FALSE)</f>
        <v>HIS5.Sch_pom</v>
      </c>
      <c r="AC1197" t="str">
        <f>VLOOKUP($S1197,$J$46:$N$61,4,FALSE)</f>
        <v>HIS3</v>
      </c>
      <c r="AD1197">
        <f>VLOOKUP($S1197,$J$46:$N$61,5,FALSE)</f>
        <v>1</v>
      </c>
      <c r="AE1197" t="str">
        <f t="shared" si="49"/>
        <v>GAL3.delta</v>
      </c>
      <c r="AF1197" t="str">
        <f t="shared" si="50"/>
        <v>GAL80S-1</v>
      </c>
      <c r="AG1197" t="str">
        <f t="shared" si="51"/>
        <v>GAL4-L868C</v>
      </c>
    </row>
    <row r="1198" spans="11:33">
      <c r="K1198" t="str">
        <f>CONCATENATE(L1198,".",Q1198)</f>
        <v>180324-Plate_011.H12</v>
      </c>
      <c r="L1198" t="str">
        <f>CONCATENATE("180324-",N1198)</f>
        <v>180324-Plate_011</v>
      </c>
      <c r="M1198">
        <f>M1102+1</f>
        <v>11</v>
      </c>
      <c r="N1198" t="str">
        <f>CONCATENATE("Plate_0",M1198)</f>
        <v>Plate_011</v>
      </c>
      <c r="O1198" t="s">
        <v>3</v>
      </c>
      <c r="P1198">
        <v>12</v>
      </c>
      <c r="Q1198" t="s">
        <v>2</v>
      </c>
      <c r="R1198">
        <f>R1126+1</f>
        <v>15</v>
      </c>
      <c r="S1198" t="str">
        <f>CONCATENATE("Plate_0",R1198)</f>
        <v>Plate_015</v>
      </c>
      <c r="T1198" s="2" t="s">
        <v>53</v>
      </c>
      <c r="U1198" t="s">
        <v>52</v>
      </c>
      <c r="V1198">
        <v>12</v>
      </c>
      <c r="W1198" t="str">
        <f>VLOOKUP(U1198,$J$8:$K$13,2,FALSE)</f>
        <v>GAL4.36</v>
      </c>
      <c r="X1198" t="str">
        <f>VLOOKUP(V1198,$J$16:$K$27,2,FALSE)</f>
        <v>GAL80.41</v>
      </c>
      <c r="Y1198" t="str">
        <f>VLOOKUP(V1198,$J$31:$K$42,2,FALSE)</f>
        <v>GAL3.delta</v>
      </c>
      <c r="Z1198" t="str">
        <f>VLOOKUP($S1198,$J$46:$N$61,2,FALSE)</f>
        <v>pAMN53.2 - 1 - B6</v>
      </c>
      <c r="AA1198">
        <v>1</v>
      </c>
      <c r="AB1198" t="str">
        <f>VLOOKUP($S1198,$J$46:$N$61,3,FALSE)</f>
        <v>HIS5.Sch_pom</v>
      </c>
      <c r="AC1198" t="str">
        <f>VLOOKUP($S1198,$J$46:$N$61,4,FALSE)</f>
        <v>HIS3</v>
      </c>
      <c r="AD1198">
        <f>VLOOKUP($S1198,$J$46:$N$61,5,FALSE)</f>
        <v>1</v>
      </c>
      <c r="AE1198" t="str">
        <f t="shared" si="49"/>
        <v>GAL3.delta</v>
      </c>
      <c r="AF1198" t="str">
        <f t="shared" si="50"/>
        <v>GAL80S-0</v>
      </c>
      <c r="AG1198" t="str">
        <f t="shared" si="51"/>
        <v>GAL4-L868C</v>
      </c>
    </row>
    <row r="1199" spans="11:33">
      <c r="K1199" t="str">
        <f>CONCATENATE(L1199,".",Q1199)</f>
        <v>180324-Plate_012.A1</v>
      </c>
      <c r="L1199" t="str">
        <f>CONCATENATE("180324-",N1199)</f>
        <v>180324-Plate_012</v>
      </c>
      <c r="M1199">
        <f>M1103+1</f>
        <v>12</v>
      </c>
      <c r="N1199" t="str">
        <f>CONCATENATE("Plate_0",M1199)</f>
        <v>Plate_012</v>
      </c>
      <c r="O1199" t="s">
        <v>91</v>
      </c>
      <c r="P1199">
        <v>1</v>
      </c>
      <c r="Q1199" t="s">
        <v>103</v>
      </c>
      <c r="R1199">
        <f>R1127+1</f>
        <v>15</v>
      </c>
      <c r="S1199" t="str">
        <f>CONCATENATE("Plate_0",R1199)</f>
        <v>Plate_015</v>
      </c>
      <c r="T1199" s="2" t="s">
        <v>50</v>
      </c>
      <c r="U1199" t="s">
        <v>26</v>
      </c>
      <c r="V1199">
        <v>1</v>
      </c>
      <c r="W1199" t="str">
        <f>VLOOKUP(U1199,$J$8:$K$13,2,FALSE)</f>
        <v>GAL4.38</v>
      </c>
      <c r="X1199" t="str">
        <f>VLOOKUP(V1199,$J$16:$K$27,2,FALSE)</f>
        <v>GAL80.WT</v>
      </c>
      <c r="Y1199" t="str">
        <f>VLOOKUP(V1199,$J$31:$K$42,2,FALSE)</f>
        <v>GAL3.WT</v>
      </c>
      <c r="Z1199" t="str">
        <f>VLOOKUP($S1199,$J$46:$N$61,2,FALSE)</f>
        <v>pAMN53.2 - 1 - B6</v>
      </c>
      <c r="AA1199">
        <v>1</v>
      </c>
      <c r="AB1199" t="str">
        <f>VLOOKUP($S1199,$J$46:$N$61,3,FALSE)</f>
        <v>HIS5.Sch_pom</v>
      </c>
      <c r="AC1199" t="str">
        <f>VLOOKUP($S1199,$J$46:$N$61,4,FALSE)</f>
        <v>HIS3</v>
      </c>
      <c r="AD1199">
        <f>VLOOKUP($S1199,$J$46:$N$61,5,FALSE)</f>
        <v>1</v>
      </c>
      <c r="AE1199" t="str">
        <f t="shared" si="49"/>
        <v>GAL3.WT</v>
      </c>
      <c r="AF1199" t="str">
        <f t="shared" si="50"/>
        <v>GAL80.WT</v>
      </c>
      <c r="AG1199" t="str">
        <f t="shared" si="51"/>
        <v>GAL4-L868G</v>
      </c>
    </row>
    <row r="1200" spans="11:33">
      <c r="K1200" t="str">
        <f>CONCATENATE(L1200,".",Q1200)</f>
        <v>180324-Plate_012.A2</v>
      </c>
      <c r="L1200" t="str">
        <f>CONCATENATE("180324-",N1200)</f>
        <v>180324-Plate_012</v>
      </c>
      <c r="M1200">
        <f>M1104+1</f>
        <v>12</v>
      </c>
      <c r="N1200" t="str">
        <f>CONCATENATE("Plate_0",M1200)</f>
        <v>Plate_012</v>
      </c>
      <c r="O1200" t="s">
        <v>91</v>
      </c>
      <c r="P1200">
        <v>2</v>
      </c>
      <c r="Q1200" t="s">
        <v>102</v>
      </c>
      <c r="R1200">
        <f>R1128+1</f>
        <v>15</v>
      </c>
      <c r="S1200" t="str">
        <f>CONCATENATE("Plate_0",R1200)</f>
        <v>Plate_015</v>
      </c>
      <c r="T1200" s="2" t="s">
        <v>48</v>
      </c>
      <c r="U1200" t="s">
        <v>26</v>
      </c>
      <c r="V1200">
        <v>2</v>
      </c>
      <c r="W1200" t="str">
        <f>VLOOKUP(U1200,$J$8:$K$13,2,FALSE)</f>
        <v>GAL4.38</v>
      </c>
      <c r="X1200" t="str">
        <f>VLOOKUP(V1200,$J$16:$K$27,2,FALSE)</f>
        <v>GAL80.delta</v>
      </c>
      <c r="Y1200" t="str">
        <f>VLOOKUP(V1200,$J$31:$K$42,2,FALSE)</f>
        <v>GAL3.WT</v>
      </c>
      <c r="Z1200" t="str">
        <f>VLOOKUP($S1200,$J$46:$N$61,2,FALSE)</f>
        <v>pAMN53.2 - 1 - B6</v>
      </c>
      <c r="AA1200">
        <v>1</v>
      </c>
      <c r="AB1200" t="str">
        <f>VLOOKUP($S1200,$J$46:$N$61,3,FALSE)</f>
        <v>HIS5.Sch_pom</v>
      </c>
      <c r="AC1200" t="str">
        <f>VLOOKUP($S1200,$J$46:$N$61,4,FALSE)</f>
        <v>HIS3</v>
      </c>
      <c r="AD1200">
        <f>VLOOKUP($S1200,$J$46:$N$61,5,FALSE)</f>
        <v>1</v>
      </c>
      <c r="AE1200" t="str">
        <f t="shared" si="49"/>
        <v>GAL3.WT</v>
      </c>
      <c r="AF1200" t="str">
        <f t="shared" si="50"/>
        <v>GAL80.delta</v>
      </c>
      <c r="AG1200" t="str">
        <f t="shared" si="51"/>
        <v>GAL4-L868G</v>
      </c>
    </row>
    <row r="1201" spans="11:33">
      <c r="K1201" t="str">
        <f>CONCATENATE(L1201,".",Q1201)</f>
        <v>180324-Plate_012.A3</v>
      </c>
      <c r="L1201" t="str">
        <f>CONCATENATE("180324-",N1201)</f>
        <v>180324-Plate_012</v>
      </c>
      <c r="M1201">
        <f>M1105+1</f>
        <v>12</v>
      </c>
      <c r="N1201" t="str">
        <f>CONCATENATE("Plate_0",M1201)</f>
        <v>Plate_012</v>
      </c>
      <c r="O1201" t="s">
        <v>91</v>
      </c>
      <c r="P1201">
        <v>3</v>
      </c>
      <c r="Q1201" t="s">
        <v>101</v>
      </c>
      <c r="R1201">
        <f>R1129+1</f>
        <v>15</v>
      </c>
      <c r="S1201" t="str">
        <f>CONCATENATE("Plate_0",R1201)</f>
        <v>Plate_015</v>
      </c>
      <c r="T1201" s="2" t="s">
        <v>46</v>
      </c>
      <c r="U1201" t="s">
        <v>26</v>
      </c>
      <c r="V1201">
        <v>3</v>
      </c>
      <c r="W1201" t="str">
        <f>VLOOKUP(U1201,$J$8:$K$13,2,FALSE)</f>
        <v>GAL4.38</v>
      </c>
      <c r="X1201" t="str">
        <f>VLOOKUP(V1201,$J$16:$K$27,2,FALSE)</f>
        <v>GAL80.07</v>
      </c>
      <c r="Y1201" t="str">
        <f>VLOOKUP(V1201,$J$31:$K$42,2,FALSE)</f>
        <v>GAL3.WT</v>
      </c>
      <c r="Z1201" t="str">
        <f>VLOOKUP($S1201,$J$46:$N$61,2,FALSE)</f>
        <v>pAMN53.2 - 1 - B6</v>
      </c>
      <c r="AA1201">
        <v>1</v>
      </c>
      <c r="AB1201" t="str">
        <f>VLOOKUP($S1201,$J$46:$N$61,3,FALSE)</f>
        <v>HIS5.Sch_pom</v>
      </c>
      <c r="AC1201" t="str">
        <f>VLOOKUP($S1201,$J$46:$N$61,4,FALSE)</f>
        <v>HIS3</v>
      </c>
      <c r="AD1201">
        <f>VLOOKUP($S1201,$J$46:$N$61,5,FALSE)</f>
        <v>1</v>
      </c>
      <c r="AE1201" t="str">
        <f t="shared" si="49"/>
        <v>GAL3.WT</v>
      </c>
      <c r="AF1201" t="str">
        <f t="shared" si="50"/>
        <v>GAL80.07</v>
      </c>
      <c r="AG1201" t="str">
        <f t="shared" si="51"/>
        <v>GAL4-L868G</v>
      </c>
    </row>
    <row r="1202" spans="11:33">
      <c r="K1202" t="str">
        <f>CONCATENATE(L1202,".",Q1202)</f>
        <v>180324-Plate_012.A4</v>
      </c>
      <c r="L1202" t="str">
        <f>CONCATENATE("180324-",N1202)</f>
        <v>180324-Plate_012</v>
      </c>
      <c r="M1202">
        <f>M1106+1</f>
        <v>12</v>
      </c>
      <c r="N1202" t="str">
        <f>CONCATENATE("Plate_0",M1202)</f>
        <v>Plate_012</v>
      </c>
      <c r="O1202" t="s">
        <v>91</v>
      </c>
      <c r="P1202">
        <v>4</v>
      </c>
      <c r="Q1202" t="s">
        <v>100</v>
      </c>
      <c r="R1202">
        <f>R1130+1</f>
        <v>15</v>
      </c>
      <c r="S1202" t="str">
        <f>CONCATENATE("Plate_0",R1202)</f>
        <v>Plate_015</v>
      </c>
      <c r="T1202" s="2" t="s">
        <v>44</v>
      </c>
      <c r="U1202" t="s">
        <v>26</v>
      </c>
      <c r="V1202">
        <v>4</v>
      </c>
      <c r="W1202" t="str">
        <f>VLOOKUP(U1202,$J$8:$K$13,2,FALSE)</f>
        <v>GAL4.38</v>
      </c>
      <c r="X1202" t="str">
        <f>VLOOKUP(V1202,$J$16:$K$27,2,FALSE)</f>
        <v>GAL80.35</v>
      </c>
      <c r="Y1202" t="str">
        <f>VLOOKUP(V1202,$J$31:$K$42,2,FALSE)</f>
        <v>GAL3.WT</v>
      </c>
      <c r="Z1202" t="str">
        <f>VLOOKUP($S1202,$J$46:$N$61,2,FALSE)</f>
        <v>pAMN53.2 - 1 - B6</v>
      </c>
      <c r="AA1202">
        <v>1</v>
      </c>
      <c r="AB1202" t="str">
        <f>VLOOKUP($S1202,$J$46:$N$61,3,FALSE)</f>
        <v>HIS5.Sch_pom</v>
      </c>
      <c r="AC1202" t="str">
        <f>VLOOKUP($S1202,$J$46:$N$61,4,FALSE)</f>
        <v>HIS3</v>
      </c>
      <c r="AD1202">
        <f>VLOOKUP($S1202,$J$46:$N$61,5,FALSE)</f>
        <v>1</v>
      </c>
      <c r="AE1202" t="str">
        <f t="shared" si="49"/>
        <v>GAL3.WT</v>
      </c>
      <c r="AF1202" t="str">
        <f t="shared" si="50"/>
        <v>GAL80S-2</v>
      </c>
      <c r="AG1202" t="str">
        <f t="shared" si="51"/>
        <v>GAL4-L868G</v>
      </c>
    </row>
    <row r="1203" spans="11:33">
      <c r="K1203" t="str">
        <f>CONCATENATE(L1203,".",Q1203)</f>
        <v>180324-Plate_012.A5</v>
      </c>
      <c r="L1203" t="str">
        <f>CONCATENATE("180324-",N1203)</f>
        <v>180324-Plate_012</v>
      </c>
      <c r="M1203">
        <f>M1107+1</f>
        <v>12</v>
      </c>
      <c r="N1203" t="str">
        <f>CONCATENATE("Plate_0",M1203)</f>
        <v>Plate_012</v>
      </c>
      <c r="O1203" t="s">
        <v>91</v>
      </c>
      <c r="P1203">
        <v>5</v>
      </c>
      <c r="Q1203" t="s">
        <v>99</v>
      </c>
      <c r="R1203">
        <f>R1131+1</f>
        <v>15</v>
      </c>
      <c r="S1203" t="str">
        <f>CONCATENATE("Plate_0",R1203)</f>
        <v>Plate_015</v>
      </c>
      <c r="T1203" s="2" t="s">
        <v>42</v>
      </c>
      <c r="U1203" t="s">
        <v>26</v>
      </c>
      <c r="V1203">
        <v>5</v>
      </c>
      <c r="W1203" t="str">
        <f>VLOOKUP(U1203,$J$8:$K$13,2,FALSE)</f>
        <v>GAL4.38</v>
      </c>
      <c r="X1203" t="str">
        <f>VLOOKUP(V1203,$J$16:$K$27,2,FALSE)</f>
        <v>GAL80.37</v>
      </c>
      <c r="Y1203" t="str">
        <f>VLOOKUP(V1203,$J$31:$K$42,2,FALSE)</f>
        <v>GAL3.WT</v>
      </c>
      <c r="Z1203" t="str">
        <f>VLOOKUP($S1203,$J$46:$N$61,2,FALSE)</f>
        <v>pAMN53.2 - 1 - B6</v>
      </c>
      <c r="AA1203">
        <v>1</v>
      </c>
      <c r="AB1203" t="str">
        <f>VLOOKUP($S1203,$J$46:$N$61,3,FALSE)</f>
        <v>HIS5.Sch_pom</v>
      </c>
      <c r="AC1203" t="str">
        <f>VLOOKUP($S1203,$J$46:$N$61,4,FALSE)</f>
        <v>HIS3</v>
      </c>
      <c r="AD1203">
        <f>VLOOKUP($S1203,$J$46:$N$61,5,FALSE)</f>
        <v>1</v>
      </c>
      <c r="AE1203" t="str">
        <f t="shared" si="49"/>
        <v>GAL3.WT</v>
      </c>
      <c r="AF1203" t="str">
        <f t="shared" si="50"/>
        <v>GAL80S-1</v>
      </c>
      <c r="AG1203" t="str">
        <f t="shared" si="51"/>
        <v>GAL4-L868G</v>
      </c>
    </row>
    <row r="1204" spans="11:33">
      <c r="K1204" t="str">
        <f>CONCATENATE(L1204,".",Q1204)</f>
        <v>180324-Plate_012.A6</v>
      </c>
      <c r="L1204" t="str">
        <f>CONCATENATE("180324-",N1204)</f>
        <v>180324-Plate_012</v>
      </c>
      <c r="M1204">
        <f>M1108+1</f>
        <v>12</v>
      </c>
      <c r="N1204" t="str">
        <f>CONCATENATE("Plate_0",M1204)</f>
        <v>Plate_012</v>
      </c>
      <c r="O1204" t="s">
        <v>91</v>
      </c>
      <c r="P1204">
        <v>6</v>
      </c>
      <c r="Q1204" t="s">
        <v>98</v>
      </c>
      <c r="R1204">
        <f>R1132+1</f>
        <v>15</v>
      </c>
      <c r="S1204" t="str">
        <f>CONCATENATE("Plate_0",R1204)</f>
        <v>Plate_015</v>
      </c>
      <c r="T1204" s="2" t="s">
        <v>40</v>
      </c>
      <c r="U1204" t="s">
        <v>26</v>
      </c>
      <c r="V1204">
        <v>6</v>
      </c>
      <c r="W1204" t="str">
        <f>VLOOKUP(U1204,$J$8:$K$13,2,FALSE)</f>
        <v>GAL4.38</v>
      </c>
      <c r="X1204" t="str">
        <f>VLOOKUP(V1204,$J$16:$K$27,2,FALSE)</f>
        <v>GAL80.41</v>
      </c>
      <c r="Y1204" t="str">
        <f>VLOOKUP(V1204,$J$31:$K$42,2,FALSE)</f>
        <v>GAL3.WT</v>
      </c>
      <c r="Z1204" t="str">
        <f>VLOOKUP($S1204,$J$46:$N$61,2,FALSE)</f>
        <v>pAMN53.2 - 1 - B6</v>
      </c>
      <c r="AA1204">
        <v>1</v>
      </c>
      <c r="AB1204" t="str">
        <f>VLOOKUP($S1204,$J$46:$N$61,3,FALSE)</f>
        <v>HIS5.Sch_pom</v>
      </c>
      <c r="AC1204" t="str">
        <f>VLOOKUP($S1204,$J$46:$N$61,4,FALSE)</f>
        <v>HIS3</v>
      </c>
      <c r="AD1204">
        <f>VLOOKUP($S1204,$J$46:$N$61,5,FALSE)</f>
        <v>1</v>
      </c>
      <c r="AE1204" t="str">
        <f t="shared" si="49"/>
        <v>GAL3.WT</v>
      </c>
      <c r="AF1204" t="str">
        <f t="shared" si="50"/>
        <v>GAL80S-0</v>
      </c>
      <c r="AG1204" t="str">
        <f t="shared" si="51"/>
        <v>GAL4-L868G</v>
      </c>
    </row>
    <row r="1205" spans="11:33">
      <c r="K1205" t="str">
        <f>CONCATENATE(L1205,".",Q1205)</f>
        <v>180324-Plate_012.A7</v>
      </c>
      <c r="L1205" t="str">
        <f>CONCATENATE("180324-",N1205)</f>
        <v>180324-Plate_012</v>
      </c>
      <c r="M1205">
        <f>M1109+1</f>
        <v>12</v>
      </c>
      <c r="N1205" t="str">
        <f>CONCATENATE("Plate_0",M1205)</f>
        <v>Plate_012</v>
      </c>
      <c r="O1205" t="s">
        <v>91</v>
      </c>
      <c r="P1205">
        <v>7</v>
      </c>
      <c r="Q1205" t="s">
        <v>97</v>
      </c>
      <c r="R1205">
        <f>R1133+1</f>
        <v>15</v>
      </c>
      <c r="S1205" t="str">
        <f>CONCATENATE("Plate_0",R1205)</f>
        <v>Plate_015</v>
      </c>
      <c r="T1205" s="2" t="s">
        <v>38</v>
      </c>
      <c r="U1205" t="s">
        <v>26</v>
      </c>
      <c r="V1205">
        <v>7</v>
      </c>
      <c r="W1205" t="str">
        <f>VLOOKUP(U1205,$J$8:$K$13,2,FALSE)</f>
        <v>GAL4.38</v>
      </c>
      <c r="X1205" t="str">
        <f>VLOOKUP(V1205,$J$16:$K$27,2,FALSE)</f>
        <v>GAL80.WT</v>
      </c>
      <c r="Y1205" t="str">
        <f>VLOOKUP(V1205,$J$31:$K$42,2,FALSE)</f>
        <v>GAL3.delta</v>
      </c>
      <c r="Z1205" t="str">
        <f>VLOOKUP($S1205,$J$46:$N$61,2,FALSE)</f>
        <v>pAMN53.2 - 1 - B6</v>
      </c>
      <c r="AA1205">
        <v>1</v>
      </c>
      <c r="AB1205" t="str">
        <f>VLOOKUP($S1205,$J$46:$N$61,3,FALSE)</f>
        <v>HIS5.Sch_pom</v>
      </c>
      <c r="AC1205" t="str">
        <f>VLOOKUP($S1205,$J$46:$N$61,4,FALSE)</f>
        <v>HIS3</v>
      </c>
      <c r="AD1205">
        <f>VLOOKUP($S1205,$J$46:$N$61,5,FALSE)</f>
        <v>1</v>
      </c>
      <c r="AE1205" t="str">
        <f t="shared" si="49"/>
        <v>GAL3.delta</v>
      </c>
      <c r="AF1205" t="str">
        <f t="shared" si="50"/>
        <v>GAL80.WT</v>
      </c>
      <c r="AG1205" t="str">
        <f t="shared" si="51"/>
        <v>GAL4-L868G</v>
      </c>
    </row>
    <row r="1206" spans="11:33">
      <c r="K1206" t="str">
        <f>CONCATENATE(L1206,".",Q1206)</f>
        <v>180324-Plate_012.A8</v>
      </c>
      <c r="L1206" t="str">
        <f>CONCATENATE("180324-",N1206)</f>
        <v>180324-Plate_012</v>
      </c>
      <c r="M1206">
        <f>M1110+1</f>
        <v>12</v>
      </c>
      <c r="N1206" t="str">
        <f>CONCATENATE("Plate_0",M1206)</f>
        <v>Plate_012</v>
      </c>
      <c r="O1206" t="s">
        <v>91</v>
      </c>
      <c r="P1206">
        <v>8</v>
      </c>
      <c r="Q1206" t="s">
        <v>96</v>
      </c>
      <c r="R1206">
        <f>R1134+1</f>
        <v>15</v>
      </c>
      <c r="S1206" t="str">
        <f>CONCATENATE("Plate_0",R1206)</f>
        <v>Plate_015</v>
      </c>
      <c r="T1206" s="2" t="s">
        <v>36</v>
      </c>
      <c r="U1206" t="s">
        <v>26</v>
      </c>
      <c r="V1206">
        <v>8</v>
      </c>
      <c r="W1206" t="str">
        <f>VLOOKUP(U1206,$J$8:$K$13,2,FALSE)</f>
        <v>GAL4.38</v>
      </c>
      <c r="X1206" t="str">
        <f>VLOOKUP(V1206,$J$16:$K$27,2,FALSE)</f>
        <v>GAL80.delta</v>
      </c>
      <c r="Y1206" t="str">
        <f>VLOOKUP(V1206,$J$31:$K$42,2,FALSE)</f>
        <v>GAL3.delta</v>
      </c>
      <c r="Z1206" t="str">
        <f>VLOOKUP($S1206,$J$46:$N$61,2,FALSE)</f>
        <v>pAMN53.2 - 1 - B6</v>
      </c>
      <c r="AA1206">
        <v>1</v>
      </c>
      <c r="AB1206" t="str">
        <f>VLOOKUP($S1206,$J$46:$N$61,3,FALSE)</f>
        <v>HIS5.Sch_pom</v>
      </c>
      <c r="AC1206" t="str">
        <f>VLOOKUP($S1206,$J$46:$N$61,4,FALSE)</f>
        <v>HIS3</v>
      </c>
      <c r="AD1206">
        <f>VLOOKUP($S1206,$J$46:$N$61,5,FALSE)</f>
        <v>1</v>
      </c>
      <c r="AE1206" t="str">
        <f t="shared" si="49"/>
        <v>GAL3.delta</v>
      </c>
      <c r="AF1206" t="str">
        <f t="shared" si="50"/>
        <v>GAL80.delta</v>
      </c>
      <c r="AG1206" t="str">
        <f t="shared" si="51"/>
        <v>GAL4-L868G</v>
      </c>
    </row>
    <row r="1207" spans="11:33">
      <c r="K1207" t="str">
        <f>CONCATENATE(L1207,".",Q1207)</f>
        <v>180324-Plate_012.A9</v>
      </c>
      <c r="L1207" t="str">
        <f>CONCATENATE("180324-",N1207)</f>
        <v>180324-Plate_012</v>
      </c>
      <c r="M1207">
        <f>M1111+1</f>
        <v>12</v>
      </c>
      <c r="N1207" t="str">
        <f>CONCATENATE("Plate_0",M1207)</f>
        <v>Plate_012</v>
      </c>
      <c r="O1207" t="s">
        <v>91</v>
      </c>
      <c r="P1207">
        <v>9</v>
      </c>
      <c r="Q1207" t="s">
        <v>95</v>
      </c>
      <c r="R1207">
        <f>R1135+1</f>
        <v>15</v>
      </c>
      <c r="S1207" t="str">
        <f>CONCATENATE("Plate_0",R1207)</f>
        <v>Plate_015</v>
      </c>
      <c r="T1207" s="2" t="s">
        <v>34</v>
      </c>
      <c r="U1207" t="s">
        <v>26</v>
      </c>
      <c r="V1207">
        <v>9</v>
      </c>
      <c r="W1207" t="str">
        <f>VLOOKUP(U1207,$J$8:$K$13,2,FALSE)</f>
        <v>GAL4.38</v>
      </c>
      <c r="X1207" t="str">
        <f>VLOOKUP(V1207,$J$16:$K$27,2,FALSE)</f>
        <v>GAL80.07</v>
      </c>
      <c r="Y1207" t="str">
        <f>VLOOKUP(V1207,$J$31:$K$42,2,FALSE)</f>
        <v>GAL3.delta</v>
      </c>
      <c r="Z1207" t="str">
        <f>VLOOKUP($S1207,$J$46:$N$61,2,FALSE)</f>
        <v>pAMN53.2 - 1 - B6</v>
      </c>
      <c r="AA1207">
        <v>1</v>
      </c>
      <c r="AB1207" t="str">
        <f>VLOOKUP($S1207,$J$46:$N$61,3,FALSE)</f>
        <v>HIS5.Sch_pom</v>
      </c>
      <c r="AC1207" t="str">
        <f>VLOOKUP($S1207,$J$46:$N$61,4,FALSE)</f>
        <v>HIS3</v>
      </c>
      <c r="AD1207">
        <f>VLOOKUP($S1207,$J$46:$N$61,5,FALSE)</f>
        <v>1</v>
      </c>
      <c r="AE1207" t="str">
        <f t="shared" si="49"/>
        <v>GAL3.delta</v>
      </c>
      <c r="AF1207" t="str">
        <f t="shared" si="50"/>
        <v>GAL80.07</v>
      </c>
      <c r="AG1207" t="str">
        <f t="shared" si="51"/>
        <v>GAL4-L868G</v>
      </c>
    </row>
    <row r="1208" spans="11:33">
      <c r="K1208" t="str">
        <f>CONCATENATE(L1208,".",Q1208)</f>
        <v>180324-Plate_012.A10</v>
      </c>
      <c r="L1208" t="str">
        <f>CONCATENATE("180324-",N1208)</f>
        <v>180324-Plate_012</v>
      </c>
      <c r="M1208">
        <f>M1112+1</f>
        <v>12</v>
      </c>
      <c r="N1208" t="str">
        <f>CONCATENATE("Plate_0",M1208)</f>
        <v>Plate_012</v>
      </c>
      <c r="O1208" t="s">
        <v>91</v>
      </c>
      <c r="P1208">
        <v>10</v>
      </c>
      <c r="Q1208" t="s">
        <v>94</v>
      </c>
      <c r="R1208">
        <f>R1136+1</f>
        <v>15</v>
      </c>
      <c r="S1208" t="str">
        <f>CONCATENATE("Plate_0",R1208)</f>
        <v>Plate_015</v>
      </c>
      <c r="T1208" s="2" t="s">
        <v>32</v>
      </c>
      <c r="U1208" t="s">
        <v>26</v>
      </c>
      <c r="V1208">
        <v>10</v>
      </c>
      <c r="W1208" t="str">
        <f>VLOOKUP(U1208,$J$8:$K$13,2,FALSE)</f>
        <v>GAL4.38</v>
      </c>
      <c r="X1208" t="str">
        <f>VLOOKUP(V1208,$J$16:$K$27,2,FALSE)</f>
        <v>GAL80.35</v>
      </c>
      <c r="Y1208" t="str">
        <f>VLOOKUP(V1208,$J$31:$K$42,2,FALSE)</f>
        <v>GAL3.delta</v>
      </c>
      <c r="Z1208" t="str">
        <f>VLOOKUP($S1208,$J$46:$N$61,2,FALSE)</f>
        <v>pAMN53.2 - 1 - B6</v>
      </c>
      <c r="AA1208">
        <v>1</v>
      </c>
      <c r="AB1208" t="str">
        <f>VLOOKUP($S1208,$J$46:$N$61,3,FALSE)</f>
        <v>HIS5.Sch_pom</v>
      </c>
      <c r="AC1208" t="str">
        <f>VLOOKUP($S1208,$J$46:$N$61,4,FALSE)</f>
        <v>HIS3</v>
      </c>
      <c r="AD1208">
        <f>VLOOKUP($S1208,$J$46:$N$61,5,FALSE)</f>
        <v>1</v>
      </c>
      <c r="AE1208" t="str">
        <f t="shared" si="49"/>
        <v>GAL3.delta</v>
      </c>
      <c r="AF1208" t="str">
        <f t="shared" si="50"/>
        <v>GAL80S-2</v>
      </c>
      <c r="AG1208" t="str">
        <f t="shared" si="51"/>
        <v>GAL4-L868G</v>
      </c>
    </row>
    <row r="1209" spans="11:33">
      <c r="K1209" t="str">
        <f>CONCATENATE(L1209,".",Q1209)</f>
        <v>180324-Plate_012.A11</v>
      </c>
      <c r="L1209" t="str">
        <f>CONCATENATE("180324-",N1209)</f>
        <v>180324-Plate_012</v>
      </c>
      <c r="M1209">
        <f>M1113+1</f>
        <v>12</v>
      </c>
      <c r="N1209" t="str">
        <f>CONCATENATE("Plate_0",M1209)</f>
        <v>Plate_012</v>
      </c>
      <c r="O1209" t="s">
        <v>91</v>
      </c>
      <c r="P1209">
        <v>11</v>
      </c>
      <c r="Q1209" t="s">
        <v>93</v>
      </c>
      <c r="R1209">
        <f>R1137+1</f>
        <v>15</v>
      </c>
      <c r="S1209" t="str">
        <f>CONCATENATE("Plate_0",R1209)</f>
        <v>Plate_015</v>
      </c>
      <c r="T1209" s="2" t="s">
        <v>30</v>
      </c>
      <c r="U1209" t="s">
        <v>26</v>
      </c>
      <c r="V1209">
        <v>11</v>
      </c>
      <c r="W1209" t="str">
        <f>VLOOKUP(U1209,$J$8:$K$13,2,FALSE)</f>
        <v>GAL4.38</v>
      </c>
      <c r="X1209" t="str">
        <f>VLOOKUP(V1209,$J$16:$K$27,2,FALSE)</f>
        <v>GAL80.37</v>
      </c>
      <c r="Y1209" t="str">
        <f>VLOOKUP(V1209,$J$31:$K$42,2,FALSE)</f>
        <v>GAL3.delta</v>
      </c>
      <c r="Z1209" t="str">
        <f>VLOOKUP($S1209,$J$46:$N$61,2,FALSE)</f>
        <v>pAMN53.2 - 1 - B6</v>
      </c>
      <c r="AA1209">
        <v>1</v>
      </c>
      <c r="AB1209" t="str">
        <f>VLOOKUP($S1209,$J$46:$N$61,3,FALSE)</f>
        <v>HIS5.Sch_pom</v>
      </c>
      <c r="AC1209" t="str">
        <f>VLOOKUP($S1209,$J$46:$N$61,4,FALSE)</f>
        <v>HIS3</v>
      </c>
      <c r="AD1209">
        <f>VLOOKUP($S1209,$J$46:$N$61,5,FALSE)</f>
        <v>1</v>
      </c>
      <c r="AE1209" t="str">
        <f t="shared" si="49"/>
        <v>GAL3.delta</v>
      </c>
      <c r="AF1209" t="str">
        <f t="shared" si="50"/>
        <v>GAL80S-1</v>
      </c>
      <c r="AG1209" t="str">
        <f t="shared" si="51"/>
        <v>GAL4-L868G</v>
      </c>
    </row>
    <row r="1210" spans="11:33">
      <c r="K1210" t="str">
        <f>CONCATENATE(L1210,".",Q1210)</f>
        <v>180324-Plate_012.A12</v>
      </c>
      <c r="L1210" t="str">
        <f>CONCATENATE("180324-",N1210)</f>
        <v>180324-Plate_012</v>
      </c>
      <c r="M1210">
        <f>M1114+1</f>
        <v>12</v>
      </c>
      <c r="N1210" t="str">
        <f>CONCATENATE("Plate_0",M1210)</f>
        <v>Plate_012</v>
      </c>
      <c r="O1210" t="s">
        <v>91</v>
      </c>
      <c r="P1210">
        <v>12</v>
      </c>
      <c r="Q1210" t="s">
        <v>92</v>
      </c>
      <c r="R1210">
        <f>R1138+1</f>
        <v>15</v>
      </c>
      <c r="S1210" t="str">
        <f>CONCATENATE("Plate_0",R1210)</f>
        <v>Plate_015</v>
      </c>
      <c r="T1210" s="2" t="s">
        <v>27</v>
      </c>
      <c r="U1210" t="s">
        <v>26</v>
      </c>
      <c r="V1210">
        <v>12</v>
      </c>
      <c r="W1210" t="str">
        <f>VLOOKUP(U1210,$J$8:$K$13,2,FALSE)</f>
        <v>GAL4.38</v>
      </c>
      <c r="X1210" t="str">
        <f>VLOOKUP(V1210,$J$16:$K$27,2,FALSE)</f>
        <v>GAL80.41</v>
      </c>
      <c r="Y1210" t="str">
        <f>VLOOKUP(V1210,$J$31:$K$42,2,FALSE)</f>
        <v>GAL3.delta</v>
      </c>
      <c r="Z1210" t="str">
        <f>VLOOKUP($S1210,$J$46:$N$61,2,FALSE)</f>
        <v>pAMN53.2 - 1 - B6</v>
      </c>
      <c r="AA1210">
        <v>1</v>
      </c>
      <c r="AB1210" t="str">
        <f>VLOOKUP($S1210,$J$46:$N$61,3,FALSE)</f>
        <v>HIS5.Sch_pom</v>
      </c>
      <c r="AC1210" t="str">
        <f>VLOOKUP($S1210,$J$46:$N$61,4,FALSE)</f>
        <v>HIS3</v>
      </c>
      <c r="AD1210">
        <f>VLOOKUP($S1210,$J$46:$N$61,5,FALSE)</f>
        <v>1</v>
      </c>
      <c r="AE1210" t="str">
        <f t="shared" si="49"/>
        <v>GAL3.delta</v>
      </c>
      <c r="AF1210" t="str">
        <f t="shared" si="50"/>
        <v>GAL80S-0</v>
      </c>
      <c r="AG1210" t="str">
        <f t="shared" si="51"/>
        <v>GAL4-L868G</v>
      </c>
    </row>
    <row r="1211" spans="11:33">
      <c r="K1211" t="str">
        <f>CONCATENATE(L1211,".",Q1211)</f>
        <v>180324-Plate_012.B1</v>
      </c>
      <c r="L1211" t="str">
        <f>CONCATENATE("180324-",N1211)</f>
        <v>180324-Plate_012</v>
      </c>
      <c r="M1211">
        <f>M1115+1</f>
        <v>12</v>
      </c>
      <c r="N1211" t="str">
        <f>CONCATENATE("Plate_0",M1211)</f>
        <v>Plate_012</v>
      </c>
      <c r="O1211" t="s">
        <v>78</v>
      </c>
      <c r="P1211">
        <v>1</v>
      </c>
      <c r="Q1211" t="s">
        <v>90</v>
      </c>
      <c r="R1211">
        <f>R1139+1</f>
        <v>15</v>
      </c>
      <c r="S1211" t="str">
        <f>CONCATENATE("Plate_0",R1211)</f>
        <v>Plate_015</v>
      </c>
      <c r="T1211" s="2" t="s">
        <v>24</v>
      </c>
      <c r="U1211" t="s">
        <v>0</v>
      </c>
      <c r="V1211">
        <v>1</v>
      </c>
      <c r="W1211" t="str">
        <f>VLOOKUP(U1211,$J$8:$K$13,2,FALSE)</f>
        <v>GAL4.40</v>
      </c>
      <c r="X1211" t="str">
        <f>VLOOKUP(V1211,$J$16:$K$27,2,FALSE)</f>
        <v>GAL80.WT</v>
      </c>
      <c r="Y1211" t="str">
        <f>VLOOKUP(V1211,$J$31:$K$42,2,FALSE)</f>
        <v>GAL3.WT</v>
      </c>
      <c r="Z1211" t="str">
        <f>VLOOKUP($S1211,$J$46:$N$61,2,FALSE)</f>
        <v>pAMN53.2 - 1 - B6</v>
      </c>
      <c r="AA1211">
        <v>1</v>
      </c>
      <c r="AB1211" t="str">
        <f>VLOOKUP($S1211,$J$46:$N$61,3,FALSE)</f>
        <v>HIS5.Sch_pom</v>
      </c>
      <c r="AC1211" t="str">
        <f>VLOOKUP($S1211,$J$46:$N$61,4,FALSE)</f>
        <v>HIS3</v>
      </c>
      <c r="AD1211">
        <f>VLOOKUP($S1211,$J$46:$N$61,5,FALSE)</f>
        <v>1</v>
      </c>
      <c r="AE1211" t="str">
        <f t="shared" si="49"/>
        <v>GAL3.WT</v>
      </c>
      <c r="AF1211" t="str">
        <f t="shared" si="50"/>
        <v>GAL80.WT</v>
      </c>
      <c r="AG1211" t="str">
        <f t="shared" si="51"/>
        <v>GAL4-L868K</v>
      </c>
    </row>
    <row r="1212" spans="11:33">
      <c r="K1212" t="str">
        <f>CONCATENATE(L1212,".",Q1212)</f>
        <v>180324-Plate_012.B2</v>
      </c>
      <c r="L1212" t="str">
        <f>CONCATENATE("180324-",N1212)</f>
        <v>180324-Plate_012</v>
      </c>
      <c r="M1212">
        <f>M1116+1</f>
        <v>12</v>
      </c>
      <c r="N1212" t="str">
        <f>CONCATENATE("Plate_0",M1212)</f>
        <v>Plate_012</v>
      </c>
      <c r="O1212" t="s">
        <v>78</v>
      </c>
      <c r="P1212">
        <v>2</v>
      </c>
      <c r="Q1212" t="s">
        <v>89</v>
      </c>
      <c r="R1212">
        <f>R1140+1</f>
        <v>15</v>
      </c>
      <c r="S1212" t="str">
        <f>CONCATENATE("Plate_0",R1212)</f>
        <v>Plate_015</v>
      </c>
      <c r="T1212" s="2" t="s">
        <v>22</v>
      </c>
      <c r="U1212" t="s">
        <v>0</v>
      </c>
      <c r="V1212">
        <v>2</v>
      </c>
      <c r="W1212" t="str">
        <f>VLOOKUP(U1212,$J$8:$K$13,2,FALSE)</f>
        <v>GAL4.40</v>
      </c>
      <c r="X1212" t="str">
        <f>VLOOKUP(V1212,$J$16:$K$27,2,FALSE)</f>
        <v>GAL80.delta</v>
      </c>
      <c r="Y1212" t="str">
        <f>VLOOKUP(V1212,$J$31:$K$42,2,FALSE)</f>
        <v>GAL3.WT</v>
      </c>
      <c r="Z1212" t="str">
        <f>VLOOKUP($S1212,$J$46:$N$61,2,FALSE)</f>
        <v>pAMN53.2 - 1 - B6</v>
      </c>
      <c r="AA1212">
        <v>1</v>
      </c>
      <c r="AB1212" t="str">
        <f>VLOOKUP($S1212,$J$46:$N$61,3,FALSE)</f>
        <v>HIS5.Sch_pom</v>
      </c>
      <c r="AC1212" t="str">
        <f>VLOOKUP($S1212,$J$46:$N$61,4,FALSE)</f>
        <v>HIS3</v>
      </c>
      <c r="AD1212">
        <f>VLOOKUP($S1212,$J$46:$N$61,5,FALSE)</f>
        <v>1</v>
      </c>
      <c r="AE1212" t="str">
        <f t="shared" si="49"/>
        <v>GAL3.WT</v>
      </c>
      <c r="AF1212" t="str">
        <f t="shared" si="50"/>
        <v>GAL80.delta</v>
      </c>
      <c r="AG1212" t="str">
        <f t="shared" si="51"/>
        <v>GAL4-L868K</v>
      </c>
    </row>
    <row r="1213" spans="11:33">
      <c r="K1213" t="str">
        <f>CONCATENATE(L1213,".",Q1213)</f>
        <v>180324-Plate_012.B3</v>
      </c>
      <c r="L1213" t="str">
        <f>CONCATENATE("180324-",N1213)</f>
        <v>180324-Plate_012</v>
      </c>
      <c r="M1213">
        <f>M1117+1</f>
        <v>12</v>
      </c>
      <c r="N1213" t="str">
        <f>CONCATENATE("Plate_0",M1213)</f>
        <v>Plate_012</v>
      </c>
      <c r="O1213" t="s">
        <v>78</v>
      </c>
      <c r="P1213">
        <v>3</v>
      </c>
      <c r="Q1213" t="s">
        <v>88</v>
      </c>
      <c r="R1213">
        <f>R1141+1</f>
        <v>15</v>
      </c>
      <c r="S1213" t="str">
        <f>CONCATENATE("Plate_0",R1213)</f>
        <v>Plate_015</v>
      </c>
      <c r="T1213" s="2" t="s">
        <v>20</v>
      </c>
      <c r="U1213" t="s">
        <v>0</v>
      </c>
      <c r="V1213">
        <v>3</v>
      </c>
      <c r="W1213" t="str">
        <f>VLOOKUP(U1213,$J$8:$K$13,2,FALSE)</f>
        <v>GAL4.40</v>
      </c>
      <c r="X1213" t="str">
        <f>VLOOKUP(V1213,$J$16:$K$27,2,FALSE)</f>
        <v>GAL80.07</v>
      </c>
      <c r="Y1213" t="str">
        <f>VLOOKUP(V1213,$J$31:$K$42,2,FALSE)</f>
        <v>GAL3.WT</v>
      </c>
      <c r="Z1213" t="str">
        <f>VLOOKUP($S1213,$J$46:$N$61,2,FALSE)</f>
        <v>pAMN53.2 - 1 - B6</v>
      </c>
      <c r="AA1213">
        <v>1</v>
      </c>
      <c r="AB1213" t="str">
        <f>VLOOKUP($S1213,$J$46:$N$61,3,FALSE)</f>
        <v>HIS5.Sch_pom</v>
      </c>
      <c r="AC1213" t="str">
        <f>VLOOKUP($S1213,$J$46:$N$61,4,FALSE)</f>
        <v>HIS3</v>
      </c>
      <c r="AD1213">
        <f>VLOOKUP($S1213,$J$46:$N$61,5,FALSE)</f>
        <v>1</v>
      </c>
      <c r="AE1213" t="str">
        <f t="shared" si="49"/>
        <v>GAL3.WT</v>
      </c>
      <c r="AF1213" t="str">
        <f t="shared" si="50"/>
        <v>GAL80.07</v>
      </c>
      <c r="AG1213" t="str">
        <f t="shared" si="51"/>
        <v>GAL4-L868K</v>
      </c>
    </row>
    <row r="1214" spans="11:33">
      <c r="K1214" t="str">
        <f>CONCATENATE(L1214,".",Q1214)</f>
        <v>180324-Plate_012.B4</v>
      </c>
      <c r="L1214" t="str">
        <f>CONCATENATE("180324-",N1214)</f>
        <v>180324-Plate_012</v>
      </c>
      <c r="M1214">
        <f>M1118+1</f>
        <v>12</v>
      </c>
      <c r="N1214" t="str">
        <f>CONCATENATE("Plate_0",M1214)</f>
        <v>Plate_012</v>
      </c>
      <c r="O1214" t="s">
        <v>78</v>
      </c>
      <c r="P1214">
        <v>4</v>
      </c>
      <c r="Q1214" t="s">
        <v>87</v>
      </c>
      <c r="R1214">
        <f>R1142+1</f>
        <v>15</v>
      </c>
      <c r="S1214" t="str">
        <f>CONCATENATE("Plate_0",R1214)</f>
        <v>Plate_015</v>
      </c>
      <c r="T1214" s="2" t="s">
        <v>18</v>
      </c>
      <c r="U1214" t="s">
        <v>0</v>
      </c>
      <c r="V1214">
        <v>4</v>
      </c>
      <c r="W1214" t="str">
        <f>VLOOKUP(U1214,$J$8:$K$13,2,FALSE)</f>
        <v>GAL4.40</v>
      </c>
      <c r="X1214" t="str">
        <f>VLOOKUP(V1214,$J$16:$K$27,2,FALSE)</f>
        <v>GAL80.35</v>
      </c>
      <c r="Y1214" t="str">
        <f>VLOOKUP(V1214,$J$31:$K$42,2,FALSE)</f>
        <v>GAL3.WT</v>
      </c>
      <c r="Z1214" t="str">
        <f>VLOOKUP($S1214,$J$46:$N$61,2,FALSE)</f>
        <v>pAMN53.2 - 1 - B6</v>
      </c>
      <c r="AA1214">
        <v>1</v>
      </c>
      <c r="AB1214" t="str">
        <f>VLOOKUP($S1214,$J$46:$N$61,3,FALSE)</f>
        <v>HIS5.Sch_pom</v>
      </c>
      <c r="AC1214" t="str">
        <f>VLOOKUP($S1214,$J$46:$N$61,4,FALSE)</f>
        <v>HIS3</v>
      </c>
      <c r="AD1214">
        <f>VLOOKUP($S1214,$J$46:$N$61,5,FALSE)</f>
        <v>1</v>
      </c>
      <c r="AE1214" t="str">
        <f t="shared" si="49"/>
        <v>GAL3.WT</v>
      </c>
      <c r="AF1214" t="str">
        <f t="shared" si="50"/>
        <v>GAL80S-2</v>
      </c>
      <c r="AG1214" t="str">
        <f t="shared" si="51"/>
        <v>GAL4-L868K</v>
      </c>
    </row>
    <row r="1215" spans="11:33">
      <c r="K1215" t="str">
        <f>CONCATENATE(L1215,".",Q1215)</f>
        <v>180324-Plate_012.B5</v>
      </c>
      <c r="L1215" t="str">
        <f>CONCATENATE("180324-",N1215)</f>
        <v>180324-Plate_012</v>
      </c>
      <c r="M1215">
        <f>M1119+1</f>
        <v>12</v>
      </c>
      <c r="N1215" t="str">
        <f>CONCATENATE("Plate_0",M1215)</f>
        <v>Plate_012</v>
      </c>
      <c r="O1215" t="s">
        <v>78</v>
      </c>
      <c r="P1215">
        <v>5</v>
      </c>
      <c r="Q1215" t="s">
        <v>86</v>
      </c>
      <c r="R1215">
        <f>R1143+1</f>
        <v>15</v>
      </c>
      <c r="S1215" t="str">
        <f>CONCATENATE("Plate_0",R1215)</f>
        <v>Plate_015</v>
      </c>
      <c r="T1215" s="2" t="s">
        <v>16</v>
      </c>
      <c r="U1215" t="s">
        <v>0</v>
      </c>
      <c r="V1215">
        <v>5</v>
      </c>
      <c r="W1215" t="str">
        <f>VLOOKUP(U1215,$J$8:$K$13,2,FALSE)</f>
        <v>GAL4.40</v>
      </c>
      <c r="X1215" t="str">
        <f>VLOOKUP(V1215,$J$16:$K$27,2,FALSE)</f>
        <v>GAL80.37</v>
      </c>
      <c r="Y1215" t="str">
        <f>VLOOKUP(V1215,$J$31:$K$42,2,FALSE)</f>
        <v>GAL3.WT</v>
      </c>
      <c r="Z1215" t="str">
        <f>VLOOKUP($S1215,$J$46:$N$61,2,FALSE)</f>
        <v>pAMN53.2 - 1 - B6</v>
      </c>
      <c r="AA1215">
        <v>1</v>
      </c>
      <c r="AB1215" t="str">
        <f>VLOOKUP($S1215,$J$46:$N$61,3,FALSE)</f>
        <v>HIS5.Sch_pom</v>
      </c>
      <c r="AC1215" t="str">
        <f>VLOOKUP($S1215,$J$46:$N$61,4,FALSE)</f>
        <v>HIS3</v>
      </c>
      <c r="AD1215">
        <f>VLOOKUP($S1215,$J$46:$N$61,5,FALSE)</f>
        <v>1</v>
      </c>
      <c r="AE1215" t="str">
        <f t="shared" si="49"/>
        <v>GAL3.WT</v>
      </c>
      <c r="AF1215" t="str">
        <f t="shared" si="50"/>
        <v>GAL80S-1</v>
      </c>
      <c r="AG1215" t="str">
        <f t="shared" si="51"/>
        <v>GAL4-L868K</v>
      </c>
    </row>
    <row r="1216" spans="11:33">
      <c r="K1216" t="str">
        <f>CONCATENATE(L1216,".",Q1216)</f>
        <v>180324-Plate_012.B6</v>
      </c>
      <c r="L1216" t="str">
        <f>CONCATENATE("180324-",N1216)</f>
        <v>180324-Plate_012</v>
      </c>
      <c r="M1216">
        <f>M1120+1</f>
        <v>12</v>
      </c>
      <c r="N1216" t="str">
        <f>CONCATENATE("Plate_0",M1216)</f>
        <v>Plate_012</v>
      </c>
      <c r="O1216" t="s">
        <v>78</v>
      </c>
      <c r="P1216">
        <v>6</v>
      </c>
      <c r="Q1216" t="s">
        <v>85</v>
      </c>
      <c r="R1216">
        <f>R1144+1</f>
        <v>15</v>
      </c>
      <c r="S1216" t="str">
        <f>CONCATENATE("Plate_0",R1216)</f>
        <v>Plate_015</v>
      </c>
      <c r="T1216" s="2" t="s">
        <v>14</v>
      </c>
      <c r="U1216" t="s">
        <v>0</v>
      </c>
      <c r="V1216">
        <v>6</v>
      </c>
      <c r="W1216" t="str">
        <f>VLOOKUP(U1216,$J$8:$K$13,2,FALSE)</f>
        <v>GAL4.40</v>
      </c>
      <c r="X1216" t="str">
        <f>VLOOKUP(V1216,$J$16:$K$27,2,FALSE)</f>
        <v>GAL80.41</v>
      </c>
      <c r="Y1216" t="str">
        <f>VLOOKUP(V1216,$J$31:$K$42,2,FALSE)</f>
        <v>GAL3.WT</v>
      </c>
      <c r="Z1216" t="str">
        <f>VLOOKUP($S1216,$J$46:$N$61,2,FALSE)</f>
        <v>pAMN53.2 - 1 - B6</v>
      </c>
      <c r="AA1216">
        <v>1</v>
      </c>
      <c r="AB1216" t="str">
        <f>VLOOKUP($S1216,$J$46:$N$61,3,FALSE)</f>
        <v>HIS5.Sch_pom</v>
      </c>
      <c r="AC1216" t="str">
        <f>VLOOKUP($S1216,$J$46:$N$61,4,FALSE)</f>
        <v>HIS3</v>
      </c>
      <c r="AD1216">
        <f>VLOOKUP($S1216,$J$46:$N$61,5,FALSE)</f>
        <v>1</v>
      </c>
      <c r="AE1216" t="str">
        <f t="shared" si="49"/>
        <v>GAL3.WT</v>
      </c>
      <c r="AF1216" t="str">
        <f t="shared" si="50"/>
        <v>GAL80S-0</v>
      </c>
      <c r="AG1216" t="str">
        <f t="shared" si="51"/>
        <v>GAL4-L868K</v>
      </c>
    </row>
    <row r="1217" spans="11:33">
      <c r="K1217" t="str">
        <f>CONCATENATE(L1217,".",Q1217)</f>
        <v>180324-Plate_012.B7</v>
      </c>
      <c r="L1217" t="str">
        <f>CONCATENATE("180324-",N1217)</f>
        <v>180324-Plate_012</v>
      </c>
      <c r="M1217">
        <f>M1121+1</f>
        <v>12</v>
      </c>
      <c r="N1217" t="str">
        <f>CONCATENATE("Plate_0",M1217)</f>
        <v>Plate_012</v>
      </c>
      <c r="O1217" t="s">
        <v>78</v>
      </c>
      <c r="P1217">
        <v>7</v>
      </c>
      <c r="Q1217" t="s">
        <v>84</v>
      </c>
      <c r="R1217">
        <f>R1145+1</f>
        <v>15</v>
      </c>
      <c r="S1217" t="str">
        <f>CONCATENATE("Plate_0",R1217)</f>
        <v>Plate_015</v>
      </c>
      <c r="T1217" s="2" t="s">
        <v>12</v>
      </c>
      <c r="U1217" t="s">
        <v>0</v>
      </c>
      <c r="V1217">
        <v>7</v>
      </c>
      <c r="W1217" t="str">
        <f>VLOOKUP(U1217,$J$8:$K$13,2,FALSE)</f>
        <v>GAL4.40</v>
      </c>
      <c r="X1217" t="str">
        <f>VLOOKUP(V1217,$J$16:$K$27,2,FALSE)</f>
        <v>GAL80.WT</v>
      </c>
      <c r="Y1217" t="str">
        <f>VLOOKUP(V1217,$J$31:$K$42,2,FALSE)</f>
        <v>GAL3.delta</v>
      </c>
      <c r="Z1217" t="str">
        <f>VLOOKUP($S1217,$J$46:$N$61,2,FALSE)</f>
        <v>pAMN53.2 - 1 - B6</v>
      </c>
      <c r="AA1217">
        <v>1</v>
      </c>
      <c r="AB1217" t="str">
        <f>VLOOKUP($S1217,$J$46:$N$61,3,FALSE)</f>
        <v>HIS5.Sch_pom</v>
      </c>
      <c r="AC1217" t="str">
        <f>VLOOKUP($S1217,$J$46:$N$61,4,FALSE)</f>
        <v>HIS3</v>
      </c>
      <c r="AD1217">
        <f>VLOOKUP($S1217,$J$46:$N$61,5,FALSE)</f>
        <v>1</v>
      </c>
      <c r="AE1217" t="str">
        <f t="shared" si="49"/>
        <v>GAL3.delta</v>
      </c>
      <c r="AF1217" t="str">
        <f t="shared" si="50"/>
        <v>GAL80.WT</v>
      </c>
      <c r="AG1217" t="str">
        <f t="shared" si="51"/>
        <v>GAL4-L868K</v>
      </c>
    </row>
    <row r="1218" spans="11:33">
      <c r="K1218" t="str">
        <f>CONCATENATE(L1218,".",Q1218)</f>
        <v>180324-Plate_012.B8</v>
      </c>
      <c r="L1218" t="str">
        <f>CONCATENATE("180324-",N1218)</f>
        <v>180324-Plate_012</v>
      </c>
      <c r="M1218">
        <f>M1122+1</f>
        <v>12</v>
      </c>
      <c r="N1218" t="str">
        <f>CONCATENATE("Plate_0",M1218)</f>
        <v>Plate_012</v>
      </c>
      <c r="O1218" t="s">
        <v>78</v>
      </c>
      <c r="P1218">
        <v>8</v>
      </c>
      <c r="Q1218" t="s">
        <v>83</v>
      </c>
      <c r="R1218">
        <f>R1146+1</f>
        <v>15</v>
      </c>
      <c r="S1218" t="str">
        <f>CONCATENATE("Plate_0",R1218)</f>
        <v>Plate_015</v>
      </c>
      <c r="T1218" s="2" t="s">
        <v>10</v>
      </c>
      <c r="U1218" t="s">
        <v>0</v>
      </c>
      <c r="V1218">
        <v>8</v>
      </c>
      <c r="W1218" t="str">
        <f>VLOOKUP(U1218,$J$8:$K$13,2,FALSE)</f>
        <v>GAL4.40</v>
      </c>
      <c r="X1218" t="str">
        <f>VLOOKUP(V1218,$J$16:$K$27,2,FALSE)</f>
        <v>GAL80.delta</v>
      </c>
      <c r="Y1218" t="str">
        <f>VLOOKUP(V1218,$J$31:$K$42,2,FALSE)</f>
        <v>GAL3.delta</v>
      </c>
      <c r="Z1218" t="str">
        <f>VLOOKUP($S1218,$J$46:$N$61,2,FALSE)</f>
        <v>pAMN53.2 - 1 - B6</v>
      </c>
      <c r="AA1218">
        <v>1</v>
      </c>
      <c r="AB1218" t="str">
        <f>VLOOKUP($S1218,$J$46:$N$61,3,FALSE)</f>
        <v>HIS5.Sch_pom</v>
      </c>
      <c r="AC1218" t="str">
        <f>VLOOKUP($S1218,$J$46:$N$61,4,FALSE)</f>
        <v>HIS3</v>
      </c>
      <c r="AD1218">
        <f>VLOOKUP($S1218,$J$46:$N$61,5,FALSE)</f>
        <v>1</v>
      </c>
      <c r="AE1218" t="str">
        <f t="shared" si="49"/>
        <v>GAL3.delta</v>
      </c>
      <c r="AF1218" t="str">
        <f t="shared" si="50"/>
        <v>GAL80.delta</v>
      </c>
      <c r="AG1218" t="str">
        <f t="shared" si="51"/>
        <v>GAL4-L868K</v>
      </c>
    </row>
    <row r="1219" spans="11:33">
      <c r="K1219" t="str">
        <f>CONCATENATE(L1219,".",Q1219)</f>
        <v>180324-Plate_012.B9</v>
      </c>
      <c r="L1219" t="str">
        <f>CONCATENATE("180324-",N1219)</f>
        <v>180324-Plate_012</v>
      </c>
      <c r="M1219">
        <f>M1123+1</f>
        <v>12</v>
      </c>
      <c r="N1219" t="str">
        <f>CONCATENATE("Plate_0",M1219)</f>
        <v>Plate_012</v>
      </c>
      <c r="O1219" t="s">
        <v>78</v>
      </c>
      <c r="P1219">
        <v>9</v>
      </c>
      <c r="Q1219" t="s">
        <v>82</v>
      </c>
      <c r="R1219">
        <f>R1147+1</f>
        <v>15</v>
      </c>
      <c r="S1219" t="str">
        <f>CONCATENATE("Plate_0",R1219)</f>
        <v>Plate_015</v>
      </c>
      <c r="T1219" s="2" t="s">
        <v>8</v>
      </c>
      <c r="U1219" t="s">
        <v>0</v>
      </c>
      <c r="V1219">
        <v>9</v>
      </c>
      <c r="W1219" t="str">
        <f>VLOOKUP(U1219,$J$8:$K$13,2,FALSE)</f>
        <v>GAL4.40</v>
      </c>
      <c r="X1219" t="str">
        <f>VLOOKUP(V1219,$J$16:$K$27,2,FALSE)</f>
        <v>GAL80.07</v>
      </c>
      <c r="Y1219" t="str">
        <f>VLOOKUP(V1219,$J$31:$K$42,2,FALSE)</f>
        <v>GAL3.delta</v>
      </c>
      <c r="Z1219" t="str">
        <f>VLOOKUP($S1219,$J$46:$N$61,2,FALSE)</f>
        <v>pAMN53.2 - 1 - B6</v>
      </c>
      <c r="AA1219">
        <v>1</v>
      </c>
      <c r="AB1219" t="str">
        <f>VLOOKUP($S1219,$J$46:$N$61,3,FALSE)</f>
        <v>HIS5.Sch_pom</v>
      </c>
      <c r="AC1219" t="str">
        <f>VLOOKUP($S1219,$J$46:$N$61,4,FALSE)</f>
        <v>HIS3</v>
      </c>
      <c r="AD1219">
        <f>VLOOKUP($S1219,$J$46:$N$61,5,FALSE)</f>
        <v>1</v>
      </c>
      <c r="AE1219" t="str">
        <f t="shared" si="49"/>
        <v>GAL3.delta</v>
      </c>
      <c r="AF1219" t="str">
        <f t="shared" si="50"/>
        <v>GAL80.07</v>
      </c>
      <c r="AG1219" t="str">
        <f t="shared" si="51"/>
        <v>GAL4-L868K</v>
      </c>
    </row>
    <row r="1220" spans="11:33">
      <c r="K1220" t="str">
        <f>CONCATENATE(L1220,".",Q1220)</f>
        <v>180324-Plate_012.B10</v>
      </c>
      <c r="L1220" t="str">
        <f>CONCATENATE("180324-",N1220)</f>
        <v>180324-Plate_012</v>
      </c>
      <c r="M1220">
        <f>M1124+1</f>
        <v>12</v>
      </c>
      <c r="N1220" t="str">
        <f>CONCATENATE("Plate_0",M1220)</f>
        <v>Plate_012</v>
      </c>
      <c r="O1220" t="s">
        <v>78</v>
      </c>
      <c r="P1220">
        <v>10</v>
      </c>
      <c r="Q1220" t="s">
        <v>81</v>
      </c>
      <c r="R1220">
        <f>R1148+1</f>
        <v>15</v>
      </c>
      <c r="S1220" t="str">
        <f>CONCATENATE("Plate_0",R1220)</f>
        <v>Plate_015</v>
      </c>
      <c r="T1220" s="2" t="s">
        <v>6</v>
      </c>
      <c r="U1220" t="s">
        <v>0</v>
      </c>
      <c r="V1220">
        <v>10</v>
      </c>
      <c r="W1220" t="str">
        <f>VLOOKUP(U1220,$J$8:$K$13,2,FALSE)</f>
        <v>GAL4.40</v>
      </c>
      <c r="X1220" t="str">
        <f>VLOOKUP(V1220,$J$16:$K$27,2,FALSE)</f>
        <v>GAL80.35</v>
      </c>
      <c r="Y1220" t="str">
        <f>VLOOKUP(V1220,$J$31:$K$42,2,FALSE)</f>
        <v>GAL3.delta</v>
      </c>
      <c r="Z1220" t="str">
        <f>VLOOKUP($S1220,$J$46:$N$61,2,FALSE)</f>
        <v>pAMN53.2 - 1 - B6</v>
      </c>
      <c r="AA1220">
        <v>1</v>
      </c>
      <c r="AB1220" t="str">
        <f>VLOOKUP($S1220,$J$46:$N$61,3,FALSE)</f>
        <v>HIS5.Sch_pom</v>
      </c>
      <c r="AC1220" t="str">
        <f>VLOOKUP($S1220,$J$46:$N$61,4,FALSE)</f>
        <v>HIS3</v>
      </c>
      <c r="AD1220">
        <f>VLOOKUP($S1220,$J$46:$N$61,5,FALSE)</f>
        <v>1</v>
      </c>
      <c r="AE1220" t="str">
        <f t="shared" si="49"/>
        <v>GAL3.delta</v>
      </c>
      <c r="AF1220" t="str">
        <f t="shared" si="50"/>
        <v>GAL80S-2</v>
      </c>
      <c r="AG1220" t="str">
        <f t="shared" si="51"/>
        <v>GAL4-L868K</v>
      </c>
    </row>
    <row r="1221" spans="11:33">
      <c r="K1221" t="str">
        <f>CONCATENATE(L1221,".",Q1221)</f>
        <v>180324-Plate_012.B11</v>
      </c>
      <c r="L1221" t="str">
        <f>CONCATENATE("180324-",N1221)</f>
        <v>180324-Plate_012</v>
      </c>
      <c r="M1221">
        <f>M1125+1</f>
        <v>12</v>
      </c>
      <c r="N1221" t="str">
        <f>CONCATENATE("Plate_0",M1221)</f>
        <v>Plate_012</v>
      </c>
      <c r="O1221" t="s">
        <v>78</v>
      </c>
      <c r="P1221">
        <v>11</v>
      </c>
      <c r="Q1221" t="s">
        <v>80</v>
      </c>
      <c r="R1221">
        <f>R1149+1</f>
        <v>15</v>
      </c>
      <c r="S1221" t="str">
        <f>CONCATENATE("Plate_0",R1221)</f>
        <v>Plate_015</v>
      </c>
      <c r="T1221" s="2" t="s">
        <v>4</v>
      </c>
      <c r="U1221" t="s">
        <v>0</v>
      </c>
      <c r="V1221">
        <v>11</v>
      </c>
      <c r="W1221" t="str">
        <f>VLOOKUP(U1221,$J$8:$K$13,2,FALSE)</f>
        <v>GAL4.40</v>
      </c>
      <c r="X1221" t="str">
        <f>VLOOKUP(V1221,$J$16:$K$27,2,FALSE)</f>
        <v>GAL80.37</v>
      </c>
      <c r="Y1221" t="str">
        <f>VLOOKUP(V1221,$J$31:$K$42,2,FALSE)</f>
        <v>GAL3.delta</v>
      </c>
      <c r="Z1221" t="str">
        <f>VLOOKUP($S1221,$J$46:$N$61,2,FALSE)</f>
        <v>pAMN53.2 - 1 - B6</v>
      </c>
      <c r="AA1221">
        <v>1</v>
      </c>
      <c r="AB1221" t="str">
        <f>VLOOKUP($S1221,$J$46:$N$61,3,FALSE)</f>
        <v>HIS5.Sch_pom</v>
      </c>
      <c r="AC1221" t="str">
        <f>VLOOKUP($S1221,$J$46:$N$61,4,FALSE)</f>
        <v>HIS3</v>
      </c>
      <c r="AD1221">
        <f>VLOOKUP($S1221,$J$46:$N$61,5,FALSE)</f>
        <v>1</v>
      </c>
      <c r="AE1221" t="str">
        <f t="shared" si="49"/>
        <v>GAL3.delta</v>
      </c>
      <c r="AF1221" t="str">
        <f t="shared" si="50"/>
        <v>GAL80S-1</v>
      </c>
      <c r="AG1221" t="str">
        <f t="shared" si="51"/>
        <v>GAL4-L868K</v>
      </c>
    </row>
    <row r="1222" spans="11:33">
      <c r="K1222" t="str">
        <f>CONCATENATE(L1222,".",Q1222)</f>
        <v>180324-Plate_012.B12</v>
      </c>
      <c r="L1222" t="str">
        <f>CONCATENATE("180324-",N1222)</f>
        <v>180324-Plate_012</v>
      </c>
      <c r="M1222">
        <f>M1126+1</f>
        <v>12</v>
      </c>
      <c r="N1222" t="str">
        <f>CONCATENATE("Plate_0",M1222)</f>
        <v>Plate_012</v>
      </c>
      <c r="O1222" t="s">
        <v>78</v>
      </c>
      <c r="P1222">
        <v>12</v>
      </c>
      <c r="Q1222" t="s">
        <v>79</v>
      </c>
      <c r="R1222">
        <f>R1150+1</f>
        <v>15</v>
      </c>
      <c r="S1222" t="str">
        <f>CONCATENATE("Plate_0",R1222)</f>
        <v>Plate_015</v>
      </c>
      <c r="T1222" s="2" t="s">
        <v>1</v>
      </c>
      <c r="U1222" t="s">
        <v>0</v>
      </c>
      <c r="V1222">
        <v>12</v>
      </c>
      <c r="W1222" t="str">
        <f>VLOOKUP(U1222,$J$8:$K$13,2,FALSE)</f>
        <v>GAL4.40</v>
      </c>
      <c r="X1222" t="str">
        <f>VLOOKUP(V1222,$J$16:$K$27,2,FALSE)</f>
        <v>GAL80.41</v>
      </c>
      <c r="Y1222" t="str">
        <f>VLOOKUP(V1222,$J$31:$K$42,2,FALSE)</f>
        <v>GAL3.delta</v>
      </c>
      <c r="Z1222" t="str">
        <f>VLOOKUP($S1222,$J$46:$N$61,2,FALSE)</f>
        <v>pAMN53.2 - 1 - B6</v>
      </c>
      <c r="AA1222">
        <v>1</v>
      </c>
      <c r="AB1222" t="str">
        <f>VLOOKUP($S1222,$J$46:$N$61,3,FALSE)</f>
        <v>HIS5.Sch_pom</v>
      </c>
      <c r="AC1222" t="str">
        <f>VLOOKUP($S1222,$J$46:$N$61,4,FALSE)</f>
        <v>HIS3</v>
      </c>
      <c r="AD1222">
        <f>VLOOKUP($S1222,$J$46:$N$61,5,FALSE)</f>
        <v>1</v>
      </c>
      <c r="AE1222" t="str">
        <f t="shared" si="49"/>
        <v>GAL3.delta</v>
      </c>
      <c r="AF1222" t="str">
        <f t="shared" si="50"/>
        <v>GAL80S-0</v>
      </c>
      <c r="AG1222" t="str">
        <f t="shared" si="51"/>
        <v>GAL4-L868K</v>
      </c>
    </row>
    <row r="1223" spans="11:33">
      <c r="K1223" t="str">
        <f>CONCATENATE(L1223,".",Q1223)</f>
        <v>180324-Plate_012.C1</v>
      </c>
      <c r="L1223" t="str">
        <f>CONCATENATE("180324-",N1223)</f>
        <v>180324-Plate_012</v>
      </c>
      <c r="M1223">
        <f>M1127+1</f>
        <v>12</v>
      </c>
      <c r="N1223" t="str">
        <f>CONCATENATE("Plate_0",M1223)</f>
        <v>Plate_012</v>
      </c>
      <c r="O1223" t="s">
        <v>65</v>
      </c>
      <c r="P1223">
        <v>1</v>
      </c>
      <c r="Q1223" t="s">
        <v>77</v>
      </c>
      <c r="R1223">
        <f>R1151+1</f>
        <v>16</v>
      </c>
      <c r="S1223" t="str">
        <f>CONCATENATE("Plate_0",R1223)</f>
        <v>Plate_016</v>
      </c>
      <c r="T1223" s="2" t="s">
        <v>103</v>
      </c>
      <c r="U1223" t="s">
        <v>91</v>
      </c>
      <c r="V1223">
        <v>1</v>
      </c>
      <c r="W1223" t="str">
        <f>VLOOKUP(U1223,$J$8:$K$13,2,FALSE)</f>
        <v>GAL4.WT</v>
      </c>
      <c r="X1223" t="str">
        <f>VLOOKUP(V1223,$J$16:$K$27,2,FALSE)</f>
        <v>GAL80.WT</v>
      </c>
      <c r="Y1223" t="str">
        <f>VLOOKUP(V1223,$J$31:$K$42,2,FALSE)</f>
        <v>GAL3.WT</v>
      </c>
      <c r="Z1223" t="str">
        <f>VLOOKUP($S1223,$J$46:$N$61,2,FALSE)</f>
        <v>pAMN53.2 - 1 - B6</v>
      </c>
      <c r="AA1223">
        <v>2</v>
      </c>
      <c r="AB1223" t="str">
        <f>VLOOKUP($S1223,$J$46:$N$61,3,FALSE)</f>
        <v>HIS5.Sch_pom</v>
      </c>
      <c r="AC1223" t="str">
        <f>VLOOKUP($S1223,$J$46:$N$61,4,FALSE)</f>
        <v>HIS3</v>
      </c>
      <c r="AD1223">
        <f>VLOOKUP($S1223,$J$46:$N$61,5,FALSE)</f>
        <v>1</v>
      </c>
      <c r="AE1223" t="str">
        <f t="shared" si="49"/>
        <v>GAL3.WT</v>
      </c>
      <c r="AF1223" t="str">
        <f t="shared" si="50"/>
        <v>GAL80.WT</v>
      </c>
      <c r="AG1223" t="str">
        <f t="shared" si="51"/>
        <v>GAL4.WT</v>
      </c>
    </row>
    <row r="1224" spans="11:33">
      <c r="K1224" t="str">
        <f>CONCATENATE(L1224,".",Q1224)</f>
        <v>180324-Plate_012.C2</v>
      </c>
      <c r="L1224" t="str">
        <f>CONCATENATE("180324-",N1224)</f>
        <v>180324-Plate_012</v>
      </c>
      <c r="M1224">
        <f>M1128+1</f>
        <v>12</v>
      </c>
      <c r="N1224" t="str">
        <f>CONCATENATE("Plate_0",M1224)</f>
        <v>Plate_012</v>
      </c>
      <c r="O1224" t="s">
        <v>65</v>
      </c>
      <c r="P1224">
        <v>2</v>
      </c>
      <c r="Q1224" t="s">
        <v>76</v>
      </c>
      <c r="R1224">
        <f>R1152+1</f>
        <v>16</v>
      </c>
      <c r="S1224" t="str">
        <f>CONCATENATE("Plate_0",R1224)</f>
        <v>Plate_016</v>
      </c>
      <c r="T1224" s="2" t="s">
        <v>102</v>
      </c>
      <c r="U1224" t="s">
        <v>91</v>
      </c>
      <c r="V1224">
        <v>2</v>
      </c>
      <c r="W1224" t="str">
        <f>VLOOKUP(U1224,$J$8:$K$13,2,FALSE)</f>
        <v>GAL4.WT</v>
      </c>
      <c r="X1224" t="str">
        <f>VLOOKUP(V1224,$J$16:$K$27,2,FALSE)</f>
        <v>GAL80.delta</v>
      </c>
      <c r="Y1224" t="str">
        <f>VLOOKUP(V1224,$J$31:$K$42,2,FALSE)</f>
        <v>GAL3.WT</v>
      </c>
      <c r="Z1224" t="str">
        <f>VLOOKUP($S1224,$J$46:$N$61,2,FALSE)</f>
        <v>pAMN53.2 - 1 - B6</v>
      </c>
      <c r="AA1224">
        <v>2</v>
      </c>
      <c r="AB1224" t="str">
        <f>VLOOKUP($S1224,$J$46:$N$61,3,FALSE)</f>
        <v>HIS5.Sch_pom</v>
      </c>
      <c r="AC1224" t="str">
        <f>VLOOKUP($S1224,$J$46:$N$61,4,FALSE)</f>
        <v>HIS3</v>
      </c>
      <c r="AD1224">
        <f>VLOOKUP($S1224,$J$46:$N$61,5,FALSE)</f>
        <v>1</v>
      </c>
      <c r="AE1224" t="str">
        <f t="shared" si="49"/>
        <v>GAL3.WT</v>
      </c>
      <c r="AF1224" t="str">
        <f t="shared" si="50"/>
        <v>GAL80.delta</v>
      </c>
      <c r="AG1224" t="str">
        <f t="shared" si="51"/>
        <v>GAL4.WT</v>
      </c>
    </row>
    <row r="1225" spans="11:33">
      <c r="K1225" t="str">
        <f>CONCATENATE(L1225,".",Q1225)</f>
        <v>180324-Plate_012.C3</v>
      </c>
      <c r="L1225" t="str">
        <f>CONCATENATE("180324-",N1225)</f>
        <v>180324-Plate_012</v>
      </c>
      <c r="M1225">
        <f>M1129+1</f>
        <v>12</v>
      </c>
      <c r="N1225" t="str">
        <f>CONCATENATE("Plate_0",M1225)</f>
        <v>Plate_012</v>
      </c>
      <c r="O1225" t="s">
        <v>65</v>
      </c>
      <c r="P1225">
        <v>3</v>
      </c>
      <c r="Q1225" t="s">
        <v>75</v>
      </c>
      <c r="R1225">
        <f>R1153+1</f>
        <v>16</v>
      </c>
      <c r="S1225" t="str">
        <f>CONCATENATE("Plate_0",R1225)</f>
        <v>Plate_016</v>
      </c>
      <c r="T1225" s="2" t="s">
        <v>101</v>
      </c>
      <c r="U1225" t="s">
        <v>91</v>
      </c>
      <c r="V1225">
        <v>3</v>
      </c>
      <c r="W1225" t="str">
        <f>VLOOKUP(U1225,$J$8:$K$13,2,FALSE)</f>
        <v>GAL4.WT</v>
      </c>
      <c r="X1225" t="str">
        <f>VLOOKUP(V1225,$J$16:$K$27,2,FALSE)</f>
        <v>GAL80.07</v>
      </c>
      <c r="Y1225" t="str">
        <f>VLOOKUP(V1225,$J$31:$K$42,2,FALSE)</f>
        <v>GAL3.WT</v>
      </c>
      <c r="Z1225" t="str">
        <f>VLOOKUP($S1225,$J$46:$N$61,2,FALSE)</f>
        <v>pAMN53.2 - 1 - B6</v>
      </c>
      <c r="AA1225">
        <v>2</v>
      </c>
      <c r="AB1225" t="str">
        <f>VLOOKUP($S1225,$J$46:$N$61,3,FALSE)</f>
        <v>HIS5.Sch_pom</v>
      </c>
      <c r="AC1225" t="str">
        <f>VLOOKUP($S1225,$J$46:$N$61,4,FALSE)</f>
        <v>HIS3</v>
      </c>
      <c r="AD1225">
        <f>VLOOKUP($S1225,$J$46:$N$61,5,FALSE)</f>
        <v>1</v>
      </c>
      <c r="AE1225" t="str">
        <f t="shared" si="49"/>
        <v>GAL3.WT</v>
      </c>
      <c r="AF1225" t="str">
        <f t="shared" si="50"/>
        <v>GAL80.07</v>
      </c>
      <c r="AG1225" t="str">
        <f t="shared" si="51"/>
        <v>GAL4.WT</v>
      </c>
    </row>
    <row r="1226" spans="11:33">
      <c r="K1226" t="str">
        <f>CONCATENATE(L1226,".",Q1226)</f>
        <v>180324-Plate_012.C4</v>
      </c>
      <c r="L1226" t="str">
        <f>CONCATENATE("180324-",N1226)</f>
        <v>180324-Plate_012</v>
      </c>
      <c r="M1226">
        <f>M1130+1</f>
        <v>12</v>
      </c>
      <c r="N1226" t="str">
        <f>CONCATENATE("Plate_0",M1226)</f>
        <v>Plate_012</v>
      </c>
      <c r="O1226" t="s">
        <v>65</v>
      </c>
      <c r="P1226">
        <v>4</v>
      </c>
      <c r="Q1226" t="s">
        <v>74</v>
      </c>
      <c r="R1226">
        <f>R1154+1</f>
        <v>16</v>
      </c>
      <c r="S1226" t="str">
        <f>CONCATENATE("Plate_0",R1226)</f>
        <v>Plate_016</v>
      </c>
      <c r="T1226" s="2" t="s">
        <v>100</v>
      </c>
      <c r="U1226" t="s">
        <v>91</v>
      </c>
      <c r="V1226">
        <v>4</v>
      </c>
      <c r="W1226" t="str">
        <f>VLOOKUP(U1226,$J$8:$K$13,2,FALSE)</f>
        <v>GAL4.WT</v>
      </c>
      <c r="X1226" t="str">
        <f>VLOOKUP(V1226,$J$16:$K$27,2,FALSE)</f>
        <v>GAL80.35</v>
      </c>
      <c r="Y1226" t="str">
        <f>VLOOKUP(V1226,$J$31:$K$42,2,FALSE)</f>
        <v>GAL3.WT</v>
      </c>
      <c r="Z1226" t="str">
        <f>VLOOKUP($S1226,$J$46:$N$61,2,FALSE)</f>
        <v>pAMN53.2 - 1 - B6</v>
      </c>
      <c r="AA1226">
        <v>2</v>
      </c>
      <c r="AB1226" t="str">
        <f>VLOOKUP($S1226,$J$46:$N$61,3,FALSE)</f>
        <v>HIS5.Sch_pom</v>
      </c>
      <c r="AC1226" t="str">
        <f>VLOOKUP($S1226,$J$46:$N$61,4,FALSE)</f>
        <v>HIS3</v>
      </c>
      <c r="AD1226">
        <f>VLOOKUP($S1226,$J$46:$N$61,5,FALSE)</f>
        <v>1</v>
      </c>
      <c r="AE1226" t="str">
        <f t="shared" si="49"/>
        <v>GAL3.WT</v>
      </c>
      <c r="AF1226" t="str">
        <f t="shared" si="50"/>
        <v>GAL80S-2</v>
      </c>
      <c r="AG1226" t="str">
        <f t="shared" si="51"/>
        <v>GAL4.WT</v>
      </c>
    </row>
    <row r="1227" spans="11:33">
      <c r="K1227" t="str">
        <f>CONCATENATE(L1227,".",Q1227)</f>
        <v>180324-Plate_012.C5</v>
      </c>
      <c r="L1227" t="str">
        <f>CONCATENATE("180324-",N1227)</f>
        <v>180324-Plate_012</v>
      </c>
      <c r="M1227">
        <f>M1131+1</f>
        <v>12</v>
      </c>
      <c r="N1227" t="str">
        <f>CONCATENATE("Plate_0",M1227)</f>
        <v>Plate_012</v>
      </c>
      <c r="O1227" t="s">
        <v>65</v>
      </c>
      <c r="P1227">
        <v>5</v>
      </c>
      <c r="Q1227" t="s">
        <v>73</v>
      </c>
      <c r="R1227">
        <f>R1155+1</f>
        <v>16</v>
      </c>
      <c r="S1227" t="str">
        <f>CONCATENATE("Plate_0",R1227)</f>
        <v>Plate_016</v>
      </c>
      <c r="T1227" s="2" t="s">
        <v>99</v>
      </c>
      <c r="U1227" t="s">
        <v>91</v>
      </c>
      <c r="V1227">
        <v>5</v>
      </c>
      <c r="W1227" t="str">
        <f>VLOOKUP(U1227,$J$8:$K$13,2,FALSE)</f>
        <v>GAL4.WT</v>
      </c>
      <c r="X1227" t="str">
        <f>VLOOKUP(V1227,$J$16:$K$27,2,FALSE)</f>
        <v>GAL80.37</v>
      </c>
      <c r="Y1227" t="str">
        <f>VLOOKUP(V1227,$J$31:$K$42,2,FALSE)</f>
        <v>GAL3.WT</v>
      </c>
      <c r="Z1227" t="str">
        <f>VLOOKUP($S1227,$J$46:$N$61,2,FALSE)</f>
        <v>pAMN53.2 - 1 - B6</v>
      </c>
      <c r="AA1227">
        <v>2</v>
      </c>
      <c r="AB1227" t="str">
        <f>VLOOKUP($S1227,$J$46:$N$61,3,FALSE)</f>
        <v>HIS5.Sch_pom</v>
      </c>
      <c r="AC1227" t="str">
        <f>VLOOKUP($S1227,$J$46:$N$61,4,FALSE)</f>
        <v>HIS3</v>
      </c>
      <c r="AD1227">
        <f>VLOOKUP($S1227,$J$46:$N$61,5,FALSE)</f>
        <v>1</v>
      </c>
      <c r="AE1227" t="str">
        <f t="shared" si="49"/>
        <v>GAL3.WT</v>
      </c>
      <c r="AF1227" t="str">
        <f t="shared" si="50"/>
        <v>GAL80S-1</v>
      </c>
      <c r="AG1227" t="str">
        <f t="shared" si="51"/>
        <v>GAL4.WT</v>
      </c>
    </row>
    <row r="1228" spans="11:33">
      <c r="K1228" t="str">
        <f>CONCATENATE(L1228,".",Q1228)</f>
        <v>180324-Plate_012.C6</v>
      </c>
      <c r="L1228" t="str">
        <f>CONCATENATE("180324-",N1228)</f>
        <v>180324-Plate_012</v>
      </c>
      <c r="M1228">
        <f>M1132+1</f>
        <v>12</v>
      </c>
      <c r="N1228" t="str">
        <f>CONCATENATE("Plate_0",M1228)</f>
        <v>Plate_012</v>
      </c>
      <c r="O1228" t="s">
        <v>65</v>
      </c>
      <c r="P1228">
        <v>6</v>
      </c>
      <c r="Q1228" t="s">
        <v>72</v>
      </c>
      <c r="R1228">
        <f>R1156+1</f>
        <v>16</v>
      </c>
      <c r="S1228" t="str">
        <f>CONCATENATE("Plate_0",R1228)</f>
        <v>Plate_016</v>
      </c>
      <c r="T1228" s="2" t="s">
        <v>98</v>
      </c>
      <c r="U1228" t="s">
        <v>91</v>
      </c>
      <c r="V1228">
        <v>6</v>
      </c>
      <c r="W1228" t="str">
        <f>VLOOKUP(U1228,$J$8:$K$13,2,FALSE)</f>
        <v>GAL4.WT</v>
      </c>
      <c r="X1228" t="str">
        <f>VLOOKUP(V1228,$J$16:$K$27,2,FALSE)</f>
        <v>GAL80.41</v>
      </c>
      <c r="Y1228" t="str">
        <f>VLOOKUP(V1228,$J$31:$K$42,2,FALSE)</f>
        <v>GAL3.WT</v>
      </c>
      <c r="Z1228" t="str">
        <f>VLOOKUP($S1228,$J$46:$N$61,2,FALSE)</f>
        <v>pAMN53.2 - 1 - B6</v>
      </c>
      <c r="AA1228">
        <v>2</v>
      </c>
      <c r="AB1228" t="str">
        <f>VLOOKUP($S1228,$J$46:$N$61,3,FALSE)</f>
        <v>HIS5.Sch_pom</v>
      </c>
      <c r="AC1228" t="str">
        <f>VLOOKUP($S1228,$J$46:$N$61,4,FALSE)</f>
        <v>HIS3</v>
      </c>
      <c r="AD1228">
        <f>VLOOKUP($S1228,$J$46:$N$61,5,FALSE)</f>
        <v>1</v>
      </c>
      <c r="AE1228" t="str">
        <f t="shared" si="49"/>
        <v>GAL3.WT</v>
      </c>
      <c r="AF1228" t="str">
        <f t="shared" si="50"/>
        <v>GAL80S-0</v>
      </c>
      <c r="AG1228" t="str">
        <f t="shared" si="51"/>
        <v>GAL4.WT</v>
      </c>
    </row>
    <row r="1229" spans="11:33">
      <c r="K1229" t="str">
        <f>CONCATENATE(L1229,".",Q1229)</f>
        <v>180324-Plate_012.C7</v>
      </c>
      <c r="L1229" t="str">
        <f>CONCATENATE("180324-",N1229)</f>
        <v>180324-Plate_012</v>
      </c>
      <c r="M1229">
        <f>M1133+1</f>
        <v>12</v>
      </c>
      <c r="N1229" t="str">
        <f>CONCATENATE("Plate_0",M1229)</f>
        <v>Plate_012</v>
      </c>
      <c r="O1229" t="s">
        <v>65</v>
      </c>
      <c r="P1229">
        <v>7</v>
      </c>
      <c r="Q1229" t="s">
        <v>71</v>
      </c>
      <c r="R1229">
        <f>R1157+1</f>
        <v>16</v>
      </c>
      <c r="S1229" t="str">
        <f>CONCATENATE("Plate_0",R1229)</f>
        <v>Plate_016</v>
      </c>
      <c r="T1229" s="2" t="s">
        <v>97</v>
      </c>
      <c r="U1229" t="s">
        <v>91</v>
      </c>
      <c r="V1229">
        <v>7</v>
      </c>
      <c r="W1229" t="str">
        <f>VLOOKUP(U1229,$J$8:$K$13,2,FALSE)</f>
        <v>GAL4.WT</v>
      </c>
      <c r="X1229" t="str">
        <f>VLOOKUP(V1229,$J$16:$K$27,2,FALSE)</f>
        <v>GAL80.WT</v>
      </c>
      <c r="Y1229" t="str">
        <f>VLOOKUP(V1229,$J$31:$K$42,2,FALSE)</f>
        <v>GAL3.delta</v>
      </c>
      <c r="Z1229" t="str">
        <f>VLOOKUP($S1229,$J$46:$N$61,2,FALSE)</f>
        <v>pAMN53.2 - 1 - B6</v>
      </c>
      <c r="AA1229">
        <v>2</v>
      </c>
      <c r="AB1229" t="str">
        <f>VLOOKUP($S1229,$J$46:$N$61,3,FALSE)</f>
        <v>HIS5.Sch_pom</v>
      </c>
      <c r="AC1229" t="str">
        <f>VLOOKUP($S1229,$J$46:$N$61,4,FALSE)</f>
        <v>HIS3</v>
      </c>
      <c r="AD1229">
        <f>VLOOKUP($S1229,$J$46:$N$61,5,FALSE)</f>
        <v>1</v>
      </c>
      <c r="AE1229" t="str">
        <f t="shared" si="49"/>
        <v>GAL3.delta</v>
      </c>
      <c r="AF1229" t="str">
        <f t="shared" si="50"/>
        <v>GAL80.WT</v>
      </c>
      <c r="AG1229" t="str">
        <f t="shared" si="51"/>
        <v>GAL4.WT</v>
      </c>
    </row>
    <row r="1230" spans="11:33">
      <c r="K1230" t="str">
        <f>CONCATENATE(L1230,".",Q1230)</f>
        <v>180324-Plate_012.C8</v>
      </c>
      <c r="L1230" t="str">
        <f>CONCATENATE("180324-",N1230)</f>
        <v>180324-Plate_012</v>
      </c>
      <c r="M1230">
        <f>M1134+1</f>
        <v>12</v>
      </c>
      <c r="N1230" t="str">
        <f>CONCATENATE("Plate_0",M1230)</f>
        <v>Plate_012</v>
      </c>
      <c r="O1230" t="s">
        <v>65</v>
      </c>
      <c r="P1230">
        <v>8</v>
      </c>
      <c r="Q1230" t="s">
        <v>70</v>
      </c>
      <c r="R1230">
        <f>R1158+1</f>
        <v>16</v>
      </c>
      <c r="S1230" t="str">
        <f>CONCATENATE("Plate_0",R1230)</f>
        <v>Plate_016</v>
      </c>
      <c r="T1230" s="2" t="s">
        <v>96</v>
      </c>
      <c r="U1230" t="s">
        <v>91</v>
      </c>
      <c r="V1230">
        <v>8</v>
      </c>
      <c r="W1230" t="str">
        <f>VLOOKUP(U1230,$J$8:$K$13,2,FALSE)</f>
        <v>GAL4.WT</v>
      </c>
      <c r="X1230" t="str">
        <f>VLOOKUP(V1230,$J$16:$K$27,2,FALSE)</f>
        <v>GAL80.delta</v>
      </c>
      <c r="Y1230" t="str">
        <f>VLOOKUP(V1230,$J$31:$K$42,2,FALSE)</f>
        <v>GAL3.delta</v>
      </c>
      <c r="Z1230" t="str">
        <f>VLOOKUP($S1230,$J$46:$N$61,2,FALSE)</f>
        <v>pAMN53.2 - 1 - B6</v>
      </c>
      <c r="AA1230">
        <v>2</v>
      </c>
      <c r="AB1230" t="str">
        <f>VLOOKUP($S1230,$J$46:$N$61,3,FALSE)</f>
        <v>HIS5.Sch_pom</v>
      </c>
      <c r="AC1230" t="str">
        <f>VLOOKUP($S1230,$J$46:$N$61,4,FALSE)</f>
        <v>HIS3</v>
      </c>
      <c r="AD1230">
        <f>VLOOKUP($S1230,$J$46:$N$61,5,FALSE)</f>
        <v>1</v>
      </c>
      <c r="AE1230" t="str">
        <f t="shared" si="49"/>
        <v>GAL3.delta</v>
      </c>
      <c r="AF1230" t="str">
        <f t="shared" si="50"/>
        <v>GAL80.delta</v>
      </c>
      <c r="AG1230" t="str">
        <f t="shared" si="51"/>
        <v>GAL4.WT</v>
      </c>
    </row>
    <row r="1231" spans="11:33">
      <c r="K1231" t="str">
        <f>CONCATENATE(L1231,".",Q1231)</f>
        <v>180324-Plate_012.C9</v>
      </c>
      <c r="L1231" t="str">
        <f>CONCATENATE("180324-",N1231)</f>
        <v>180324-Plate_012</v>
      </c>
      <c r="M1231">
        <f>M1135+1</f>
        <v>12</v>
      </c>
      <c r="N1231" t="str">
        <f>CONCATENATE("Plate_0",M1231)</f>
        <v>Plate_012</v>
      </c>
      <c r="O1231" t="s">
        <v>65</v>
      </c>
      <c r="P1231">
        <v>9</v>
      </c>
      <c r="Q1231" t="s">
        <v>69</v>
      </c>
      <c r="R1231">
        <f>R1159+1</f>
        <v>16</v>
      </c>
      <c r="S1231" t="str">
        <f>CONCATENATE("Plate_0",R1231)</f>
        <v>Plate_016</v>
      </c>
      <c r="T1231" s="2" t="s">
        <v>95</v>
      </c>
      <c r="U1231" t="s">
        <v>91</v>
      </c>
      <c r="V1231">
        <v>9</v>
      </c>
      <c r="W1231" t="str">
        <f>VLOOKUP(U1231,$J$8:$K$13,2,FALSE)</f>
        <v>GAL4.WT</v>
      </c>
      <c r="X1231" t="str">
        <f>VLOOKUP(V1231,$J$16:$K$27,2,FALSE)</f>
        <v>GAL80.07</v>
      </c>
      <c r="Y1231" t="str">
        <f>VLOOKUP(V1231,$J$31:$K$42,2,FALSE)</f>
        <v>GAL3.delta</v>
      </c>
      <c r="Z1231" t="str">
        <f>VLOOKUP($S1231,$J$46:$N$61,2,FALSE)</f>
        <v>pAMN53.2 - 1 - B6</v>
      </c>
      <c r="AA1231">
        <v>2</v>
      </c>
      <c r="AB1231" t="str">
        <f>VLOOKUP($S1231,$J$46:$N$61,3,FALSE)</f>
        <v>HIS5.Sch_pom</v>
      </c>
      <c r="AC1231" t="str">
        <f>VLOOKUP($S1231,$J$46:$N$61,4,FALSE)</f>
        <v>HIS3</v>
      </c>
      <c r="AD1231">
        <f>VLOOKUP($S1231,$J$46:$N$61,5,FALSE)</f>
        <v>1</v>
      </c>
      <c r="AE1231" t="str">
        <f t="shared" si="49"/>
        <v>GAL3.delta</v>
      </c>
      <c r="AF1231" t="str">
        <f t="shared" si="50"/>
        <v>GAL80.07</v>
      </c>
      <c r="AG1231" t="str">
        <f t="shared" si="51"/>
        <v>GAL4.WT</v>
      </c>
    </row>
    <row r="1232" spans="11:33">
      <c r="K1232" t="str">
        <f>CONCATENATE(L1232,".",Q1232)</f>
        <v>180324-Plate_012.C10</v>
      </c>
      <c r="L1232" t="str">
        <f>CONCATENATE("180324-",N1232)</f>
        <v>180324-Plate_012</v>
      </c>
      <c r="M1232">
        <f>M1136+1</f>
        <v>12</v>
      </c>
      <c r="N1232" t="str">
        <f>CONCATENATE("Plate_0",M1232)</f>
        <v>Plate_012</v>
      </c>
      <c r="O1232" t="s">
        <v>65</v>
      </c>
      <c r="P1232">
        <v>10</v>
      </c>
      <c r="Q1232" t="s">
        <v>68</v>
      </c>
      <c r="R1232">
        <f>R1160+1</f>
        <v>16</v>
      </c>
      <c r="S1232" t="str">
        <f>CONCATENATE("Plate_0",R1232)</f>
        <v>Plate_016</v>
      </c>
      <c r="T1232" s="2" t="s">
        <v>94</v>
      </c>
      <c r="U1232" t="s">
        <v>91</v>
      </c>
      <c r="V1232">
        <v>10</v>
      </c>
      <c r="W1232" t="str">
        <f>VLOOKUP(U1232,$J$8:$K$13,2,FALSE)</f>
        <v>GAL4.WT</v>
      </c>
      <c r="X1232" t="str">
        <f>VLOOKUP(V1232,$J$16:$K$27,2,FALSE)</f>
        <v>GAL80.35</v>
      </c>
      <c r="Y1232" t="str">
        <f>VLOOKUP(V1232,$J$31:$K$42,2,FALSE)</f>
        <v>GAL3.delta</v>
      </c>
      <c r="Z1232" t="str">
        <f>VLOOKUP($S1232,$J$46:$N$61,2,FALSE)</f>
        <v>pAMN53.2 - 1 - B6</v>
      </c>
      <c r="AA1232">
        <v>2</v>
      </c>
      <c r="AB1232" t="str">
        <f>VLOOKUP($S1232,$J$46:$N$61,3,FALSE)</f>
        <v>HIS5.Sch_pom</v>
      </c>
      <c r="AC1232" t="str">
        <f>VLOOKUP($S1232,$J$46:$N$61,4,FALSE)</f>
        <v>HIS3</v>
      </c>
      <c r="AD1232">
        <f>VLOOKUP($S1232,$J$46:$N$61,5,FALSE)</f>
        <v>1</v>
      </c>
      <c r="AE1232" t="str">
        <f t="shared" ref="AE1232:AF1294" si="52">VLOOKUP(Y1232,$J$122:$K$124,2,FALSE)</f>
        <v>GAL3.delta</v>
      </c>
      <c r="AF1232" t="str">
        <f t="shared" ref="AF1232:AG1294" si="53">VLOOKUP(X1232,$J$125:$K$130,2,FALSE)</f>
        <v>GAL80S-2</v>
      </c>
      <c r="AG1232" t="str">
        <f t="shared" ref="AG1232:AG1294" si="54">VLOOKUP(W1232,$J$131:$K$136,2,FALSE)</f>
        <v>GAL4.WT</v>
      </c>
    </row>
    <row r="1233" spans="11:33">
      <c r="K1233" t="str">
        <f>CONCATENATE(L1233,".",Q1233)</f>
        <v>180324-Plate_012.C11</v>
      </c>
      <c r="L1233" t="str">
        <f>CONCATENATE("180324-",N1233)</f>
        <v>180324-Plate_012</v>
      </c>
      <c r="M1233">
        <f>M1137+1</f>
        <v>12</v>
      </c>
      <c r="N1233" t="str">
        <f>CONCATENATE("Plate_0",M1233)</f>
        <v>Plate_012</v>
      </c>
      <c r="O1233" t="s">
        <v>65</v>
      </c>
      <c r="P1233">
        <v>11</v>
      </c>
      <c r="Q1233" t="s">
        <v>67</v>
      </c>
      <c r="R1233">
        <f>R1161+1</f>
        <v>16</v>
      </c>
      <c r="S1233" t="str">
        <f>CONCATENATE("Plate_0",R1233)</f>
        <v>Plate_016</v>
      </c>
      <c r="T1233" s="2" t="s">
        <v>93</v>
      </c>
      <c r="U1233" t="s">
        <v>91</v>
      </c>
      <c r="V1233">
        <v>11</v>
      </c>
      <c r="W1233" t="str">
        <f>VLOOKUP(U1233,$J$8:$K$13,2,FALSE)</f>
        <v>GAL4.WT</v>
      </c>
      <c r="X1233" t="str">
        <f>VLOOKUP(V1233,$J$16:$K$27,2,FALSE)</f>
        <v>GAL80.37</v>
      </c>
      <c r="Y1233" t="str">
        <f>VLOOKUP(V1233,$J$31:$K$42,2,FALSE)</f>
        <v>GAL3.delta</v>
      </c>
      <c r="Z1233" t="str">
        <f>VLOOKUP($S1233,$J$46:$N$61,2,FALSE)</f>
        <v>pAMN53.2 - 1 - B6</v>
      </c>
      <c r="AA1233">
        <v>2</v>
      </c>
      <c r="AB1233" t="str">
        <f>VLOOKUP($S1233,$J$46:$N$61,3,FALSE)</f>
        <v>HIS5.Sch_pom</v>
      </c>
      <c r="AC1233" t="str">
        <f>VLOOKUP($S1233,$J$46:$N$61,4,FALSE)</f>
        <v>HIS3</v>
      </c>
      <c r="AD1233">
        <f>VLOOKUP($S1233,$J$46:$N$61,5,FALSE)</f>
        <v>1</v>
      </c>
      <c r="AE1233" t="str">
        <f t="shared" si="52"/>
        <v>GAL3.delta</v>
      </c>
      <c r="AF1233" t="str">
        <f t="shared" si="53"/>
        <v>GAL80S-1</v>
      </c>
      <c r="AG1233" t="str">
        <f t="shared" si="54"/>
        <v>GAL4.WT</v>
      </c>
    </row>
    <row r="1234" spans="11:33">
      <c r="K1234" t="str">
        <f>CONCATENATE(L1234,".",Q1234)</f>
        <v>180324-Plate_012.C12</v>
      </c>
      <c r="L1234" t="str">
        <f>CONCATENATE("180324-",N1234)</f>
        <v>180324-Plate_012</v>
      </c>
      <c r="M1234">
        <f>M1138+1</f>
        <v>12</v>
      </c>
      <c r="N1234" t="str">
        <f>CONCATENATE("Plate_0",M1234)</f>
        <v>Plate_012</v>
      </c>
      <c r="O1234" t="s">
        <v>65</v>
      </c>
      <c r="P1234">
        <v>12</v>
      </c>
      <c r="Q1234" t="s">
        <v>66</v>
      </c>
      <c r="R1234">
        <f>R1162+1</f>
        <v>16</v>
      </c>
      <c r="S1234" t="str">
        <f>CONCATENATE("Plate_0",R1234)</f>
        <v>Plate_016</v>
      </c>
      <c r="T1234" s="2" t="s">
        <v>92</v>
      </c>
      <c r="U1234" t="s">
        <v>91</v>
      </c>
      <c r="V1234">
        <v>12</v>
      </c>
      <c r="W1234" t="str">
        <f>VLOOKUP(U1234,$J$8:$K$13,2,FALSE)</f>
        <v>GAL4.WT</v>
      </c>
      <c r="X1234" t="str">
        <f>VLOOKUP(V1234,$J$16:$K$27,2,FALSE)</f>
        <v>GAL80.41</v>
      </c>
      <c r="Y1234" t="str">
        <f>VLOOKUP(V1234,$J$31:$K$42,2,FALSE)</f>
        <v>GAL3.delta</v>
      </c>
      <c r="Z1234" t="str">
        <f>VLOOKUP($S1234,$J$46:$N$61,2,FALSE)</f>
        <v>pAMN53.2 - 1 - B6</v>
      </c>
      <c r="AA1234">
        <v>2</v>
      </c>
      <c r="AB1234" t="str">
        <f>VLOOKUP($S1234,$J$46:$N$61,3,FALSE)</f>
        <v>HIS5.Sch_pom</v>
      </c>
      <c r="AC1234" t="str">
        <f>VLOOKUP($S1234,$J$46:$N$61,4,FALSE)</f>
        <v>HIS3</v>
      </c>
      <c r="AD1234">
        <f>VLOOKUP($S1234,$J$46:$N$61,5,FALSE)</f>
        <v>1</v>
      </c>
      <c r="AE1234" t="str">
        <f t="shared" si="52"/>
        <v>GAL3.delta</v>
      </c>
      <c r="AF1234" t="str">
        <f t="shared" si="53"/>
        <v>GAL80S-0</v>
      </c>
      <c r="AG1234" t="str">
        <f t="shared" si="54"/>
        <v>GAL4.WT</v>
      </c>
    </row>
    <row r="1235" spans="11:33">
      <c r="K1235" t="str">
        <f>CONCATENATE(L1235,".",Q1235)</f>
        <v>180324-Plate_012.D1</v>
      </c>
      <c r="L1235" t="str">
        <f>CONCATENATE("180324-",N1235)</f>
        <v>180324-Plate_012</v>
      </c>
      <c r="M1235">
        <f>M1139+1</f>
        <v>12</v>
      </c>
      <c r="N1235" t="str">
        <f>CONCATENATE("Plate_0",M1235)</f>
        <v>Plate_012</v>
      </c>
      <c r="O1235" t="s">
        <v>52</v>
      </c>
      <c r="P1235">
        <v>1</v>
      </c>
      <c r="Q1235" t="s">
        <v>64</v>
      </c>
      <c r="R1235">
        <f>R1163+1</f>
        <v>16</v>
      </c>
      <c r="S1235" t="str">
        <f>CONCATENATE("Plate_0",R1235)</f>
        <v>Plate_016</v>
      </c>
      <c r="T1235" s="2" t="s">
        <v>90</v>
      </c>
      <c r="U1235" t="s">
        <v>78</v>
      </c>
      <c r="V1235">
        <v>1</v>
      </c>
      <c r="W1235" t="str">
        <f>VLOOKUP(U1235,$J$8:$K$13,2,FALSE)</f>
        <v>GAL4.delta</v>
      </c>
      <c r="X1235" t="str">
        <f>VLOOKUP(V1235,$J$16:$K$27,2,FALSE)</f>
        <v>GAL80.WT</v>
      </c>
      <c r="Y1235" t="str">
        <f>VLOOKUP(V1235,$J$31:$K$42,2,FALSE)</f>
        <v>GAL3.WT</v>
      </c>
      <c r="Z1235" t="str">
        <f>VLOOKUP($S1235,$J$46:$N$61,2,FALSE)</f>
        <v>pAMN53.2 - 1 - B6</v>
      </c>
      <c r="AA1235">
        <v>2</v>
      </c>
      <c r="AB1235" t="str">
        <f>VLOOKUP($S1235,$J$46:$N$61,3,FALSE)</f>
        <v>HIS5.Sch_pom</v>
      </c>
      <c r="AC1235" t="str">
        <f>VLOOKUP($S1235,$J$46:$N$61,4,FALSE)</f>
        <v>HIS3</v>
      </c>
      <c r="AD1235">
        <f>VLOOKUP($S1235,$J$46:$N$61,5,FALSE)</f>
        <v>1</v>
      </c>
      <c r="AE1235" t="str">
        <f t="shared" si="52"/>
        <v>GAL3.WT</v>
      </c>
      <c r="AF1235" t="str">
        <f t="shared" si="53"/>
        <v>GAL80.WT</v>
      </c>
      <c r="AG1235" t="str">
        <f t="shared" si="54"/>
        <v>GAL4.delta</v>
      </c>
    </row>
    <row r="1236" spans="11:33">
      <c r="K1236" t="str">
        <f>CONCATENATE(L1236,".",Q1236)</f>
        <v>180324-Plate_012.D2</v>
      </c>
      <c r="L1236" t="str">
        <f>CONCATENATE("180324-",N1236)</f>
        <v>180324-Plate_012</v>
      </c>
      <c r="M1236">
        <f>M1140+1</f>
        <v>12</v>
      </c>
      <c r="N1236" t="str">
        <f>CONCATENATE("Plate_0",M1236)</f>
        <v>Plate_012</v>
      </c>
      <c r="O1236" t="s">
        <v>52</v>
      </c>
      <c r="P1236">
        <v>2</v>
      </c>
      <c r="Q1236" t="s">
        <v>63</v>
      </c>
      <c r="R1236">
        <f>R1164+1</f>
        <v>16</v>
      </c>
      <c r="S1236" t="str">
        <f>CONCATENATE("Plate_0",R1236)</f>
        <v>Plate_016</v>
      </c>
      <c r="T1236" s="2" t="s">
        <v>89</v>
      </c>
      <c r="U1236" t="s">
        <v>78</v>
      </c>
      <c r="V1236">
        <v>2</v>
      </c>
      <c r="W1236" t="str">
        <f>VLOOKUP(U1236,$J$8:$K$13,2,FALSE)</f>
        <v>GAL4.delta</v>
      </c>
      <c r="X1236" t="str">
        <f>VLOOKUP(V1236,$J$16:$K$27,2,FALSE)</f>
        <v>GAL80.delta</v>
      </c>
      <c r="Y1236" t="str">
        <f>VLOOKUP(V1236,$J$31:$K$42,2,FALSE)</f>
        <v>GAL3.WT</v>
      </c>
      <c r="Z1236" t="str">
        <f>VLOOKUP($S1236,$J$46:$N$61,2,FALSE)</f>
        <v>pAMN53.2 - 1 - B6</v>
      </c>
      <c r="AA1236">
        <v>2</v>
      </c>
      <c r="AB1236" t="str">
        <f>VLOOKUP($S1236,$J$46:$N$61,3,FALSE)</f>
        <v>HIS5.Sch_pom</v>
      </c>
      <c r="AC1236" t="str">
        <f>VLOOKUP($S1236,$J$46:$N$61,4,FALSE)</f>
        <v>HIS3</v>
      </c>
      <c r="AD1236">
        <f>VLOOKUP($S1236,$J$46:$N$61,5,FALSE)</f>
        <v>1</v>
      </c>
      <c r="AE1236" t="str">
        <f t="shared" si="52"/>
        <v>GAL3.WT</v>
      </c>
      <c r="AF1236" t="str">
        <f t="shared" si="53"/>
        <v>GAL80.delta</v>
      </c>
      <c r="AG1236" t="str">
        <f t="shared" si="54"/>
        <v>GAL4.delta</v>
      </c>
    </row>
    <row r="1237" spans="11:33">
      <c r="K1237" t="str">
        <f>CONCATENATE(L1237,".",Q1237)</f>
        <v>180324-Plate_012.D3</v>
      </c>
      <c r="L1237" t="str">
        <f>CONCATENATE("180324-",N1237)</f>
        <v>180324-Plate_012</v>
      </c>
      <c r="M1237">
        <f>M1141+1</f>
        <v>12</v>
      </c>
      <c r="N1237" t="str">
        <f>CONCATENATE("Plate_0",M1237)</f>
        <v>Plate_012</v>
      </c>
      <c r="O1237" t="s">
        <v>52</v>
      </c>
      <c r="P1237">
        <v>3</v>
      </c>
      <c r="Q1237" t="s">
        <v>62</v>
      </c>
      <c r="R1237">
        <f>R1165+1</f>
        <v>16</v>
      </c>
      <c r="S1237" t="str">
        <f>CONCATENATE("Plate_0",R1237)</f>
        <v>Plate_016</v>
      </c>
      <c r="T1237" s="2" t="s">
        <v>88</v>
      </c>
      <c r="U1237" t="s">
        <v>78</v>
      </c>
      <c r="V1237">
        <v>3</v>
      </c>
      <c r="W1237" t="str">
        <f>VLOOKUP(U1237,$J$8:$K$13,2,FALSE)</f>
        <v>GAL4.delta</v>
      </c>
      <c r="X1237" t="str">
        <f>VLOOKUP(V1237,$J$16:$K$27,2,FALSE)</f>
        <v>GAL80.07</v>
      </c>
      <c r="Y1237" t="str">
        <f>VLOOKUP(V1237,$J$31:$K$42,2,FALSE)</f>
        <v>GAL3.WT</v>
      </c>
      <c r="Z1237" t="str">
        <f>VLOOKUP($S1237,$J$46:$N$61,2,FALSE)</f>
        <v>pAMN53.2 - 1 - B6</v>
      </c>
      <c r="AA1237">
        <v>2</v>
      </c>
      <c r="AB1237" t="str">
        <f>VLOOKUP($S1237,$J$46:$N$61,3,FALSE)</f>
        <v>HIS5.Sch_pom</v>
      </c>
      <c r="AC1237" t="str">
        <f>VLOOKUP($S1237,$J$46:$N$61,4,FALSE)</f>
        <v>HIS3</v>
      </c>
      <c r="AD1237">
        <f>VLOOKUP($S1237,$J$46:$N$61,5,FALSE)</f>
        <v>1</v>
      </c>
      <c r="AE1237" t="str">
        <f t="shared" si="52"/>
        <v>GAL3.WT</v>
      </c>
      <c r="AF1237" t="str">
        <f t="shared" si="53"/>
        <v>GAL80.07</v>
      </c>
      <c r="AG1237" t="str">
        <f t="shared" si="54"/>
        <v>GAL4.delta</v>
      </c>
    </row>
    <row r="1238" spans="11:33">
      <c r="K1238" t="str">
        <f>CONCATENATE(L1238,".",Q1238)</f>
        <v>180324-Plate_012.D4</v>
      </c>
      <c r="L1238" t="str">
        <f>CONCATENATE("180324-",N1238)</f>
        <v>180324-Plate_012</v>
      </c>
      <c r="M1238">
        <f>M1142+1</f>
        <v>12</v>
      </c>
      <c r="N1238" t="str">
        <f>CONCATENATE("Plate_0",M1238)</f>
        <v>Plate_012</v>
      </c>
      <c r="O1238" t="s">
        <v>52</v>
      </c>
      <c r="P1238">
        <v>4</v>
      </c>
      <c r="Q1238" t="s">
        <v>61</v>
      </c>
      <c r="R1238">
        <f>R1166+1</f>
        <v>16</v>
      </c>
      <c r="S1238" t="str">
        <f>CONCATENATE("Plate_0",R1238)</f>
        <v>Plate_016</v>
      </c>
      <c r="T1238" s="2" t="s">
        <v>87</v>
      </c>
      <c r="U1238" t="s">
        <v>78</v>
      </c>
      <c r="V1238">
        <v>4</v>
      </c>
      <c r="W1238" t="str">
        <f>VLOOKUP(U1238,$J$8:$K$13,2,FALSE)</f>
        <v>GAL4.delta</v>
      </c>
      <c r="X1238" t="str">
        <f>VLOOKUP(V1238,$J$16:$K$27,2,FALSE)</f>
        <v>GAL80.35</v>
      </c>
      <c r="Y1238" t="str">
        <f>VLOOKUP(V1238,$J$31:$K$42,2,FALSE)</f>
        <v>GAL3.WT</v>
      </c>
      <c r="Z1238" t="str">
        <f>VLOOKUP($S1238,$J$46:$N$61,2,FALSE)</f>
        <v>pAMN53.2 - 1 - B6</v>
      </c>
      <c r="AA1238">
        <v>2</v>
      </c>
      <c r="AB1238" t="str">
        <f>VLOOKUP($S1238,$J$46:$N$61,3,FALSE)</f>
        <v>HIS5.Sch_pom</v>
      </c>
      <c r="AC1238" t="str">
        <f>VLOOKUP($S1238,$J$46:$N$61,4,FALSE)</f>
        <v>HIS3</v>
      </c>
      <c r="AD1238">
        <f>VLOOKUP($S1238,$J$46:$N$61,5,FALSE)</f>
        <v>1</v>
      </c>
      <c r="AE1238" t="str">
        <f t="shared" si="52"/>
        <v>GAL3.WT</v>
      </c>
      <c r="AF1238" t="str">
        <f t="shared" si="53"/>
        <v>GAL80S-2</v>
      </c>
      <c r="AG1238" t="str">
        <f t="shared" si="54"/>
        <v>GAL4.delta</v>
      </c>
    </row>
    <row r="1239" spans="11:33">
      <c r="K1239" t="str">
        <f>CONCATENATE(L1239,".",Q1239)</f>
        <v>180324-Plate_012.D5</v>
      </c>
      <c r="L1239" t="str">
        <f>CONCATENATE("180324-",N1239)</f>
        <v>180324-Plate_012</v>
      </c>
      <c r="M1239">
        <f>M1143+1</f>
        <v>12</v>
      </c>
      <c r="N1239" t="str">
        <f>CONCATENATE("Plate_0",M1239)</f>
        <v>Plate_012</v>
      </c>
      <c r="O1239" t="s">
        <v>52</v>
      </c>
      <c r="P1239">
        <v>5</v>
      </c>
      <c r="Q1239" t="s">
        <v>60</v>
      </c>
      <c r="R1239">
        <f>R1167+1</f>
        <v>16</v>
      </c>
      <c r="S1239" t="str">
        <f>CONCATENATE("Plate_0",R1239)</f>
        <v>Plate_016</v>
      </c>
      <c r="T1239" s="2" t="s">
        <v>86</v>
      </c>
      <c r="U1239" t="s">
        <v>78</v>
      </c>
      <c r="V1239">
        <v>5</v>
      </c>
      <c r="W1239" t="str">
        <f>VLOOKUP(U1239,$J$8:$K$13,2,FALSE)</f>
        <v>GAL4.delta</v>
      </c>
      <c r="X1239" t="str">
        <f>VLOOKUP(V1239,$J$16:$K$27,2,FALSE)</f>
        <v>GAL80.37</v>
      </c>
      <c r="Y1239" t="str">
        <f>VLOOKUP(V1239,$J$31:$K$42,2,FALSE)</f>
        <v>GAL3.WT</v>
      </c>
      <c r="Z1239" t="str">
        <f>VLOOKUP($S1239,$J$46:$N$61,2,FALSE)</f>
        <v>pAMN53.2 - 1 - B6</v>
      </c>
      <c r="AA1239">
        <v>2</v>
      </c>
      <c r="AB1239" t="str">
        <f>VLOOKUP($S1239,$J$46:$N$61,3,FALSE)</f>
        <v>HIS5.Sch_pom</v>
      </c>
      <c r="AC1239" t="str">
        <f>VLOOKUP($S1239,$J$46:$N$61,4,FALSE)</f>
        <v>HIS3</v>
      </c>
      <c r="AD1239">
        <f>VLOOKUP($S1239,$J$46:$N$61,5,FALSE)</f>
        <v>1</v>
      </c>
      <c r="AE1239" t="str">
        <f t="shared" si="52"/>
        <v>GAL3.WT</v>
      </c>
      <c r="AF1239" t="str">
        <f t="shared" si="53"/>
        <v>GAL80S-1</v>
      </c>
      <c r="AG1239" t="str">
        <f t="shared" si="54"/>
        <v>GAL4.delta</v>
      </c>
    </row>
    <row r="1240" spans="11:33">
      <c r="K1240" t="str">
        <f>CONCATENATE(L1240,".",Q1240)</f>
        <v>180324-Plate_012.D6</v>
      </c>
      <c r="L1240" t="str">
        <f>CONCATENATE("180324-",N1240)</f>
        <v>180324-Plate_012</v>
      </c>
      <c r="M1240">
        <f>M1144+1</f>
        <v>12</v>
      </c>
      <c r="N1240" t="str">
        <f>CONCATENATE("Plate_0",M1240)</f>
        <v>Plate_012</v>
      </c>
      <c r="O1240" t="s">
        <v>52</v>
      </c>
      <c r="P1240">
        <v>6</v>
      </c>
      <c r="Q1240" t="s">
        <v>59</v>
      </c>
      <c r="R1240">
        <f>R1168+1</f>
        <v>16</v>
      </c>
      <c r="S1240" t="str">
        <f>CONCATENATE("Plate_0",R1240)</f>
        <v>Plate_016</v>
      </c>
      <c r="T1240" s="2" t="s">
        <v>85</v>
      </c>
      <c r="U1240" t="s">
        <v>78</v>
      </c>
      <c r="V1240">
        <v>6</v>
      </c>
      <c r="W1240" t="str">
        <f>VLOOKUP(U1240,$J$8:$K$13,2,FALSE)</f>
        <v>GAL4.delta</v>
      </c>
      <c r="X1240" t="str">
        <f>VLOOKUP(V1240,$J$16:$K$27,2,FALSE)</f>
        <v>GAL80.41</v>
      </c>
      <c r="Y1240" t="str">
        <f>VLOOKUP(V1240,$J$31:$K$42,2,FALSE)</f>
        <v>GAL3.WT</v>
      </c>
      <c r="Z1240" t="str">
        <f>VLOOKUP($S1240,$J$46:$N$61,2,FALSE)</f>
        <v>pAMN53.2 - 1 - B6</v>
      </c>
      <c r="AA1240">
        <v>2</v>
      </c>
      <c r="AB1240" t="str">
        <f>VLOOKUP($S1240,$J$46:$N$61,3,FALSE)</f>
        <v>HIS5.Sch_pom</v>
      </c>
      <c r="AC1240" t="str">
        <f>VLOOKUP($S1240,$J$46:$N$61,4,FALSE)</f>
        <v>HIS3</v>
      </c>
      <c r="AD1240">
        <f>VLOOKUP($S1240,$J$46:$N$61,5,FALSE)</f>
        <v>1</v>
      </c>
      <c r="AE1240" t="str">
        <f t="shared" si="52"/>
        <v>GAL3.WT</v>
      </c>
      <c r="AF1240" t="str">
        <f t="shared" si="53"/>
        <v>GAL80S-0</v>
      </c>
      <c r="AG1240" t="str">
        <f t="shared" si="54"/>
        <v>GAL4.delta</v>
      </c>
    </row>
    <row r="1241" spans="11:33">
      <c r="K1241" t="str">
        <f>CONCATENATE(L1241,".",Q1241)</f>
        <v>180324-Plate_012.D7</v>
      </c>
      <c r="L1241" t="str">
        <f>CONCATENATE("180324-",N1241)</f>
        <v>180324-Plate_012</v>
      </c>
      <c r="M1241">
        <f>M1145+1</f>
        <v>12</v>
      </c>
      <c r="N1241" t="str">
        <f>CONCATENATE("Plate_0",M1241)</f>
        <v>Plate_012</v>
      </c>
      <c r="O1241" t="s">
        <v>52</v>
      </c>
      <c r="P1241">
        <v>7</v>
      </c>
      <c r="Q1241" t="s">
        <v>58</v>
      </c>
      <c r="R1241">
        <f>R1169+1</f>
        <v>16</v>
      </c>
      <c r="S1241" t="str">
        <f>CONCATENATE("Plate_0",R1241)</f>
        <v>Plate_016</v>
      </c>
      <c r="T1241" s="2" t="s">
        <v>84</v>
      </c>
      <c r="U1241" t="s">
        <v>78</v>
      </c>
      <c r="V1241">
        <v>7</v>
      </c>
      <c r="W1241" t="str">
        <f>VLOOKUP(U1241,$J$8:$K$13,2,FALSE)</f>
        <v>GAL4.delta</v>
      </c>
      <c r="X1241" t="str">
        <f>VLOOKUP(V1241,$J$16:$K$27,2,FALSE)</f>
        <v>GAL80.WT</v>
      </c>
      <c r="Y1241" t="str">
        <f>VLOOKUP(V1241,$J$31:$K$42,2,FALSE)</f>
        <v>GAL3.delta</v>
      </c>
      <c r="Z1241" t="str">
        <f>VLOOKUP($S1241,$J$46:$N$61,2,FALSE)</f>
        <v>pAMN53.2 - 1 - B6</v>
      </c>
      <c r="AA1241">
        <v>2</v>
      </c>
      <c r="AB1241" t="str">
        <f>VLOOKUP($S1241,$J$46:$N$61,3,FALSE)</f>
        <v>HIS5.Sch_pom</v>
      </c>
      <c r="AC1241" t="str">
        <f>VLOOKUP($S1241,$J$46:$N$61,4,FALSE)</f>
        <v>HIS3</v>
      </c>
      <c r="AD1241">
        <f>VLOOKUP($S1241,$J$46:$N$61,5,FALSE)</f>
        <v>1</v>
      </c>
      <c r="AE1241" t="str">
        <f t="shared" si="52"/>
        <v>GAL3.delta</v>
      </c>
      <c r="AF1241" t="str">
        <f t="shared" si="53"/>
        <v>GAL80.WT</v>
      </c>
      <c r="AG1241" t="str">
        <f t="shared" si="54"/>
        <v>GAL4.delta</v>
      </c>
    </row>
    <row r="1242" spans="11:33">
      <c r="K1242" t="str">
        <f>CONCATENATE(L1242,".",Q1242)</f>
        <v>180324-Plate_012.D8</v>
      </c>
      <c r="L1242" t="str">
        <f>CONCATENATE("180324-",N1242)</f>
        <v>180324-Plate_012</v>
      </c>
      <c r="M1242">
        <f>M1146+1</f>
        <v>12</v>
      </c>
      <c r="N1242" t="str">
        <f>CONCATENATE("Plate_0",M1242)</f>
        <v>Plate_012</v>
      </c>
      <c r="O1242" t="s">
        <v>52</v>
      </c>
      <c r="P1242">
        <v>8</v>
      </c>
      <c r="Q1242" t="s">
        <v>57</v>
      </c>
      <c r="R1242">
        <f>R1170+1</f>
        <v>16</v>
      </c>
      <c r="S1242" t="str">
        <f>CONCATENATE("Plate_0",R1242)</f>
        <v>Plate_016</v>
      </c>
      <c r="T1242" s="2" t="s">
        <v>83</v>
      </c>
      <c r="U1242" t="s">
        <v>78</v>
      </c>
      <c r="V1242">
        <v>8</v>
      </c>
      <c r="W1242" t="str">
        <f>VLOOKUP(U1242,$J$8:$K$13,2,FALSE)</f>
        <v>GAL4.delta</v>
      </c>
      <c r="X1242" t="str">
        <f>VLOOKUP(V1242,$J$16:$K$27,2,FALSE)</f>
        <v>GAL80.delta</v>
      </c>
      <c r="Y1242" t="str">
        <f>VLOOKUP(V1242,$J$31:$K$42,2,FALSE)</f>
        <v>GAL3.delta</v>
      </c>
      <c r="Z1242" t="str">
        <f>VLOOKUP($S1242,$J$46:$N$61,2,FALSE)</f>
        <v>pAMN53.2 - 1 - B6</v>
      </c>
      <c r="AA1242">
        <v>2</v>
      </c>
      <c r="AB1242" t="str">
        <f>VLOOKUP($S1242,$J$46:$N$61,3,FALSE)</f>
        <v>HIS5.Sch_pom</v>
      </c>
      <c r="AC1242" t="str">
        <f>VLOOKUP($S1242,$J$46:$N$61,4,FALSE)</f>
        <v>HIS3</v>
      </c>
      <c r="AD1242">
        <f>VLOOKUP($S1242,$J$46:$N$61,5,FALSE)</f>
        <v>1</v>
      </c>
      <c r="AE1242" t="str">
        <f t="shared" si="52"/>
        <v>GAL3.delta</v>
      </c>
      <c r="AF1242" t="str">
        <f t="shared" si="53"/>
        <v>GAL80.delta</v>
      </c>
      <c r="AG1242" t="str">
        <f t="shared" si="54"/>
        <v>GAL4.delta</v>
      </c>
    </row>
    <row r="1243" spans="11:33">
      <c r="K1243" t="str">
        <f>CONCATENATE(L1243,".",Q1243)</f>
        <v>180324-Plate_012.D9</v>
      </c>
      <c r="L1243" t="str">
        <f>CONCATENATE("180324-",N1243)</f>
        <v>180324-Plate_012</v>
      </c>
      <c r="M1243">
        <f>M1147+1</f>
        <v>12</v>
      </c>
      <c r="N1243" t="str">
        <f>CONCATENATE("Plate_0",M1243)</f>
        <v>Plate_012</v>
      </c>
      <c r="O1243" t="s">
        <v>52</v>
      </c>
      <c r="P1243">
        <v>9</v>
      </c>
      <c r="Q1243" t="s">
        <v>56</v>
      </c>
      <c r="R1243">
        <f>R1171+1</f>
        <v>16</v>
      </c>
      <c r="S1243" t="str">
        <f>CONCATENATE("Plate_0",R1243)</f>
        <v>Plate_016</v>
      </c>
      <c r="T1243" s="2" t="s">
        <v>82</v>
      </c>
      <c r="U1243" t="s">
        <v>78</v>
      </c>
      <c r="V1243">
        <v>9</v>
      </c>
      <c r="W1243" t="str">
        <f>VLOOKUP(U1243,$J$8:$K$13,2,FALSE)</f>
        <v>GAL4.delta</v>
      </c>
      <c r="X1243" t="str">
        <f>VLOOKUP(V1243,$J$16:$K$27,2,FALSE)</f>
        <v>GAL80.07</v>
      </c>
      <c r="Y1243" t="str">
        <f>VLOOKUP(V1243,$J$31:$K$42,2,FALSE)</f>
        <v>GAL3.delta</v>
      </c>
      <c r="Z1243" t="str">
        <f>VLOOKUP($S1243,$J$46:$N$61,2,FALSE)</f>
        <v>pAMN53.2 - 1 - B6</v>
      </c>
      <c r="AA1243">
        <v>2</v>
      </c>
      <c r="AB1243" t="str">
        <f>VLOOKUP($S1243,$J$46:$N$61,3,FALSE)</f>
        <v>HIS5.Sch_pom</v>
      </c>
      <c r="AC1243" t="str">
        <f>VLOOKUP($S1243,$J$46:$N$61,4,FALSE)</f>
        <v>HIS3</v>
      </c>
      <c r="AD1243">
        <f>VLOOKUP($S1243,$J$46:$N$61,5,FALSE)</f>
        <v>1</v>
      </c>
      <c r="AE1243" t="str">
        <f t="shared" si="52"/>
        <v>GAL3.delta</v>
      </c>
      <c r="AF1243" t="str">
        <f t="shared" si="53"/>
        <v>GAL80.07</v>
      </c>
      <c r="AG1243" t="str">
        <f t="shared" si="54"/>
        <v>GAL4.delta</v>
      </c>
    </row>
    <row r="1244" spans="11:33">
      <c r="K1244" t="str">
        <f>CONCATENATE(L1244,".",Q1244)</f>
        <v>180324-Plate_012.D10</v>
      </c>
      <c r="L1244" t="str">
        <f>CONCATENATE("180324-",N1244)</f>
        <v>180324-Plate_012</v>
      </c>
      <c r="M1244">
        <f>M1148+1</f>
        <v>12</v>
      </c>
      <c r="N1244" t="str">
        <f>CONCATENATE("Plate_0",M1244)</f>
        <v>Plate_012</v>
      </c>
      <c r="O1244" t="s">
        <v>52</v>
      </c>
      <c r="P1244">
        <v>10</v>
      </c>
      <c r="Q1244" t="s">
        <v>55</v>
      </c>
      <c r="R1244">
        <f>R1172+1</f>
        <v>16</v>
      </c>
      <c r="S1244" t="str">
        <f>CONCATENATE("Plate_0",R1244)</f>
        <v>Plate_016</v>
      </c>
      <c r="T1244" s="2" t="s">
        <v>81</v>
      </c>
      <c r="U1244" t="s">
        <v>78</v>
      </c>
      <c r="V1244">
        <v>10</v>
      </c>
      <c r="W1244" t="str">
        <f>VLOOKUP(U1244,$J$8:$K$13,2,FALSE)</f>
        <v>GAL4.delta</v>
      </c>
      <c r="X1244" t="str">
        <f>VLOOKUP(V1244,$J$16:$K$27,2,FALSE)</f>
        <v>GAL80.35</v>
      </c>
      <c r="Y1244" t="str">
        <f>VLOOKUP(V1244,$J$31:$K$42,2,FALSE)</f>
        <v>GAL3.delta</v>
      </c>
      <c r="Z1244" t="str">
        <f>VLOOKUP($S1244,$J$46:$N$61,2,FALSE)</f>
        <v>pAMN53.2 - 1 - B6</v>
      </c>
      <c r="AA1244">
        <v>2</v>
      </c>
      <c r="AB1244" t="str">
        <f>VLOOKUP($S1244,$J$46:$N$61,3,FALSE)</f>
        <v>HIS5.Sch_pom</v>
      </c>
      <c r="AC1244" t="str">
        <f>VLOOKUP($S1244,$J$46:$N$61,4,FALSE)</f>
        <v>HIS3</v>
      </c>
      <c r="AD1244">
        <f>VLOOKUP($S1244,$J$46:$N$61,5,FALSE)</f>
        <v>1</v>
      </c>
      <c r="AE1244" t="str">
        <f t="shared" si="52"/>
        <v>GAL3.delta</v>
      </c>
      <c r="AF1244" t="str">
        <f t="shared" si="53"/>
        <v>GAL80S-2</v>
      </c>
      <c r="AG1244" t="str">
        <f t="shared" si="54"/>
        <v>GAL4.delta</v>
      </c>
    </row>
    <row r="1245" spans="11:33">
      <c r="K1245" t="str">
        <f>CONCATENATE(L1245,".",Q1245)</f>
        <v>180324-Plate_012.D11</v>
      </c>
      <c r="L1245" t="str">
        <f>CONCATENATE("180324-",N1245)</f>
        <v>180324-Plate_012</v>
      </c>
      <c r="M1245">
        <f>M1149+1</f>
        <v>12</v>
      </c>
      <c r="N1245" t="str">
        <f>CONCATENATE("Plate_0",M1245)</f>
        <v>Plate_012</v>
      </c>
      <c r="O1245" t="s">
        <v>52</v>
      </c>
      <c r="P1245">
        <v>11</v>
      </c>
      <c r="Q1245" t="s">
        <v>54</v>
      </c>
      <c r="R1245">
        <f>R1173+1</f>
        <v>16</v>
      </c>
      <c r="S1245" t="str">
        <f>CONCATENATE("Plate_0",R1245)</f>
        <v>Plate_016</v>
      </c>
      <c r="T1245" s="2" t="s">
        <v>80</v>
      </c>
      <c r="U1245" t="s">
        <v>78</v>
      </c>
      <c r="V1245">
        <v>11</v>
      </c>
      <c r="W1245" t="str">
        <f>VLOOKUP(U1245,$J$8:$K$13,2,FALSE)</f>
        <v>GAL4.delta</v>
      </c>
      <c r="X1245" t="str">
        <f>VLOOKUP(V1245,$J$16:$K$27,2,FALSE)</f>
        <v>GAL80.37</v>
      </c>
      <c r="Y1245" t="str">
        <f>VLOOKUP(V1245,$J$31:$K$42,2,FALSE)</f>
        <v>GAL3.delta</v>
      </c>
      <c r="Z1245" t="str">
        <f>VLOOKUP($S1245,$J$46:$N$61,2,FALSE)</f>
        <v>pAMN53.2 - 1 - B6</v>
      </c>
      <c r="AA1245">
        <v>2</v>
      </c>
      <c r="AB1245" t="str">
        <f>VLOOKUP($S1245,$J$46:$N$61,3,FALSE)</f>
        <v>HIS5.Sch_pom</v>
      </c>
      <c r="AC1245" t="str">
        <f>VLOOKUP($S1245,$J$46:$N$61,4,FALSE)</f>
        <v>HIS3</v>
      </c>
      <c r="AD1245">
        <f>VLOOKUP($S1245,$J$46:$N$61,5,FALSE)</f>
        <v>1</v>
      </c>
      <c r="AE1245" t="str">
        <f t="shared" si="52"/>
        <v>GAL3.delta</v>
      </c>
      <c r="AF1245" t="str">
        <f t="shared" si="53"/>
        <v>GAL80S-1</v>
      </c>
      <c r="AG1245" t="str">
        <f t="shared" si="54"/>
        <v>GAL4.delta</v>
      </c>
    </row>
    <row r="1246" spans="11:33">
      <c r="K1246" t="str">
        <f>CONCATENATE(L1246,".",Q1246)</f>
        <v>180324-Plate_012.D12</v>
      </c>
      <c r="L1246" t="str">
        <f>CONCATENATE("180324-",N1246)</f>
        <v>180324-Plate_012</v>
      </c>
      <c r="M1246">
        <f>M1150+1</f>
        <v>12</v>
      </c>
      <c r="N1246" t="str">
        <f>CONCATENATE("Plate_0",M1246)</f>
        <v>Plate_012</v>
      </c>
      <c r="O1246" t="s">
        <v>52</v>
      </c>
      <c r="P1246">
        <v>12</v>
      </c>
      <c r="Q1246" t="s">
        <v>53</v>
      </c>
      <c r="R1246">
        <f>R1174+1</f>
        <v>16</v>
      </c>
      <c r="S1246" t="str">
        <f>CONCATENATE("Plate_0",R1246)</f>
        <v>Plate_016</v>
      </c>
      <c r="T1246" s="2" t="s">
        <v>79</v>
      </c>
      <c r="U1246" t="s">
        <v>78</v>
      </c>
      <c r="V1246">
        <v>12</v>
      </c>
      <c r="W1246" t="str">
        <f>VLOOKUP(U1246,$J$8:$K$13,2,FALSE)</f>
        <v>GAL4.delta</v>
      </c>
      <c r="X1246" t="str">
        <f>VLOOKUP(V1246,$J$16:$K$27,2,FALSE)</f>
        <v>GAL80.41</v>
      </c>
      <c r="Y1246" t="str">
        <f>VLOOKUP(V1246,$J$31:$K$42,2,FALSE)</f>
        <v>GAL3.delta</v>
      </c>
      <c r="Z1246" t="str">
        <f>VLOOKUP($S1246,$J$46:$N$61,2,FALSE)</f>
        <v>pAMN53.2 - 1 - B6</v>
      </c>
      <c r="AA1246">
        <v>2</v>
      </c>
      <c r="AB1246" t="str">
        <f>VLOOKUP($S1246,$J$46:$N$61,3,FALSE)</f>
        <v>HIS5.Sch_pom</v>
      </c>
      <c r="AC1246" t="str">
        <f>VLOOKUP($S1246,$J$46:$N$61,4,FALSE)</f>
        <v>HIS3</v>
      </c>
      <c r="AD1246">
        <f>VLOOKUP($S1246,$J$46:$N$61,5,FALSE)</f>
        <v>1</v>
      </c>
      <c r="AE1246" t="str">
        <f t="shared" si="52"/>
        <v>GAL3.delta</v>
      </c>
      <c r="AF1246" t="str">
        <f t="shared" si="53"/>
        <v>GAL80S-0</v>
      </c>
      <c r="AG1246" t="str">
        <f t="shared" si="54"/>
        <v>GAL4.delta</v>
      </c>
    </row>
    <row r="1247" spans="11:33">
      <c r="K1247" t="str">
        <f>CONCATENATE(L1247,".",Q1247)</f>
        <v>180324-Plate_012.E1</v>
      </c>
      <c r="L1247" t="str">
        <f>CONCATENATE("180324-",N1247)</f>
        <v>180324-Plate_012</v>
      </c>
      <c r="M1247">
        <f>M1151+1</f>
        <v>12</v>
      </c>
      <c r="N1247" t="str">
        <f>CONCATENATE("Plate_0",M1247)</f>
        <v>Plate_012</v>
      </c>
      <c r="O1247" t="s">
        <v>26</v>
      </c>
      <c r="P1247">
        <v>1</v>
      </c>
      <c r="Q1247" t="s">
        <v>50</v>
      </c>
      <c r="R1247">
        <f>R1175+1</f>
        <v>16</v>
      </c>
      <c r="S1247" t="str">
        <f>CONCATENATE("Plate_0",R1247)</f>
        <v>Plate_016</v>
      </c>
      <c r="T1247" s="2" t="s">
        <v>77</v>
      </c>
      <c r="U1247" t="s">
        <v>65</v>
      </c>
      <c r="V1247">
        <v>1</v>
      </c>
      <c r="W1247" t="str">
        <f>VLOOKUP(U1247,$J$8:$K$13,2,FALSE)</f>
        <v>GAL4.35</v>
      </c>
      <c r="X1247" t="str">
        <f>VLOOKUP(V1247,$J$16:$K$27,2,FALSE)</f>
        <v>GAL80.WT</v>
      </c>
      <c r="Y1247" t="str">
        <f>VLOOKUP(V1247,$J$31:$K$42,2,FALSE)</f>
        <v>GAL3.WT</v>
      </c>
      <c r="Z1247" t="str">
        <f>VLOOKUP($S1247,$J$46:$N$61,2,FALSE)</f>
        <v>pAMN53.2 - 1 - B6</v>
      </c>
      <c r="AA1247">
        <v>2</v>
      </c>
      <c r="AB1247" t="str">
        <f>VLOOKUP($S1247,$J$46:$N$61,3,FALSE)</f>
        <v>HIS5.Sch_pom</v>
      </c>
      <c r="AC1247" t="str">
        <f>VLOOKUP($S1247,$J$46:$N$61,4,FALSE)</f>
        <v>HIS3</v>
      </c>
      <c r="AD1247">
        <f>VLOOKUP($S1247,$J$46:$N$61,5,FALSE)</f>
        <v>1</v>
      </c>
      <c r="AE1247" t="str">
        <f t="shared" si="52"/>
        <v>GAL3.WT</v>
      </c>
      <c r="AF1247" t="str">
        <f t="shared" si="53"/>
        <v>GAL80.WT</v>
      </c>
      <c r="AG1247" t="str">
        <f t="shared" si="54"/>
        <v>GAL4-L868P</v>
      </c>
    </row>
    <row r="1248" spans="11:33">
      <c r="K1248" t="str">
        <f>CONCATENATE(L1248,".",Q1248)</f>
        <v>180324-Plate_012.E2</v>
      </c>
      <c r="L1248" t="str">
        <f>CONCATENATE("180324-",N1248)</f>
        <v>180324-Plate_012</v>
      </c>
      <c r="M1248">
        <f>M1152+1</f>
        <v>12</v>
      </c>
      <c r="N1248" t="str">
        <f>CONCATENATE("Plate_0",M1248)</f>
        <v>Plate_012</v>
      </c>
      <c r="O1248" t="s">
        <v>26</v>
      </c>
      <c r="P1248">
        <v>2</v>
      </c>
      <c r="Q1248" t="s">
        <v>48</v>
      </c>
      <c r="R1248">
        <f>R1176+1</f>
        <v>16</v>
      </c>
      <c r="S1248" t="str">
        <f>CONCATENATE("Plate_0",R1248)</f>
        <v>Plate_016</v>
      </c>
      <c r="T1248" s="2" t="s">
        <v>76</v>
      </c>
      <c r="U1248" t="s">
        <v>65</v>
      </c>
      <c r="V1248">
        <v>2</v>
      </c>
      <c r="W1248" t="str">
        <f>VLOOKUP(U1248,$J$8:$K$13,2,FALSE)</f>
        <v>GAL4.35</v>
      </c>
      <c r="X1248" t="str">
        <f>VLOOKUP(V1248,$J$16:$K$27,2,FALSE)</f>
        <v>GAL80.delta</v>
      </c>
      <c r="Y1248" t="str">
        <f>VLOOKUP(V1248,$J$31:$K$42,2,FALSE)</f>
        <v>GAL3.WT</v>
      </c>
      <c r="Z1248" t="str">
        <f>VLOOKUP($S1248,$J$46:$N$61,2,FALSE)</f>
        <v>pAMN53.2 - 1 - B6</v>
      </c>
      <c r="AA1248">
        <v>2</v>
      </c>
      <c r="AB1248" t="str">
        <f>VLOOKUP($S1248,$J$46:$N$61,3,FALSE)</f>
        <v>HIS5.Sch_pom</v>
      </c>
      <c r="AC1248" t="str">
        <f>VLOOKUP($S1248,$J$46:$N$61,4,FALSE)</f>
        <v>HIS3</v>
      </c>
      <c r="AD1248">
        <f>VLOOKUP($S1248,$J$46:$N$61,5,FALSE)</f>
        <v>1</v>
      </c>
      <c r="AE1248" t="str">
        <f t="shared" si="52"/>
        <v>GAL3.WT</v>
      </c>
      <c r="AF1248" t="str">
        <f t="shared" si="53"/>
        <v>GAL80.delta</v>
      </c>
      <c r="AG1248" t="str">
        <f t="shared" si="54"/>
        <v>GAL4-L868P</v>
      </c>
    </row>
    <row r="1249" spans="11:33">
      <c r="K1249" t="str">
        <f>CONCATENATE(L1249,".",Q1249)</f>
        <v>180324-Plate_012.E3</v>
      </c>
      <c r="L1249" t="str">
        <f>CONCATENATE("180324-",N1249)</f>
        <v>180324-Plate_012</v>
      </c>
      <c r="M1249">
        <f>M1153+1</f>
        <v>12</v>
      </c>
      <c r="N1249" t="str">
        <f>CONCATENATE("Plate_0",M1249)</f>
        <v>Plate_012</v>
      </c>
      <c r="O1249" t="s">
        <v>26</v>
      </c>
      <c r="P1249">
        <v>3</v>
      </c>
      <c r="Q1249" t="s">
        <v>46</v>
      </c>
      <c r="R1249">
        <f>R1177+1</f>
        <v>16</v>
      </c>
      <c r="S1249" t="str">
        <f>CONCATENATE("Plate_0",R1249)</f>
        <v>Plate_016</v>
      </c>
      <c r="T1249" s="2" t="s">
        <v>75</v>
      </c>
      <c r="U1249" t="s">
        <v>65</v>
      </c>
      <c r="V1249">
        <v>3</v>
      </c>
      <c r="W1249" t="str">
        <f>VLOOKUP(U1249,$J$8:$K$13,2,FALSE)</f>
        <v>GAL4.35</v>
      </c>
      <c r="X1249" t="str">
        <f>VLOOKUP(V1249,$J$16:$K$27,2,FALSE)</f>
        <v>GAL80.07</v>
      </c>
      <c r="Y1249" t="str">
        <f>VLOOKUP(V1249,$J$31:$K$42,2,FALSE)</f>
        <v>GAL3.WT</v>
      </c>
      <c r="Z1249" t="str">
        <f>VLOOKUP($S1249,$J$46:$N$61,2,FALSE)</f>
        <v>pAMN53.2 - 1 - B6</v>
      </c>
      <c r="AA1249">
        <v>2</v>
      </c>
      <c r="AB1249" t="str">
        <f>VLOOKUP($S1249,$J$46:$N$61,3,FALSE)</f>
        <v>HIS5.Sch_pom</v>
      </c>
      <c r="AC1249" t="str">
        <f>VLOOKUP($S1249,$J$46:$N$61,4,FALSE)</f>
        <v>HIS3</v>
      </c>
      <c r="AD1249">
        <f>VLOOKUP($S1249,$J$46:$N$61,5,FALSE)</f>
        <v>1</v>
      </c>
      <c r="AE1249" t="str">
        <f t="shared" si="52"/>
        <v>GAL3.WT</v>
      </c>
      <c r="AF1249" t="str">
        <f t="shared" si="53"/>
        <v>GAL80.07</v>
      </c>
      <c r="AG1249" t="str">
        <f t="shared" si="54"/>
        <v>GAL4-L868P</v>
      </c>
    </row>
    <row r="1250" spans="11:33">
      <c r="K1250" t="str">
        <f>CONCATENATE(L1250,".",Q1250)</f>
        <v>180324-Plate_012.E4</v>
      </c>
      <c r="L1250" t="str">
        <f>CONCATENATE("180324-",N1250)</f>
        <v>180324-Plate_012</v>
      </c>
      <c r="M1250">
        <f>M1154+1</f>
        <v>12</v>
      </c>
      <c r="N1250" t="str">
        <f>CONCATENATE("Plate_0",M1250)</f>
        <v>Plate_012</v>
      </c>
      <c r="O1250" t="s">
        <v>26</v>
      </c>
      <c r="P1250">
        <v>4</v>
      </c>
      <c r="Q1250" t="s">
        <v>44</v>
      </c>
      <c r="R1250">
        <f>R1178+1</f>
        <v>16</v>
      </c>
      <c r="S1250" t="str">
        <f>CONCATENATE("Plate_0",R1250)</f>
        <v>Plate_016</v>
      </c>
      <c r="T1250" s="2" t="s">
        <v>74</v>
      </c>
      <c r="U1250" t="s">
        <v>65</v>
      </c>
      <c r="V1250">
        <v>4</v>
      </c>
      <c r="W1250" t="str">
        <f>VLOOKUP(U1250,$J$8:$K$13,2,FALSE)</f>
        <v>GAL4.35</v>
      </c>
      <c r="X1250" t="str">
        <f>VLOOKUP(V1250,$J$16:$K$27,2,FALSE)</f>
        <v>GAL80.35</v>
      </c>
      <c r="Y1250" t="str">
        <f>VLOOKUP(V1250,$J$31:$K$42,2,FALSE)</f>
        <v>GAL3.WT</v>
      </c>
      <c r="Z1250" t="str">
        <f>VLOOKUP($S1250,$J$46:$N$61,2,FALSE)</f>
        <v>pAMN53.2 - 1 - B6</v>
      </c>
      <c r="AA1250">
        <v>2</v>
      </c>
      <c r="AB1250" t="str">
        <f>VLOOKUP($S1250,$J$46:$N$61,3,FALSE)</f>
        <v>HIS5.Sch_pom</v>
      </c>
      <c r="AC1250" t="str">
        <f>VLOOKUP($S1250,$J$46:$N$61,4,FALSE)</f>
        <v>HIS3</v>
      </c>
      <c r="AD1250">
        <f>VLOOKUP($S1250,$J$46:$N$61,5,FALSE)</f>
        <v>1</v>
      </c>
      <c r="AE1250" t="str">
        <f t="shared" si="52"/>
        <v>GAL3.WT</v>
      </c>
      <c r="AF1250" t="str">
        <f t="shared" si="53"/>
        <v>GAL80S-2</v>
      </c>
      <c r="AG1250" t="str">
        <f t="shared" si="54"/>
        <v>GAL4-L868P</v>
      </c>
    </row>
    <row r="1251" spans="11:33">
      <c r="K1251" t="str">
        <f>CONCATENATE(L1251,".",Q1251)</f>
        <v>180324-Plate_012.E5</v>
      </c>
      <c r="L1251" t="str">
        <f>CONCATENATE("180324-",N1251)</f>
        <v>180324-Plate_012</v>
      </c>
      <c r="M1251">
        <f>M1155+1</f>
        <v>12</v>
      </c>
      <c r="N1251" t="str">
        <f>CONCATENATE("Plate_0",M1251)</f>
        <v>Plate_012</v>
      </c>
      <c r="O1251" t="s">
        <v>26</v>
      </c>
      <c r="P1251">
        <v>5</v>
      </c>
      <c r="Q1251" t="s">
        <v>42</v>
      </c>
      <c r="R1251">
        <f>R1179+1</f>
        <v>16</v>
      </c>
      <c r="S1251" t="str">
        <f>CONCATENATE("Plate_0",R1251)</f>
        <v>Plate_016</v>
      </c>
      <c r="T1251" s="2" t="s">
        <v>73</v>
      </c>
      <c r="U1251" t="s">
        <v>65</v>
      </c>
      <c r="V1251">
        <v>5</v>
      </c>
      <c r="W1251" t="str">
        <f>VLOOKUP(U1251,$J$8:$K$13,2,FALSE)</f>
        <v>GAL4.35</v>
      </c>
      <c r="X1251" t="str">
        <f>VLOOKUP(V1251,$J$16:$K$27,2,FALSE)</f>
        <v>GAL80.37</v>
      </c>
      <c r="Y1251" t="str">
        <f>VLOOKUP(V1251,$J$31:$K$42,2,FALSE)</f>
        <v>GAL3.WT</v>
      </c>
      <c r="Z1251" t="str">
        <f>VLOOKUP($S1251,$J$46:$N$61,2,FALSE)</f>
        <v>pAMN53.2 - 1 - B6</v>
      </c>
      <c r="AA1251">
        <v>2</v>
      </c>
      <c r="AB1251" t="str">
        <f>VLOOKUP($S1251,$J$46:$N$61,3,FALSE)</f>
        <v>HIS5.Sch_pom</v>
      </c>
      <c r="AC1251" t="str">
        <f>VLOOKUP($S1251,$J$46:$N$61,4,FALSE)</f>
        <v>HIS3</v>
      </c>
      <c r="AD1251">
        <f>VLOOKUP($S1251,$J$46:$N$61,5,FALSE)</f>
        <v>1</v>
      </c>
      <c r="AE1251" t="str">
        <f t="shared" si="52"/>
        <v>GAL3.WT</v>
      </c>
      <c r="AF1251" t="str">
        <f t="shared" si="53"/>
        <v>GAL80S-1</v>
      </c>
      <c r="AG1251" t="str">
        <f t="shared" si="54"/>
        <v>GAL4-L868P</v>
      </c>
    </row>
    <row r="1252" spans="11:33">
      <c r="K1252" t="str">
        <f>CONCATENATE(L1252,".",Q1252)</f>
        <v>180324-Plate_012.E6</v>
      </c>
      <c r="L1252" t="str">
        <f>CONCATENATE("180324-",N1252)</f>
        <v>180324-Plate_012</v>
      </c>
      <c r="M1252">
        <f>M1156+1</f>
        <v>12</v>
      </c>
      <c r="N1252" t="str">
        <f>CONCATENATE("Plate_0",M1252)</f>
        <v>Plate_012</v>
      </c>
      <c r="O1252" t="s">
        <v>26</v>
      </c>
      <c r="P1252">
        <v>6</v>
      </c>
      <c r="Q1252" t="s">
        <v>40</v>
      </c>
      <c r="R1252">
        <f>R1180+1</f>
        <v>16</v>
      </c>
      <c r="S1252" t="str">
        <f>CONCATENATE("Plate_0",R1252)</f>
        <v>Plate_016</v>
      </c>
      <c r="T1252" s="2" t="s">
        <v>72</v>
      </c>
      <c r="U1252" t="s">
        <v>65</v>
      </c>
      <c r="V1252">
        <v>6</v>
      </c>
      <c r="W1252" t="str">
        <f>VLOOKUP(U1252,$J$8:$K$13,2,FALSE)</f>
        <v>GAL4.35</v>
      </c>
      <c r="X1252" t="str">
        <f>VLOOKUP(V1252,$J$16:$K$27,2,FALSE)</f>
        <v>GAL80.41</v>
      </c>
      <c r="Y1252" t="str">
        <f>VLOOKUP(V1252,$J$31:$K$42,2,FALSE)</f>
        <v>GAL3.WT</v>
      </c>
      <c r="Z1252" t="str">
        <f>VLOOKUP($S1252,$J$46:$N$61,2,FALSE)</f>
        <v>pAMN53.2 - 1 - B6</v>
      </c>
      <c r="AA1252">
        <v>2</v>
      </c>
      <c r="AB1252" t="str">
        <f>VLOOKUP($S1252,$J$46:$N$61,3,FALSE)</f>
        <v>HIS5.Sch_pom</v>
      </c>
      <c r="AC1252" t="str">
        <f>VLOOKUP($S1252,$J$46:$N$61,4,FALSE)</f>
        <v>HIS3</v>
      </c>
      <c r="AD1252">
        <f>VLOOKUP($S1252,$J$46:$N$61,5,FALSE)</f>
        <v>1</v>
      </c>
      <c r="AE1252" t="str">
        <f t="shared" si="52"/>
        <v>GAL3.WT</v>
      </c>
      <c r="AF1252" t="str">
        <f t="shared" si="53"/>
        <v>GAL80S-0</v>
      </c>
      <c r="AG1252" t="str">
        <f t="shared" si="54"/>
        <v>GAL4-L868P</v>
      </c>
    </row>
    <row r="1253" spans="11:33">
      <c r="K1253" t="str">
        <f>CONCATENATE(L1253,".",Q1253)</f>
        <v>180324-Plate_012.E7</v>
      </c>
      <c r="L1253" t="str">
        <f>CONCATENATE("180324-",N1253)</f>
        <v>180324-Plate_012</v>
      </c>
      <c r="M1253">
        <f>M1157+1</f>
        <v>12</v>
      </c>
      <c r="N1253" t="str">
        <f>CONCATENATE("Plate_0",M1253)</f>
        <v>Plate_012</v>
      </c>
      <c r="O1253" t="s">
        <v>26</v>
      </c>
      <c r="P1253">
        <v>7</v>
      </c>
      <c r="Q1253" t="s">
        <v>38</v>
      </c>
      <c r="R1253">
        <f>R1181+1</f>
        <v>16</v>
      </c>
      <c r="S1253" t="str">
        <f>CONCATENATE("Plate_0",R1253)</f>
        <v>Plate_016</v>
      </c>
      <c r="T1253" s="2" t="s">
        <v>71</v>
      </c>
      <c r="U1253" t="s">
        <v>65</v>
      </c>
      <c r="V1253">
        <v>7</v>
      </c>
      <c r="W1253" t="str">
        <f>VLOOKUP(U1253,$J$8:$K$13,2,FALSE)</f>
        <v>GAL4.35</v>
      </c>
      <c r="X1253" t="str">
        <f>VLOOKUP(V1253,$J$16:$K$27,2,FALSE)</f>
        <v>GAL80.WT</v>
      </c>
      <c r="Y1253" t="str">
        <f>VLOOKUP(V1253,$J$31:$K$42,2,FALSE)</f>
        <v>GAL3.delta</v>
      </c>
      <c r="Z1253" t="str">
        <f>VLOOKUP($S1253,$J$46:$N$61,2,FALSE)</f>
        <v>pAMN53.2 - 1 - B6</v>
      </c>
      <c r="AA1253">
        <v>2</v>
      </c>
      <c r="AB1253" t="str">
        <f>VLOOKUP($S1253,$J$46:$N$61,3,FALSE)</f>
        <v>HIS5.Sch_pom</v>
      </c>
      <c r="AC1253" t="str">
        <f>VLOOKUP($S1253,$J$46:$N$61,4,FALSE)</f>
        <v>HIS3</v>
      </c>
      <c r="AD1253">
        <f>VLOOKUP($S1253,$J$46:$N$61,5,FALSE)</f>
        <v>1</v>
      </c>
      <c r="AE1253" t="str">
        <f t="shared" si="52"/>
        <v>GAL3.delta</v>
      </c>
      <c r="AF1253" t="str">
        <f t="shared" si="53"/>
        <v>GAL80.WT</v>
      </c>
      <c r="AG1253" t="str">
        <f t="shared" si="54"/>
        <v>GAL4-L868P</v>
      </c>
    </row>
    <row r="1254" spans="11:33">
      <c r="K1254" t="str">
        <f>CONCATENATE(L1254,".",Q1254)</f>
        <v>180324-Plate_012.E8</v>
      </c>
      <c r="L1254" t="str">
        <f>CONCATENATE("180324-",N1254)</f>
        <v>180324-Plate_012</v>
      </c>
      <c r="M1254">
        <f>M1158+1</f>
        <v>12</v>
      </c>
      <c r="N1254" t="str">
        <f>CONCATENATE("Plate_0",M1254)</f>
        <v>Plate_012</v>
      </c>
      <c r="O1254" t="s">
        <v>26</v>
      </c>
      <c r="P1254">
        <v>8</v>
      </c>
      <c r="Q1254" t="s">
        <v>36</v>
      </c>
      <c r="R1254">
        <f>R1182+1</f>
        <v>16</v>
      </c>
      <c r="S1254" t="str">
        <f>CONCATENATE("Plate_0",R1254)</f>
        <v>Plate_016</v>
      </c>
      <c r="T1254" s="2" t="s">
        <v>70</v>
      </c>
      <c r="U1254" t="s">
        <v>65</v>
      </c>
      <c r="V1254">
        <v>8</v>
      </c>
      <c r="W1254" t="str">
        <f>VLOOKUP(U1254,$J$8:$K$13,2,FALSE)</f>
        <v>GAL4.35</v>
      </c>
      <c r="X1254" t="str">
        <f>VLOOKUP(V1254,$J$16:$K$27,2,FALSE)</f>
        <v>GAL80.delta</v>
      </c>
      <c r="Y1254" t="str">
        <f>VLOOKUP(V1254,$J$31:$K$42,2,FALSE)</f>
        <v>GAL3.delta</v>
      </c>
      <c r="Z1254" t="str">
        <f>VLOOKUP($S1254,$J$46:$N$61,2,FALSE)</f>
        <v>pAMN53.2 - 1 - B6</v>
      </c>
      <c r="AA1254">
        <v>2</v>
      </c>
      <c r="AB1254" t="str">
        <f>VLOOKUP($S1254,$J$46:$N$61,3,FALSE)</f>
        <v>HIS5.Sch_pom</v>
      </c>
      <c r="AC1254" t="str">
        <f>VLOOKUP($S1254,$J$46:$N$61,4,FALSE)</f>
        <v>HIS3</v>
      </c>
      <c r="AD1254">
        <f>VLOOKUP($S1254,$J$46:$N$61,5,FALSE)</f>
        <v>1</v>
      </c>
      <c r="AE1254" t="str">
        <f t="shared" si="52"/>
        <v>GAL3.delta</v>
      </c>
      <c r="AF1254" t="str">
        <f t="shared" si="53"/>
        <v>GAL80.delta</v>
      </c>
      <c r="AG1254" t="str">
        <f t="shared" si="54"/>
        <v>GAL4-L868P</v>
      </c>
    </row>
    <row r="1255" spans="11:33">
      <c r="K1255" t="str">
        <f>CONCATENATE(L1255,".",Q1255)</f>
        <v>180324-Plate_012.E9</v>
      </c>
      <c r="L1255" t="str">
        <f>CONCATENATE("180324-",N1255)</f>
        <v>180324-Plate_012</v>
      </c>
      <c r="M1255">
        <f>M1159+1</f>
        <v>12</v>
      </c>
      <c r="N1255" t="str">
        <f>CONCATENATE("Plate_0",M1255)</f>
        <v>Plate_012</v>
      </c>
      <c r="O1255" t="s">
        <v>26</v>
      </c>
      <c r="P1255">
        <v>9</v>
      </c>
      <c r="Q1255" t="s">
        <v>34</v>
      </c>
      <c r="R1255">
        <f>R1183+1</f>
        <v>16</v>
      </c>
      <c r="S1255" t="str">
        <f>CONCATENATE("Plate_0",R1255)</f>
        <v>Plate_016</v>
      </c>
      <c r="T1255" s="2" t="s">
        <v>69</v>
      </c>
      <c r="U1255" t="s">
        <v>65</v>
      </c>
      <c r="V1255">
        <v>9</v>
      </c>
      <c r="W1255" t="str">
        <f>VLOOKUP(U1255,$J$8:$K$13,2,FALSE)</f>
        <v>GAL4.35</v>
      </c>
      <c r="X1255" t="str">
        <f>VLOOKUP(V1255,$J$16:$K$27,2,FALSE)</f>
        <v>GAL80.07</v>
      </c>
      <c r="Y1255" t="str">
        <f>VLOOKUP(V1255,$J$31:$K$42,2,FALSE)</f>
        <v>GAL3.delta</v>
      </c>
      <c r="Z1255" t="str">
        <f>VLOOKUP($S1255,$J$46:$N$61,2,FALSE)</f>
        <v>pAMN53.2 - 1 - B6</v>
      </c>
      <c r="AA1255">
        <v>2</v>
      </c>
      <c r="AB1255" t="str">
        <f>VLOOKUP($S1255,$J$46:$N$61,3,FALSE)</f>
        <v>HIS5.Sch_pom</v>
      </c>
      <c r="AC1255" t="str">
        <f>VLOOKUP($S1255,$J$46:$N$61,4,FALSE)</f>
        <v>HIS3</v>
      </c>
      <c r="AD1255">
        <f>VLOOKUP($S1255,$J$46:$N$61,5,FALSE)</f>
        <v>1</v>
      </c>
      <c r="AE1255" t="str">
        <f t="shared" si="52"/>
        <v>GAL3.delta</v>
      </c>
      <c r="AF1255" t="str">
        <f t="shared" si="53"/>
        <v>GAL80.07</v>
      </c>
      <c r="AG1255" t="str">
        <f t="shared" si="54"/>
        <v>GAL4-L868P</v>
      </c>
    </row>
    <row r="1256" spans="11:33">
      <c r="K1256" t="str">
        <f>CONCATENATE(L1256,".",Q1256)</f>
        <v>180324-Plate_012.E10</v>
      </c>
      <c r="L1256" t="str">
        <f>CONCATENATE("180324-",N1256)</f>
        <v>180324-Plate_012</v>
      </c>
      <c r="M1256">
        <f>M1160+1</f>
        <v>12</v>
      </c>
      <c r="N1256" t="str">
        <f>CONCATENATE("Plate_0",M1256)</f>
        <v>Plate_012</v>
      </c>
      <c r="O1256" t="s">
        <v>26</v>
      </c>
      <c r="P1256">
        <v>10</v>
      </c>
      <c r="Q1256" t="s">
        <v>32</v>
      </c>
      <c r="R1256">
        <f>R1184+1</f>
        <v>16</v>
      </c>
      <c r="S1256" t="str">
        <f>CONCATENATE("Plate_0",R1256)</f>
        <v>Plate_016</v>
      </c>
      <c r="T1256" s="2" t="s">
        <v>68</v>
      </c>
      <c r="U1256" t="s">
        <v>65</v>
      </c>
      <c r="V1256">
        <v>10</v>
      </c>
      <c r="W1256" t="str">
        <f>VLOOKUP(U1256,$J$8:$K$13,2,FALSE)</f>
        <v>GAL4.35</v>
      </c>
      <c r="X1256" t="str">
        <f>VLOOKUP(V1256,$J$16:$K$27,2,FALSE)</f>
        <v>GAL80.35</v>
      </c>
      <c r="Y1256" t="str">
        <f>VLOOKUP(V1256,$J$31:$K$42,2,FALSE)</f>
        <v>GAL3.delta</v>
      </c>
      <c r="Z1256" t="str">
        <f>VLOOKUP($S1256,$J$46:$N$61,2,FALSE)</f>
        <v>pAMN53.2 - 1 - B6</v>
      </c>
      <c r="AA1256">
        <v>2</v>
      </c>
      <c r="AB1256" t="str">
        <f>VLOOKUP($S1256,$J$46:$N$61,3,FALSE)</f>
        <v>HIS5.Sch_pom</v>
      </c>
      <c r="AC1256" t="str">
        <f>VLOOKUP($S1256,$J$46:$N$61,4,FALSE)</f>
        <v>HIS3</v>
      </c>
      <c r="AD1256">
        <f>VLOOKUP($S1256,$J$46:$N$61,5,FALSE)</f>
        <v>1</v>
      </c>
      <c r="AE1256" t="str">
        <f t="shared" si="52"/>
        <v>GAL3.delta</v>
      </c>
      <c r="AF1256" t="str">
        <f t="shared" si="53"/>
        <v>GAL80S-2</v>
      </c>
      <c r="AG1256" t="str">
        <f t="shared" si="54"/>
        <v>GAL4-L868P</v>
      </c>
    </row>
    <row r="1257" spans="11:33">
      <c r="K1257" t="str">
        <f>CONCATENATE(L1257,".",Q1257)</f>
        <v>180324-Plate_012.E11</v>
      </c>
      <c r="L1257" t="str">
        <f>CONCATENATE("180324-",N1257)</f>
        <v>180324-Plate_012</v>
      </c>
      <c r="M1257">
        <f>M1161+1</f>
        <v>12</v>
      </c>
      <c r="N1257" t="str">
        <f>CONCATENATE("Plate_0",M1257)</f>
        <v>Plate_012</v>
      </c>
      <c r="O1257" t="s">
        <v>26</v>
      </c>
      <c r="P1257">
        <v>11</v>
      </c>
      <c r="Q1257" t="s">
        <v>30</v>
      </c>
      <c r="R1257">
        <f>R1185+1</f>
        <v>16</v>
      </c>
      <c r="S1257" t="str">
        <f>CONCATENATE("Plate_0",R1257)</f>
        <v>Plate_016</v>
      </c>
      <c r="T1257" s="2" t="s">
        <v>67</v>
      </c>
      <c r="U1257" t="s">
        <v>65</v>
      </c>
      <c r="V1257">
        <v>11</v>
      </c>
      <c r="W1257" t="str">
        <f>VLOOKUP(U1257,$J$8:$K$13,2,FALSE)</f>
        <v>GAL4.35</v>
      </c>
      <c r="X1257" t="str">
        <f>VLOOKUP(V1257,$J$16:$K$27,2,FALSE)</f>
        <v>GAL80.37</v>
      </c>
      <c r="Y1257" t="str">
        <f>VLOOKUP(V1257,$J$31:$K$42,2,FALSE)</f>
        <v>GAL3.delta</v>
      </c>
      <c r="Z1257" t="str">
        <f>VLOOKUP($S1257,$J$46:$N$61,2,FALSE)</f>
        <v>pAMN53.2 - 1 - B6</v>
      </c>
      <c r="AA1257">
        <v>2</v>
      </c>
      <c r="AB1257" t="str">
        <f>VLOOKUP($S1257,$J$46:$N$61,3,FALSE)</f>
        <v>HIS5.Sch_pom</v>
      </c>
      <c r="AC1257" t="str">
        <f>VLOOKUP($S1257,$J$46:$N$61,4,FALSE)</f>
        <v>HIS3</v>
      </c>
      <c r="AD1257">
        <f>VLOOKUP($S1257,$J$46:$N$61,5,FALSE)</f>
        <v>1</v>
      </c>
      <c r="AE1257" t="str">
        <f t="shared" si="52"/>
        <v>GAL3.delta</v>
      </c>
      <c r="AF1257" t="str">
        <f t="shared" si="53"/>
        <v>GAL80S-1</v>
      </c>
      <c r="AG1257" t="str">
        <f t="shared" si="54"/>
        <v>GAL4-L868P</v>
      </c>
    </row>
    <row r="1258" spans="11:33">
      <c r="K1258" t="str">
        <f>CONCATENATE(L1258,".",Q1258)</f>
        <v>180324-Plate_012.E12</v>
      </c>
      <c r="L1258" t="str">
        <f>CONCATENATE("180324-",N1258)</f>
        <v>180324-Plate_012</v>
      </c>
      <c r="M1258">
        <f>M1162+1</f>
        <v>12</v>
      </c>
      <c r="N1258" t="str">
        <f>CONCATENATE("Plate_0",M1258)</f>
        <v>Plate_012</v>
      </c>
      <c r="O1258" t="s">
        <v>26</v>
      </c>
      <c r="P1258">
        <v>12</v>
      </c>
      <c r="Q1258" t="s">
        <v>27</v>
      </c>
      <c r="R1258">
        <f>R1186+1</f>
        <v>16</v>
      </c>
      <c r="S1258" t="str">
        <f>CONCATENATE("Plate_0",R1258)</f>
        <v>Plate_016</v>
      </c>
      <c r="T1258" s="2" t="s">
        <v>66</v>
      </c>
      <c r="U1258" t="s">
        <v>65</v>
      </c>
      <c r="V1258">
        <v>12</v>
      </c>
      <c r="W1258" t="str">
        <f>VLOOKUP(U1258,$J$8:$K$13,2,FALSE)</f>
        <v>GAL4.35</v>
      </c>
      <c r="X1258" t="str">
        <f>VLOOKUP(V1258,$J$16:$K$27,2,FALSE)</f>
        <v>GAL80.41</v>
      </c>
      <c r="Y1258" t="str">
        <f>VLOOKUP(V1258,$J$31:$K$42,2,FALSE)</f>
        <v>GAL3.delta</v>
      </c>
      <c r="Z1258" t="str">
        <f>VLOOKUP($S1258,$J$46:$N$61,2,FALSE)</f>
        <v>pAMN53.2 - 1 - B6</v>
      </c>
      <c r="AA1258">
        <v>2</v>
      </c>
      <c r="AB1258" t="str">
        <f>VLOOKUP($S1258,$J$46:$N$61,3,FALSE)</f>
        <v>HIS5.Sch_pom</v>
      </c>
      <c r="AC1258" t="str">
        <f>VLOOKUP($S1258,$J$46:$N$61,4,FALSE)</f>
        <v>HIS3</v>
      </c>
      <c r="AD1258">
        <f>VLOOKUP($S1258,$J$46:$N$61,5,FALSE)</f>
        <v>1</v>
      </c>
      <c r="AE1258" t="str">
        <f t="shared" si="52"/>
        <v>GAL3.delta</v>
      </c>
      <c r="AF1258" t="str">
        <f t="shared" si="53"/>
        <v>GAL80S-0</v>
      </c>
      <c r="AG1258" t="str">
        <f t="shared" si="54"/>
        <v>GAL4-L868P</v>
      </c>
    </row>
    <row r="1259" spans="11:33">
      <c r="K1259" t="str">
        <f>CONCATENATE(L1259,".",Q1259)</f>
        <v>180324-Plate_012.F1</v>
      </c>
      <c r="L1259" t="str">
        <f>CONCATENATE("180324-",N1259)</f>
        <v>180324-Plate_012</v>
      </c>
      <c r="M1259">
        <f>M1163+1</f>
        <v>12</v>
      </c>
      <c r="N1259" t="str">
        <f>CONCATENATE("Plate_0",M1259)</f>
        <v>Plate_012</v>
      </c>
      <c r="O1259" t="s">
        <v>0</v>
      </c>
      <c r="P1259">
        <v>1</v>
      </c>
      <c r="Q1259" t="s">
        <v>24</v>
      </c>
      <c r="R1259">
        <f>R1187+1</f>
        <v>16</v>
      </c>
      <c r="S1259" t="str">
        <f>CONCATENATE("Plate_0",R1259)</f>
        <v>Plate_016</v>
      </c>
      <c r="T1259" s="2" t="s">
        <v>64</v>
      </c>
      <c r="U1259" t="s">
        <v>52</v>
      </c>
      <c r="V1259">
        <v>1</v>
      </c>
      <c r="W1259" t="str">
        <f>VLOOKUP(U1259,$J$8:$K$13,2,FALSE)</f>
        <v>GAL4.36</v>
      </c>
      <c r="X1259" t="str">
        <f>VLOOKUP(V1259,$J$16:$K$27,2,FALSE)</f>
        <v>GAL80.WT</v>
      </c>
      <c r="Y1259" t="str">
        <f>VLOOKUP(V1259,$J$31:$K$42,2,FALSE)</f>
        <v>GAL3.WT</v>
      </c>
      <c r="Z1259" t="str">
        <f>VLOOKUP($S1259,$J$46:$N$61,2,FALSE)</f>
        <v>pAMN53.2 - 1 - B6</v>
      </c>
      <c r="AA1259">
        <v>2</v>
      </c>
      <c r="AB1259" t="str">
        <f>VLOOKUP($S1259,$J$46:$N$61,3,FALSE)</f>
        <v>HIS5.Sch_pom</v>
      </c>
      <c r="AC1259" t="str">
        <f>VLOOKUP($S1259,$J$46:$N$61,4,FALSE)</f>
        <v>HIS3</v>
      </c>
      <c r="AD1259">
        <f>VLOOKUP($S1259,$J$46:$N$61,5,FALSE)</f>
        <v>1</v>
      </c>
      <c r="AE1259" t="str">
        <f t="shared" si="52"/>
        <v>GAL3.WT</v>
      </c>
      <c r="AF1259" t="str">
        <f t="shared" si="53"/>
        <v>GAL80.WT</v>
      </c>
      <c r="AG1259" t="str">
        <f t="shared" si="54"/>
        <v>GAL4-L868C</v>
      </c>
    </row>
    <row r="1260" spans="11:33">
      <c r="K1260" t="str">
        <f>CONCATENATE(L1260,".",Q1260)</f>
        <v>180324-Plate_012.F2</v>
      </c>
      <c r="L1260" t="str">
        <f>CONCATENATE("180324-",N1260)</f>
        <v>180324-Plate_012</v>
      </c>
      <c r="M1260">
        <f>M1164+1</f>
        <v>12</v>
      </c>
      <c r="N1260" t="str">
        <f>CONCATENATE("Plate_0",M1260)</f>
        <v>Plate_012</v>
      </c>
      <c r="O1260" t="s">
        <v>0</v>
      </c>
      <c r="P1260">
        <v>2</v>
      </c>
      <c r="Q1260" t="s">
        <v>22</v>
      </c>
      <c r="R1260">
        <f>R1188+1</f>
        <v>16</v>
      </c>
      <c r="S1260" t="str">
        <f>CONCATENATE("Plate_0",R1260)</f>
        <v>Plate_016</v>
      </c>
      <c r="T1260" s="2" t="s">
        <v>63</v>
      </c>
      <c r="U1260" t="s">
        <v>52</v>
      </c>
      <c r="V1260">
        <v>2</v>
      </c>
      <c r="W1260" t="str">
        <f>VLOOKUP(U1260,$J$8:$K$13,2,FALSE)</f>
        <v>GAL4.36</v>
      </c>
      <c r="X1260" t="str">
        <f>VLOOKUP(V1260,$J$16:$K$27,2,FALSE)</f>
        <v>GAL80.delta</v>
      </c>
      <c r="Y1260" t="str">
        <f>VLOOKUP(V1260,$J$31:$K$42,2,FALSE)</f>
        <v>GAL3.WT</v>
      </c>
      <c r="Z1260" t="str">
        <f>VLOOKUP($S1260,$J$46:$N$61,2,FALSE)</f>
        <v>pAMN53.2 - 1 - B6</v>
      </c>
      <c r="AA1260">
        <v>2</v>
      </c>
      <c r="AB1260" t="str">
        <f>VLOOKUP($S1260,$J$46:$N$61,3,FALSE)</f>
        <v>HIS5.Sch_pom</v>
      </c>
      <c r="AC1260" t="str">
        <f>VLOOKUP($S1260,$J$46:$N$61,4,FALSE)</f>
        <v>HIS3</v>
      </c>
      <c r="AD1260">
        <f>VLOOKUP($S1260,$J$46:$N$61,5,FALSE)</f>
        <v>1</v>
      </c>
      <c r="AE1260" t="str">
        <f t="shared" si="52"/>
        <v>GAL3.WT</v>
      </c>
      <c r="AF1260" t="str">
        <f t="shared" si="53"/>
        <v>GAL80.delta</v>
      </c>
      <c r="AG1260" t="str">
        <f t="shared" si="54"/>
        <v>GAL4-L868C</v>
      </c>
    </row>
    <row r="1261" spans="11:33">
      <c r="K1261" t="str">
        <f>CONCATENATE(L1261,".",Q1261)</f>
        <v>180324-Plate_012.F3</v>
      </c>
      <c r="L1261" t="str">
        <f>CONCATENATE("180324-",N1261)</f>
        <v>180324-Plate_012</v>
      </c>
      <c r="M1261">
        <f>M1165+1</f>
        <v>12</v>
      </c>
      <c r="N1261" t="str">
        <f>CONCATENATE("Plate_0",M1261)</f>
        <v>Plate_012</v>
      </c>
      <c r="O1261" t="s">
        <v>0</v>
      </c>
      <c r="P1261">
        <v>3</v>
      </c>
      <c r="Q1261" t="s">
        <v>20</v>
      </c>
      <c r="R1261">
        <f>R1189+1</f>
        <v>16</v>
      </c>
      <c r="S1261" t="str">
        <f>CONCATENATE("Plate_0",R1261)</f>
        <v>Plate_016</v>
      </c>
      <c r="T1261" s="2" t="s">
        <v>62</v>
      </c>
      <c r="U1261" t="s">
        <v>52</v>
      </c>
      <c r="V1261">
        <v>3</v>
      </c>
      <c r="W1261" t="str">
        <f>VLOOKUP(U1261,$J$8:$K$13,2,FALSE)</f>
        <v>GAL4.36</v>
      </c>
      <c r="X1261" t="str">
        <f>VLOOKUP(V1261,$J$16:$K$27,2,FALSE)</f>
        <v>GAL80.07</v>
      </c>
      <c r="Y1261" t="str">
        <f>VLOOKUP(V1261,$J$31:$K$42,2,FALSE)</f>
        <v>GAL3.WT</v>
      </c>
      <c r="Z1261" t="str">
        <f>VLOOKUP($S1261,$J$46:$N$61,2,FALSE)</f>
        <v>pAMN53.2 - 1 - B6</v>
      </c>
      <c r="AA1261">
        <v>2</v>
      </c>
      <c r="AB1261" t="str">
        <f>VLOOKUP($S1261,$J$46:$N$61,3,FALSE)</f>
        <v>HIS5.Sch_pom</v>
      </c>
      <c r="AC1261" t="str">
        <f>VLOOKUP($S1261,$J$46:$N$61,4,FALSE)</f>
        <v>HIS3</v>
      </c>
      <c r="AD1261">
        <f>VLOOKUP($S1261,$J$46:$N$61,5,FALSE)</f>
        <v>1</v>
      </c>
      <c r="AE1261" t="str">
        <f t="shared" si="52"/>
        <v>GAL3.WT</v>
      </c>
      <c r="AF1261" t="str">
        <f t="shared" si="53"/>
        <v>GAL80.07</v>
      </c>
      <c r="AG1261" t="str">
        <f t="shared" si="54"/>
        <v>GAL4-L868C</v>
      </c>
    </row>
    <row r="1262" spans="11:33">
      <c r="K1262" t="str">
        <f>CONCATENATE(L1262,".",Q1262)</f>
        <v>180324-Plate_012.F4</v>
      </c>
      <c r="L1262" t="str">
        <f>CONCATENATE("180324-",N1262)</f>
        <v>180324-Plate_012</v>
      </c>
      <c r="M1262">
        <f>M1166+1</f>
        <v>12</v>
      </c>
      <c r="N1262" t="str">
        <f>CONCATENATE("Plate_0",M1262)</f>
        <v>Plate_012</v>
      </c>
      <c r="O1262" t="s">
        <v>0</v>
      </c>
      <c r="P1262">
        <v>4</v>
      </c>
      <c r="Q1262" t="s">
        <v>18</v>
      </c>
      <c r="R1262">
        <f>R1190+1</f>
        <v>16</v>
      </c>
      <c r="S1262" t="str">
        <f>CONCATENATE("Plate_0",R1262)</f>
        <v>Plate_016</v>
      </c>
      <c r="T1262" s="2" t="s">
        <v>61</v>
      </c>
      <c r="U1262" t="s">
        <v>52</v>
      </c>
      <c r="V1262">
        <v>4</v>
      </c>
      <c r="W1262" t="str">
        <f>VLOOKUP(U1262,$J$8:$K$13,2,FALSE)</f>
        <v>GAL4.36</v>
      </c>
      <c r="X1262" t="str">
        <f>VLOOKUP(V1262,$J$16:$K$27,2,FALSE)</f>
        <v>GAL80.35</v>
      </c>
      <c r="Y1262" t="str">
        <f>VLOOKUP(V1262,$J$31:$K$42,2,FALSE)</f>
        <v>GAL3.WT</v>
      </c>
      <c r="Z1262" t="str">
        <f>VLOOKUP($S1262,$J$46:$N$61,2,FALSE)</f>
        <v>pAMN53.2 - 1 - B6</v>
      </c>
      <c r="AA1262">
        <v>2</v>
      </c>
      <c r="AB1262" t="str">
        <f>VLOOKUP($S1262,$J$46:$N$61,3,FALSE)</f>
        <v>HIS5.Sch_pom</v>
      </c>
      <c r="AC1262" t="str">
        <f>VLOOKUP($S1262,$J$46:$N$61,4,FALSE)</f>
        <v>HIS3</v>
      </c>
      <c r="AD1262">
        <f>VLOOKUP($S1262,$J$46:$N$61,5,FALSE)</f>
        <v>1</v>
      </c>
      <c r="AE1262" t="str">
        <f t="shared" si="52"/>
        <v>GAL3.WT</v>
      </c>
      <c r="AF1262" t="str">
        <f t="shared" si="53"/>
        <v>GAL80S-2</v>
      </c>
      <c r="AG1262" t="str">
        <f t="shared" si="54"/>
        <v>GAL4-L868C</v>
      </c>
    </row>
    <row r="1263" spans="11:33">
      <c r="K1263" t="str">
        <f>CONCATENATE(L1263,".",Q1263)</f>
        <v>180324-Plate_012.F5</v>
      </c>
      <c r="L1263" t="str">
        <f>CONCATENATE("180324-",N1263)</f>
        <v>180324-Plate_012</v>
      </c>
      <c r="M1263">
        <f>M1167+1</f>
        <v>12</v>
      </c>
      <c r="N1263" t="str">
        <f>CONCATENATE("Plate_0",M1263)</f>
        <v>Plate_012</v>
      </c>
      <c r="O1263" t="s">
        <v>0</v>
      </c>
      <c r="P1263">
        <v>5</v>
      </c>
      <c r="Q1263" t="s">
        <v>16</v>
      </c>
      <c r="R1263">
        <f>R1191+1</f>
        <v>16</v>
      </c>
      <c r="S1263" t="str">
        <f>CONCATENATE("Plate_0",R1263)</f>
        <v>Plate_016</v>
      </c>
      <c r="T1263" s="2" t="s">
        <v>60</v>
      </c>
      <c r="U1263" t="s">
        <v>52</v>
      </c>
      <c r="V1263">
        <v>5</v>
      </c>
      <c r="W1263" t="str">
        <f>VLOOKUP(U1263,$J$8:$K$13,2,FALSE)</f>
        <v>GAL4.36</v>
      </c>
      <c r="X1263" t="str">
        <f>VLOOKUP(V1263,$J$16:$K$27,2,FALSE)</f>
        <v>GAL80.37</v>
      </c>
      <c r="Y1263" t="str">
        <f>VLOOKUP(V1263,$J$31:$K$42,2,FALSE)</f>
        <v>GAL3.WT</v>
      </c>
      <c r="Z1263" t="str">
        <f>VLOOKUP($S1263,$J$46:$N$61,2,FALSE)</f>
        <v>pAMN53.2 - 1 - B6</v>
      </c>
      <c r="AA1263">
        <v>2</v>
      </c>
      <c r="AB1263" t="str">
        <f>VLOOKUP($S1263,$J$46:$N$61,3,FALSE)</f>
        <v>HIS5.Sch_pom</v>
      </c>
      <c r="AC1263" t="str">
        <f>VLOOKUP($S1263,$J$46:$N$61,4,FALSE)</f>
        <v>HIS3</v>
      </c>
      <c r="AD1263">
        <f>VLOOKUP($S1263,$J$46:$N$61,5,FALSE)</f>
        <v>1</v>
      </c>
      <c r="AE1263" t="str">
        <f t="shared" si="52"/>
        <v>GAL3.WT</v>
      </c>
      <c r="AF1263" t="str">
        <f t="shared" si="53"/>
        <v>GAL80S-1</v>
      </c>
      <c r="AG1263" t="str">
        <f t="shared" si="54"/>
        <v>GAL4-L868C</v>
      </c>
    </row>
    <row r="1264" spans="11:33">
      <c r="K1264" t="str">
        <f>CONCATENATE(L1264,".",Q1264)</f>
        <v>180324-Plate_012.F6</v>
      </c>
      <c r="L1264" t="str">
        <f>CONCATENATE("180324-",N1264)</f>
        <v>180324-Plate_012</v>
      </c>
      <c r="M1264">
        <f>M1168+1</f>
        <v>12</v>
      </c>
      <c r="N1264" t="str">
        <f>CONCATENATE("Plate_0",M1264)</f>
        <v>Plate_012</v>
      </c>
      <c r="O1264" t="s">
        <v>0</v>
      </c>
      <c r="P1264">
        <v>6</v>
      </c>
      <c r="Q1264" t="s">
        <v>14</v>
      </c>
      <c r="R1264">
        <f>R1192+1</f>
        <v>16</v>
      </c>
      <c r="S1264" t="str">
        <f>CONCATENATE("Plate_0",R1264)</f>
        <v>Plate_016</v>
      </c>
      <c r="T1264" s="2" t="s">
        <v>59</v>
      </c>
      <c r="U1264" t="s">
        <v>52</v>
      </c>
      <c r="V1264">
        <v>6</v>
      </c>
      <c r="W1264" t="str">
        <f>VLOOKUP(U1264,$J$8:$K$13,2,FALSE)</f>
        <v>GAL4.36</v>
      </c>
      <c r="X1264" t="str">
        <f>VLOOKUP(V1264,$J$16:$K$27,2,FALSE)</f>
        <v>GAL80.41</v>
      </c>
      <c r="Y1264" t="str">
        <f>VLOOKUP(V1264,$J$31:$K$42,2,FALSE)</f>
        <v>GAL3.WT</v>
      </c>
      <c r="Z1264" t="str">
        <f>VLOOKUP($S1264,$J$46:$N$61,2,FALSE)</f>
        <v>pAMN53.2 - 1 - B6</v>
      </c>
      <c r="AA1264">
        <v>2</v>
      </c>
      <c r="AB1264" t="str">
        <f>VLOOKUP($S1264,$J$46:$N$61,3,FALSE)</f>
        <v>HIS5.Sch_pom</v>
      </c>
      <c r="AC1264" t="str">
        <f>VLOOKUP($S1264,$J$46:$N$61,4,FALSE)</f>
        <v>HIS3</v>
      </c>
      <c r="AD1264">
        <f>VLOOKUP($S1264,$J$46:$N$61,5,FALSE)</f>
        <v>1</v>
      </c>
      <c r="AE1264" t="str">
        <f t="shared" si="52"/>
        <v>GAL3.WT</v>
      </c>
      <c r="AF1264" t="str">
        <f t="shared" si="53"/>
        <v>GAL80S-0</v>
      </c>
      <c r="AG1264" t="str">
        <f t="shared" si="54"/>
        <v>GAL4-L868C</v>
      </c>
    </row>
    <row r="1265" spans="11:33">
      <c r="K1265" t="str">
        <f>CONCATENATE(L1265,".",Q1265)</f>
        <v>180324-Plate_012.F7</v>
      </c>
      <c r="L1265" t="str">
        <f>CONCATENATE("180324-",N1265)</f>
        <v>180324-Plate_012</v>
      </c>
      <c r="M1265">
        <f>M1169+1</f>
        <v>12</v>
      </c>
      <c r="N1265" t="str">
        <f>CONCATENATE("Plate_0",M1265)</f>
        <v>Plate_012</v>
      </c>
      <c r="O1265" t="s">
        <v>0</v>
      </c>
      <c r="P1265">
        <v>7</v>
      </c>
      <c r="Q1265" t="s">
        <v>12</v>
      </c>
      <c r="R1265">
        <f>R1193+1</f>
        <v>16</v>
      </c>
      <c r="S1265" t="str">
        <f>CONCATENATE("Plate_0",R1265)</f>
        <v>Plate_016</v>
      </c>
      <c r="T1265" s="2" t="s">
        <v>58</v>
      </c>
      <c r="U1265" t="s">
        <v>52</v>
      </c>
      <c r="V1265">
        <v>7</v>
      </c>
      <c r="W1265" t="str">
        <f>VLOOKUP(U1265,$J$8:$K$13,2,FALSE)</f>
        <v>GAL4.36</v>
      </c>
      <c r="X1265" t="str">
        <f>VLOOKUP(V1265,$J$16:$K$27,2,FALSE)</f>
        <v>GAL80.WT</v>
      </c>
      <c r="Y1265" t="str">
        <f>VLOOKUP(V1265,$J$31:$K$42,2,FALSE)</f>
        <v>GAL3.delta</v>
      </c>
      <c r="Z1265" t="str">
        <f>VLOOKUP($S1265,$J$46:$N$61,2,FALSE)</f>
        <v>pAMN53.2 - 1 - B6</v>
      </c>
      <c r="AA1265">
        <v>2</v>
      </c>
      <c r="AB1265" t="str">
        <f>VLOOKUP($S1265,$J$46:$N$61,3,FALSE)</f>
        <v>HIS5.Sch_pom</v>
      </c>
      <c r="AC1265" t="str">
        <f>VLOOKUP($S1265,$J$46:$N$61,4,FALSE)</f>
        <v>HIS3</v>
      </c>
      <c r="AD1265">
        <f>VLOOKUP($S1265,$J$46:$N$61,5,FALSE)</f>
        <v>1</v>
      </c>
      <c r="AE1265" t="str">
        <f t="shared" si="52"/>
        <v>GAL3.delta</v>
      </c>
      <c r="AF1265" t="str">
        <f t="shared" si="53"/>
        <v>GAL80.WT</v>
      </c>
      <c r="AG1265" t="str">
        <f t="shared" si="54"/>
        <v>GAL4-L868C</v>
      </c>
    </row>
    <row r="1266" spans="11:33">
      <c r="K1266" t="str">
        <f>CONCATENATE(L1266,".",Q1266)</f>
        <v>180324-Plate_012.F8</v>
      </c>
      <c r="L1266" t="str">
        <f>CONCATENATE("180324-",N1266)</f>
        <v>180324-Plate_012</v>
      </c>
      <c r="M1266">
        <f>M1170+1</f>
        <v>12</v>
      </c>
      <c r="N1266" t="str">
        <f>CONCATENATE("Plate_0",M1266)</f>
        <v>Plate_012</v>
      </c>
      <c r="O1266" t="s">
        <v>0</v>
      </c>
      <c r="P1266">
        <v>8</v>
      </c>
      <c r="Q1266" t="s">
        <v>10</v>
      </c>
      <c r="R1266">
        <f>R1194+1</f>
        <v>16</v>
      </c>
      <c r="S1266" t="str">
        <f>CONCATENATE("Plate_0",R1266)</f>
        <v>Plate_016</v>
      </c>
      <c r="T1266" s="2" t="s">
        <v>57</v>
      </c>
      <c r="U1266" t="s">
        <v>52</v>
      </c>
      <c r="V1266">
        <v>8</v>
      </c>
      <c r="W1266" t="str">
        <f>VLOOKUP(U1266,$J$8:$K$13,2,FALSE)</f>
        <v>GAL4.36</v>
      </c>
      <c r="X1266" t="str">
        <f>VLOOKUP(V1266,$J$16:$K$27,2,FALSE)</f>
        <v>GAL80.delta</v>
      </c>
      <c r="Y1266" t="str">
        <f>VLOOKUP(V1266,$J$31:$K$42,2,FALSE)</f>
        <v>GAL3.delta</v>
      </c>
      <c r="Z1266" t="str">
        <f>VLOOKUP($S1266,$J$46:$N$61,2,FALSE)</f>
        <v>pAMN53.2 - 1 - B6</v>
      </c>
      <c r="AA1266">
        <v>2</v>
      </c>
      <c r="AB1266" t="str">
        <f>VLOOKUP($S1266,$J$46:$N$61,3,FALSE)</f>
        <v>HIS5.Sch_pom</v>
      </c>
      <c r="AC1266" t="str">
        <f>VLOOKUP($S1266,$J$46:$N$61,4,FALSE)</f>
        <v>HIS3</v>
      </c>
      <c r="AD1266">
        <f>VLOOKUP($S1266,$J$46:$N$61,5,FALSE)</f>
        <v>1</v>
      </c>
      <c r="AE1266" t="str">
        <f t="shared" si="52"/>
        <v>GAL3.delta</v>
      </c>
      <c r="AF1266" t="str">
        <f t="shared" si="53"/>
        <v>GAL80.delta</v>
      </c>
      <c r="AG1266" t="str">
        <f t="shared" si="54"/>
        <v>GAL4-L868C</v>
      </c>
    </row>
    <row r="1267" spans="11:33">
      <c r="K1267" t="str">
        <f>CONCATENATE(L1267,".",Q1267)</f>
        <v>180324-Plate_012.F9</v>
      </c>
      <c r="L1267" t="str">
        <f>CONCATENATE("180324-",N1267)</f>
        <v>180324-Plate_012</v>
      </c>
      <c r="M1267">
        <f>M1171+1</f>
        <v>12</v>
      </c>
      <c r="N1267" t="str">
        <f>CONCATENATE("Plate_0",M1267)</f>
        <v>Plate_012</v>
      </c>
      <c r="O1267" t="s">
        <v>0</v>
      </c>
      <c r="P1267">
        <v>9</v>
      </c>
      <c r="Q1267" t="s">
        <v>8</v>
      </c>
      <c r="R1267">
        <f>R1195+1</f>
        <v>16</v>
      </c>
      <c r="S1267" t="str">
        <f>CONCATENATE("Plate_0",R1267)</f>
        <v>Plate_016</v>
      </c>
      <c r="T1267" s="2" t="s">
        <v>56</v>
      </c>
      <c r="U1267" t="s">
        <v>52</v>
      </c>
      <c r="V1267">
        <v>9</v>
      </c>
      <c r="W1267" t="str">
        <f>VLOOKUP(U1267,$J$8:$K$13,2,FALSE)</f>
        <v>GAL4.36</v>
      </c>
      <c r="X1267" t="str">
        <f>VLOOKUP(V1267,$J$16:$K$27,2,FALSE)</f>
        <v>GAL80.07</v>
      </c>
      <c r="Y1267" t="str">
        <f>VLOOKUP(V1267,$J$31:$K$42,2,FALSE)</f>
        <v>GAL3.delta</v>
      </c>
      <c r="Z1267" t="str">
        <f>VLOOKUP($S1267,$J$46:$N$61,2,FALSE)</f>
        <v>pAMN53.2 - 1 - B6</v>
      </c>
      <c r="AA1267">
        <v>2</v>
      </c>
      <c r="AB1267" t="str">
        <f>VLOOKUP($S1267,$J$46:$N$61,3,FALSE)</f>
        <v>HIS5.Sch_pom</v>
      </c>
      <c r="AC1267" t="str">
        <f>VLOOKUP($S1267,$J$46:$N$61,4,FALSE)</f>
        <v>HIS3</v>
      </c>
      <c r="AD1267">
        <f>VLOOKUP($S1267,$J$46:$N$61,5,FALSE)</f>
        <v>1</v>
      </c>
      <c r="AE1267" t="str">
        <f t="shared" si="52"/>
        <v>GAL3.delta</v>
      </c>
      <c r="AF1267" t="str">
        <f t="shared" si="53"/>
        <v>GAL80.07</v>
      </c>
      <c r="AG1267" t="str">
        <f t="shared" si="54"/>
        <v>GAL4-L868C</v>
      </c>
    </row>
    <row r="1268" spans="11:33">
      <c r="K1268" t="str">
        <f>CONCATENATE(L1268,".",Q1268)</f>
        <v>180324-Plate_012.F10</v>
      </c>
      <c r="L1268" t="str">
        <f>CONCATENATE("180324-",N1268)</f>
        <v>180324-Plate_012</v>
      </c>
      <c r="M1268">
        <f>M1172+1</f>
        <v>12</v>
      </c>
      <c r="N1268" t="str">
        <f>CONCATENATE("Plate_0",M1268)</f>
        <v>Plate_012</v>
      </c>
      <c r="O1268" t="s">
        <v>0</v>
      </c>
      <c r="P1268">
        <v>10</v>
      </c>
      <c r="Q1268" t="s">
        <v>6</v>
      </c>
      <c r="R1268">
        <f>R1196+1</f>
        <v>16</v>
      </c>
      <c r="S1268" t="str">
        <f>CONCATENATE("Plate_0",R1268)</f>
        <v>Plate_016</v>
      </c>
      <c r="T1268" s="2" t="s">
        <v>55</v>
      </c>
      <c r="U1268" t="s">
        <v>52</v>
      </c>
      <c r="V1268">
        <v>10</v>
      </c>
      <c r="W1268" t="str">
        <f>VLOOKUP(U1268,$J$8:$K$13,2,FALSE)</f>
        <v>GAL4.36</v>
      </c>
      <c r="X1268" t="str">
        <f>VLOOKUP(V1268,$J$16:$K$27,2,FALSE)</f>
        <v>GAL80.35</v>
      </c>
      <c r="Y1268" t="str">
        <f>VLOOKUP(V1268,$J$31:$K$42,2,FALSE)</f>
        <v>GAL3.delta</v>
      </c>
      <c r="Z1268" t="str">
        <f>VLOOKUP($S1268,$J$46:$N$61,2,FALSE)</f>
        <v>pAMN53.2 - 1 - B6</v>
      </c>
      <c r="AA1268">
        <v>2</v>
      </c>
      <c r="AB1268" t="str">
        <f>VLOOKUP($S1268,$J$46:$N$61,3,FALSE)</f>
        <v>HIS5.Sch_pom</v>
      </c>
      <c r="AC1268" t="str">
        <f>VLOOKUP($S1268,$J$46:$N$61,4,FALSE)</f>
        <v>HIS3</v>
      </c>
      <c r="AD1268">
        <f>VLOOKUP($S1268,$J$46:$N$61,5,FALSE)</f>
        <v>1</v>
      </c>
      <c r="AE1268" t="str">
        <f t="shared" si="52"/>
        <v>GAL3.delta</v>
      </c>
      <c r="AF1268" t="str">
        <f t="shared" si="53"/>
        <v>GAL80S-2</v>
      </c>
      <c r="AG1268" t="str">
        <f t="shared" si="54"/>
        <v>GAL4-L868C</v>
      </c>
    </row>
    <row r="1269" spans="11:33">
      <c r="K1269" t="str">
        <f>CONCATENATE(L1269,".",Q1269)</f>
        <v>180324-Plate_012.F11</v>
      </c>
      <c r="L1269" t="str">
        <f>CONCATENATE("180324-",N1269)</f>
        <v>180324-Plate_012</v>
      </c>
      <c r="M1269">
        <f>M1173+1</f>
        <v>12</v>
      </c>
      <c r="N1269" t="str">
        <f>CONCATENATE("Plate_0",M1269)</f>
        <v>Plate_012</v>
      </c>
      <c r="O1269" t="s">
        <v>0</v>
      </c>
      <c r="P1269">
        <v>11</v>
      </c>
      <c r="Q1269" t="s">
        <v>4</v>
      </c>
      <c r="R1269">
        <f>R1197+1</f>
        <v>16</v>
      </c>
      <c r="S1269" t="str">
        <f>CONCATENATE("Plate_0",R1269)</f>
        <v>Plate_016</v>
      </c>
      <c r="T1269" s="2" t="s">
        <v>54</v>
      </c>
      <c r="U1269" t="s">
        <v>52</v>
      </c>
      <c r="V1269">
        <v>11</v>
      </c>
      <c r="W1269" t="str">
        <f>VLOOKUP(U1269,$J$8:$K$13,2,FALSE)</f>
        <v>GAL4.36</v>
      </c>
      <c r="X1269" t="str">
        <f>VLOOKUP(V1269,$J$16:$K$27,2,FALSE)</f>
        <v>GAL80.37</v>
      </c>
      <c r="Y1269" t="str">
        <f>VLOOKUP(V1269,$J$31:$K$42,2,FALSE)</f>
        <v>GAL3.delta</v>
      </c>
      <c r="Z1269" t="str">
        <f>VLOOKUP($S1269,$J$46:$N$61,2,FALSE)</f>
        <v>pAMN53.2 - 1 - B6</v>
      </c>
      <c r="AA1269">
        <v>2</v>
      </c>
      <c r="AB1269" t="str">
        <f>VLOOKUP($S1269,$J$46:$N$61,3,FALSE)</f>
        <v>HIS5.Sch_pom</v>
      </c>
      <c r="AC1269" t="str">
        <f>VLOOKUP($S1269,$J$46:$N$61,4,FALSE)</f>
        <v>HIS3</v>
      </c>
      <c r="AD1269">
        <f>VLOOKUP($S1269,$J$46:$N$61,5,FALSE)</f>
        <v>1</v>
      </c>
      <c r="AE1269" t="str">
        <f t="shared" si="52"/>
        <v>GAL3.delta</v>
      </c>
      <c r="AF1269" t="str">
        <f t="shared" si="53"/>
        <v>GAL80S-1</v>
      </c>
      <c r="AG1269" t="str">
        <f t="shared" si="54"/>
        <v>GAL4-L868C</v>
      </c>
    </row>
    <row r="1270" spans="11:33">
      <c r="K1270" t="str">
        <f>CONCATENATE(L1270,".",Q1270)</f>
        <v>180324-Plate_012.F12</v>
      </c>
      <c r="L1270" t="str">
        <f>CONCATENATE("180324-",N1270)</f>
        <v>180324-Plate_012</v>
      </c>
      <c r="M1270">
        <f>M1174+1</f>
        <v>12</v>
      </c>
      <c r="N1270" t="str">
        <f>CONCATENATE("Plate_0",M1270)</f>
        <v>Plate_012</v>
      </c>
      <c r="O1270" t="s">
        <v>0</v>
      </c>
      <c r="P1270">
        <v>12</v>
      </c>
      <c r="Q1270" t="s">
        <v>1</v>
      </c>
      <c r="R1270">
        <f>R1198+1</f>
        <v>16</v>
      </c>
      <c r="S1270" t="str">
        <f>CONCATENATE("Plate_0",R1270)</f>
        <v>Plate_016</v>
      </c>
      <c r="T1270" s="2" t="s">
        <v>53</v>
      </c>
      <c r="U1270" t="s">
        <v>52</v>
      </c>
      <c r="V1270">
        <v>12</v>
      </c>
      <c r="W1270" t="str">
        <f>VLOOKUP(U1270,$J$8:$K$13,2,FALSE)</f>
        <v>GAL4.36</v>
      </c>
      <c r="X1270" t="str">
        <f>VLOOKUP(V1270,$J$16:$K$27,2,FALSE)</f>
        <v>GAL80.41</v>
      </c>
      <c r="Y1270" t="str">
        <f>VLOOKUP(V1270,$J$31:$K$42,2,FALSE)</f>
        <v>GAL3.delta</v>
      </c>
      <c r="Z1270" t="str">
        <f>VLOOKUP($S1270,$J$46:$N$61,2,FALSE)</f>
        <v>pAMN53.2 - 1 - B6</v>
      </c>
      <c r="AA1270">
        <v>2</v>
      </c>
      <c r="AB1270" t="str">
        <f>VLOOKUP($S1270,$J$46:$N$61,3,FALSE)</f>
        <v>HIS5.Sch_pom</v>
      </c>
      <c r="AC1270" t="str">
        <f>VLOOKUP($S1270,$J$46:$N$61,4,FALSE)</f>
        <v>HIS3</v>
      </c>
      <c r="AD1270">
        <f>VLOOKUP($S1270,$J$46:$N$61,5,FALSE)</f>
        <v>1</v>
      </c>
      <c r="AE1270" t="str">
        <f t="shared" si="52"/>
        <v>GAL3.delta</v>
      </c>
      <c r="AF1270" t="str">
        <f t="shared" si="53"/>
        <v>GAL80S-0</v>
      </c>
      <c r="AG1270" t="str">
        <f t="shared" si="54"/>
        <v>GAL4-L868C</v>
      </c>
    </row>
    <row r="1271" spans="11:33">
      <c r="K1271" t="str">
        <f>CONCATENATE(L1271,".",Q1271)</f>
        <v>180324-Plate_012.G1</v>
      </c>
      <c r="L1271" t="str">
        <f>CONCATENATE("180324-",N1271)</f>
        <v>180324-Plate_012</v>
      </c>
      <c r="M1271">
        <f>M1175+1</f>
        <v>12</v>
      </c>
      <c r="N1271" t="str">
        <f>CONCATENATE("Plate_0",M1271)</f>
        <v>Plate_012</v>
      </c>
      <c r="O1271" t="s">
        <v>29</v>
      </c>
      <c r="P1271">
        <v>1</v>
      </c>
      <c r="Q1271" t="s">
        <v>51</v>
      </c>
      <c r="R1271">
        <f>R1199+1</f>
        <v>16</v>
      </c>
      <c r="S1271" t="str">
        <f>CONCATENATE("Plate_0",R1271)</f>
        <v>Plate_016</v>
      </c>
      <c r="T1271" s="2" t="s">
        <v>50</v>
      </c>
      <c r="U1271" t="s">
        <v>26</v>
      </c>
      <c r="V1271">
        <v>1</v>
      </c>
      <c r="W1271" t="str">
        <f>VLOOKUP(U1271,$J$8:$K$13,2,FALSE)</f>
        <v>GAL4.38</v>
      </c>
      <c r="X1271" t="str">
        <f>VLOOKUP(V1271,$J$16:$K$27,2,FALSE)</f>
        <v>GAL80.WT</v>
      </c>
      <c r="Y1271" t="str">
        <f>VLOOKUP(V1271,$J$31:$K$42,2,FALSE)</f>
        <v>GAL3.WT</v>
      </c>
      <c r="Z1271" t="str">
        <f>VLOOKUP($S1271,$J$46:$N$61,2,FALSE)</f>
        <v>pAMN53.2 - 1 - B6</v>
      </c>
      <c r="AA1271">
        <v>2</v>
      </c>
      <c r="AB1271" t="str">
        <f>VLOOKUP($S1271,$J$46:$N$61,3,FALSE)</f>
        <v>HIS5.Sch_pom</v>
      </c>
      <c r="AC1271" t="str">
        <f>VLOOKUP($S1271,$J$46:$N$61,4,FALSE)</f>
        <v>HIS3</v>
      </c>
      <c r="AD1271">
        <f>VLOOKUP($S1271,$J$46:$N$61,5,FALSE)</f>
        <v>1</v>
      </c>
      <c r="AE1271" t="str">
        <f t="shared" si="52"/>
        <v>GAL3.WT</v>
      </c>
      <c r="AF1271" t="str">
        <f t="shared" si="53"/>
        <v>GAL80.WT</v>
      </c>
      <c r="AG1271" t="str">
        <f t="shared" si="54"/>
        <v>GAL4-L868G</v>
      </c>
    </row>
    <row r="1272" spans="11:33">
      <c r="K1272" t="str">
        <f>CONCATENATE(L1272,".",Q1272)</f>
        <v>180324-Plate_012.G2</v>
      </c>
      <c r="L1272" t="str">
        <f>CONCATENATE("180324-",N1272)</f>
        <v>180324-Plate_012</v>
      </c>
      <c r="M1272">
        <f>M1176+1</f>
        <v>12</v>
      </c>
      <c r="N1272" t="str">
        <f>CONCATENATE("Plate_0",M1272)</f>
        <v>Plate_012</v>
      </c>
      <c r="O1272" t="s">
        <v>29</v>
      </c>
      <c r="P1272">
        <v>2</v>
      </c>
      <c r="Q1272" t="s">
        <v>49</v>
      </c>
      <c r="R1272">
        <f>R1200+1</f>
        <v>16</v>
      </c>
      <c r="S1272" t="str">
        <f>CONCATENATE("Plate_0",R1272)</f>
        <v>Plate_016</v>
      </c>
      <c r="T1272" s="2" t="s">
        <v>48</v>
      </c>
      <c r="U1272" t="s">
        <v>26</v>
      </c>
      <c r="V1272">
        <v>2</v>
      </c>
      <c r="W1272" t="str">
        <f>VLOOKUP(U1272,$J$8:$K$13,2,FALSE)</f>
        <v>GAL4.38</v>
      </c>
      <c r="X1272" t="str">
        <f>VLOOKUP(V1272,$J$16:$K$27,2,FALSE)</f>
        <v>GAL80.delta</v>
      </c>
      <c r="Y1272" t="str">
        <f>VLOOKUP(V1272,$J$31:$K$42,2,FALSE)</f>
        <v>GAL3.WT</v>
      </c>
      <c r="Z1272" t="str">
        <f>VLOOKUP($S1272,$J$46:$N$61,2,FALSE)</f>
        <v>pAMN53.2 - 1 - B6</v>
      </c>
      <c r="AA1272">
        <v>2</v>
      </c>
      <c r="AB1272" t="str">
        <f>VLOOKUP($S1272,$J$46:$N$61,3,FALSE)</f>
        <v>HIS5.Sch_pom</v>
      </c>
      <c r="AC1272" t="str">
        <f>VLOOKUP($S1272,$J$46:$N$61,4,FALSE)</f>
        <v>HIS3</v>
      </c>
      <c r="AD1272">
        <f>VLOOKUP($S1272,$J$46:$N$61,5,FALSE)</f>
        <v>1</v>
      </c>
      <c r="AE1272" t="str">
        <f t="shared" si="52"/>
        <v>GAL3.WT</v>
      </c>
      <c r="AF1272" t="str">
        <f t="shared" si="53"/>
        <v>GAL80.delta</v>
      </c>
      <c r="AG1272" t="str">
        <f t="shared" si="54"/>
        <v>GAL4-L868G</v>
      </c>
    </row>
    <row r="1273" spans="11:33">
      <c r="K1273" t="str">
        <f>CONCATENATE(L1273,".",Q1273)</f>
        <v>180324-Plate_012.G3</v>
      </c>
      <c r="L1273" t="str">
        <f>CONCATENATE("180324-",N1273)</f>
        <v>180324-Plate_012</v>
      </c>
      <c r="M1273">
        <f>M1177+1</f>
        <v>12</v>
      </c>
      <c r="N1273" t="str">
        <f>CONCATENATE("Plate_0",M1273)</f>
        <v>Plate_012</v>
      </c>
      <c r="O1273" t="s">
        <v>29</v>
      </c>
      <c r="P1273">
        <v>3</v>
      </c>
      <c r="Q1273" t="s">
        <v>47</v>
      </c>
      <c r="R1273">
        <f>R1201+1</f>
        <v>16</v>
      </c>
      <c r="S1273" t="str">
        <f>CONCATENATE("Plate_0",R1273)</f>
        <v>Plate_016</v>
      </c>
      <c r="T1273" s="2" t="s">
        <v>46</v>
      </c>
      <c r="U1273" t="s">
        <v>26</v>
      </c>
      <c r="V1273">
        <v>3</v>
      </c>
      <c r="W1273" t="str">
        <f>VLOOKUP(U1273,$J$8:$K$13,2,FALSE)</f>
        <v>GAL4.38</v>
      </c>
      <c r="X1273" t="str">
        <f>VLOOKUP(V1273,$J$16:$K$27,2,FALSE)</f>
        <v>GAL80.07</v>
      </c>
      <c r="Y1273" t="str">
        <f>VLOOKUP(V1273,$J$31:$K$42,2,FALSE)</f>
        <v>GAL3.WT</v>
      </c>
      <c r="Z1273" t="str">
        <f>VLOOKUP($S1273,$J$46:$N$61,2,FALSE)</f>
        <v>pAMN53.2 - 1 - B6</v>
      </c>
      <c r="AA1273">
        <v>2</v>
      </c>
      <c r="AB1273" t="str">
        <f>VLOOKUP($S1273,$J$46:$N$61,3,FALSE)</f>
        <v>HIS5.Sch_pom</v>
      </c>
      <c r="AC1273" t="str">
        <f>VLOOKUP($S1273,$J$46:$N$61,4,FALSE)</f>
        <v>HIS3</v>
      </c>
      <c r="AD1273">
        <f>VLOOKUP($S1273,$J$46:$N$61,5,FALSE)</f>
        <v>1</v>
      </c>
      <c r="AE1273" t="str">
        <f t="shared" si="52"/>
        <v>GAL3.WT</v>
      </c>
      <c r="AF1273" t="str">
        <f t="shared" si="53"/>
        <v>GAL80.07</v>
      </c>
      <c r="AG1273" t="str">
        <f t="shared" si="54"/>
        <v>GAL4-L868G</v>
      </c>
    </row>
    <row r="1274" spans="11:33">
      <c r="K1274" t="str">
        <f>CONCATENATE(L1274,".",Q1274)</f>
        <v>180324-Plate_012.G4</v>
      </c>
      <c r="L1274" t="str">
        <f>CONCATENATE("180324-",N1274)</f>
        <v>180324-Plate_012</v>
      </c>
      <c r="M1274">
        <f>M1178+1</f>
        <v>12</v>
      </c>
      <c r="N1274" t="str">
        <f>CONCATENATE("Plate_0",M1274)</f>
        <v>Plate_012</v>
      </c>
      <c r="O1274" t="s">
        <v>29</v>
      </c>
      <c r="P1274">
        <v>4</v>
      </c>
      <c r="Q1274" t="s">
        <v>45</v>
      </c>
      <c r="R1274">
        <f>R1202+1</f>
        <v>16</v>
      </c>
      <c r="S1274" t="str">
        <f>CONCATENATE("Plate_0",R1274)</f>
        <v>Plate_016</v>
      </c>
      <c r="T1274" s="2" t="s">
        <v>44</v>
      </c>
      <c r="U1274" t="s">
        <v>26</v>
      </c>
      <c r="V1274">
        <v>4</v>
      </c>
      <c r="W1274" t="str">
        <f>VLOOKUP(U1274,$J$8:$K$13,2,FALSE)</f>
        <v>GAL4.38</v>
      </c>
      <c r="X1274" t="str">
        <f>VLOOKUP(V1274,$J$16:$K$27,2,FALSE)</f>
        <v>GAL80.35</v>
      </c>
      <c r="Y1274" t="str">
        <f>VLOOKUP(V1274,$J$31:$K$42,2,FALSE)</f>
        <v>GAL3.WT</v>
      </c>
      <c r="Z1274" t="str">
        <f>VLOOKUP($S1274,$J$46:$N$61,2,FALSE)</f>
        <v>pAMN53.2 - 1 - B6</v>
      </c>
      <c r="AA1274">
        <v>2</v>
      </c>
      <c r="AB1274" t="str">
        <f>VLOOKUP($S1274,$J$46:$N$61,3,FALSE)</f>
        <v>HIS5.Sch_pom</v>
      </c>
      <c r="AC1274" t="str">
        <f>VLOOKUP($S1274,$J$46:$N$61,4,FALSE)</f>
        <v>HIS3</v>
      </c>
      <c r="AD1274">
        <f>VLOOKUP($S1274,$J$46:$N$61,5,FALSE)</f>
        <v>1</v>
      </c>
      <c r="AE1274" t="str">
        <f t="shared" si="52"/>
        <v>GAL3.WT</v>
      </c>
      <c r="AF1274" t="str">
        <f t="shared" si="53"/>
        <v>GAL80S-2</v>
      </c>
      <c r="AG1274" t="str">
        <f t="shared" si="54"/>
        <v>GAL4-L868G</v>
      </c>
    </row>
    <row r="1275" spans="11:33">
      <c r="K1275" t="str">
        <f>CONCATENATE(L1275,".",Q1275)</f>
        <v>180324-Plate_012.G5</v>
      </c>
      <c r="L1275" t="str">
        <f>CONCATENATE("180324-",N1275)</f>
        <v>180324-Plate_012</v>
      </c>
      <c r="M1275">
        <f>M1179+1</f>
        <v>12</v>
      </c>
      <c r="N1275" t="str">
        <f>CONCATENATE("Plate_0",M1275)</f>
        <v>Plate_012</v>
      </c>
      <c r="O1275" t="s">
        <v>29</v>
      </c>
      <c r="P1275">
        <v>5</v>
      </c>
      <c r="Q1275" t="s">
        <v>43</v>
      </c>
      <c r="R1275">
        <f>R1203+1</f>
        <v>16</v>
      </c>
      <c r="S1275" t="str">
        <f>CONCATENATE("Plate_0",R1275)</f>
        <v>Plate_016</v>
      </c>
      <c r="T1275" s="2" t="s">
        <v>42</v>
      </c>
      <c r="U1275" t="s">
        <v>26</v>
      </c>
      <c r="V1275">
        <v>5</v>
      </c>
      <c r="W1275" t="str">
        <f>VLOOKUP(U1275,$J$8:$K$13,2,FALSE)</f>
        <v>GAL4.38</v>
      </c>
      <c r="X1275" t="str">
        <f>VLOOKUP(V1275,$J$16:$K$27,2,FALSE)</f>
        <v>GAL80.37</v>
      </c>
      <c r="Y1275" t="str">
        <f>VLOOKUP(V1275,$J$31:$K$42,2,FALSE)</f>
        <v>GAL3.WT</v>
      </c>
      <c r="Z1275" t="str">
        <f>VLOOKUP($S1275,$J$46:$N$61,2,FALSE)</f>
        <v>pAMN53.2 - 1 - B6</v>
      </c>
      <c r="AA1275">
        <v>2</v>
      </c>
      <c r="AB1275" t="str">
        <f>VLOOKUP($S1275,$J$46:$N$61,3,FALSE)</f>
        <v>HIS5.Sch_pom</v>
      </c>
      <c r="AC1275" t="str">
        <f>VLOOKUP($S1275,$J$46:$N$61,4,FALSE)</f>
        <v>HIS3</v>
      </c>
      <c r="AD1275">
        <f>VLOOKUP($S1275,$J$46:$N$61,5,FALSE)</f>
        <v>1</v>
      </c>
      <c r="AE1275" t="str">
        <f t="shared" si="52"/>
        <v>GAL3.WT</v>
      </c>
      <c r="AF1275" t="str">
        <f t="shared" si="53"/>
        <v>GAL80S-1</v>
      </c>
      <c r="AG1275" t="str">
        <f t="shared" si="54"/>
        <v>GAL4-L868G</v>
      </c>
    </row>
    <row r="1276" spans="11:33">
      <c r="K1276" t="str">
        <f>CONCATENATE(L1276,".",Q1276)</f>
        <v>180324-Plate_012.G6</v>
      </c>
      <c r="L1276" t="str">
        <f>CONCATENATE("180324-",N1276)</f>
        <v>180324-Plate_012</v>
      </c>
      <c r="M1276">
        <f>M1180+1</f>
        <v>12</v>
      </c>
      <c r="N1276" t="str">
        <f>CONCATENATE("Plate_0",M1276)</f>
        <v>Plate_012</v>
      </c>
      <c r="O1276" t="s">
        <v>29</v>
      </c>
      <c r="P1276">
        <v>6</v>
      </c>
      <c r="Q1276" t="s">
        <v>41</v>
      </c>
      <c r="R1276">
        <f>R1204+1</f>
        <v>16</v>
      </c>
      <c r="S1276" t="str">
        <f>CONCATENATE("Plate_0",R1276)</f>
        <v>Plate_016</v>
      </c>
      <c r="T1276" s="2" t="s">
        <v>40</v>
      </c>
      <c r="U1276" t="s">
        <v>26</v>
      </c>
      <c r="V1276">
        <v>6</v>
      </c>
      <c r="W1276" t="str">
        <f>VLOOKUP(U1276,$J$8:$K$13,2,FALSE)</f>
        <v>GAL4.38</v>
      </c>
      <c r="X1276" t="str">
        <f>VLOOKUP(V1276,$J$16:$K$27,2,FALSE)</f>
        <v>GAL80.41</v>
      </c>
      <c r="Y1276" t="str">
        <f>VLOOKUP(V1276,$J$31:$K$42,2,FALSE)</f>
        <v>GAL3.WT</v>
      </c>
      <c r="Z1276" t="str">
        <f>VLOOKUP($S1276,$J$46:$N$61,2,FALSE)</f>
        <v>pAMN53.2 - 1 - B6</v>
      </c>
      <c r="AA1276">
        <v>2</v>
      </c>
      <c r="AB1276" t="str">
        <f>VLOOKUP($S1276,$J$46:$N$61,3,FALSE)</f>
        <v>HIS5.Sch_pom</v>
      </c>
      <c r="AC1276" t="str">
        <f>VLOOKUP($S1276,$J$46:$N$61,4,FALSE)</f>
        <v>HIS3</v>
      </c>
      <c r="AD1276">
        <f>VLOOKUP($S1276,$J$46:$N$61,5,FALSE)</f>
        <v>1</v>
      </c>
      <c r="AE1276" t="str">
        <f t="shared" si="52"/>
        <v>GAL3.WT</v>
      </c>
      <c r="AF1276" t="str">
        <f t="shared" si="53"/>
        <v>GAL80S-0</v>
      </c>
      <c r="AG1276" t="str">
        <f t="shared" si="54"/>
        <v>GAL4-L868G</v>
      </c>
    </row>
    <row r="1277" spans="11:33">
      <c r="K1277" t="str">
        <f>CONCATENATE(L1277,".",Q1277)</f>
        <v>180324-Plate_012.G7</v>
      </c>
      <c r="L1277" t="str">
        <f>CONCATENATE("180324-",N1277)</f>
        <v>180324-Plate_012</v>
      </c>
      <c r="M1277">
        <f>M1181+1</f>
        <v>12</v>
      </c>
      <c r="N1277" t="str">
        <f>CONCATENATE("Plate_0",M1277)</f>
        <v>Plate_012</v>
      </c>
      <c r="O1277" t="s">
        <v>29</v>
      </c>
      <c r="P1277">
        <v>7</v>
      </c>
      <c r="Q1277" t="s">
        <v>39</v>
      </c>
      <c r="R1277">
        <f>R1205+1</f>
        <v>16</v>
      </c>
      <c r="S1277" t="str">
        <f>CONCATENATE("Plate_0",R1277)</f>
        <v>Plate_016</v>
      </c>
      <c r="T1277" s="2" t="s">
        <v>38</v>
      </c>
      <c r="U1277" t="s">
        <v>26</v>
      </c>
      <c r="V1277">
        <v>7</v>
      </c>
      <c r="W1277" t="str">
        <f>VLOOKUP(U1277,$J$8:$K$13,2,FALSE)</f>
        <v>GAL4.38</v>
      </c>
      <c r="X1277" t="str">
        <f>VLOOKUP(V1277,$J$16:$K$27,2,FALSE)</f>
        <v>GAL80.WT</v>
      </c>
      <c r="Y1277" t="str">
        <f>VLOOKUP(V1277,$J$31:$K$42,2,FALSE)</f>
        <v>GAL3.delta</v>
      </c>
      <c r="Z1277" t="str">
        <f>VLOOKUP($S1277,$J$46:$N$61,2,FALSE)</f>
        <v>pAMN53.2 - 1 - B6</v>
      </c>
      <c r="AA1277">
        <v>2</v>
      </c>
      <c r="AB1277" t="str">
        <f>VLOOKUP($S1277,$J$46:$N$61,3,FALSE)</f>
        <v>HIS5.Sch_pom</v>
      </c>
      <c r="AC1277" t="str">
        <f>VLOOKUP($S1277,$J$46:$N$61,4,FALSE)</f>
        <v>HIS3</v>
      </c>
      <c r="AD1277">
        <f>VLOOKUP($S1277,$J$46:$N$61,5,FALSE)</f>
        <v>1</v>
      </c>
      <c r="AE1277" t="str">
        <f t="shared" si="52"/>
        <v>GAL3.delta</v>
      </c>
      <c r="AF1277" t="str">
        <f t="shared" si="53"/>
        <v>GAL80.WT</v>
      </c>
      <c r="AG1277" t="str">
        <f t="shared" si="54"/>
        <v>GAL4-L868G</v>
      </c>
    </row>
    <row r="1278" spans="11:33">
      <c r="K1278" t="str">
        <f>CONCATENATE(L1278,".",Q1278)</f>
        <v>180324-Plate_012.G8</v>
      </c>
      <c r="L1278" t="str">
        <f>CONCATENATE("180324-",N1278)</f>
        <v>180324-Plate_012</v>
      </c>
      <c r="M1278">
        <f>M1182+1</f>
        <v>12</v>
      </c>
      <c r="N1278" t="str">
        <f>CONCATENATE("Plate_0",M1278)</f>
        <v>Plate_012</v>
      </c>
      <c r="O1278" t="s">
        <v>29</v>
      </c>
      <c r="P1278">
        <v>8</v>
      </c>
      <c r="Q1278" t="s">
        <v>37</v>
      </c>
      <c r="R1278">
        <f>R1206+1</f>
        <v>16</v>
      </c>
      <c r="S1278" t="str">
        <f>CONCATENATE("Plate_0",R1278)</f>
        <v>Plate_016</v>
      </c>
      <c r="T1278" s="2" t="s">
        <v>36</v>
      </c>
      <c r="U1278" t="s">
        <v>26</v>
      </c>
      <c r="V1278">
        <v>8</v>
      </c>
      <c r="W1278" t="str">
        <f>VLOOKUP(U1278,$J$8:$K$13,2,FALSE)</f>
        <v>GAL4.38</v>
      </c>
      <c r="X1278" t="str">
        <f>VLOOKUP(V1278,$J$16:$K$27,2,FALSE)</f>
        <v>GAL80.delta</v>
      </c>
      <c r="Y1278" t="str">
        <f>VLOOKUP(V1278,$J$31:$K$42,2,FALSE)</f>
        <v>GAL3.delta</v>
      </c>
      <c r="Z1278" t="str">
        <f>VLOOKUP($S1278,$J$46:$N$61,2,FALSE)</f>
        <v>pAMN53.2 - 1 - B6</v>
      </c>
      <c r="AA1278">
        <v>2</v>
      </c>
      <c r="AB1278" t="str">
        <f>VLOOKUP($S1278,$J$46:$N$61,3,FALSE)</f>
        <v>HIS5.Sch_pom</v>
      </c>
      <c r="AC1278" t="str">
        <f>VLOOKUP($S1278,$J$46:$N$61,4,FALSE)</f>
        <v>HIS3</v>
      </c>
      <c r="AD1278">
        <f>VLOOKUP($S1278,$J$46:$N$61,5,FALSE)</f>
        <v>1</v>
      </c>
      <c r="AE1278" t="str">
        <f t="shared" si="52"/>
        <v>GAL3.delta</v>
      </c>
      <c r="AF1278" t="str">
        <f t="shared" si="53"/>
        <v>GAL80.delta</v>
      </c>
      <c r="AG1278" t="str">
        <f t="shared" si="54"/>
        <v>GAL4-L868G</v>
      </c>
    </row>
    <row r="1279" spans="11:33">
      <c r="K1279" t="str">
        <f>CONCATENATE(L1279,".",Q1279)</f>
        <v>180324-Plate_012.G9</v>
      </c>
      <c r="L1279" t="str">
        <f>CONCATENATE("180324-",N1279)</f>
        <v>180324-Plate_012</v>
      </c>
      <c r="M1279">
        <f>M1183+1</f>
        <v>12</v>
      </c>
      <c r="N1279" t="str">
        <f>CONCATENATE("Plate_0",M1279)</f>
        <v>Plate_012</v>
      </c>
      <c r="O1279" t="s">
        <v>29</v>
      </c>
      <c r="P1279">
        <v>9</v>
      </c>
      <c r="Q1279" t="s">
        <v>35</v>
      </c>
      <c r="R1279">
        <f>R1207+1</f>
        <v>16</v>
      </c>
      <c r="S1279" t="str">
        <f>CONCATENATE("Plate_0",R1279)</f>
        <v>Plate_016</v>
      </c>
      <c r="T1279" s="2" t="s">
        <v>34</v>
      </c>
      <c r="U1279" t="s">
        <v>26</v>
      </c>
      <c r="V1279">
        <v>9</v>
      </c>
      <c r="W1279" t="str">
        <f>VLOOKUP(U1279,$J$8:$K$13,2,FALSE)</f>
        <v>GAL4.38</v>
      </c>
      <c r="X1279" t="str">
        <f>VLOOKUP(V1279,$J$16:$K$27,2,FALSE)</f>
        <v>GAL80.07</v>
      </c>
      <c r="Y1279" t="str">
        <f>VLOOKUP(V1279,$J$31:$K$42,2,FALSE)</f>
        <v>GAL3.delta</v>
      </c>
      <c r="Z1279" t="str">
        <f>VLOOKUP($S1279,$J$46:$N$61,2,FALSE)</f>
        <v>pAMN53.2 - 1 - B6</v>
      </c>
      <c r="AA1279">
        <v>2</v>
      </c>
      <c r="AB1279" t="str">
        <f>VLOOKUP($S1279,$J$46:$N$61,3,FALSE)</f>
        <v>HIS5.Sch_pom</v>
      </c>
      <c r="AC1279" t="str">
        <f>VLOOKUP($S1279,$J$46:$N$61,4,FALSE)</f>
        <v>HIS3</v>
      </c>
      <c r="AD1279">
        <f>VLOOKUP($S1279,$J$46:$N$61,5,FALSE)</f>
        <v>1</v>
      </c>
      <c r="AE1279" t="str">
        <f t="shared" si="52"/>
        <v>GAL3.delta</v>
      </c>
      <c r="AF1279" t="str">
        <f t="shared" si="53"/>
        <v>GAL80.07</v>
      </c>
      <c r="AG1279" t="str">
        <f t="shared" si="54"/>
        <v>GAL4-L868G</v>
      </c>
    </row>
    <row r="1280" spans="11:33">
      <c r="K1280" t="str">
        <f>CONCATENATE(L1280,".",Q1280)</f>
        <v>180324-Plate_012.G10</v>
      </c>
      <c r="L1280" t="str">
        <f>CONCATENATE("180324-",N1280)</f>
        <v>180324-Plate_012</v>
      </c>
      <c r="M1280">
        <f>M1184+1</f>
        <v>12</v>
      </c>
      <c r="N1280" t="str">
        <f>CONCATENATE("Plate_0",M1280)</f>
        <v>Plate_012</v>
      </c>
      <c r="O1280" t="s">
        <v>29</v>
      </c>
      <c r="P1280">
        <v>10</v>
      </c>
      <c r="Q1280" t="s">
        <v>33</v>
      </c>
      <c r="R1280">
        <f>R1208+1</f>
        <v>16</v>
      </c>
      <c r="S1280" t="str">
        <f>CONCATENATE("Plate_0",R1280)</f>
        <v>Plate_016</v>
      </c>
      <c r="T1280" s="2" t="s">
        <v>32</v>
      </c>
      <c r="U1280" t="s">
        <v>26</v>
      </c>
      <c r="V1280">
        <v>10</v>
      </c>
      <c r="W1280" t="str">
        <f>VLOOKUP(U1280,$J$8:$K$13,2,FALSE)</f>
        <v>GAL4.38</v>
      </c>
      <c r="X1280" t="str">
        <f>VLOOKUP(V1280,$J$16:$K$27,2,FALSE)</f>
        <v>GAL80.35</v>
      </c>
      <c r="Y1280" t="str">
        <f>VLOOKUP(V1280,$J$31:$K$42,2,FALSE)</f>
        <v>GAL3.delta</v>
      </c>
      <c r="Z1280" t="str">
        <f>VLOOKUP($S1280,$J$46:$N$61,2,FALSE)</f>
        <v>pAMN53.2 - 1 - B6</v>
      </c>
      <c r="AA1280">
        <v>2</v>
      </c>
      <c r="AB1280" t="str">
        <f>VLOOKUP($S1280,$J$46:$N$61,3,FALSE)</f>
        <v>HIS5.Sch_pom</v>
      </c>
      <c r="AC1280" t="str">
        <f>VLOOKUP($S1280,$J$46:$N$61,4,FALSE)</f>
        <v>HIS3</v>
      </c>
      <c r="AD1280">
        <f>VLOOKUP($S1280,$J$46:$N$61,5,FALSE)</f>
        <v>1</v>
      </c>
      <c r="AE1280" t="str">
        <f t="shared" si="52"/>
        <v>GAL3.delta</v>
      </c>
      <c r="AF1280" t="str">
        <f t="shared" si="53"/>
        <v>GAL80S-2</v>
      </c>
      <c r="AG1280" t="str">
        <f t="shared" si="54"/>
        <v>GAL4-L868G</v>
      </c>
    </row>
    <row r="1281" spans="11:33">
      <c r="K1281" t="str">
        <f>CONCATENATE(L1281,".",Q1281)</f>
        <v>180324-Plate_012.G11</v>
      </c>
      <c r="L1281" t="str">
        <f>CONCATENATE("180324-",N1281)</f>
        <v>180324-Plate_012</v>
      </c>
      <c r="M1281">
        <f>M1185+1</f>
        <v>12</v>
      </c>
      <c r="N1281" t="str">
        <f>CONCATENATE("Plate_0",M1281)</f>
        <v>Plate_012</v>
      </c>
      <c r="O1281" t="s">
        <v>29</v>
      </c>
      <c r="P1281">
        <v>11</v>
      </c>
      <c r="Q1281" t="s">
        <v>31</v>
      </c>
      <c r="R1281">
        <f>R1209+1</f>
        <v>16</v>
      </c>
      <c r="S1281" t="str">
        <f>CONCATENATE("Plate_0",R1281)</f>
        <v>Plate_016</v>
      </c>
      <c r="T1281" s="2" t="s">
        <v>30</v>
      </c>
      <c r="U1281" t="s">
        <v>26</v>
      </c>
      <c r="V1281">
        <v>11</v>
      </c>
      <c r="W1281" t="str">
        <f>VLOOKUP(U1281,$J$8:$K$13,2,FALSE)</f>
        <v>GAL4.38</v>
      </c>
      <c r="X1281" t="str">
        <f>VLOOKUP(V1281,$J$16:$K$27,2,FALSE)</f>
        <v>GAL80.37</v>
      </c>
      <c r="Y1281" t="str">
        <f>VLOOKUP(V1281,$J$31:$K$42,2,FALSE)</f>
        <v>GAL3.delta</v>
      </c>
      <c r="Z1281" t="str">
        <f>VLOOKUP($S1281,$J$46:$N$61,2,FALSE)</f>
        <v>pAMN53.2 - 1 - B6</v>
      </c>
      <c r="AA1281">
        <v>2</v>
      </c>
      <c r="AB1281" t="str">
        <f>VLOOKUP($S1281,$J$46:$N$61,3,FALSE)</f>
        <v>HIS5.Sch_pom</v>
      </c>
      <c r="AC1281" t="str">
        <f>VLOOKUP($S1281,$J$46:$N$61,4,FALSE)</f>
        <v>HIS3</v>
      </c>
      <c r="AD1281">
        <f>VLOOKUP($S1281,$J$46:$N$61,5,FALSE)</f>
        <v>1</v>
      </c>
      <c r="AE1281" t="str">
        <f t="shared" si="52"/>
        <v>GAL3.delta</v>
      </c>
      <c r="AF1281" t="str">
        <f t="shared" si="53"/>
        <v>GAL80S-1</v>
      </c>
      <c r="AG1281" t="str">
        <f t="shared" si="54"/>
        <v>GAL4-L868G</v>
      </c>
    </row>
    <row r="1282" spans="11:33">
      <c r="K1282" t="str">
        <f>CONCATENATE(L1282,".",Q1282)</f>
        <v>180324-Plate_012.G12</v>
      </c>
      <c r="L1282" t="str">
        <f>CONCATENATE("180324-",N1282)</f>
        <v>180324-Plate_012</v>
      </c>
      <c r="M1282">
        <f>M1186+1</f>
        <v>12</v>
      </c>
      <c r="N1282" t="str">
        <f>CONCATENATE("Plate_0",M1282)</f>
        <v>Plate_012</v>
      </c>
      <c r="O1282" t="s">
        <v>29</v>
      </c>
      <c r="P1282">
        <v>12</v>
      </c>
      <c r="Q1282" t="s">
        <v>28</v>
      </c>
      <c r="R1282">
        <f>R1210+1</f>
        <v>16</v>
      </c>
      <c r="S1282" t="str">
        <f>CONCATENATE("Plate_0",R1282)</f>
        <v>Plate_016</v>
      </c>
      <c r="T1282" s="2" t="s">
        <v>27</v>
      </c>
      <c r="U1282" t="s">
        <v>26</v>
      </c>
      <c r="V1282">
        <v>12</v>
      </c>
      <c r="W1282" t="str">
        <f>VLOOKUP(U1282,$J$8:$K$13,2,FALSE)</f>
        <v>GAL4.38</v>
      </c>
      <c r="X1282" t="str">
        <f>VLOOKUP(V1282,$J$16:$K$27,2,FALSE)</f>
        <v>GAL80.41</v>
      </c>
      <c r="Y1282" t="str">
        <f>VLOOKUP(V1282,$J$31:$K$42,2,FALSE)</f>
        <v>GAL3.delta</v>
      </c>
      <c r="Z1282" t="str">
        <f>VLOOKUP($S1282,$J$46:$N$61,2,FALSE)</f>
        <v>pAMN53.2 - 1 - B6</v>
      </c>
      <c r="AA1282">
        <v>2</v>
      </c>
      <c r="AB1282" t="str">
        <f>VLOOKUP($S1282,$J$46:$N$61,3,FALSE)</f>
        <v>HIS5.Sch_pom</v>
      </c>
      <c r="AC1282" t="str">
        <f>VLOOKUP($S1282,$J$46:$N$61,4,FALSE)</f>
        <v>HIS3</v>
      </c>
      <c r="AD1282">
        <f>VLOOKUP($S1282,$J$46:$N$61,5,FALSE)</f>
        <v>1</v>
      </c>
      <c r="AE1282" t="str">
        <f t="shared" si="52"/>
        <v>GAL3.delta</v>
      </c>
      <c r="AF1282" t="str">
        <f t="shared" si="53"/>
        <v>GAL80S-0</v>
      </c>
      <c r="AG1282" t="str">
        <f t="shared" si="54"/>
        <v>GAL4-L868G</v>
      </c>
    </row>
    <row r="1283" spans="11:33">
      <c r="K1283" t="str">
        <f>CONCATENATE(L1283,".",Q1283)</f>
        <v>180324-Plate_012.H1</v>
      </c>
      <c r="L1283" t="str">
        <f>CONCATENATE("180324-",N1283)</f>
        <v>180324-Plate_012</v>
      </c>
      <c r="M1283">
        <f>M1187+1</f>
        <v>12</v>
      </c>
      <c r="N1283" t="str">
        <f>CONCATENATE("Plate_0",M1283)</f>
        <v>Plate_012</v>
      </c>
      <c r="O1283" t="s">
        <v>3</v>
      </c>
      <c r="P1283">
        <v>1</v>
      </c>
      <c r="Q1283" t="s">
        <v>25</v>
      </c>
      <c r="R1283">
        <f>R1211+1</f>
        <v>16</v>
      </c>
      <c r="S1283" t="str">
        <f>CONCATENATE("Plate_0",R1283)</f>
        <v>Plate_016</v>
      </c>
      <c r="T1283" s="2" t="s">
        <v>24</v>
      </c>
      <c r="U1283" t="s">
        <v>0</v>
      </c>
      <c r="V1283">
        <v>1</v>
      </c>
      <c r="W1283" t="str">
        <f>VLOOKUP(U1283,$J$8:$K$13,2,FALSE)</f>
        <v>GAL4.40</v>
      </c>
      <c r="X1283" t="str">
        <f>VLOOKUP(V1283,$J$16:$K$27,2,FALSE)</f>
        <v>GAL80.WT</v>
      </c>
      <c r="Y1283" t="str">
        <f>VLOOKUP(V1283,$J$31:$K$42,2,FALSE)</f>
        <v>GAL3.WT</v>
      </c>
      <c r="Z1283" t="str">
        <f>VLOOKUP($S1283,$J$46:$N$61,2,FALSE)</f>
        <v>pAMN53.2 - 1 - B6</v>
      </c>
      <c r="AA1283">
        <v>2</v>
      </c>
      <c r="AB1283" t="str">
        <f>VLOOKUP($S1283,$J$46:$N$61,3,FALSE)</f>
        <v>HIS5.Sch_pom</v>
      </c>
      <c r="AC1283" t="str">
        <f>VLOOKUP($S1283,$J$46:$N$61,4,FALSE)</f>
        <v>HIS3</v>
      </c>
      <c r="AD1283">
        <f>VLOOKUP($S1283,$J$46:$N$61,5,FALSE)</f>
        <v>1</v>
      </c>
      <c r="AE1283" t="str">
        <f t="shared" si="52"/>
        <v>GAL3.WT</v>
      </c>
      <c r="AF1283" t="str">
        <f t="shared" si="53"/>
        <v>GAL80.WT</v>
      </c>
      <c r="AG1283" t="str">
        <f t="shared" si="54"/>
        <v>GAL4-L868K</v>
      </c>
    </row>
    <row r="1284" spans="11:33">
      <c r="K1284" t="str">
        <f>CONCATENATE(L1284,".",Q1284)</f>
        <v>180324-Plate_012.H2</v>
      </c>
      <c r="L1284" t="str">
        <f>CONCATENATE("180324-",N1284)</f>
        <v>180324-Plate_012</v>
      </c>
      <c r="M1284">
        <f>M1188+1</f>
        <v>12</v>
      </c>
      <c r="N1284" t="str">
        <f>CONCATENATE("Plate_0",M1284)</f>
        <v>Plate_012</v>
      </c>
      <c r="O1284" t="s">
        <v>3</v>
      </c>
      <c r="P1284">
        <v>2</v>
      </c>
      <c r="Q1284" t="s">
        <v>23</v>
      </c>
      <c r="R1284">
        <f>R1212+1</f>
        <v>16</v>
      </c>
      <c r="S1284" t="str">
        <f>CONCATENATE("Plate_0",R1284)</f>
        <v>Plate_016</v>
      </c>
      <c r="T1284" s="2" t="s">
        <v>22</v>
      </c>
      <c r="U1284" t="s">
        <v>0</v>
      </c>
      <c r="V1284">
        <v>2</v>
      </c>
      <c r="W1284" t="str">
        <f>VLOOKUP(U1284,$J$8:$K$13,2,FALSE)</f>
        <v>GAL4.40</v>
      </c>
      <c r="X1284" t="str">
        <f>VLOOKUP(V1284,$J$16:$K$27,2,FALSE)</f>
        <v>GAL80.delta</v>
      </c>
      <c r="Y1284" t="str">
        <f>VLOOKUP(V1284,$J$31:$K$42,2,FALSE)</f>
        <v>GAL3.WT</v>
      </c>
      <c r="Z1284" t="str">
        <f>VLOOKUP($S1284,$J$46:$N$61,2,FALSE)</f>
        <v>pAMN53.2 - 1 - B6</v>
      </c>
      <c r="AA1284">
        <v>2</v>
      </c>
      <c r="AB1284" t="str">
        <f>VLOOKUP($S1284,$J$46:$N$61,3,FALSE)</f>
        <v>HIS5.Sch_pom</v>
      </c>
      <c r="AC1284" t="str">
        <f>VLOOKUP($S1284,$J$46:$N$61,4,FALSE)</f>
        <v>HIS3</v>
      </c>
      <c r="AD1284">
        <f>VLOOKUP($S1284,$J$46:$N$61,5,FALSE)</f>
        <v>1</v>
      </c>
      <c r="AE1284" t="str">
        <f t="shared" si="52"/>
        <v>GAL3.WT</v>
      </c>
      <c r="AF1284" t="str">
        <f t="shared" si="53"/>
        <v>GAL80.delta</v>
      </c>
      <c r="AG1284" t="str">
        <f t="shared" si="54"/>
        <v>GAL4-L868K</v>
      </c>
    </row>
    <row r="1285" spans="11:33">
      <c r="K1285" t="str">
        <f>CONCATENATE(L1285,".",Q1285)</f>
        <v>180324-Plate_012.H3</v>
      </c>
      <c r="L1285" t="str">
        <f>CONCATENATE("180324-",N1285)</f>
        <v>180324-Plate_012</v>
      </c>
      <c r="M1285">
        <f>M1189+1</f>
        <v>12</v>
      </c>
      <c r="N1285" t="str">
        <f>CONCATENATE("Plate_0",M1285)</f>
        <v>Plate_012</v>
      </c>
      <c r="O1285" t="s">
        <v>3</v>
      </c>
      <c r="P1285">
        <v>3</v>
      </c>
      <c r="Q1285" t="s">
        <v>21</v>
      </c>
      <c r="R1285">
        <f>R1213+1</f>
        <v>16</v>
      </c>
      <c r="S1285" t="str">
        <f>CONCATENATE("Plate_0",R1285)</f>
        <v>Plate_016</v>
      </c>
      <c r="T1285" s="2" t="s">
        <v>20</v>
      </c>
      <c r="U1285" t="s">
        <v>0</v>
      </c>
      <c r="V1285">
        <v>3</v>
      </c>
      <c r="W1285" t="str">
        <f>VLOOKUP(U1285,$J$8:$K$13,2,FALSE)</f>
        <v>GAL4.40</v>
      </c>
      <c r="X1285" t="str">
        <f>VLOOKUP(V1285,$J$16:$K$27,2,FALSE)</f>
        <v>GAL80.07</v>
      </c>
      <c r="Y1285" t="str">
        <f>VLOOKUP(V1285,$J$31:$K$42,2,FALSE)</f>
        <v>GAL3.WT</v>
      </c>
      <c r="Z1285" t="str">
        <f>VLOOKUP($S1285,$J$46:$N$61,2,FALSE)</f>
        <v>pAMN53.2 - 1 - B6</v>
      </c>
      <c r="AA1285">
        <v>2</v>
      </c>
      <c r="AB1285" t="str">
        <f>VLOOKUP($S1285,$J$46:$N$61,3,FALSE)</f>
        <v>HIS5.Sch_pom</v>
      </c>
      <c r="AC1285" t="str">
        <f>VLOOKUP($S1285,$J$46:$N$61,4,FALSE)</f>
        <v>HIS3</v>
      </c>
      <c r="AD1285">
        <f>VLOOKUP($S1285,$J$46:$N$61,5,FALSE)</f>
        <v>1</v>
      </c>
      <c r="AE1285" t="str">
        <f t="shared" si="52"/>
        <v>GAL3.WT</v>
      </c>
      <c r="AF1285" t="str">
        <f t="shared" si="53"/>
        <v>GAL80.07</v>
      </c>
      <c r="AG1285" t="str">
        <f t="shared" si="54"/>
        <v>GAL4-L868K</v>
      </c>
    </row>
    <row r="1286" spans="11:33">
      <c r="K1286" t="str">
        <f>CONCATENATE(L1286,".",Q1286)</f>
        <v>180324-Plate_012.H4</v>
      </c>
      <c r="L1286" t="str">
        <f>CONCATENATE("180324-",N1286)</f>
        <v>180324-Plate_012</v>
      </c>
      <c r="M1286">
        <f>M1190+1</f>
        <v>12</v>
      </c>
      <c r="N1286" t="str">
        <f>CONCATENATE("Plate_0",M1286)</f>
        <v>Plate_012</v>
      </c>
      <c r="O1286" t="s">
        <v>3</v>
      </c>
      <c r="P1286">
        <v>4</v>
      </c>
      <c r="Q1286" t="s">
        <v>19</v>
      </c>
      <c r="R1286">
        <f>R1214+1</f>
        <v>16</v>
      </c>
      <c r="S1286" t="str">
        <f>CONCATENATE("Plate_0",R1286)</f>
        <v>Plate_016</v>
      </c>
      <c r="T1286" s="2" t="s">
        <v>18</v>
      </c>
      <c r="U1286" t="s">
        <v>0</v>
      </c>
      <c r="V1286">
        <v>4</v>
      </c>
      <c r="W1286" t="str">
        <f>VLOOKUP(U1286,$J$8:$K$13,2,FALSE)</f>
        <v>GAL4.40</v>
      </c>
      <c r="X1286" t="str">
        <f>VLOOKUP(V1286,$J$16:$K$27,2,FALSE)</f>
        <v>GAL80.35</v>
      </c>
      <c r="Y1286" t="str">
        <f>VLOOKUP(V1286,$J$31:$K$42,2,FALSE)</f>
        <v>GAL3.WT</v>
      </c>
      <c r="Z1286" t="str">
        <f>VLOOKUP($S1286,$J$46:$N$61,2,FALSE)</f>
        <v>pAMN53.2 - 1 - B6</v>
      </c>
      <c r="AA1286">
        <v>2</v>
      </c>
      <c r="AB1286" t="str">
        <f>VLOOKUP($S1286,$J$46:$N$61,3,FALSE)</f>
        <v>HIS5.Sch_pom</v>
      </c>
      <c r="AC1286" t="str">
        <f>VLOOKUP($S1286,$J$46:$N$61,4,FALSE)</f>
        <v>HIS3</v>
      </c>
      <c r="AD1286">
        <f>VLOOKUP($S1286,$J$46:$N$61,5,FALSE)</f>
        <v>1</v>
      </c>
      <c r="AE1286" t="str">
        <f t="shared" si="52"/>
        <v>GAL3.WT</v>
      </c>
      <c r="AF1286" t="str">
        <f t="shared" si="53"/>
        <v>GAL80S-2</v>
      </c>
      <c r="AG1286" t="str">
        <f t="shared" si="54"/>
        <v>GAL4-L868K</v>
      </c>
    </row>
    <row r="1287" spans="11:33">
      <c r="K1287" t="str">
        <f>CONCATENATE(L1287,".",Q1287)</f>
        <v>180324-Plate_012.H5</v>
      </c>
      <c r="L1287" t="str">
        <f>CONCATENATE("180324-",N1287)</f>
        <v>180324-Plate_012</v>
      </c>
      <c r="M1287">
        <f>M1191+1</f>
        <v>12</v>
      </c>
      <c r="N1287" t="str">
        <f>CONCATENATE("Plate_0",M1287)</f>
        <v>Plate_012</v>
      </c>
      <c r="O1287" t="s">
        <v>3</v>
      </c>
      <c r="P1287">
        <v>5</v>
      </c>
      <c r="Q1287" t="s">
        <v>17</v>
      </c>
      <c r="R1287">
        <f>R1215+1</f>
        <v>16</v>
      </c>
      <c r="S1287" t="str">
        <f>CONCATENATE("Plate_0",R1287)</f>
        <v>Plate_016</v>
      </c>
      <c r="T1287" s="2" t="s">
        <v>16</v>
      </c>
      <c r="U1287" t="s">
        <v>0</v>
      </c>
      <c r="V1287">
        <v>5</v>
      </c>
      <c r="W1287" t="str">
        <f>VLOOKUP(U1287,$J$8:$K$13,2,FALSE)</f>
        <v>GAL4.40</v>
      </c>
      <c r="X1287" t="str">
        <f>VLOOKUP(V1287,$J$16:$K$27,2,FALSE)</f>
        <v>GAL80.37</v>
      </c>
      <c r="Y1287" t="str">
        <f>VLOOKUP(V1287,$J$31:$K$42,2,FALSE)</f>
        <v>GAL3.WT</v>
      </c>
      <c r="Z1287" t="str">
        <f>VLOOKUP($S1287,$J$46:$N$61,2,FALSE)</f>
        <v>pAMN53.2 - 1 - B6</v>
      </c>
      <c r="AA1287">
        <v>2</v>
      </c>
      <c r="AB1287" t="str">
        <f>VLOOKUP($S1287,$J$46:$N$61,3,FALSE)</f>
        <v>HIS5.Sch_pom</v>
      </c>
      <c r="AC1287" t="str">
        <f>VLOOKUP($S1287,$J$46:$N$61,4,FALSE)</f>
        <v>HIS3</v>
      </c>
      <c r="AD1287">
        <f>VLOOKUP($S1287,$J$46:$N$61,5,FALSE)</f>
        <v>1</v>
      </c>
      <c r="AE1287" t="str">
        <f t="shared" si="52"/>
        <v>GAL3.WT</v>
      </c>
      <c r="AF1287" t="str">
        <f t="shared" si="53"/>
        <v>GAL80S-1</v>
      </c>
      <c r="AG1287" t="str">
        <f t="shared" si="54"/>
        <v>GAL4-L868K</v>
      </c>
    </row>
    <row r="1288" spans="11:33">
      <c r="K1288" t="str">
        <f>CONCATENATE(L1288,".",Q1288)</f>
        <v>180324-Plate_012.H6</v>
      </c>
      <c r="L1288" t="str">
        <f>CONCATENATE("180324-",N1288)</f>
        <v>180324-Plate_012</v>
      </c>
      <c r="M1288">
        <f>M1192+1</f>
        <v>12</v>
      </c>
      <c r="N1288" t="str">
        <f>CONCATENATE("Plate_0",M1288)</f>
        <v>Plate_012</v>
      </c>
      <c r="O1288" t="s">
        <v>3</v>
      </c>
      <c r="P1288">
        <v>6</v>
      </c>
      <c r="Q1288" t="s">
        <v>15</v>
      </c>
      <c r="R1288">
        <f>R1216+1</f>
        <v>16</v>
      </c>
      <c r="S1288" t="str">
        <f>CONCATENATE("Plate_0",R1288)</f>
        <v>Plate_016</v>
      </c>
      <c r="T1288" s="2" t="s">
        <v>14</v>
      </c>
      <c r="U1288" t="s">
        <v>0</v>
      </c>
      <c r="V1288">
        <v>6</v>
      </c>
      <c r="W1288" t="str">
        <f>VLOOKUP(U1288,$J$8:$K$13,2,FALSE)</f>
        <v>GAL4.40</v>
      </c>
      <c r="X1288" t="str">
        <f>VLOOKUP(V1288,$J$16:$K$27,2,FALSE)</f>
        <v>GAL80.41</v>
      </c>
      <c r="Y1288" t="str">
        <f>VLOOKUP(V1288,$J$31:$K$42,2,FALSE)</f>
        <v>GAL3.WT</v>
      </c>
      <c r="Z1288" t="str">
        <f>VLOOKUP($S1288,$J$46:$N$61,2,FALSE)</f>
        <v>pAMN53.2 - 1 - B6</v>
      </c>
      <c r="AA1288">
        <v>2</v>
      </c>
      <c r="AB1288" t="str">
        <f>VLOOKUP($S1288,$J$46:$N$61,3,FALSE)</f>
        <v>HIS5.Sch_pom</v>
      </c>
      <c r="AC1288" t="str">
        <f>VLOOKUP($S1288,$J$46:$N$61,4,FALSE)</f>
        <v>HIS3</v>
      </c>
      <c r="AD1288">
        <f>VLOOKUP($S1288,$J$46:$N$61,5,FALSE)</f>
        <v>1</v>
      </c>
      <c r="AE1288" t="str">
        <f t="shared" si="52"/>
        <v>GAL3.WT</v>
      </c>
      <c r="AF1288" t="str">
        <f t="shared" si="53"/>
        <v>GAL80S-0</v>
      </c>
      <c r="AG1288" t="str">
        <f t="shared" si="54"/>
        <v>GAL4-L868K</v>
      </c>
    </row>
    <row r="1289" spans="11:33">
      <c r="K1289" t="str">
        <f>CONCATENATE(L1289,".",Q1289)</f>
        <v>180324-Plate_012.H7</v>
      </c>
      <c r="L1289" t="str">
        <f>CONCATENATE("180324-",N1289)</f>
        <v>180324-Plate_012</v>
      </c>
      <c r="M1289">
        <f>M1193+1</f>
        <v>12</v>
      </c>
      <c r="N1289" t="str">
        <f>CONCATENATE("Plate_0",M1289)</f>
        <v>Plate_012</v>
      </c>
      <c r="O1289" t="s">
        <v>3</v>
      </c>
      <c r="P1289">
        <v>7</v>
      </c>
      <c r="Q1289" t="s">
        <v>13</v>
      </c>
      <c r="R1289">
        <f>R1217+1</f>
        <v>16</v>
      </c>
      <c r="S1289" t="str">
        <f>CONCATENATE("Plate_0",R1289)</f>
        <v>Plate_016</v>
      </c>
      <c r="T1289" s="2" t="s">
        <v>12</v>
      </c>
      <c r="U1289" t="s">
        <v>0</v>
      </c>
      <c r="V1289">
        <v>7</v>
      </c>
      <c r="W1289" t="str">
        <f>VLOOKUP(U1289,$J$8:$K$13,2,FALSE)</f>
        <v>GAL4.40</v>
      </c>
      <c r="X1289" t="str">
        <f>VLOOKUP(V1289,$J$16:$K$27,2,FALSE)</f>
        <v>GAL80.WT</v>
      </c>
      <c r="Y1289" t="str">
        <f>VLOOKUP(V1289,$J$31:$K$42,2,FALSE)</f>
        <v>GAL3.delta</v>
      </c>
      <c r="Z1289" t="str">
        <f>VLOOKUP($S1289,$J$46:$N$61,2,FALSE)</f>
        <v>pAMN53.2 - 1 - B6</v>
      </c>
      <c r="AA1289">
        <v>2</v>
      </c>
      <c r="AB1289" t="str">
        <f>VLOOKUP($S1289,$J$46:$N$61,3,FALSE)</f>
        <v>HIS5.Sch_pom</v>
      </c>
      <c r="AC1289" t="str">
        <f>VLOOKUP($S1289,$J$46:$N$61,4,FALSE)</f>
        <v>HIS3</v>
      </c>
      <c r="AD1289">
        <f>VLOOKUP($S1289,$J$46:$N$61,5,FALSE)</f>
        <v>1</v>
      </c>
      <c r="AE1289" t="str">
        <f t="shared" si="52"/>
        <v>GAL3.delta</v>
      </c>
      <c r="AF1289" t="str">
        <f t="shared" si="53"/>
        <v>GAL80.WT</v>
      </c>
      <c r="AG1289" t="str">
        <f t="shared" si="54"/>
        <v>GAL4-L868K</v>
      </c>
    </row>
    <row r="1290" spans="11:33">
      <c r="K1290" t="str">
        <f>CONCATENATE(L1290,".",Q1290)</f>
        <v>180324-Plate_012.H8</v>
      </c>
      <c r="L1290" t="str">
        <f>CONCATENATE("180324-",N1290)</f>
        <v>180324-Plate_012</v>
      </c>
      <c r="M1290">
        <f>M1194+1</f>
        <v>12</v>
      </c>
      <c r="N1290" t="str">
        <f>CONCATENATE("Plate_0",M1290)</f>
        <v>Plate_012</v>
      </c>
      <c r="O1290" t="s">
        <v>3</v>
      </c>
      <c r="P1290">
        <v>8</v>
      </c>
      <c r="Q1290" t="s">
        <v>11</v>
      </c>
      <c r="R1290">
        <f>R1218+1</f>
        <v>16</v>
      </c>
      <c r="S1290" t="str">
        <f>CONCATENATE("Plate_0",R1290)</f>
        <v>Plate_016</v>
      </c>
      <c r="T1290" s="2" t="s">
        <v>10</v>
      </c>
      <c r="U1290" t="s">
        <v>0</v>
      </c>
      <c r="V1290">
        <v>8</v>
      </c>
      <c r="W1290" t="str">
        <f>VLOOKUP(U1290,$J$8:$K$13,2,FALSE)</f>
        <v>GAL4.40</v>
      </c>
      <c r="X1290" t="str">
        <f>VLOOKUP(V1290,$J$16:$K$27,2,FALSE)</f>
        <v>GAL80.delta</v>
      </c>
      <c r="Y1290" t="str">
        <f>VLOOKUP(V1290,$J$31:$K$42,2,FALSE)</f>
        <v>GAL3.delta</v>
      </c>
      <c r="Z1290" t="str">
        <f>VLOOKUP($S1290,$J$46:$N$61,2,FALSE)</f>
        <v>pAMN53.2 - 1 - B6</v>
      </c>
      <c r="AA1290">
        <v>2</v>
      </c>
      <c r="AB1290" t="str">
        <f>VLOOKUP($S1290,$J$46:$N$61,3,FALSE)</f>
        <v>HIS5.Sch_pom</v>
      </c>
      <c r="AC1290" t="str">
        <f>VLOOKUP($S1290,$J$46:$N$61,4,FALSE)</f>
        <v>HIS3</v>
      </c>
      <c r="AD1290">
        <f>VLOOKUP($S1290,$J$46:$N$61,5,FALSE)</f>
        <v>1</v>
      </c>
      <c r="AE1290" t="str">
        <f t="shared" si="52"/>
        <v>GAL3.delta</v>
      </c>
      <c r="AF1290" t="str">
        <f t="shared" si="53"/>
        <v>GAL80.delta</v>
      </c>
      <c r="AG1290" t="str">
        <f t="shared" si="54"/>
        <v>GAL4-L868K</v>
      </c>
    </row>
    <row r="1291" spans="11:33">
      <c r="K1291" t="str">
        <f>CONCATENATE(L1291,".",Q1291)</f>
        <v>180324-Plate_012.H9</v>
      </c>
      <c r="L1291" t="str">
        <f>CONCATENATE("180324-",N1291)</f>
        <v>180324-Plate_012</v>
      </c>
      <c r="M1291">
        <f>M1195+1</f>
        <v>12</v>
      </c>
      <c r="N1291" t="str">
        <f>CONCATENATE("Plate_0",M1291)</f>
        <v>Plate_012</v>
      </c>
      <c r="O1291" t="s">
        <v>3</v>
      </c>
      <c r="P1291">
        <v>9</v>
      </c>
      <c r="Q1291" t="s">
        <v>9</v>
      </c>
      <c r="R1291">
        <f>R1219+1</f>
        <v>16</v>
      </c>
      <c r="S1291" t="str">
        <f>CONCATENATE("Plate_0",R1291)</f>
        <v>Plate_016</v>
      </c>
      <c r="T1291" s="2" t="s">
        <v>8</v>
      </c>
      <c r="U1291" t="s">
        <v>0</v>
      </c>
      <c r="V1291">
        <v>9</v>
      </c>
      <c r="W1291" t="str">
        <f>VLOOKUP(U1291,$J$8:$K$13,2,FALSE)</f>
        <v>GAL4.40</v>
      </c>
      <c r="X1291" t="str">
        <f>VLOOKUP(V1291,$J$16:$K$27,2,FALSE)</f>
        <v>GAL80.07</v>
      </c>
      <c r="Y1291" t="str">
        <f>VLOOKUP(V1291,$J$31:$K$42,2,FALSE)</f>
        <v>GAL3.delta</v>
      </c>
      <c r="Z1291" t="str">
        <f>VLOOKUP($S1291,$J$46:$N$61,2,FALSE)</f>
        <v>pAMN53.2 - 1 - B6</v>
      </c>
      <c r="AA1291">
        <v>2</v>
      </c>
      <c r="AB1291" t="str">
        <f>VLOOKUP($S1291,$J$46:$N$61,3,FALSE)</f>
        <v>HIS5.Sch_pom</v>
      </c>
      <c r="AC1291" t="str">
        <f>VLOOKUP($S1291,$J$46:$N$61,4,FALSE)</f>
        <v>HIS3</v>
      </c>
      <c r="AD1291">
        <f>VLOOKUP($S1291,$J$46:$N$61,5,FALSE)</f>
        <v>1</v>
      </c>
      <c r="AE1291" t="str">
        <f t="shared" si="52"/>
        <v>GAL3.delta</v>
      </c>
      <c r="AF1291" t="str">
        <f t="shared" si="53"/>
        <v>GAL80.07</v>
      </c>
      <c r="AG1291" t="str">
        <f t="shared" si="54"/>
        <v>GAL4-L868K</v>
      </c>
    </row>
    <row r="1292" spans="11:33">
      <c r="K1292" t="str">
        <f>CONCATENATE(L1292,".",Q1292)</f>
        <v>180324-Plate_012.H10</v>
      </c>
      <c r="L1292" t="str">
        <f>CONCATENATE("180324-",N1292)</f>
        <v>180324-Plate_012</v>
      </c>
      <c r="M1292">
        <f>M1196+1</f>
        <v>12</v>
      </c>
      <c r="N1292" t="str">
        <f>CONCATENATE("Plate_0",M1292)</f>
        <v>Plate_012</v>
      </c>
      <c r="O1292" t="s">
        <v>3</v>
      </c>
      <c r="P1292">
        <v>10</v>
      </c>
      <c r="Q1292" t="s">
        <v>7</v>
      </c>
      <c r="R1292">
        <f>R1220+1</f>
        <v>16</v>
      </c>
      <c r="S1292" t="str">
        <f>CONCATENATE("Plate_0",R1292)</f>
        <v>Plate_016</v>
      </c>
      <c r="T1292" s="2" t="s">
        <v>6</v>
      </c>
      <c r="U1292" t="s">
        <v>0</v>
      </c>
      <c r="V1292">
        <v>10</v>
      </c>
      <c r="W1292" t="str">
        <f>VLOOKUP(U1292,$J$8:$K$13,2,FALSE)</f>
        <v>GAL4.40</v>
      </c>
      <c r="X1292" t="str">
        <f>VLOOKUP(V1292,$J$16:$K$27,2,FALSE)</f>
        <v>GAL80.35</v>
      </c>
      <c r="Y1292" t="str">
        <f>VLOOKUP(V1292,$J$31:$K$42,2,FALSE)</f>
        <v>GAL3.delta</v>
      </c>
      <c r="Z1292" t="str">
        <f>VLOOKUP($S1292,$J$46:$N$61,2,FALSE)</f>
        <v>pAMN53.2 - 1 - B6</v>
      </c>
      <c r="AA1292">
        <v>2</v>
      </c>
      <c r="AB1292" t="str">
        <f>VLOOKUP($S1292,$J$46:$N$61,3,FALSE)</f>
        <v>HIS5.Sch_pom</v>
      </c>
      <c r="AC1292" t="str">
        <f>VLOOKUP($S1292,$J$46:$N$61,4,FALSE)</f>
        <v>HIS3</v>
      </c>
      <c r="AD1292">
        <f>VLOOKUP($S1292,$J$46:$N$61,5,FALSE)</f>
        <v>1</v>
      </c>
      <c r="AE1292" t="str">
        <f t="shared" si="52"/>
        <v>GAL3.delta</v>
      </c>
      <c r="AF1292" t="str">
        <f t="shared" si="53"/>
        <v>GAL80S-2</v>
      </c>
      <c r="AG1292" t="str">
        <f t="shared" si="54"/>
        <v>GAL4-L868K</v>
      </c>
    </row>
    <row r="1293" spans="11:33">
      <c r="K1293" t="str">
        <f>CONCATENATE(L1293,".",Q1293)</f>
        <v>180324-Plate_012.H11</v>
      </c>
      <c r="L1293" t="str">
        <f>CONCATENATE("180324-",N1293)</f>
        <v>180324-Plate_012</v>
      </c>
      <c r="M1293">
        <f>M1197+1</f>
        <v>12</v>
      </c>
      <c r="N1293" t="str">
        <f>CONCATENATE("Plate_0",M1293)</f>
        <v>Plate_012</v>
      </c>
      <c r="O1293" t="s">
        <v>3</v>
      </c>
      <c r="P1293">
        <v>11</v>
      </c>
      <c r="Q1293" t="s">
        <v>5</v>
      </c>
      <c r="R1293">
        <f>R1221+1</f>
        <v>16</v>
      </c>
      <c r="S1293" t="str">
        <f>CONCATENATE("Plate_0",R1293)</f>
        <v>Plate_016</v>
      </c>
      <c r="T1293" s="2" t="s">
        <v>4</v>
      </c>
      <c r="U1293" t="s">
        <v>0</v>
      </c>
      <c r="V1293">
        <v>11</v>
      </c>
      <c r="W1293" t="str">
        <f>VLOOKUP(U1293,$J$8:$K$13,2,FALSE)</f>
        <v>GAL4.40</v>
      </c>
      <c r="X1293" t="str">
        <f>VLOOKUP(V1293,$J$16:$K$27,2,FALSE)</f>
        <v>GAL80.37</v>
      </c>
      <c r="Y1293" t="str">
        <f>VLOOKUP(V1293,$J$31:$K$42,2,FALSE)</f>
        <v>GAL3.delta</v>
      </c>
      <c r="Z1293" t="str">
        <f>VLOOKUP($S1293,$J$46:$N$61,2,FALSE)</f>
        <v>pAMN53.2 - 1 - B6</v>
      </c>
      <c r="AA1293">
        <v>2</v>
      </c>
      <c r="AB1293" t="str">
        <f>VLOOKUP($S1293,$J$46:$N$61,3,FALSE)</f>
        <v>HIS5.Sch_pom</v>
      </c>
      <c r="AC1293" t="str">
        <f>VLOOKUP($S1293,$J$46:$N$61,4,FALSE)</f>
        <v>HIS3</v>
      </c>
      <c r="AD1293">
        <f>VLOOKUP($S1293,$J$46:$N$61,5,FALSE)</f>
        <v>1</v>
      </c>
      <c r="AE1293" t="str">
        <f t="shared" si="52"/>
        <v>GAL3.delta</v>
      </c>
      <c r="AF1293" t="str">
        <f t="shared" si="53"/>
        <v>GAL80S-1</v>
      </c>
      <c r="AG1293" t="str">
        <f t="shared" si="54"/>
        <v>GAL4-L868K</v>
      </c>
    </row>
    <row r="1294" spans="11:33">
      <c r="K1294" t="str">
        <f>CONCATENATE(L1294,".",Q1294)</f>
        <v>180324-Plate_012.H12</v>
      </c>
      <c r="L1294" t="str">
        <f>CONCATENATE("180324-",N1294)</f>
        <v>180324-Plate_012</v>
      </c>
      <c r="M1294">
        <f>M1198+1</f>
        <v>12</v>
      </c>
      <c r="N1294" t="str">
        <f>CONCATENATE("Plate_0",M1294)</f>
        <v>Plate_012</v>
      </c>
      <c r="O1294" t="s">
        <v>3</v>
      </c>
      <c r="P1294">
        <v>12</v>
      </c>
      <c r="Q1294" t="s">
        <v>2</v>
      </c>
      <c r="R1294">
        <f>R1222+1</f>
        <v>16</v>
      </c>
      <c r="S1294" t="str">
        <f>CONCATENATE("Plate_0",R1294)</f>
        <v>Plate_016</v>
      </c>
      <c r="T1294" s="2" t="s">
        <v>1</v>
      </c>
      <c r="U1294" t="s">
        <v>0</v>
      </c>
      <c r="V1294">
        <v>12</v>
      </c>
      <c r="W1294" t="str">
        <f>VLOOKUP(U1294,$J$8:$K$13,2,FALSE)</f>
        <v>GAL4.40</v>
      </c>
      <c r="X1294" t="str">
        <f>VLOOKUP(V1294,$J$16:$K$27,2,FALSE)</f>
        <v>GAL80.41</v>
      </c>
      <c r="Y1294" t="str">
        <f>VLOOKUP(V1294,$J$31:$K$42,2,FALSE)</f>
        <v>GAL3.delta</v>
      </c>
      <c r="Z1294" t="str">
        <f>VLOOKUP($S1294,$J$46:$N$61,2,FALSE)</f>
        <v>pAMN53.2 - 1 - B6</v>
      </c>
      <c r="AA1294">
        <v>2</v>
      </c>
      <c r="AB1294" t="str">
        <f>VLOOKUP($S1294,$J$46:$N$61,3,FALSE)</f>
        <v>HIS5.Sch_pom</v>
      </c>
      <c r="AC1294" t="str">
        <f>VLOOKUP($S1294,$J$46:$N$61,4,FALSE)</f>
        <v>HIS3</v>
      </c>
      <c r="AD1294">
        <f>VLOOKUP($S1294,$J$46:$N$61,5,FALSE)</f>
        <v>1</v>
      </c>
      <c r="AE1294" t="str">
        <f t="shared" si="52"/>
        <v>GAL3.delta</v>
      </c>
      <c r="AF1294" t="str">
        <f t="shared" si="53"/>
        <v>GAL80S-0</v>
      </c>
      <c r="AG1294" t="str">
        <f t="shared" si="54"/>
        <v>GAL4-L868K</v>
      </c>
    </row>
    <row r="2143" spans="1:7">
      <c r="A2143"/>
      <c r="B2143"/>
      <c r="C2143"/>
      <c r="D2143"/>
      <c r="E2143"/>
      <c r="F2143"/>
      <c r="G2143" s="2"/>
    </row>
    <row r="2144" spans="1:7">
      <c r="A2144"/>
      <c r="B2144"/>
      <c r="C2144"/>
      <c r="D2144"/>
      <c r="E2144"/>
      <c r="F2144"/>
      <c r="G2144" s="2"/>
    </row>
    <row r="2145" spans="1:7">
      <c r="A2145"/>
      <c r="B2145"/>
      <c r="C2145"/>
      <c r="D2145"/>
      <c r="E2145"/>
      <c r="F2145"/>
      <c r="G2145" s="2"/>
    </row>
    <row r="2146" spans="1:7">
      <c r="A2146"/>
      <c r="B2146"/>
      <c r="C2146"/>
      <c r="D2146"/>
      <c r="E2146"/>
      <c r="F2146"/>
      <c r="G2146" s="2"/>
    </row>
    <row r="2147" spans="1:7">
      <c r="A2147"/>
      <c r="B2147"/>
      <c r="C2147"/>
      <c r="D2147"/>
      <c r="E2147"/>
      <c r="F2147"/>
      <c r="G2147" s="2"/>
    </row>
    <row r="2148" spans="1:7">
      <c r="A2148"/>
      <c r="B2148"/>
      <c r="C2148"/>
      <c r="D2148"/>
      <c r="E2148"/>
      <c r="F2148"/>
      <c r="G2148" s="2"/>
    </row>
    <row r="2149" spans="1:7">
      <c r="A2149"/>
      <c r="B2149"/>
      <c r="C2149"/>
      <c r="D2149"/>
      <c r="E2149"/>
      <c r="F2149"/>
      <c r="G2149" s="2"/>
    </row>
    <row r="2150" spans="1:7">
      <c r="A2150"/>
      <c r="B2150"/>
      <c r="C2150"/>
      <c r="D2150"/>
      <c r="E2150"/>
      <c r="F2150"/>
      <c r="G2150" s="2"/>
    </row>
    <row r="2151" spans="1:7">
      <c r="A2151"/>
      <c r="B2151"/>
      <c r="C2151"/>
      <c r="D2151"/>
      <c r="E2151"/>
      <c r="F2151"/>
      <c r="G2151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1801xx-cloning_deltaGAL1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crg</dc:creator>
  <cp:lastModifiedBy>crg</cp:lastModifiedBy>
  <dcterms:created xsi:type="dcterms:W3CDTF">2018-04-04T16:01:49Z</dcterms:created>
  <dcterms:modified xsi:type="dcterms:W3CDTF">2018-04-05T18:57:21Z</dcterms:modified>
</cp:coreProperties>
</file>