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2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TLiverSegmentation\"/>
    </mc:Choice>
  </mc:AlternateContent>
  <xr:revisionPtr revIDLastSave="0" documentId="13_ncr:1_{BC4B26D1-ABD1-46A3-995F-D27347BDCDF3}" xr6:coauthVersionLast="47" xr6:coauthVersionMax="47" xr10:uidLastSave="{00000000-0000-0000-0000-000000000000}"/>
  <bookViews>
    <workbookView xWindow="-120" yWindow="-120" windowWidth="29040" windowHeight="15840" tabRatio="704" firstSheet="2" activeTab="7" xr2:uid="{208B1CEA-3373-4165-BDCF-E47B75CA6FD7}"/>
  </bookViews>
  <sheets>
    <sheet name="T-Tests" sheetId="9" r:id="rId1"/>
    <sheet name="Standard Training" sheetId="4" r:id="rId2"/>
    <sheet name="Standard Encoder" sheetId="3" r:id="rId3"/>
    <sheet name="Progressive Encoder" sheetId="7" r:id="rId4"/>
    <sheet name="Standard Pre-Training" sheetId="8" r:id="rId5"/>
    <sheet name="Progressive Pre-Training" sheetId="5" r:id="rId6"/>
    <sheet name="Joint Training" sheetId="1" r:id="rId7"/>
    <sheet name="Class-Based Contrastive" sheetId="10" r:id="rId8"/>
    <sheet name="Scan-Based Contrastive" sheetId="11" r:id="rId9"/>
    <sheet name="SimCLR" sheetId="12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2" l="1"/>
  <c r="G29" i="12"/>
  <c r="H28" i="12"/>
  <c r="G28" i="12"/>
  <c r="O13" i="11"/>
  <c r="N13" i="11"/>
  <c r="O12" i="11"/>
  <c r="N12" i="11"/>
  <c r="J13" i="4"/>
  <c r="I13" i="4"/>
  <c r="J12" i="4"/>
  <c r="I12" i="4"/>
  <c r="S13" i="10"/>
  <c r="R13" i="10"/>
  <c r="S12" i="10"/>
  <c r="R12" i="10"/>
  <c r="K13" i="12"/>
  <c r="K12" i="12"/>
  <c r="C169" i="12"/>
  <c r="B169" i="12"/>
  <c r="C168" i="12"/>
  <c r="B168" i="12"/>
  <c r="C154" i="12"/>
  <c r="B154" i="12"/>
  <c r="C153" i="12"/>
  <c r="B153" i="12"/>
  <c r="C139" i="12"/>
  <c r="B139" i="12"/>
  <c r="C138" i="12"/>
  <c r="B138" i="12"/>
  <c r="C124" i="12"/>
  <c r="B124" i="12"/>
  <c r="C123" i="12"/>
  <c r="B123" i="12"/>
  <c r="C109" i="12"/>
  <c r="B109" i="12"/>
  <c r="C108" i="12"/>
  <c r="B108" i="12"/>
  <c r="C182" i="11"/>
  <c r="B182" i="11"/>
  <c r="C181" i="11"/>
  <c r="B181" i="11"/>
  <c r="C167" i="11"/>
  <c r="B167" i="11"/>
  <c r="C166" i="11"/>
  <c r="B166" i="11"/>
  <c r="C152" i="11"/>
  <c r="B152" i="11"/>
  <c r="C151" i="11"/>
  <c r="B151" i="11"/>
  <c r="C137" i="11"/>
  <c r="B137" i="11"/>
  <c r="C136" i="11"/>
  <c r="B136" i="11"/>
  <c r="C122" i="11"/>
  <c r="B122" i="11"/>
  <c r="C121" i="11"/>
  <c r="B121" i="11"/>
  <c r="C182" i="10"/>
  <c r="B182" i="10"/>
  <c r="C181" i="10"/>
  <c r="B181" i="10"/>
  <c r="C167" i="10"/>
  <c r="B167" i="10"/>
  <c r="C166" i="10"/>
  <c r="B166" i="10"/>
  <c r="C152" i="10"/>
  <c r="B152" i="10"/>
  <c r="C151" i="10"/>
  <c r="B151" i="10"/>
  <c r="C137" i="10"/>
  <c r="B137" i="10"/>
  <c r="C136" i="10"/>
  <c r="B136" i="10"/>
  <c r="C122" i="10"/>
  <c r="B122" i="10"/>
  <c r="C121" i="10"/>
  <c r="B121" i="10"/>
  <c r="C103" i="4"/>
  <c r="B103" i="4"/>
  <c r="C102" i="4"/>
  <c r="B102" i="4"/>
  <c r="C88" i="4"/>
  <c r="B88" i="4"/>
  <c r="C87" i="4"/>
  <c r="B87" i="4"/>
  <c r="C73" i="4"/>
  <c r="B73" i="4"/>
  <c r="C72" i="4"/>
  <c r="B72" i="4"/>
  <c r="C58" i="4"/>
  <c r="B58" i="4"/>
  <c r="C57" i="4"/>
  <c r="B57" i="4"/>
  <c r="C43" i="4"/>
  <c r="B43" i="4"/>
  <c r="C42" i="4"/>
  <c r="B42" i="4"/>
  <c r="H13" i="12"/>
  <c r="G13" i="12"/>
  <c r="H12" i="12"/>
  <c r="G12" i="12"/>
  <c r="K30" i="11"/>
  <c r="J30" i="11"/>
  <c r="K29" i="11"/>
  <c r="J29" i="11"/>
  <c r="B48" i="12"/>
  <c r="C21" i="12"/>
  <c r="B21" i="12"/>
  <c r="B30" i="12"/>
  <c r="B39" i="12"/>
  <c r="C22" i="12"/>
  <c r="C94" i="12"/>
  <c r="B94" i="12"/>
  <c r="C93" i="12"/>
  <c r="B93" i="12"/>
  <c r="C85" i="12"/>
  <c r="B85" i="12"/>
  <c r="C84" i="12"/>
  <c r="B84" i="12"/>
  <c r="C76" i="12"/>
  <c r="B76" i="12"/>
  <c r="C75" i="12"/>
  <c r="B75" i="12"/>
  <c r="C67" i="12"/>
  <c r="B67" i="12"/>
  <c r="C66" i="12"/>
  <c r="B66" i="12"/>
  <c r="C58" i="12"/>
  <c r="B58" i="12"/>
  <c r="C57" i="12"/>
  <c r="B57" i="12"/>
  <c r="C49" i="12"/>
  <c r="B49" i="12"/>
  <c r="C48" i="12"/>
  <c r="C40" i="12"/>
  <c r="B40" i="12"/>
  <c r="C39" i="12"/>
  <c r="C31" i="12"/>
  <c r="B31" i="12"/>
  <c r="C30" i="12"/>
  <c r="B22" i="12"/>
  <c r="H19" i="11"/>
  <c r="H18" i="11"/>
  <c r="H20" i="10"/>
  <c r="H19" i="10"/>
  <c r="C13" i="12"/>
  <c r="B13" i="12"/>
  <c r="C12" i="12"/>
  <c r="B12" i="12"/>
  <c r="C75" i="11"/>
  <c r="B75" i="11"/>
  <c r="C74" i="11"/>
  <c r="B74" i="11"/>
  <c r="G68" i="10"/>
  <c r="C80" i="10"/>
  <c r="B80" i="10"/>
  <c r="C79" i="10"/>
  <c r="B79" i="10"/>
  <c r="K13" i="11"/>
  <c r="J13" i="11"/>
  <c r="K12" i="11"/>
  <c r="J12" i="11"/>
  <c r="M18" i="10"/>
  <c r="M17" i="10"/>
  <c r="O13" i="10"/>
  <c r="N13" i="10"/>
  <c r="O12" i="10"/>
  <c r="N12" i="10"/>
  <c r="C27" i="4"/>
  <c r="B27" i="4"/>
  <c r="C26" i="4"/>
  <c r="B26" i="4"/>
  <c r="F13" i="11"/>
  <c r="F12" i="11"/>
  <c r="J13" i="10"/>
  <c r="J12" i="10"/>
  <c r="F13" i="4"/>
  <c r="F12" i="4"/>
  <c r="B25" i="11"/>
  <c r="C107" i="11"/>
  <c r="B107" i="11"/>
  <c r="C106" i="11"/>
  <c r="B106" i="11"/>
  <c r="C98" i="11"/>
  <c r="B98" i="11"/>
  <c r="C97" i="11"/>
  <c r="B97" i="11"/>
  <c r="C84" i="11"/>
  <c r="B84" i="11"/>
  <c r="C83" i="11"/>
  <c r="B83" i="11"/>
  <c r="C61" i="11"/>
  <c r="B61" i="11"/>
  <c r="C60" i="11"/>
  <c r="B60" i="11"/>
  <c r="C52" i="11"/>
  <c r="B52" i="11"/>
  <c r="C51" i="11"/>
  <c r="B51" i="11"/>
  <c r="C43" i="11"/>
  <c r="B43" i="11"/>
  <c r="C42" i="11"/>
  <c r="B42" i="11"/>
  <c r="C34" i="11"/>
  <c r="B34" i="11"/>
  <c r="C33" i="11"/>
  <c r="B33" i="11"/>
  <c r="C25" i="11"/>
  <c r="C24" i="11"/>
  <c r="B24" i="11"/>
  <c r="C107" i="10"/>
  <c r="B107" i="10"/>
  <c r="C106" i="10"/>
  <c r="B106" i="10"/>
  <c r="C98" i="10"/>
  <c r="B98" i="10"/>
  <c r="C97" i="10"/>
  <c r="B97" i="10"/>
  <c r="C89" i="10"/>
  <c r="B89" i="10"/>
  <c r="C88" i="10"/>
  <c r="B88" i="10"/>
  <c r="C66" i="10"/>
  <c r="B66" i="10"/>
  <c r="C65" i="10"/>
  <c r="B65" i="10"/>
  <c r="C52" i="10"/>
  <c r="B52" i="10"/>
  <c r="C51" i="10"/>
  <c r="B51" i="10"/>
  <c r="C42" i="10"/>
  <c r="C43" i="10" s="1"/>
  <c r="B42" i="10"/>
  <c r="B43" i="10" s="1"/>
  <c r="C24" i="10"/>
  <c r="C25" i="10" s="1"/>
  <c r="B24" i="10"/>
  <c r="B25" i="10" s="1"/>
  <c r="H15" i="9"/>
  <c r="H14" i="9"/>
  <c r="G13" i="10"/>
  <c r="F13" i="10"/>
  <c r="G12" i="10"/>
  <c r="F12" i="10"/>
  <c r="H11" i="9"/>
  <c r="H10" i="9"/>
  <c r="B12" i="11"/>
  <c r="C13" i="11"/>
  <c r="B13" i="11"/>
  <c r="C12" i="11"/>
  <c r="H7" i="9"/>
  <c r="H6" i="9"/>
  <c r="H3" i="9"/>
  <c r="H2" i="9"/>
  <c r="C13" i="10"/>
  <c r="B13" i="10"/>
  <c r="C12" i="10"/>
  <c r="B12" i="10"/>
  <c r="C3" i="9"/>
  <c r="C2" i="9"/>
  <c r="C27" i="9"/>
  <c r="C26" i="9"/>
  <c r="C25" i="9"/>
  <c r="C24" i="9"/>
  <c r="C21" i="9"/>
  <c r="C20" i="9"/>
  <c r="C19" i="9"/>
  <c r="C18" i="9"/>
  <c r="C7" i="9"/>
  <c r="C6" i="9"/>
  <c r="C33" i="9"/>
  <c r="C32" i="9"/>
  <c r="C31" i="9"/>
  <c r="C30" i="9"/>
  <c r="C11" i="9"/>
  <c r="C10" i="9"/>
  <c r="C15" i="9"/>
  <c r="C14" i="9"/>
  <c r="E13" i="8"/>
  <c r="D13" i="8"/>
  <c r="C13" i="8"/>
  <c r="B13" i="8"/>
  <c r="E12" i="8"/>
  <c r="D12" i="8"/>
  <c r="C12" i="8"/>
  <c r="B12" i="8"/>
  <c r="C13" i="7"/>
  <c r="B13" i="7"/>
  <c r="C12" i="7"/>
  <c r="B12" i="7"/>
  <c r="E13" i="5"/>
  <c r="D13" i="5"/>
  <c r="C13" i="5"/>
  <c r="B13" i="5"/>
  <c r="E12" i="5"/>
  <c r="D12" i="5"/>
  <c r="C12" i="5"/>
  <c r="B12" i="5"/>
  <c r="C13" i="4"/>
  <c r="B13" i="4"/>
  <c r="C12" i="4"/>
  <c r="B12" i="4"/>
  <c r="C13" i="3"/>
  <c r="B13" i="3"/>
  <c r="C12" i="3"/>
  <c r="B12" i="3"/>
  <c r="C13" i="1"/>
  <c r="D13" i="1"/>
  <c r="E13" i="1"/>
  <c r="B13" i="1"/>
  <c r="C12" i="1"/>
  <c r="D12" i="1"/>
  <c r="E12" i="1"/>
  <c r="B12" i="1"/>
  <c r="C33" i="10" l="1"/>
  <c r="C34" i="10" s="1"/>
  <c r="B33" i="10"/>
  <c r="B34" i="10" s="1"/>
</calcChain>
</file>

<file path=xl/sharedStrings.xml><?xml version="1.0" encoding="utf-8"?>
<sst xmlns="http://schemas.openxmlformats.org/spreadsheetml/2006/main" count="467" uniqueCount="51">
  <si>
    <t>Iteration</t>
  </si>
  <si>
    <t>Dice Score</t>
  </si>
  <si>
    <t>Hausdorff Distance</t>
  </si>
  <si>
    <t>Average</t>
  </si>
  <si>
    <t>Classification Accuracy</t>
  </si>
  <si>
    <t>Classification F1</t>
  </si>
  <si>
    <t>Standard Deviation</t>
  </si>
  <si>
    <t>Dice Score:</t>
  </si>
  <si>
    <t>Hausdorff Distance:</t>
  </si>
  <si>
    <t>Joint vs Standard Training</t>
  </si>
  <si>
    <t>Standard Pre-Training vs Standard Training</t>
  </si>
  <si>
    <t>Progressive Pre-Training vs Standard Training</t>
  </si>
  <si>
    <t>Progressive vs Standard Encoder</t>
  </si>
  <si>
    <t>Accuracy:</t>
  </si>
  <si>
    <t>F1 Score:</t>
  </si>
  <si>
    <t>Progressive Pre-Training vs Standard Pre-Training</t>
  </si>
  <si>
    <t>Progressive Pre-Training vs Joint Training</t>
  </si>
  <si>
    <t>Standard Pre-Training vs Joint Training</t>
  </si>
  <si>
    <t>Contrastive vs Standard</t>
  </si>
  <si>
    <t>Dice:</t>
  </si>
  <si>
    <t>Hausdorff:</t>
  </si>
  <si>
    <t>Contrastive vs Joint</t>
  </si>
  <si>
    <t>Hausdorff</t>
  </si>
  <si>
    <t>Scan-Based Contrastive vs Standard</t>
  </si>
  <si>
    <t>Full Training Set for fine-tuning</t>
  </si>
  <si>
    <t>45% of training set for fine-tuning</t>
  </si>
  <si>
    <t>Reduced Supervised Contrastive vs Standard</t>
  </si>
  <si>
    <t>Full Data</t>
  </si>
  <si>
    <t>1 scan</t>
  </si>
  <si>
    <t>2 scans</t>
  </si>
  <si>
    <t>3 scans</t>
  </si>
  <si>
    <t>4 scans</t>
  </si>
  <si>
    <t>5 scans</t>
  </si>
  <si>
    <t>6 scans</t>
  </si>
  <si>
    <t>7 scans</t>
  </si>
  <si>
    <t>8 scans</t>
  </si>
  <si>
    <t>9 scans</t>
  </si>
  <si>
    <t>Multiclass</t>
  </si>
  <si>
    <t>TotalSegmentator</t>
  </si>
  <si>
    <t>MultiClass</t>
  </si>
  <si>
    <t>vs SimCLR</t>
  </si>
  <si>
    <t>Dice</t>
  </si>
  <si>
    <t>TotalSegmentator w/ Fine Tuning</t>
  </si>
  <si>
    <t>N/A</t>
  </si>
  <si>
    <t>Possibly exclude</t>
  </si>
  <si>
    <t>Scan 13</t>
  </si>
  <si>
    <t>Scan 17</t>
  </si>
  <si>
    <t>Scan 1</t>
  </si>
  <si>
    <t>Scan 5</t>
  </si>
  <si>
    <t>Scan 9</t>
  </si>
  <si>
    <t>MSD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</si>
</sst>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3" fillId="0" borderId="0" xfId="0" applyFont="1"/>
    <xf numFmtId="0" fontId="2" fillId="2" borderId="0" xfId="0" applyFont="1" applyFill="1"/>
    <xf numFmtId="0" fontId="2" fillId="2" borderId="3" xfId="0" applyFont="1" applyFill="1" applyBorder="1"/>
    <xf numFmtId="0" fontId="0" fillId="0" borderId="4" xfId="0" applyBorder="1"/>
    <xf numFmtId="0" fontId="0" fillId="3" borderId="5" xfId="0" applyFill="1" applyBorder="1"/>
    <xf numFmtId="0" fontId="0" fillId="0" borderId="5" xfId="0" applyBorder="1"/>
    <xf numFmtId="0" fontId="2" fillId="0" borderId="3" xfId="0" applyFont="1" applyBorder="1"/>
    <xf numFmtId="0" fontId="2" fillId="0" borderId="0" xfId="0" applyFont="1"/>
  </cellXfs>
  <cellStyles count="1">
    <cellStyle name="Normal" xfId="0" builtinId="0"/>
  </cellStyles>
  <dxfs count="215"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Dice</a:t>
            </a:r>
            <a:r>
              <a:rPr lang="en-US" baseline="0"/>
              <a:t>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Baseline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('Standard Training'!$E$61,'Standard Training'!$E$76,'Standard Training'!$E$91,'Standard Training'!$E$31,'Standard Training'!$E$46)</c:f>
              <c:strCache>
                <c:ptCount val="5"/>
                <c:pt idx="0">
                  <c:v>Scan 1</c:v>
                </c:pt>
                <c:pt idx="1">
                  <c:v>Scan 5</c:v>
                </c:pt>
                <c:pt idx="2">
                  <c:v>Scan 9</c:v>
                </c:pt>
                <c:pt idx="3">
                  <c:v>Scan 13</c:v>
                </c:pt>
                <c:pt idx="4">
                  <c:v>Scan 17</c:v>
                </c:pt>
              </c:strCache>
            </c:strRef>
          </c:cat>
          <c:val>
            <c:numRef>
              <c:f>('Standard Training'!$B$72,'Standard Training'!$B$87,'Standard Training'!$B$102,'Standard Training'!$B$42,'Standard Training'!$B$57)</c:f>
              <c:numCache>
                <c:formatCode>General</c:formatCode>
                <c:ptCount val="5"/>
                <c:pt idx="0">
                  <c:v>0.72093000000000007</c:v>
                </c:pt>
                <c:pt idx="1">
                  <c:v>0.87623999999999991</c:v>
                </c:pt>
                <c:pt idx="2">
                  <c:v>0.94884999999999986</c:v>
                </c:pt>
                <c:pt idx="3">
                  <c:v>0.79336999999999991</c:v>
                </c:pt>
                <c:pt idx="4">
                  <c:v>0.86205999999999994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8-4C97-9B6C-A218B813913A}"/>
            </c:ext>
          </c:extLst>
        </c:ser>
        <c:ser>
          <c:idx val="3"/>
          <c:order val="1"/>
          <c:tx>
            <c:v>SimCLR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9C-40B6-BB34-D42074295A4B}"/>
              </c:ext>
            </c:extLst>
          </c:dPt>
          <c:val>
            <c:numRef>
              <c:f>(SimCLR!$B$138,SimCLR!$B$153,SimCLR!$B$168,SimCLR!$B$108,SimCLR!$B$123)</c:f>
              <c:numCache>
                <c:formatCode>General</c:formatCode>
                <c:ptCount val="5"/>
                <c:pt idx="0">
                  <c:v>0.77742999999999995</c:v>
                </c:pt>
                <c:pt idx="1">
                  <c:v>0.79412999999999989</c:v>
                </c:pt>
                <c:pt idx="2">
                  <c:v>0.86990000000000001</c:v>
                </c:pt>
                <c:pt idx="3">
                  <c:v>0.74537000000000009</c:v>
                </c:pt>
                <c:pt idx="4">
                  <c:v>0.87796000000000007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C8-4C97-9B6C-A218B813913A}"/>
            </c:ext>
          </c:extLst>
        </c:ser>
        <c:ser>
          <c:idx val="2"/>
          <c:order val="2"/>
          <c:tx>
            <c:v>U-PolyCL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('Scan-Based Contrastive'!$B$151,'Scan-Based Contrastive'!$B$166,'Scan-Based Contrastive'!$B$181,'Scan-Based Contrastive'!$B$121,'Scan-Based Contrastive'!$B$136)</c:f>
              <c:numCache>
                <c:formatCode>General</c:formatCode>
                <c:ptCount val="5"/>
                <c:pt idx="0">
                  <c:v>0.76841999999999988</c:v>
                </c:pt>
                <c:pt idx="1">
                  <c:v>0.82224000000000008</c:v>
                </c:pt>
                <c:pt idx="2">
                  <c:v>0.89682999999999991</c:v>
                </c:pt>
                <c:pt idx="3">
                  <c:v>0.76427</c:v>
                </c:pt>
                <c:pt idx="4">
                  <c:v>0.89961000000000002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C8-4C97-9B6C-A218B813913A}"/>
            </c:ext>
          </c:extLst>
        </c:ser>
        <c:ser>
          <c:idx val="1"/>
          <c:order val="3"/>
          <c:tx>
            <c:v>S-PolyCL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('Class-Based Contrastive'!$B$151,'Class-Based Contrastive'!$B$166,'Class-Based Contrastive'!$B$181,'Class-Based Contrastive'!$B$121,'Class-Based Contrastive'!$B$136)</c:f>
              <c:numCache>
                <c:formatCode>General</c:formatCode>
                <c:ptCount val="5"/>
                <c:pt idx="0">
                  <c:v>0.76515999999999995</c:v>
                </c:pt>
                <c:pt idx="1">
                  <c:v>0.89699000000000007</c:v>
                </c:pt>
                <c:pt idx="2">
                  <c:v>0.97506000000000004</c:v>
                </c:pt>
                <c:pt idx="3">
                  <c:v>0.85594999999999999</c:v>
                </c:pt>
                <c:pt idx="4">
                  <c:v>0.90944999999999998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C8-4C97-9B6C-A218B8139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2592"/>
        <c:axId val="137931936"/>
      </c:barChart>
      <c:catAx>
        <c:axId val="427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31936"/>
        <c:crosses val="autoZero"/>
        <c:auto val="1"/>
        <c:lblAlgn val="ctr"/>
        <c:lblOffset val="100"/>
        <c:noMultiLvlLbl val="0"/>
      </c:catAx>
      <c:valAx>
        <c:axId val="13793193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Hausdorff</a:t>
            </a:r>
            <a:r>
              <a:rPr lang="en-US" baseline="0"/>
              <a:t>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Baseline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('Standard Training'!$E$61,'Standard Training'!$E$76,'Standard Training'!$E$91,'Standard Training'!$E$31,'Standard Training'!$E$46)</c:f>
              <c:strCache>
                <c:ptCount val="5"/>
                <c:pt idx="0">
                  <c:v>Scan 1</c:v>
                </c:pt>
                <c:pt idx="1">
                  <c:v>Scan 5</c:v>
                </c:pt>
                <c:pt idx="2">
                  <c:v>Scan 9</c:v>
                </c:pt>
                <c:pt idx="3">
                  <c:v>Scan 13</c:v>
                </c:pt>
                <c:pt idx="4">
                  <c:v>Scan 17</c:v>
                </c:pt>
              </c:strCache>
            </c:strRef>
          </c:cat>
          <c:val>
            <c:numRef>
              <c:f>('Standard Training'!$C$72,'Standard Training'!$C$87,'Standard Training'!$C$102,'Standard Training'!$C$42,'Standard Training'!$C$57)</c:f>
              <c:numCache>
                <c:formatCode>General</c:formatCode>
                <c:ptCount val="5"/>
                <c:pt idx="0">
                  <c:v>20.043510000000001</c:v>
                </c:pt>
                <c:pt idx="1">
                  <c:v>7.9423999999999992</c:v>
                </c:pt>
                <c:pt idx="2">
                  <c:v>4.9144555555555556</c:v>
                </c:pt>
                <c:pt idx="3">
                  <c:v>11.401899999999999</c:v>
                </c:pt>
                <c:pt idx="4">
                  <c:v>13.32071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3-46F9-92CF-9E4A941007AF}"/>
            </c:ext>
          </c:extLst>
        </c:ser>
        <c:ser>
          <c:idx val="3"/>
          <c:order val="1"/>
          <c:tx>
            <c:v>SimCLR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(SimCLR!$C$138,SimCLR!$C$153,SimCLR!$C$168,SimCLR!$C$108,SimCLR!$C$123)</c:f>
              <c:numCache>
                <c:formatCode>General</c:formatCode>
                <c:ptCount val="5"/>
                <c:pt idx="0">
                  <c:v>14.425729999999998</c:v>
                </c:pt>
                <c:pt idx="1">
                  <c:v>11.851430000000001</c:v>
                </c:pt>
                <c:pt idx="2">
                  <c:v>2.3281300000000003</c:v>
                </c:pt>
                <c:pt idx="3">
                  <c:v>10.689310000000001</c:v>
                </c:pt>
                <c:pt idx="4">
                  <c:v>15.710609999999999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A3-46F9-92CF-9E4A941007AF}"/>
            </c:ext>
          </c:extLst>
        </c:ser>
        <c:ser>
          <c:idx val="2"/>
          <c:order val="2"/>
          <c:tx>
            <c:v>U-PolyCL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('Scan-Based Contrastive'!$C$151,'Scan-Based Contrastive'!$C$166,'Scan-Based Contrastive'!$C$181,'Scan-Based Contrastive'!$C$121,'Scan-Based Contrastive'!$C$136)</c:f>
              <c:numCache>
                <c:formatCode>General</c:formatCode>
                <c:ptCount val="5"/>
                <c:pt idx="0">
                  <c:v>15.00352</c:v>
                </c:pt>
                <c:pt idx="1">
                  <c:v>18.383620000000001</c:v>
                </c:pt>
                <c:pt idx="2">
                  <c:v>4.29474</c:v>
                </c:pt>
                <c:pt idx="3">
                  <c:v>10.78988</c:v>
                </c:pt>
                <c:pt idx="4">
                  <c:v>8.5706000000000007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A3-46F9-92CF-9E4A941007AF}"/>
            </c:ext>
          </c:extLst>
        </c:ser>
        <c:ser>
          <c:idx val="1"/>
          <c:order val="3"/>
          <c:tx>
            <c:v>S-PolyCL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('Class-Based Contrastive'!$C$151,'Class-Based Contrastive'!$C$166,'Class-Based Contrastive'!$C$181,'Class-Based Contrastive'!$C$121,'Class-Based Contrastive'!$C$136)</c:f>
              <c:numCache>
                <c:formatCode>General</c:formatCode>
                <c:ptCount val="5"/>
                <c:pt idx="0">
                  <c:v>15.96954</c:v>
                </c:pt>
                <c:pt idx="1">
                  <c:v>7.1056299999999997</c:v>
                </c:pt>
                <c:pt idx="2">
                  <c:v>4.6962900000000003</c:v>
                </c:pt>
                <c:pt idx="3">
                  <c:v>9.1900900000000014</c:v>
                </c:pt>
                <c:pt idx="4">
                  <c:v>8.9781200000000005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A3-46F9-92CF-9E4A94100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2592"/>
        <c:axId val="137931936"/>
      </c:barChart>
      <c:catAx>
        <c:axId val="427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31936"/>
        <c:crosses val="autoZero"/>
        <c:auto val="1"/>
        <c:lblAlgn val="ctr"/>
        <c:lblOffset val="100"/>
        <c:noMultiLvlLbl val="0"/>
      </c:catAx>
      <c:valAx>
        <c:axId val="137931936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Dice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PolyCL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('Class-Based Contrastive'!$B$24,'Class-Based Contrastive'!$B$33,'Class-Based Contrastive'!$B$42,'Class-Based Contrastive'!$B$65,'Class-Based Contrastive'!$B$79,'Class-Based Contrastive'!$B$88,'Class-Based Contrastive'!$B$97,'Class-Based Contrastive'!$B$106,'Class-Based Contrastive'!$B$12)</c:f>
              <c:numCache>
                <c:formatCode>General</c:formatCode>
                <c:ptCount val="9"/>
                <c:pt idx="0">
                  <c:v>0.22248000000000001</c:v>
                </c:pt>
                <c:pt idx="1">
                  <c:v>0.21940962882495835</c:v>
                </c:pt>
                <c:pt idx="2">
                  <c:v>0.29809999999999998</c:v>
                </c:pt>
                <c:pt idx="3">
                  <c:v>0.84058999999999995</c:v>
                </c:pt>
                <c:pt idx="4">
                  <c:v>0.54413</c:v>
                </c:pt>
                <c:pt idx="5">
                  <c:v>0.87220000000000009</c:v>
                </c:pt>
                <c:pt idx="6">
                  <c:v>0.62063999999999997</c:v>
                </c:pt>
                <c:pt idx="7">
                  <c:v>0.90028000000000008</c:v>
                </c:pt>
                <c:pt idx="8">
                  <c:v>0.90724000000000005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D-4BB5-8DB6-344E63913EF0}"/>
            </c:ext>
          </c:extLst>
        </c:ser>
        <c:ser>
          <c:idx val="1"/>
          <c:order val="1"/>
          <c:tx>
            <c:v>Baseline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'Class-Based Contrastive'!$I$38:$R$38</c:f>
              <c:numCache>
                <c:formatCode>General</c:formatCode>
                <c:ptCount val="10"/>
                <c:pt idx="0">
                  <c:v>0.85673999999999995</c:v>
                </c:pt>
                <c:pt idx="1">
                  <c:v>0.85673999999999995</c:v>
                </c:pt>
                <c:pt idx="2">
                  <c:v>0.85673999999999995</c:v>
                </c:pt>
                <c:pt idx="3">
                  <c:v>0.85673999999999995</c:v>
                </c:pt>
                <c:pt idx="4">
                  <c:v>0.85673999999999995</c:v>
                </c:pt>
                <c:pt idx="5">
                  <c:v>0.85673999999999995</c:v>
                </c:pt>
                <c:pt idx="6">
                  <c:v>0.85673999999999995</c:v>
                </c:pt>
                <c:pt idx="7">
                  <c:v>0.85673999999999995</c:v>
                </c:pt>
                <c:pt idx="8">
                  <c:v>0.85673999999999995</c:v>
                </c:pt>
                <c:pt idx="9">
                  <c:v>0.85673999999999995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FD-4BB5-8DB6-344E63913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832575"/>
        <c:axId val="611697791"/>
      </c:lineChart>
      <c:catAx>
        <c:axId val="48983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Scans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97791"/>
        <c:crosses val="autoZero"/>
        <c:auto val="1"/>
        <c:lblAlgn val="ctr"/>
        <c:lblOffset val="100"/>
        <c:noMultiLvlLbl val="0"/>
      </c:catAx>
      <c:valAx>
        <c:axId val="61169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3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Hausdorff</a:t>
            </a:r>
            <a:r>
              <a:rPr lang="en-US" baseline="0"/>
              <a:t>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PolyCL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('Class-Based Contrastive'!$C$24,'Class-Based Contrastive'!$C$33,'Class-Based Contrastive'!$C$42,'Class-Based Contrastive'!$C$51,'Class-Based Contrastive'!$C$65,'Class-Based Contrastive'!$C$79,'Class-Based Contrastive'!$C$88,'Class-Based Contrastive'!$C$97,'Class-Based Contrastive'!$C$106,'Class-Based Contrastive'!$C$12)</c:f>
              <c:numCache>
                <c:formatCode>General</c:formatCode>
                <c:ptCount val="10"/>
                <c:pt idx="0">
                  <c:v>82.569220000000001</c:v>
                </c:pt>
                <c:pt idx="1">
                  <c:v>46.596487019175001</c:v>
                </c:pt>
                <c:pt idx="2">
                  <c:v>29.143579999999996</c:v>
                </c:pt>
                <c:pt idx="3">
                  <c:v>15.926460000000002</c:v>
                </c:pt>
                <c:pt idx="4">
                  <c:v>16.649740000000001</c:v>
                </c:pt>
                <c:pt idx="5">
                  <c:v>10.45936</c:v>
                </c:pt>
                <c:pt idx="6">
                  <c:v>9.4303599999999985</c:v>
                </c:pt>
                <c:pt idx="7">
                  <c:v>11.739140000000001</c:v>
                </c:pt>
                <c:pt idx="8">
                  <c:v>8.1297999999999995</c:v>
                </c:pt>
                <c:pt idx="9">
                  <c:v>8.8800000000000008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6-4C84-A2A8-56CA26A73A7A}"/>
            </c:ext>
          </c:extLst>
        </c:ser>
        <c:ser>
          <c:idx val="1"/>
          <c:order val="1"/>
          <c:tx>
            <c:v>Baseline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'Class-Based Contrastive'!$I$39:$R$39</c:f>
              <c:numCache>
                <c:formatCode>General</c:formatCode>
                <c:ptCount val="10"/>
                <c:pt idx="0">
                  <c:v>12.7697</c:v>
                </c:pt>
                <c:pt idx="1">
                  <c:v>12.7697</c:v>
                </c:pt>
                <c:pt idx="2">
                  <c:v>12.7697</c:v>
                </c:pt>
                <c:pt idx="3">
                  <c:v>12.7697</c:v>
                </c:pt>
                <c:pt idx="4">
                  <c:v>12.7697</c:v>
                </c:pt>
                <c:pt idx="5">
                  <c:v>12.7697</c:v>
                </c:pt>
                <c:pt idx="6">
                  <c:v>12.7697</c:v>
                </c:pt>
                <c:pt idx="7">
                  <c:v>12.7697</c:v>
                </c:pt>
                <c:pt idx="8">
                  <c:v>12.7697</c:v>
                </c:pt>
                <c:pt idx="9">
                  <c:v>12.7697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6-4C84-A2A8-56CA26A73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492192"/>
        <c:axId val="1585764000"/>
      </c:lineChart>
      <c:catAx>
        <c:axId val="158749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Scans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764000"/>
        <c:crosses val="autoZero"/>
        <c:auto val="1"/>
        <c:lblAlgn val="ctr"/>
        <c:lblOffset val="100"/>
        <c:noMultiLvlLbl val="0"/>
      </c:catAx>
      <c:valAx>
        <c:axId val="15857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49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Dice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PolyCL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('Scan-Based Contrastive'!$B$24,'Scan-Based Contrastive'!$B$33,'Scan-Based Contrastive'!$B$42,'Scan-Based Contrastive'!$B$51,'Scan-Based Contrastive'!$B$60,'Scan-Based Contrastive'!$B$74,'Scan-Based Contrastive'!$B$83,'Scan-Based Contrastive'!$B$97,'Scan-Based Contrastive'!$B$106)</c:f>
              <c:numCache>
                <c:formatCode>General</c:formatCode>
                <c:ptCount val="9"/>
                <c:pt idx="0">
                  <c:v>0.23905999999999999</c:v>
                </c:pt>
                <c:pt idx="1">
                  <c:v>0.25678000000000001</c:v>
                </c:pt>
                <c:pt idx="2">
                  <c:v>0.24837999999999999</c:v>
                </c:pt>
                <c:pt idx="3">
                  <c:v>0.44169999999999998</c:v>
                </c:pt>
                <c:pt idx="4">
                  <c:v>0.58692</c:v>
                </c:pt>
                <c:pt idx="5">
                  <c:v>0.51794000000000007</c:v>
                </c:pt>
                <c:pt idx="6">
                  <c:v>0.66886000000000001</c:v>
                </c:pt>
                <c:pt idx="7">
                  <c:v>0.88240999999999992</c:v>
                </c:pt>
                <c:pt idx="8">
                  <c:v>0.89641999999999999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D-43B0-9721-6397E74D1BA6}"/>
            </c:ext>
          </c:extLst>
        </c:ser>
        <c:ser>
          <c:idx val="1"/>
          <c:order val="1"/>
          <c:tx>
            <c:v>Baseline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'Class-Based Contrastive'!$I$38:$R$38</c:f>
              <c:numCache>
                <c:formatCode>General</c:formatCode>
                <c:ptCount val="10"/>
                <c:pt idx="0">
                  <c:v>0.85673999999999995</c:v>
                </c:pt>
                <c:pt idx="1">
                  <c:v>0.85673999999999995</c:v>
                </c:pt>
                <c:pt idx="2">
                  <c:v>0.85673999999999995</c:v>
                </c:pt>
                <c:pt idx="3">
                  <c:v>0.85673999999999995</c:v>
                </c:pt>
                <c:pt idx="4">
                  <c:v>0.85673999999999995</c:v>
                </c:pt>
                <c:pt idx="5">
                  <c:v>0.85673999999999995</c:v>
                </c:pt>
                <c:pt idx="6">
                  <c:v>0.85673999999999995</c:v>
                </c:pt>
                <c:pt idx="7">
                  <c:v>0.85673999999999995</c:v>
                </c:pt>
                <c:pt idx="8">
                  <c:v>0.85673999999999995</c:v>
                </c:pt>
                <c:pt idx="9">
                  <c:v>0.85673999999999995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D-43B0-9721-6397E74D1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832575"/>
        <c:axId val="611697791"/>
      </c:lineChart>
      <c:catAx>
        <c:axId val="48983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Scans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97791"/>
        <c:crosses val="autoZero"/>
        <c:auto val="1"/>
        <c:lblAlgn val="ctr"/>
        <c:lblOffset val="100"/>
        <c:noMultiLvlLbl val="0"/>
      </c:catAx>
      <c:valAx>
        <c:axId val="61169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3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Hausdorff</a:t>
            </a:r>
            <a:r>
              <a:rPr lang="en-US" baseline="0"/>
              <a:t>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PolyCL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('Scan-Based Contrastive'!$C$24,'Scan-Based Contrastive'!$C$33,'Scan-Based Contrastive'!$C$42,'Scan-Based Contrastive'!$C$51,'Scan-Based Contrastive'!$C$60,'Scan-Based Contrastive'!$C$74,'Scan-Based Contrastive'!$C$83,'Scan-Based Contrastive'!$C$97,'Scan-Based Contrastive'!$C$106)</c:f>
              <c:numCache>
                <c:formatCode>General</c:formatCode>
                <c:ptCount val="9"/>
                <c:pt idx="0">
                  <c:v>47.92266</c:v>
                </c:pt>
                <c:pt idx="1">
                  <c:v>47.777740000000001</c:v>
                </c:pt>
                <c:pt idx="2">
                  <c:v>36.315620000000003</c:v>
                </c:pt>
                <c:pt idx="3">
                  <c:v>15.498899999999997</c:v>
                </c:pt>
                <c:pt idx="4">
                  <c:v>21.146639999999998</c:v>
                </c:pt>
                <c:pt idx="5">
                  <c:v>12.64461</c:v>
                </c:pt>
                <c:pt idx="6">
                  <c:v>9.0637600000000003</c:v>
                </c:pt>
                <c:pt idx="7">
                  <c:v>9.4852499999999988</c:v>
                </c:pt>
                <c:pt idx="8">
                  <c:v>9.7012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58-4B9D-B1BE-1F43EC23FCB1}"/>
            </c:ext>
          </c:extLst>
        </c:ser>
        <c:ser>
          <c:idx val="1"/>
          <c:order val="1"/>
          <c:tx>
            <c:v>Baseline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'Class-Based Contrastive'!$I$39:$R$39</c:f>
              <c:numCache>
                <c:formatCode>General</c:formatCode>
                <c:ptCount val="10"/>
                <c:pt idx="0">
                  <c:v>12.7697</c:v>
                </c:pt>
                <c:pt idx="1">
                  <c:v>12.7697</c:v>
                </c:pt>
                <c:pt idx="2">
                  <c:v>12.7697</c:v>
                </c:pt>
                <c:pt idx="3">
                  <c:v>12.7697</c:v>
                </c:pt>
                <c:pt idx="4">
                  <c:v>12.7697</c:v>
                </c:pt>
                <c:pt idx="5">
                  <c:v>12.7697</c:v>
                </c:pt>
                <c:pt idx="6">
                  <c:v>12.7697</c:v>
                </c:pt>
                <c:pt idx="7">
                  <c:v>12.7697</c:v>
                </c:pt>
                <c:pt idx="8">
                  <c:v>12.7697</c:v>
                </c:pt>
                <c:pt idx="9">
                  <c:v>12.7697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58-4B9D-B1BE-1F43EC23F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492192"/>
        <c:axId val="1585764000"/>
      </c:lineChart>
      <c:catAx>
        <c:axId val="158749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Scans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764000"/>
        <c:crosses val="autoZero"/>
        <c:auto val="1"/>
        <c:lblAlgn val="ctr"/>
        <c:lblOffset val="100"/>
        <c:noMultiLvlLbl val="0"/>
      </c:catAx>
      <c:valAx>
        <c:axId val="15857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49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771525</xdr:colOff>
      <xdr:row>23</xdr:row>
      <xdr:rowOff>4762</xdr:rowOff>
    </xdr:from>
    <xdr:to>
      <xdr:col>11</xdr:col>
      <xdr:colOff>171450</xdr:colOff>
      <xdr:row>37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F73B2-3DFB-2F37-62A4-C17E89952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39</xdr:row>
      <xdr:rowOff>152400</xdr:rowOff>
    </xdr:from>
    <xdr:to>
      <xdr:col>11</xdr:col>
      <xdr:colOff>504825</xdr:colOff>
      <xdr:row>54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682F61-106E-417F-8AA4-F2D33A076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723901</xdr:colOff>
      <xdr:row>44</xdr:row>
      <xdr:rowOff>185737</xdr:rowOff>
    </xdr:from>
    <xdr:to>
      <xdr:col>10</xdr:col>
      <xdr:colOff>704850</xdr:colOff>
      <xdr:row>59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6A4566-E908-39DB-D567-516AA12F2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22225</xdr:colOff>
      <xdr:row>45</xdr:row>
      <xdr:rowOff>57150</xdr:rowOff>
    </xdr:from>
    <xdr:to>
      <xdr:col>15</xdr:col>
      <xdr:colOff>438150</xdr:colOff>
      <xdr:row>60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8511B6-4DC6-C0EE-48ED-288D07C13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74</xdr:row>
      <xdr:rowOff>0</xdr:rowOff>
    </xdr:from>
    <xdr:to>
      <xdr:col>9</xdr:col>
      <xdr:colOff>1133474</xdr:colOff>
      <xdr:row>88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13452D-0C91-48E5-BCCA-22298AC45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73</xdr:row>
      <xdr:rowOff>171450</xdr:rowOff>
    </xdr:from>
    <xdr:to>
      <xdr:col>15</xdr:col>
      <xdr:colOff>511175</xdr:colOff>
      <xdr:row>88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5DD969-3FE8-4C56-A8EA-42FA275B9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C4CFA2-164F-4739-9F43-8FD268FC5A31}" name="Table134" displayName="Table134" ref="A1:C13" totalsRowShown="0">
  <autoFilter ref="A1:C13" xr:uid="{BD452D96-A07E-4E00-990D-EAB75B65AFCF}"/>
  <tableColumns count="3">
    <tableColumn id="1" xr3:uid="{048EEBC9-D2B1-4FDD-A2D7-4B9CD7601C94}" name="Iteration"/>
    <tableColumn id="2" xr3:uid="{63D903ED-C769-4CD7-9354-E2182A0F6E12}" name="Dice Score"/>
    <tableColumn id="3" xr3:uid="{2E45C299-4A8E-49B6-81CF-0B3AC25C6202}" name="Hausdorff Distanc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1C66A5-FDA7-4754-A0A8-57D9D47DE285}" name="Table13" displayName="Table13" ref="A1:C13" totalsRowShown="0">
  <autoFilter ref="A1:C13" xr:uid="{BD452D96-A07E-4E00-990D-EAB75B65AFCF}"/>
  <tableColumns count="3">
    <tableColumn id="1" xr3:uid="{936F31B2-61A2-4E97-8220-1E7FE1902A15}" name="Iteration"/>
    <tableColumn id="4" xr3:uid="{0832F3AB-7C27-4062-89AD-82F1637522AA}" name="Classification Accuracy"/>
    <tableColumn id="5" xr3:uid="{A5E9E0CE-1256-4002-BC45-327C677DE572}" name="Classification F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D18B11-8DD6-45A6-87CF-63A4948A389E}" name="Table136" displayName="Table136" ref="A1:C13" totalsRowShown="0">
  <autoFilter ref="A1:C13" xr:uid="{BD452D96-A07E-4E00-990D-EAB75B65AFCF}"/>
  <tableColumns count="3">
    <tableColumn id="1" xr3:uid="{A8895931-E816-47F6-8CC7-87EADCF46704}" name="Iteration"/>
    <tableColumn id="4" xr3:uid="{34F049D4-21B8-4740-8CB7-F854365D0183}" name="Classification Accuracy"/>
    <tableColumn id="5" xr3:uid="{9A589871-7314-4EE0-9138-5D4E4B6A715F}" name="Classification F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C1DCBB-E872-4D81-8A98-CF47BB1A52B8}" name="Table1357" displayName="Table1357" ref="A1:E13" totalsRowShown="0">
  <autoFilter ref="A1:E13" xr:uid="{BD452D96-A07E-4E00-990D-EAB75B65AFCF}"/>
  <tableColumns count="5">
    <tableColumn id="1" xr3:uid="{68526608-18A6-43D5-A098-73580A4C681B}" name="Iteration"/>
    <tableColumn id="2" xr3:uid="{0254A2EC-4025-48A2-89D8-BF85854B7570}" name="Dice Score"/>
    <tableColumn id="3" xr3:uid="{4E37900F-8F42-4D9F-B7C7-2C2CD1A0273E}" name="Hausdorff Distance"/>
    <tableColumn id="4" xr3:uid="{6422C4BC-43E2-4690-88B6-49E8BBF6DE34}" name="Classification Accuracy"/>
    <tableColumn id="5" xr3:uid="{3001328F-48C2-408B-939C-12A8C6CC5EB5}" name="Classification F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B4711C-FEAB-46E5-BBE5-75F1744FD7F2}" name="Table135" displayName="Table135" ref="A1:E13" totalsRowShown="0">
  <autoFilter ref="A1:E13" xr:uid="{BD452D96-A07E-4E00-990D-EAB75B65AFCF}"/>
  <tableColumns count="5">
    <tableColumn id="1" xr3:uid="{394C2F81-C4C9-4D73-861A-181830DFC6C9}" name="Iteration"/>
    <tableColumn id="2" xr3:uid="{D1372F7F-6C74-4950-89D7-A11176795484}" name="Dice Score"/>
    <tableColumn id="3" xr3:uid="{3809E15D-BFB2-4BC8-8288-7577B79320C1}" name="Hausdorff Distance"/>
    <tableColumn id="4" xr3:uid="{CBF2E8F9-807B-4F55-92DF-85B540D79465}" name="Classification Accuracy"/>
    <tableColumn id="5" xr3:uid="{E941453B-0027-448C-9472-54AC4063E5CA}" name="Classification F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452D96-A07E-4E00-990D-EAB75B65AFCF}" name="Table1" displayName="Table1" ref="A1:E13" totalsRowShown="0">
  <autoFilter ref="A1:E13" xr:uid="{BD452D96-A07E-4E00-990D-EAB75B65AFCF}"/>
  <tableColumns count="5">
    <tableColumn id="1" xr3:uid="{0EDCDD2A-534D-415A-9636-AA89390D6A00}" name="Iteration"/>
    <tableColumn id="2" xr3:uid="{19834CED-B487-4A18-BBC1-BFD84927C26A}" name="Dice Score"/>
    <tableColumn id="3" xr3:uid="{4299D94B-C521-4BAB-B01B-C6C8DF5C4B4B}" name="Hausdorff Distance"/>
    <tableColumn id="4" xr3:uid="{7B5159A6-E47A-4D2C-85A1-CCCD80A99A07}" name="Classification Accuracy"/>
    <tableColumn id="5" xr3:uid="{2E7C771C-ABF3-430E-AECC-03F696AB624A}" name="Classification F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854CEDD-7A8B-42C7-94DF-78377FF4822B}" name="Table7" displayName="Table7" ref="A18:C25" totalsRowShown="0" headerRowDxfId="214" headerRowBorderDxfId="213" tableBorderDxfId="212" totalsRowBorderDxfId="211">
  <autoFilter ref="A18:C25" xr:uid="{4854CEDD-7A8B-42C7-94DF-78377FF4822B}"/>
  <sortState xmlns:xlrd2="http://schemas.microsoft.com/office/spreadsheetml/2017/richdata2" ref="A19:C25">
    <sortCondition descending="1" ref="B18:B25"/>
  </sortState>
  <tableColumns count="3">
    <tableColumn id="1" xr3:uid="{0605BF28-1F7C-45A0-BBBB-7F517E7A1A42}" name="Iteration" dataDxfId="210"/>
    <tableColumn id="2" xr3:uid="{43609D64-12B8-4DF5-931F-CCF49D5D9098}" name="Dice Score" dataDxfId="209"/>
    <tableColumn id="3" xr3:uid="{66CB39D6-3550-4519-BE05-163BBF18DE22}" name="Hausdorff Distance" dataDxfId="208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F1C511-0D93-45AF-B69E-C09B42508221}" name="Table8" displayName="Table8" ref="A27:C34" totalsRowShown="0" headerRowDxfId="207" dataDxfId="205" headerRowBorderDxfId="206" tableBorderDxfId="204" totalsRowBorderDxfId="203">
  <autoFilter ref="A27:C34" xr:uid="{85F1C511-0D93-45AF-B69E-C09B42508221}"/>
  <sortState xmlns:xlrd2="http://schemas.microsoft.com/office/spreadsheetml/2017/richdata2" ref="A28:C34">
    <sortCondition descending="1" ref="B27:B34"/>
  </sortState>
  <tableColumns count="3">
    <tableColumn id="1" xr3:uid="{B132146E-5BC4-4EF3-8699-BD5C5087D10F}" name="Iteration" dataDxfId="202"/>
    <tableColumn id="2" xr3:uid="{B52C5269-D4F5-4A70-B777-1E33D04ADC40}" name="Dice Score" dataDxfId="201"/>
    <tableColumn id="3" xr3:uid="{20F26483-B3FE-4F1C-8A70-7A3CD6658F5F}" name="Hausdorff Distance" dataDxfId="20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D111A3-F037-43FC-8096-E2AA4552B1C9}" name="Table9" displayName="Table9" ref="A36:C41" totalsRowShown="0" headerRowDxfId="199" dataDxfId="197" headerRowBorderDxfId="198" tableBorderDxfId="196" totalsRowBorderDxfId="195">
  <autoFilter ref="A36:C41" xr:uid="{1DD111A3-F037-43FC-8096-E2AA4552B1C9}"/>
  <sortState xmlns:xlrd2="http://schemas.microsoft.com/office/spreadsheetml/2017/richdata2" ref="A37:C41">
    <sortCondition descending="1" ref="B36:B41"/>
  </sortState>
  <tableColumns count="3">
    <tableColumn id="1" xr3:uid="{3ED1779F-4F75-4C12-AD1E-CF22BE3A51A2}" name="Iteration" dataDxfId="194"/>
    <tableColumn id="2" xr3:uid="{0BD294F6-5AE6-4C51-AA1E-C0082EDBF068}" name="Dice Score" dataDxfId="193"/>
    <tableColumn id="3" xr3:uid="{BCB271B5-CA6D-4698-84A9-5C414BA2039C}" name="Hausdorff Distance" dataDxfId="19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2F705F9-F4D2-4841-83B4-18B7E815CA3F}" name="Table10" displayName="Table10" ref="A45:C50" totalsRowShown="0" headerRowDxfId="191" dataDxfId="189" headerRowBorderDxfId="190" tableBorderDxfId="188" totalsRowBorderDxfId="187">
  <autoFilter ref="A45:C50" xr:uid="{82F705F9-F4D2-4841-83B4-18B7E815CA3F}"/>
  <sortState xmlns:xlrd2="http://schemas.microsoft.com/office/spreadsheetml/2017/richdata2" ref="A46:C50">
    <sortCondition ref="A45:A50"/>
  </sortState>
  <tableColumns count="3">
    <tableColumn id="1" xr3:uid="{8C282437-5725-4450-98B8-52345604C1B8}" name="Iteration" dataDxfId="186"/>
    <tableColumn id="2" xr3:uid="{FDFE7725-A109-42E9-9D36-FB6E7851F5AA}" name="Dice Score" dataDxfId="185"/>
    <tableColumn id="3" xr3:uid="{FCE2B995-C997-4072-817E-1F89D4BF5E05}" name="Hausdorff Distance" dataDxfId="184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543028-685E-4FF6-8B35-BE5FEB147095}" name="Table11" displayName="Table11" ref="A54:C64" totalsRowShown="0" headerRowDxfId="183" dataDxfId="181" headerRowBorderDxfId="182" tableBorderDxfId="180" totalsRowBorderDxfId="179">
  <autoFilter ref="A54:C64" xr:uid="{F2543028-685E-4FF6-8B35-BE5FEB147095}"/>
  <sortState xmlns:xlrd2="http://schemas.microsoft.com/office/spreadsheetml/2017/richdata2" ref="A55:C64">
    <sortCondition ref="A54:A64"/>
  </sortState>
  <tableColumns count="3">
    <tableColumn id="1" xr3:uid="{807ADEC1-BDA7-41E3-8ABE-F75B7F1FF8B9}" name="Iteration" dataDxfId="178"/>
    <tableColumn id="2" xr3:uid="{8AA33A74-4033-4307-9039-21C28EA58802}" name="Dice Score" dataDxfId="177"/>
    <tableColumn id="3" xr3:uid="{0EB4CD20-1D14-47DC-8D82-310CBBEAE9FF}" name="Hausdorff Distance" dataDxfId="17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E9BCC6B-04ED-4952-B1D7-2567CD1EEE8D}" name="Table13417" displayName="Table13417" ref="E1:F13" totalsRowShown="0">
  <autoFilter ref="E1:F13" xr:uid="{9E9BCC6B-04ED-4952-B1D7-2567CD1EEE8D}"/>
  <tableColumns count="2">
    <tableColumn id="1" xr3:uid="{5B9086A6-00ED-41FC-BE83-E23F8207261A}" name="Iteration"/>
    <tableColumn id="2" xr3:uid="{EA740B8A-069C-4E32-8432-C65F4BE14C4A}" name="Dice Score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9B54982-DB42-425B-A10A-57ED6EFD727B}" name="Table12" displayName="Table12" ref="A68:C78" totalsRowShown="0" headerRowDxfId="175" dataDxfId="173" headerRowBorderDxfId="174" tableBorderDxfId="172" totalsRowBorderDxfId="171">
  <autoFilter ref="A68:C78" xr:uid="{E9B54982-DB42-425B-A10A-57ED6EFD727B}"/>
  <sortState xmlns:xlrd2="http://schemas.microsoft.com/office/spreadsheetml/2017/richdata2" ref="A69:C73">
    <sortCondition ref="A68:A73"/>
  </sortState>
  <tableColumns count="3">
    <tableColumn id="1" xr3:uid="{B338A6E6-9803-43D8-BB91-85284C2EA5F0}" name="Iteration" dataDxfId="170"/>
    <tableColumn id="2" xr3:uid="{79BDC265-4F0D-4265-86B8-ADA88F408442}" name="Dice Score" dataDxfId="169"/>
    <tableColumn id="3" xr3:uid="{453BB242-4868-402B-8F1F-6E493000904A}" name="Hausdorff Distance" dataDxfId="16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B3D17D9-D339-47F8-AE23-B965BE06A9D9}" name="Table14" displayName="Table14" ref="A82:C87" totalsRowShown="0" headerRowDxfId="167" dataDxfId="165" headerRowBorderDxfId="166" tableBorderDxfId="164" totalsRowBorderDxfId="163">
  <autoFilter ref="A82:C87" xr:uid="{FB3D17D9-D339-47F8-AE23-B965BE06A9D9}"/>
  <sortState xmlns:xlrd2="http://schemas.microsoft.com/office/spreadsheetml/2017/richdata2" ref="A83:C87">
    <sortCondition ref="A82:A87"/>
  </sortState>
  <tableColumns count="3">
    <tableColumn id="1" xr3:uid="{8E40B4C8-E8D8-4445-AE8F-45E6981ACCCB}" name="Iteration" dataDxfId="162"/>
    <tableColumn id="2" xr3:uid="{03EF7E1D-4E84-4277-AFA3-9FAC73C3B863}" name="Dice Score" dataDxfId="161"/>
    <tableColumn id="3" xr3:uid="{2E371E02-7A45-45AF-83D7-9C4DFC79AB67}" name="Hausdorff Distance" dataDxfId="16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7368D22-A06D-4B72-B654-01A01CEAF95C}" name="Table15" displayName="Table15" ref="A91:C96" totalsRowShown="0" headerRowDxfId="159" dataDxfId="157" headerRowBorderDxfId="158" tableBorderDxfId="156" totalsRowBorderDxfId="155">
  <autoFilter ref="A91:C96" xr:uid="{F7368D22-A06D-4B72-B654-01A01CEAF95C}"/>
  <sortState xmlns:xlrd2="http://schemas.microsoft.com/office/spreadsheetml/2017/richdata2" ref="A92:C96">
    <sortCondition ref="A91:A96"/>
  </sortState>
  <tableColumns count="3">
    <tableColumn id="1" xr3:uid="{6BB25DF0-D880-4C0B-93BE-F7F9A3B6AB6D}" name="Iteration" dataDxfId="154"/>
    <tableColumn id="2" xr3:uid="{7C3B009D-A37F-4F73-BF8A-6E2A33601767}" name="Dice Score" dataDxfId="153"/>
    <tableColumn id="3" xr3:uid="{77CA1267-1C45-431C-9D00-B4517CC1A023}" name="Hausdorff Distance" dataDxfId="152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90D55FA-75ED-4099-A0AC-FD5E678DC527}" name="Table16" displayName="Table16" ref="A100:C105" totalsRowShown="0" headerRowDxfId="151" dataDxfId="149" headerRowBorderDxfId="150" tableBorderDxfId="148" totalsRowBorderDxfId="147">
  <autoFilter ref="A100:C105" xr:uid="{190D55FA-75ED-4099-A0AC-FD5E678DC527}"/>
  <sortState xmlns:xlrd2="http://schemas.microsoft.com/office/spreadsheetml/2017/richdata2" ref="A101:C105">
    <sortCondition ref="A100:A105"/>
  </sortState>
  <tableColumns count="3">
    <tableColumn id="1" xr3:uid="{0BE1EE52-19DF-4EB4-A63E-05E9C7387FCE}" name="Iteration" dataDxfId="146"/>
    <tableColumn id="2" xr3:uid="{EF38483A-B881-4DFC-A970-C1C616E338CF}" name="Dice Score" dataDxfId="145"/>
    <tableColumn id="3" xr3:uid="{235F26A7-377E-46B0-A522-629FB35CE45E}" name="Hausdorff Distance" dataDxfId="144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9987DB02-2827-4E5C-83AA-E0F0A30D7AE1}" name="Table134173742" displayName="Table134173742" ref="A110:C122" totalsRowShown="0">
  <autoFilter ref="A110:C122" xr:uid="{9987DB02-2827-4E5C-83AA-E0F0A30D7AE1}"/>
  <tableColumns count="3">
    <tableColumn id="1" xr3:uid="{23E14B46-5048-4693-B64A-821E444AE140}" name="Iteration"/>
    <tableColumn id="2" xr3:uid="{8647EFB6-F487-4794-9E29-DCF4C852D2CF}" name="Dice Score"/>
    <tableColumn id="3" xr3:uid="{5873D57A-3014-47BE-A0E9-79734CE3C78C}" name="Hausdorff Distanc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9B9B2805-DA73-474D-8418-4C213CD74208}" name="Table13417373843" displayName="Table13417373843" ref="A125:C137" totalsRowShown="0">
  <autoFilter ref="A125:C137" xr:uid="{9B9B2805-DA73-474D-8418-4C213CD74208}"/>
  <tableColumns count="3">
    <tableColumn id="1" xr3:uid="{C2D6F38C-4C2D-4D0F-B4E2-37A5383978B9}" name="Iteration"/>
    <tableColumn id="2" xr3:uid="{D93DC03A-C889-4815-B6FF-B804A13DD0D2}" name="Dice Score"/>
    <tableColumn id="3" xr3:uid="{E9E71F5A-EAEC-4C85-AF51-BB2C7E7F1B6E}" name="Hausdorff Distance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2606FB0F-5B7F-4B59-932F-60DDB4B84832}" name="Table1341737383944" displayName="Table1341737383944" ref="A140:C152" totalsRowShown="0">
  <autoFilter ref="A140:C152" xr:uid="{2606FB0F-5B7F-4B59-932F-60DDB4B84832}"/>
  <tableColumns count="3">
    <tableColumn id="1" xr3:uid="{9D5BE5CF-6DEA-47B1-8167-83730F89C37A}" name="Iteration"/>
    <tableColumn id="2" xr3:uid="{F4C07E73-BC3A-47AD-A04B-D49DAFE8FC2A}" name="Dice Score"/>
    <tableColumn id="3" xr3:uid="{4A1258D0-D255-4D03-BC41-9481A45CA36E}" name="Hausdorff Distance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9360634F-4E8F-495B-88C3-4C3931FFE317}" name="Table1341737384045" displayName="Table1341737384045" ref="A155:C167" totalsRowShown="0">
  <autoFilter ref="A155:C167" xr:uid="{9360634F-4E8F-495B-88C3-4C3931FFE317}"/>
  <tableColumns count="3">
    <tableColumn id="1" xr3:uid="{3392DAD6-879E-4240-AE1A-E2E6A3D14EBE}" name="Iteration"/>
    <tableColumn id="2" xr3:uid="{B9049EA5-D077-4DAB-99C0-71B93F34FAA4}" name="Dice Score"/>
    <tableColumn id="3" xr3:uid="{4632E7FE-5C23-48F6-A6D2-C8C61027B388}" name="Hausdorff Distance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E69DFB13-3464-48FB-91A5-04BD1DEDFE8C}" name="Table1341737384146" displayName="Table1341737384146" ref="A170:C182" totalsRowShown="0">
  <autoFilter ref="A170:C182" xr:uid="{E69DFB13-3464-48FB-91A5-04BD1DEDFE8C}"/>
  <tableColumns count="3">
    <tableColumn id="1" xr3:uid="{CCAEDCBB-BD0F-4458-B26A-19A8E21E67F9}" name="Iteration"/>
    <tableColumn id="2" xr3:uid="{B1E3B362-2434-47D6-B2AB-A2874EB0190A}" name="Dice Score"/>
    <tableColumn id="3" xr3:uid="{74B07ABD-6A11-4937-A641-21CDB61FD959}" name="Hausdorff Distance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86F0D3-C403-4B58-95D2-7A86627B5619}" name="Table1126" displayName="Table1126" ref="A18:C23" totalsRowShown="0" headerRowDxfId="143" dataDxfId="141" headerRowBorderDxfId="142" tableBorderDxfId="140" totalsRowBorderDxfId="139">
  <autoFilter ref="A18:C23" xr:uid="{0086F0D3-C403-4B58-95D2-7A86627B5619}"/>
  <sortState xmlns:xlrd2="http://schemas.microsoft.com/office/spreadsheetml/2017/richdata2" ref="A19:C23">
    <sortCondition ref="A18:A23"/>
  </sortState>
  <tableColumns count="3">
    <tableColumn id="1" xr3:uid="{4F637688-AA99-4296-B478-966FD5ED9C08}" name="Iteration" dataDxfId="138"/>
    <tableColumn id="2" xr3:uid="{8FDB03A6-76C2-4600-8489-35C46F2DA9A2}" name="Dice Score" dataDxfId="137"/>
    <tableColumn id="3" xr3:uid="{A41D579A-33CE-4B5B-81C2-F7B8415EA336}" name="Hausdorff Distance" dataDxfId="1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F6CCC99-648F-461B-AFA7-49FBDAF75C8C}" name="Table13418" displayName="Table13418" ref="A15:C27" totalsRowShown="0">
  <autoFilter ref="A15:C27" xr:uid="{FF6CCC99-648F-461B-AFA7-49FBDAF75C8C}"/>
  <tableColumns count="3">
    <tableColumn id="1" xr3:uid="{9F5D598E-5452-4D6A-9A3B-D3EE86BDC1A6}" name="Iteration"/>
    <tableColumn id="2" xr3:uid="{E860D05E-5AF9-49FD-BA40-411854D60F38}" name="Dice Score"/>
    <tableColumn id="3" xr3:uid="{62D4D843-F506-4B26-8494-8D10ADDA56A1}" name="Hausdorff Distance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E01AF5AB-CDE3-4601-A8F7-74BA6F3D3C5F}" name="Table1127" displayName="Table1127" ref="A27:C32" totalsRowShown="0" headerRowDxfId="135" dataDxfId="133" headerRowBorderDxfId="134" tableBorderDxfId="132" totalsRowBorderDxfId="131">
  <autoFilter ref="A27:C32" xr:uid="{E01AF5AB-CDE3-4601-A8F7-74BA6F3D3C5F}"/>
  <sortState xmlns:xlrd2="http://schemas.microsoft.com/office/spreadsheetml/2017/richdata2" ref="A28:C32">
    <sortCondition ref="A27:A32"/>
  </sortState>
  <tableColumns count="3">
    <tableColumn id="1" xr3:uid="{788DA027-4758-45B7-A325-3B27EC92CC49}" name="Iteration" dataDxfId="130"/>
    <tableColumn id="2" xr3:uid="{257FE13F-90B0-4E7F-84EA-3FA1DF74F7CB}" name="Dice Score" dataDxfId="129"/>
    <tableColumn id="3" xr3:uid="{DE5F4771-E359-46A1-B6F2-FBB5418DBCFB}" name="Hausdorff Distance" dataDxfId="128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6B2EAB4-0595-421A-ABB3-CCF6E01F35DB}" name="Table1128" displayName="Table1128" ref="A36:C41" totalsRowShown="0" headerRowDxfId="127" dataDxfId="125" headerRowBorderDxfId="126" tableBorderDxfId="124" totalsRowBorderDxfId="123">
  <autoFilter ref="A36:C41" xr:uid="{F6B2EAB4-0595-421A-ABB3-CCF6E01F35DB}"/>
  <sortState xmlns:xlrd2="http://schemas.microsoft.com/office/spreadsheetml/2017/richdata2" ref="A37:C41">
    <sortCondition ref="A36:A41"/>
  </sortState>
  <tableColumns count="3">
    <tableColumn id="1" xr3:uid="{77B2ECDA-9A50-494E-8BAD-0618CAA31C54}" name="Iteration" dataDxfId="122"/>
    <tableColumn id="2" xr3:uid="{9975496E-D29C-4B59-B663-811B515C87BC}" name="Dice Score" dataDxfId="121"/>
    <tableColumn id="3" xr3:uid="{9AB8C43F-C7E6-4A40-A980-63B57E5BCB3A}" name="Hausdorff Distance" dataDxfId="120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9AAA221-7033-47F7-B549-646CE69756A3}" name="Table1129" displayName="Table1129" ref="A45:C50" totalsRowShown="0" headerRowDxfId="119" dataDxfId="117" headerRowBorderDxfId="118" tableBorderDxfId="116" totalsRowBorderDxfId="115">
  <autoFilter ref="A45:C50" xr:uid="{D9AAA221-7033-47F7-B549-646CE69756A3}"/>
  <sortState xmlns:xlrd2="http://schemas.microsoft.com/office/spreadsheetml/2017/richdata2" ref="A46:C50">
    <sortCondition ref="A45:A50"/>
  </sortState>
  <tableColumns count="3">
    <tableColumn id="1" xr3:uid="{71EA642A-81F9-4F19-B3D8-E11889135445}" name="Iteration" dataDxfId="114"/>
    <tableColumn id="2" xr3:uid="{4C2FAD98-E434-492D-8418-3160E738D28A}" name="Dice Score" dataDxfId="113"/>
    <tableColumn id="3" xr3:uid="{F74DAC32-9886-460E-815B-1BDD2FFAD405}" name="Hausdorff Distance" dataDxfId="112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57AEBB1-6F63-436A-A9C9-DF97C377A383}" name="Table1130" displayName="Table1130" ref="A54:C59" totalsRowShown="0" headerRowDxfId="111" dataDxfId="109" headerRowBorderDxfId="110" tableBorderDxfId="108" totalsRowBorderDxfId="107">
  <autoFilter ref="A54:C59" xr:uid="{457AEBB1-6F63-436A-A9C9-DF97C377A383}"/>
  <sortState xmlns:xlrd2="http://schemas.microsoft.com/office/spreadsheetml/2017/richdata2" ref="A55:C59">
    <sortCondition ref="A54:A59"/>
  </sortState>
  <tableColumns count="3">
    <tableColumn id="1" xr3:uid="{7D2424F2-7AA2-410B-936F-34A1E0906F68}" name="Iteration" dataDxfId="106"/>
    <tableColumn id="2" xr3:uid="{F82397EE-88A3-40F6-836E-9E40941060F5}" name="Dice Score" dataDxfId="105"/>
    <tableColumn id="3" xr3:uid="{AD7759CE-AF8B-4E3E-B459-02A928FC4F39}" name="Hausdorff Distance" dataDxfId="104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35210DFD-3924-4A05-A296-3D2F50898843}" name="Table1131" displayName="Table1131" ref="A63:C73" totalsRowShown="0" headerRowDxfId="103" dataDxfId="101" headerRowBorderDxfId="102" tableBorderDxfId="100" totalsRowBorderDxfId="99">
  <autoFilter ref="A63:C73" xr:uid="{35210DFD-3924-4A05-A296-3D2F50898843}"/>
  <sortState xmlns:xlrd2="http://schemas.microsoft.com/office/spreadsheetml/2017/richdata2" ref="A64:C68">
    <sortCondition ref="A63:A68"/>
  </sortState>
  <tableColumns count="3">
    <tableColumn id="1" xr3:uid="{B3041A79-D11C-47C9-902B-718EB7EA3CBF}" name="Iteration" dataDxfId="98"/>
    <tableColumn id="2" xr3:uid="{E0B6645D-B230-4295-80E4-EFA9DA6B436A}" name="Dice Score" dataDxfId="97"/>
    <tableColumn id="3" xr3:uid="{E105A377-DB01-4DCD-9EB0-409736A5AF26}" name="Hausdorff Distance" dataDxfId="96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213FF16-18D0-475A-8905-EAA5F8772E87}" name="Table1132" displayName="Table1132" ref="A77:C82" totalsRowShown="0" headerRowDxfId="95" dataDxfId="93" headerRowBorderDxfId="94" tableBorderDxfId="92" totalsRowBorderDxfId="91">
  <autoFilter ref="A77:C82" xr:uid="{8213FF16-18D0-475A-8905-EAA5F8772E87}"/>
  <sortState xmlns:xlrd2="http://schemas.microsoft.com/office/spreadsheetml/2017/richdata2" ref="A78:C82">
    <sortCondition ref="A77:A82"/>
  </sortState>
  <tableColumns count="3">
    <tableColumn id="1" xr3:uid="{FC7AF66C-1D33-4794-A392-30E2A04202FA}" name="Iteration" dataDxfId="90"/>
    <tableColumn id="2" xr3:uid="{04489E56-FA6B-4E7E-B842-8B24E2A21DB0}" name="Dice Score" dataDxfId="89"/>
    <tableColumn id="3" xr3:uid="{5F966FED-658B-4605-8BCE-271816C165A8}" name="Hausdorff Distance" dataDxfId="88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7F68CA3E-7DC2-4A18-9DAF-29568DB415CC}" name="Table1133" displayName="Table1133" ref="A86:C96" totalsRowShown="0" headerRowDxfId="87" dataDxfId="85" headerRowBorderDxfId="86" tableBorderDxfId="84" totalsRowBorderDxfId="83">
  <autoFilter ref="A86:C96" xr:uid="{7F68CA3E-7DC2-4A18-9DAF-29568DB415CC}"/>
  <sortState xmlns:xlrd2="http://schemas.microsoft.com/office/spreadsheetml/2017/richdata2" ref="A87:C96">
    <sortCondition ref="A86:A96"/>
  </sortState>
  <tableColumns count="3">
    <tableColumn id="1" xr3:uid="{1A31E0C1-D4B8-4568-A44D-8D04BD44783A}" name="Iteration" dataDxfId="82"/>
    <tableColumn id="2" xr3:uid="{416F10C1-B76C-4601-B65B-40A110D3DD55}" name="Dice Score" dataDxfId="81"/>
    <tableColumn id="3" xr3:uid="{5F8FAE4E-8291-4937-AE7A-337ED4424B21}" name="Hausdorff Distance" dataDxfId="80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730F46C0-54DE-4909-9958-221A376E3F3B}" name="Table1134" displayName="Table1134" ref="A100:C105" totalsRowShown="0" headerRowDxfId="79" dataDxfId="77" headerRowBorderDxfId="78" tableBorderDxfId="76" totalsRowBorderDxfId="75">
  <autoFilter ref="A100:C105" xr:uid="{730F46C0-54DE-4909-9958-221A376E3F3B}"/>
  <sortState xmlns:xlrd2="http://schemas.microsoft.com/office/spreadsheetml/2017/richdata2" ref="A101:C105">
    <sortCondition ref="A100:A105"/>
  </sortState>
  <tableColumns count="3">
    <tableColumn id="1" xr3:uid="{20A333EC-E398-4A1A-A4A0-BE461E976A4E}" name="Iteration" dataDxfId="74"/>
    <tableColumn id="2" xr3:uid="{7053D4D9-DB8B-4FAA-B15D-63C7F0EBE19C}" name="Dice Score" dataDxfId="73"/>
    <tableColumn id="3" xr3:uid="{E11197D4-30F5-49DF-893D-E7826C383D38}" name="Hausdorff Distance" dataDxfId="72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173A7CFA-FCAF-4AB7-BE6A-3D9D15ECBB17}" name="Table13417374247" displayName="Table13417374247" ref="A110:C122" totalsRowShown="0">
  <autoFilter ref="A110:C122" xr:uid="{173A7CFA-FCAF-4AB7-BE6A-3D9D15ECBB17}"/>
  <tableColumns count="3">
    <tableColumn id="1" xr3:uid="{C4D8E568-7692-4BF1-BE1B-D514BCD5C5CD}" name="Iteration"/>
    <tableColumn id="2" xr3:uid="{A49F4245-D8C8-4A13-A64B-824A87473718}" name="Dice Score"/>
    <tableColumn id="3" xr3:uid="{339430C2-28F7-4A54-8EA1-1070349AE36A}" name="Hausdorff Distance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BD11FAB7-7476-4055-A34F-6DCC6C68E794}" name="Table1341737384348" displayName="Table1341737384348" ref="A125:C137" totalsRowShown="0">
  <autoFilter ref="A125:C137" xr:uid="{BD11FAB7-7476-4055-A34F-6DCC6C68E794}"/>
  <tableColumns count="3">
    <tableColumn id="1" xr3:uid="{687F99E8-0820-4BC6-BFBD-04B2E4D3F1F0}" name="Iteration"/>
    <tableColumn id="2" xr3:uid="{B9C92D0B-1103-40E0-AFA4-4DD8461D753D}" name="Dice Score"/>
    <tableColumn id="3" xr3:uid="{A407CDE6-2B06-4A7F-8A8F-C0BCE7071386}" name="Hausdorff Distan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CC27938-BCE3-4528-800E-19E3A9D897C1}" name="Table1341737" displayName="Table1341737" ref="A31:C43" totalsRowShown="0">
  <autoFilter ref="A31:C43" xr:uid="{8CC27938-BCE3-4528-800E-19E3A9D897C1}"/>
  <tableColumns count="3">
    <tableColumn id="1" xr3:uid="{9A301111-6B09-45B6-AF58-5D27DDDB0FD9}" name="Iteration"/>
    <tableColumn id="2" xr3:uid="{685515CF-908F-4647-B44A-CF8258BC44DB}" name="Dice Score"/>
    <tableColumn id="3" xr3:uid="{79DD1702-0FC8-4A47-B0D5-E75C906A1276}" name="Hausdorff Distanc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29B04189-4253-4608-B821-263C73D10A8F}" name="Table134173738394449" displayName="Table134173738394449" ref="A140:C152" totalsRowShown="0">
  <autoFilter ref="A140:C152" xr:uid="{29B04189-4253-4608-B821-263C73D10A8F}"/>
  <tableColumns count="3">
    <tableColumn id="1" xr3:uid="{8616D9E0-9251-4E01-BF51-DD9B0C63C2C5}" name="Iteration"/>
    <tableColumn id="2" xr3:uid="{EAD6FDB3-8215-4092-ABCC-A588E2E13F8A}" name="Dice Score"/>
    <tableColumn id="3" xr3:uid="{DA80F9CC-9DE7-4CEE-B395-2E124974CBE7}" name="Hausdorff Distance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44F63D3B-55BA-4CA8-BAE0-30378515D606}" name="Table134173738404550" displayName="Table134173738404550" ref="A155:C167" totalsRowShown="0">
  <autoFilter ref="A155:C167" xr:uid="{44F63D3B-55BA-4CA8-BAE0-30378515D606}"/>
  <tableColumns count="3">
    <tableColumn id="1" xr3:uid="{386E41B6-1627-4040-80D4-A849927DEBFD}" name="Iteration"/>
    <tableColumn id="2" xr3:uid="{F4B254AB-93B0-4CC6-8448-7A9053E44169}" name="Dice Score"/>
    <tableColumn id="3" xr3:uid="{DF23737B-3CA7-474B-8885-58D0C1CBDF8F}" name="Hausdorff Distance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82277556-4CC9-4A51-A5FF-024C79556F9D}" name="Table134173738414651" displayName="Table134173738414651" ref="A170:C182" totalsRowShown="0">
  <autoFilter ref="A170:C182" xr:uid="{82277556-4CC9-4A51-A5FF-024C79556F9D}"/>
  <tableColumns count="3">
    <tableColumn id="1" xr3:uid="{246545EC-5E49-4452-9A9A-0AB443D7BDB1}" name="Iteration"/>
    <tableColumn id="2" xr3:uid="{2F01542A-1521-4F81-BE3C-E46C94003882}" name="Dice Score"/>
    <tableColumn id="3" xr3:uid="{54589E36-4D07-4865-BACE-4EB2680B662A}" name="Hausdorff Distance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F3D2566-8DB9-4AC6-A27C-60E6BD37336D}" name="Table18" displayName="Table18" ref="A15:C20" totalsRowShown="0" headerRowDxfId="71" dataDxfId="69" headerRowBorderDxfId="70" tableBorderDxfId="68" totalsRowBorderDxfId="67">
  <autoFilter ref="A15:C20" xr:uid="{4F3D2566-8DB9-4AC6-A27C-60E6BD37336D}"/>
  <sortState xmlns:xlrd2="http://schemas.microsoft.com/office/spreadsheetml/2017/richdata2" ref="A16:C20">
    <sortCondition ref="A15:A20"/>
  </sortState>
  <tableColumns count="3">
    <tableColumn id="1" xr3:uid="{53EF963B-D662-4E98-B94B-87399714F74D}" name="Iteration" dataDxfId="66"/>
    <tableColumn id="2" xr3:uid="{0A35C664-EABE-417D-B478-00567ED0F6FA}" name="Dice Score" dataDxfId="65"/>
    <tableColumn id="3" xr3:uid="{A48DC984-B1EE-421D-9876-9CB5407B74E5}" name="Hausdorff Distance" dataDxfId="64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8A9E7EC-FBB8-41D4-9968-0D62BE428242}" name="Table19" displayName="Table19" ref="A24:C29" totalsRowShown="0" headerRowDxfId="63" dataDxfId="61" headerRowBorderDxfId="62" tableBorderDxfId="60" totalsRowBorderDxfId="59">
  <autoFilter ref="A24:C29" xr:uid="{E8A9E7EC-FBB8-41D4-9968-0D62BE428242}"/>
  <sortState xmlns:xlrd2="http://schemas.microsoft.com/office/spreadsheetml/2017/richdata2" ref="A25:C29">
    <sortCondition ref="A24:A29"/>
  </sortState>
  <tableColumns count="3">
    <tableColumn id="1" xr3:uid="{4B4BA720-93A1-4E5A-A04E-2D1E12FF7AC4}" name="Iteration" dataDxfId="58"/>
    <tableColumn id="2" xr3:uid="{1F83F8F0-9F02-4733-9B90-333ED19D1519}" name="Dice Score" dataDxfId="57"/>
    <tableColumn id="3" xr3:uid="{B49154BA-4499-4674-BC1C-3CB1A6371D28}" name="Hausdorff Distance" dataDxfId="56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8488E60-6979-4C32-A6F2-7EE44157A047}" name="Table20" displayName="Table20" ref="A33:C38" totalsRowShown="0" headerRowDxfId="55" dataDxfId="53" headerRowBorderDxfId="54" tableBorderDxfId="52" totalsRowBorderDxfId="51">
  <autoFilter ref="A33:C38" xr:uid="{78488E60-6979-4C32-A6F2-7EE44157A047}"/>
  <sortState xmlns:xlrd2="http://schemas.microsoft.com/office/spreadsheetml/2017/richdata2" ref="A34:C38">
    <sortCondition ref="A33:A38"/>
  </sortState>
  <tableColumns count="3">
    <tableColumn id="1" xr3:uid="{8A82E1BC-745A-40AA-9494-735AA9BC0565}" name="Iteration" dataDxfId="50"/>
    <tableColumn id="2" xr3:uid="{85AB1E52-41E6-44C4-B019-A6B1C8482760}" name="Dice Score" dataDxfId="49"/>
    <tableColumn id="3" xr3:uid="{864B0F8E-692E-49F3-9E3A-E033C9985B87}" name="Hausdorff Distance" dataDxfId="48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7A21220-1AD9-4A8A-BA31-59260B10384B}" name="Table21" displayName="Table21" ref="A42:C47" totalsRowShown="0" headerRowDxfId="47" dataDxfId="45" headerRowBorderDxfId="46" tableBorderDxfId="44" totalsRowBorderDxfId="43">
  <autoFilter ref="A42:C47" xr:uid="{F7A21220-1AD9-4A8A-BA31-59260B10384B}"/>
  <sortState xmlns:xlrd2="http://schemas.microsoft.com/office/spreadsheetml/2017/richdata2" ref="A43:C47">
    <sortCondition ref="A42:A47"/>
  </sortState>
  <tableColumns count="3">
    <tableColumn id="1" xr3:uid="{73CA3CA8-39DC-4D23-837F-1CCC7D520CA1}" name="Iteration" dataDxfId="42"/>
    <tableColumn id="2" xr3:uid="{937C2A8C-A668-4A06-B2CF-D8C5288222B8}" name="Dice Score" dataDxfId="41"/>
    <tableColumn id="3" xr3:uid="{47A65F9C-1DA4-4999-9239-27DC98D4570C}" name="Hausdorff Distance" dataDxfId="40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570FEDA-2A01-496A-91B1-39AC4F139C96}" name="Table22" displayName="Table22" ref="A51:C56" totalsRowShown="0" headerRowDxfId="39" dataDxfId="37" headerRowBorderDxfId="38" tableBorderDxfId="36" totalsRowBorderDxfId="35">
  <autoFilter ref="A51:C56" xr:uid="{7570FEDA-2A01-496A-91B1-39AC4F139C96}"/>
  <sortState xmlns:xlrd2="http://schemas.microsoft.com/office/spreadsheetml/2017/richdata2" ref="A52:C56">
    <sortCondition ref="A51:A56"/>
  </sortState>
  <tableColumns count="3">
    <tableColumn id="1" xr3:uid="{54E78634-2B65-4CE8-9954-8B9FF8F7BEB5}" name="Iteration" dataDxfId="34"/>
    <tableColumn id="2" xr3:uid="{F57FCE52-D98F-4033-B6CC-8DC4B55E9A57}" name="Dice Score" dataDxfId="33"/>
    <tableColumn id="3" xr3:uid="{B951249D-D146-4CE3-AEFE-BF8F46D69854}" name="Hausdorff Distance" dataDxfId="32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8AD94E1-D662-46B1-8C5F-9C958A4FED86}" name="Table23" displayName="Table23" ref="A60:C65" totalsRowShown="0" headerRowDxfId="31" dataDxfId="29" headerRowBorderDxfId="30" tableBorderDxfId="28" totalsRowBorderDxfId="27">
  <autoFilter ref="A60:C65" xr:uid="{28AD94E1-D662-46B1-8C5F-9C958A4FED86}"/>
  <sortState xmlns:xlrd2="http://schemas.microsoft.com/office/spreadsheetml/2017/richdata2" ref="A61:C65">
    <sortCondition ref="A60:A65"/>
  </sortState>
  <tableColumns count="3">
    <tableColumn id="1" xr3:uid="{795075D3-1E85-446F-92DA-563C8655E2D6}" name="Iteration" dataDxfId="26"/>
    <tableColumn id="2" xr3:uid="{6CA5CB58-C528-4CD2-904B-E6276EDFF7F2}" name="Dice Score" dataDxfId="25"/>
    <tableColumn id="3" xr3:uid="{E717D37C-3617-441B-80FB-11A563DAE066}" name="Hausdorff Distance" dataDxfId="24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C3838F9-6CB8-490A-9EF3-8FCD7254CF0A}" name="Table24" displayName="Table24" ref="A69:C74" totalsRowShown="0" headerRowDxfId="23" dataDxfId="21" headerRowBorderDxfId="22" tableBorderDxfId="20" totalsRowBorderDxfId="19">
  <autoFilter ref="A69:C74" xr:uid="{EC3838F9-6CB8-490A-9EF3-8FCD7254CF0A}"/>
  <sortState xmlns:xlrd2="http://schemas.microsoft.com/office/spreadsheetml/2017/richdata2" ref="A70:C74">
    <sortCondition ref="A69:A74"/>
  </sortState>
  <tableColumns count="3">
    <tableColumn id="1" xr3:uid="{C2D24FD1-111A-47EA-BFED-05D9803D1EBC}" name="Iteration" dataDxfId="18"/>
    <tableColumn id="2" xr3:uid="{E3479DB4-8990-4426-B76D-619E4197AE96}" name="Dice Score" dataDxfId="17"/>
    <tableColumn id="3" xr3:uid="{C7977E73-E9CD-43E1-AA95-0BE2C0895A9D}" name="Hausdorff Distance" dataDxfId="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61974A60-3EC5-4FB0-A249-DF195AB0ADD0}" name="Table134173738" displayName="Table134173738" ref="A46:C58" totalsRowShown="0">
  <autoFilter ref="A46:C58" xr:uid="{61974A60-3EC5-4FB0-A249-DF195AB0ADD0}"/>
  <tableColumns count="3">
    <tableColumn id="1" xr3:uid="{5F02F810-86F8-4B5B-BE61-228113990057}" name="Iteration"/>
    <tableColumn id="2" xr3:uid="{FD6CD755-07A3-49DA-BD41-004BAD014274}" name="Dice Score"/>
    <tableColumn id="3" xr3:uid="{FA5F04A8-3D6B-475E-A8BD-18B5EEFA8FBA}" name="Hausdorff Distance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26889ECD-1B6E-45EE-82DC-9138DC8542BC}" name="Table34" displayName="Table34" ref="A78:C83" totalsRowShown="0" headerRowDxfId="15" dataDxfId="13" headerRowBorderDxfId="14" tableBorderDxfId="12" totalsRowBorderDxfId="11">
  <autoFilter ref="A78:C83" xr:uid="{26889ECD-1B6E-45EE-82DC-9138DC8542BC}"/>
  <sortState xmlns:xlrd2="http://schemas.microsoft.com/office/spreadsheetml/2017/richdata2" ref="A79:C83">
    <sortCondition ref="A78:A83"/>
  </sortState>
  <tableColumns count="3">
    <tableColumn id="1" xr3:uid="{EDC97D37-4229-4F9D-8C5E-2ADD04F7FA9D}" name="Iteration" dataDxfId="10"/>
    <tableColumn id="2" xr3:uid="{3F1937B1-CC3F-406D-9E69-1F583F40E23E}" name="Dice Score" dataDxfId="9"/>
    <tableColumn id="3" xr3:uid="{5788025C-4A15-44D1-87F1-1F2F52F9B17C}" name="Hausdorff Distance" dataDxfId="8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19F0CF6-9203-4F9B-BEF2-FB20A829B000}" name="Table35" displayName="Table35" ref="A87:C92" totalsRowShown="0" headerRowDxfId="7" dataDxfId="5" headerRowBorderDxfId="6" tableBorderDxfId="4" totalsRowBorderDxfId="3">
  <autoFilter ref="A87:C92" xr:uid="{D19F0CF6-9203-4F9B-BEF2-FB20A829B000}"/>
  <sortState xmlns:xlrd2="http://schemas.microsoft.com/office/spreadsheetml/2017/richdata2" ref="A88:C92">
    <sortCondition ref="A87:A92"/>
  </sortState>
  <tableColumns count="3">
    <tableColumn id="1" xr3:uid="{5D9B42C8-F0BA-4E81-89F0-73016538088B}" name="Iteration" dataDxfId="2"/>
    <tableColumn id="2" xr3:uid="{535E3AD6-7529-4C06-B50C-818704A248C5}" name="Dice Score" dataDxfId="1"/>
    <tableColumn id="3" xr3:uid="{79147823-E1CB-4C0D-81D1-115CA441A579}" name="Hausdorff Distance" dataDxfId="0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F48AB280-8F76-46E8-825D-DC33EC0A1DBA}" name="Table1341737424752" displayName="Table1341737424752" ref="A97:C109" totalsRowShown="0">
  <autoFilter ref="A97:C109" xr:uid="{F48AB280-8F76-46E8-825D-DC33EC0A1DBA}"/>
  <tableColumns count="3">
    <tableColumn id="1" xr3:uid="{6AB3B8E4-5F77-4CB9-B50F-43E73CE87EEE}" name="Iteration"/>
    <tableColumn id="2" xr3:uid="{6CEFD1E0-CED9-41A7-834E-0F33443C947B}" name="Dice Score"/>
    <tableColumn id="3" xr3:uid="{ED668885-FCF1-414D-BDDC-E3E80659D54D}" name="Hausdorff Distance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9ADFD97F-3AB2-48B3-B990-92184A308401}" name="Table134173738434853" displayName="Table134173738434853" ref="A112:C124" totalsRowShown="0">
  <autoFilter ref="A112:C124" xr:uid="{9ADFD97F-3AB2-48B3-B990-92184A308401}"/>
  <tableColumns count="3">
    <tableColumn id="1" xr3:uid="{C5FDA4E0-A290-4D85-83E0-A3D1B738FDDA}" name="Iteration"/>
    <tableColumn id="2" xr3:uid="{A9735B85-C94F-4468-99C1-76F50BA2BB8E}" name="Dice Score"/>
    <tableColumn id="3" xr3:uid="{C211809F-5FF3-4987-AD5D-4394D5D20BE4}" name="Hausdorff Distance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EFEA252A-490D-4114-A61A-0A1653E3E2EC}" name="Table13417373839444954" displayName="Table13417373839444954" ref="A127:C139" totalsRowShown="0">
  <autoFilter ref="A127:C139" xr:uid="{EFEA252A-490D-4114-A61A-0A1653E3E2EC}"/>
  <tableColumns count="3">
    <tableColumn id="1" xr3:uid="{319436BB-6325-4E65-A467-655F18B07AD7}" name="Iteration"/>
    <tableColumn id="2" xr3:uid="{6EE3BC61-1B15-4BD6-AD33-1C3D92B940DB}" name="Dice Score"/>
    <tableColumn id="3" xr3:uid="{23A27D93-4C78-4D40-A1F0-29F123665C87}" name="Hausdorff Distance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ED75E4AD-FDBD-4E2A-9B1F-CC55719A40C9}" name="Table13417373840455055" displayName="Table13417373840455055" ref="A142:C154" totalsRowShown="0">
  <autoFilter ref="A142:C154" xr:uid="{ED75E4AD-FDBD-4E2A-9B1F-CC55719A40C9}"/>
  <tableColumns count="3">
    <tableColumn id="1" xr3:uid="{A42C892C-B4EA-4089-B6ED-FE26C51983D4}" name="Iteration"/>
    <tableColumn id="2" xr3:uid="{0D28B813-82AE-4CEB-8017-87DDD8B050BA}" name="Dice Score"/>
    <tableColumn id="3" xr3:uid="{E7A20DE4-322C-4838-BE58-DA47499F3B30}" name="Hausdorff Distance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61C44276-6ECC-497F-84EA-A7BD2BFAA2F9}" name="Table13417373841465156" displayName="Table13417373841465156" ref="A157:C169" totalsRowShown="0">
  <autoFilter ref="A157:C169" xr:uid="{61C44276-6ECC-497F-84EA-A7BD2BFAA2F9}"/>
  <tableColumns count="3">
    <tableColumn id="1" xr3:uid="{23044FC2-A05C-4AF2-B2D8-23DB7CF11575}" name="Iteration"/>
    <tableColumn id="2" xr3:uid="{C4D27E82-1CA9-47EB-A4FD-F21F74CFD03A}" name="Dice Score"/>
    <tableColumn id="3" xr3:uid="{13D1B362-071F-464B-B80A-6930FBBC7C0F}" name="Hausdorff Distanc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9B384C3F-6F12-4051-A600-C935456BD93C}" name="Table13417373839" displayName="Table13417373839" ref="A61:C73" totalsRowShown="0">
  <autoFilter ref="A61:C73" xr:uid="{9B384C3F-6F12-4051-A600-C935456BD93C}"/>
  <tableColumns count="3">
    <tableColumn id="1" xr3:uid="{977A0B73-434C-48E3-81F4-31C978AB3930}" name="Iteration"/>
    <tableColumn id="2" xr3:uid="{B3483D0C-BF8F-4679-8DFB-6045A5D02B08}" name="Dice Score"/>
    <tableColumn id="3" xr3:uid="{343D9A7F-D295-4E91-9027-1148F394948E}" name="Hausdorff Distanc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FA769F9F-62B3-47CB-9881-CFD83F31FE02}" name="Table13417373840" displayName="Table13417373840" ref="A76:C88" totalsRowShown="0">
  <autoFilter ref="A76:C88" xr:uid="{FA769F9F-62B3-47CB-9881-CFD83F31FE02}"/>
  <tableColumns count="3">
    <tableColumn id="1" xr3:uid="{D5342300-FADB-4702-9FD9-32CE539F6C80}" name="Iteration"/>
    <tableColumn id="2" xr3:uid="{0F131983-859D-49B9-B626-0C0C813501E0}" name="Dice Score"/>
    <tableColumn id="3" xr3:uid="{7D8C8126-E36C-47F1-9F81-ED42365B52F9}" name="Hausdorff Distanc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467976F-A31F-4283-8927-04133C070B26}" name="Table13417373841" displayName="Table13417373841" ref="A91:C103" totalsRowShown="0">
  <autoFilter ref="A91:C103" xr:uid="{A467976F-A31F-4283-8927-04133C070B26}"/>
  <tableColumns count="3">
    <tableColumn id="1" xr3:uid="{C61C0D74-D459-4F15-B966-47D50630957B}" name="Iteration"/>
    <tableColumn id="2" xr3:uid="{ACC887BC-F8EC-4BC0-8E5B-E63F84C169D5}" name="Dice Score"/>
    <tableColumn id="3" xr3:uid="{36F7EAC6-C1EC-4166-B77D-8CB671ED918F}" name="Hausdorff Distanc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9FFFB93C-BCBC-4889-A2C0-3F118620AEFB}" name="Table13457" displayName="Table13457" ref="H1:J13" totalsRowShown="0">
  <autoFilter ref="H1:J13" xr:uid="{9FFFB93C-BCBC-4889-A2C0-3F118620AEFB}"/>
  <tableColumns count="3">
    <tableColumn id="1" xr3:uid="{A3484F42-BE59-4FDD-9A80-0C3C84BFF4FE}" name="Iteration"/>
    <tableColumn id="2" xr3:uid="{315B0EF7-525E-499F-BF68-1A5CF343E46F}" name="Dice Score"/>
    <tableColumn id="3" xr3:uid="{2AD9B2D1-9988-4197-930D-2D07298E29A8}" name="Hausdorff Dista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0.xml"/><Relationship Id="rId13" Type="http://schemas.openxmlformats.org/officeDocument/2006/relationships/table" Target="../tables/table55.xml"/><Relationship Id="rId3" Type="http://schemas.openxmlformats.org/officeDocument/2006/relationships/table" Target="../tables/table45.xml"/><Relationship Id="rId7" Type="http://schemas.openxmlformats.org/officeDocument/2006/relationships/table" Target="../tables/table49.xml"/><Relationship Id="rId12" Type="http://schemas.openxmlformats.org/officeDocument/2006/relationships/table" Target="../tables/table54.xml"/><Relationship Id="rId2" Type="http://schemas.openxmlformats.org/officeDocument/2006/relationships/table" Target="../tables/table44.xml"/><Relationship Id="rId1" Type="http://schemas.openxmlformats.org/officeDocument/2006/relationships/table" Target="../tables/table43.xml"/><Relationship Id="rId6" Type="http://schemas.openxmlformats.org/officeDocument/2006/relationships/table" Target="../tables/table48.xml"/><Relationship Id="rId11" Type="http://schemas.openxmlformats.org/officeDocument/2006/relationships/table" Target="../tables/table53.xml"/><Relationship Id="rId5" Type="http://schemas.openxmlformats.org/officeDocument/2006/relationships/table" Target="../tables/table47.xml"/><Relationship Id="rId10" Type="http://schemas.openxmlformats.org/officeDocument/2006/relationships/table" Target="../tables/table52.xml"/><Relationship Id="rId4" Type="http://schemas.openxmlformats.org/officeDocument/2006/relationships/table" Target="../tables/table46.xml"/><Relationship Id="rId9" Type="http://schemas.openxmlformats.org/officeDocument/2006/relationships/table" Target="../tables/table51.xml"/><Relationship Id="rId14" Type="http://schemas.openxmlformats.org/officeDocument/2006/relationships/table" Target="../tables/table5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1.xml"/><Relationship Id="rId13" Type="http://schemas.openxmlformats.org/officeDocument/2006/relationships/table" Target="../tables/table26.xml"/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12" Type="http://schemas.openxmlformats.org/officeDocument/2006/relationships/table" Target="../tables/table25.xml"/><Relationship Id="rId2" Type="http://schemas.openxmlformats.org/officeDocument/2006/relationships/table" Target="../tables/table15.xml"/><Relationship Id="rId1" Type="http://schemas.openxmlformats.org/officeDocument/2006/relationships/drawing" Target="../drawings/drawing2.xml"/><Relationship Id="rId6" Type="http://schemas.openxmlformats.org/officeDocument/2006/relationships/table" Target="../tables/table19.xml"/><Relationship Id="rId11" Type="http://schemas.openxmlformats.org/officeDocument/2006/relationships/table" Target="../tables/table24.xml"/><Relationship Id="rId5" Type="http://schemas.openxmlformats.org/officeDocument/2006/relationships/table" Target="../tables/table18.xml"/><Relationship Id="rId15" Type="http://schemas.openxmlformats.org/officeDocument/2006/relationships/table" Target="../tables/table28.xml"/><Relationship Id="rId10" Type="http://schemas.openxmlformats.org/officeDocument/2006/relationships/table" Target="../tables/table23.xml"/><Relationship Id="rId4" Type="http://schemas.openxmlformats.org/officeDocument/2006/relationships/table" Target="../tables/table17.xml"/><Relationship Id="rId9" Type="http://schemas.openxmlformats.org/officeDocument/2006/relationships/table" Target="../tables/table22.xml"/><Relationship Id="rId14" Type="http://schemas.openxmlformats.org/officeDocument/2006/relationships/table" Target="../tables/table27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5.xml"/><Relationship Id="rId13" Type="http://schemas.openxmlformats.org/officeDocument/2006/relationships/table" Target="../tables/table40.xml"/><Relationship Id="rId3" Type="http://schemas.openxmlformats.org/officeDocument/2006/relationships/table" Target="../tables/table30.xml"/><Relationship Id="rId7" Type="http://schemas.openxmlformats.org/officeDocument/2006/relationships/table" Target="../tables/table34.xml"/><Relationship Id="rId12" Type="http://schemas.openxmlformats.org/officeDocument/2006/relationships/table" Target="../tables/table39.xml"/><Relationship Id="rId2" Type="http://schemas.openxmlformats.org/officeDocument/2006/relationships/table" Target="../tables/table29.xml"/><Relationship Id="rId1" Type="http://schemas.openxmlformats.org/officeDocument/2006/relationships/drawing" Target="../drawings/drawing3.xml"/><Relationship Id="rId6" Type="http://schemas.openxmlformats.org/officeDocument/2006/relationships/table" Target="../tables/table33.xml"/><Relationship Id="rId11" Type="http://schemas.openxmlformats.org/officeDocument/2006/relationships/table" Target="../tables/table38.xml"/><Relationship Id="rId5" Type="http://schemas.openxmlformats.org/officeDocument/2006/relationships/table" Target="../tables/table32.xml"/><Relationship Id="rId15" Type="http://schemas.openxmlformats.org/officeDocument/2006/relationships/table" Target="../tables/table42.xml"/><Relationship Id="rId10" Type="http://schemas.openxmlformats.org/officeDocument/2006/relationships/table" Target="../tables/table37.xml"/><Relationship Id="rId4" Type="http://schemas.openxmlformats.org/officeDocument/2006/relationships/table" Target="../tables/table31.xml"/><Relationship Id="rId9" Type="http://schemas.openxmlformats.org/officeDocument/2006/relationships/table" Target="../tables/table36.xml"/><Relationship Id="rId14" Type="http://schemas.openxmlformats.org/officeDocument/2006/relationships/table" Target="../tables/table4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F49CB-B145-40E7-8FE4-38A3938E89FA}">
  <dimension ref="A1:H33"/>
  <sheetViews>
    <sheetView workbookViewId="0">
      <selection activeCell="H19" sqref="H19"/>
    </sheetView>
  </sheetViews>
  <sheetFormatPr defaultRowHeight="15" x14ac:dyDescent="0.25"/>
  <cols>
    <col min="3" max="3" width="12" bestFit="1" customWidth="1"/>
  </cols>
  <sheetData>
    <row r="1" spans="1:8" x14ac:dyDescent="0.25">
      <c r="A1" t="s">
        <v>9</v>
      </c>
      <c r="F1" t="s">
        <v>18</v>
      </c>
    </row>
    <row r="2" spans="1:8" x14ac:dyDescent="0.25">
      <c r="A2" t="s">
        <v>7</v>
      </c>
      <c r="C2" s="7">
        <f>_xlfn.T.TEST('Standard Training'!B2:B11, 'Joint Training'!B2:B11, 2, 3)</f>
        <v>9.1458862499071512E-3</v>
      </c>
      <c r="F2" t="s">
        <v>19</v>
      </c>
      <c r="H2" s="7">
        <f>_xlfn.T.TEST('Standard Training'!B2:B11, 'Class-Based Contrastive'!B2:B11, 2, 3)</f>
        <v>2.1692341020528665E-3</v>
      </c>
    </row>
    <row r="3" spans="1:8" x14ac:dyDescent="0.25">
      <c r="A3" t="s">
        <v>8</v>
      </c>
      <c r="C3" s="7">
        <f>_xlfn.T.TEST('Standard Training'!C2:C11, 'Joint Training'!C2:C11, 2, 3)</f>
        <v>0.72513468078881282</v>
      </c>
      <c r="F3" t="s">
        <v>20</v>
      </c>
      <c r="H3" s="7">
        <f>_xlfn.T.TEST('Standard Training'!C2:C11, 'Class-Based Contrastive'!C2:C11, 2, 3)</f>
        <v>5.8424882350089496E-4</v>
      </c>
    </row>
    <row r="5" spans="1:8" x14ac:dyDescent="0.25">
      <c r="A5" t="s">
        <v>11</v>
      </c>
      <c r="F5" t="s">
        <v>21</v>
      </c>
    </row>
    <row r="6" spans="1:8" x14ac:dyDescent="0.25">
      <c r="A6" t="s">
        <v>7</v>
      </c>
      <c r="C6">
        <f>_xlfn.T.TEST('Standard Training'!B2:B11, 'Progressive Pre-Training'!B2:B11, 2, 1)</f>
        <v>0.5829118463338625</v>
      </c>
      <c r="F6" t="s">
        <v>19</v>
      </c>
      <c r="H6">
        <f>_xlfn.T.TEST('Joint Training'!B2:B11, 'Class-Based Contrastive'!B2:B11, 2, 3)</f>
        <v>0.18661098798343137</v>
      </c>
    </row>
    <row r="7" spans="1:8" x14ac:dyDescent="0.25">
      <c r="A7" t="s">
        <v>8</v>
      </c>
      <c r="C7">
        <f>_xlfn.T.TEST('Standard Training'!C2:C11, 'Progressive Pre-Training'!C2:C11, 2, 1)</f>
        <v>5.7872200131117699E-2</v>
      </c>
      <c r="F7" t="s">
        <v>22</v>
      </c>
      <c r="H7">
        <f>_xlfn.T.TEST('Joint Training'!C2:C11, 'Class-Based Contrastive'!C2:C11, 2, 3)</f>
        <v>3.7868698199935276E-2</v>
      </c>
    </row>
    <row r="9" spans="1:8" x14ac:dyDescent="0.25">
      <c r="A9" t="s">
        <v>10</v>
      </c>
      <c r="F9" t="s">
        <v>23</v>
      </c>
    </row>
    <row r="10" spans="1:8" x14ac:dyDescent="0.25">
      <c r="A10" t="s">
        <v>7</v>
      </c>
      <c r="C10">
        <f>_xlfn.T.TEST('Standard Training'!B2:B11, 'Standard Pre-Training'!B2:B11, 2, 1)</f>
        <v>0.92413085496334391</v>
      </c>
      <c r="F10" t="s">
        <v>19</v>
      </c>
      <c r="H10">
        <f>_xlfn.T.TEST('Standard Training'!B2:B11, 'Scan-Based Contrastive'!B2:B11, 2, 3)</f>
        <v>0.15356122450171167</v>
      </c>
    </row>
    <row r="11" spans="1:8" x14ac:dyDescent="0.25">
      <c r="A11" t="s">
        <v>8</v>
      </c>
      <c r="C11">
        <f>_xlfn.T.TEST('Standard Training'!C2:C11, 'Standard Pre-Training'!C2:C11, 2, 1)</f>
        <v>7.9424225607489435E-2</v>
      </c>
      <c r="F11" t="s">
        <v>20</v>
      </c>
      <c r="H11">
        <f>_xlfn.T.TEST('Standard Training'!C2:C11, 'Scan-Based Contrastive'!C2:C11, 2, 3)</f>
        <v>3.5228305341677415E-4</v>
      </c>
    </row>
    <row r="13" spans="1:8" x14ac:dyDescent="0.25">
      <c r="A13" t="s">
        <v>12</v>
      </c>
      <c r="F13" t="s">
        <v>26</v>
      </c>
    </row>
    <row r="14" spans="1:8" x14ac:dyDescent="0.25">
      <c r="A14" t="s">
        <v>13</v>
      </c>
      <c r="C14">
        <f>_xlfn.T.TEST('Standard Encoder'!B2:B11, 'Progressive Encoder'!B2:B11, 2, 1)</f>
        <v>0.85619522263495229</v>
      </c>
      <c r="F14" t="s">
        <v>19</v>
      </c>
      <c r="H14">
        <f>_xlfn.T.TEST('Standard Training'!B2:B11, 'Class-Based Contrastive'!F2:F11, 2, 3)</f>
        <v>0.1378160273445807</v>
      </c>
    </row>
    <row r="15" spans="1:8" x14ac:dyDescent="0.25">
      <c r="A15" t="s">
        <v>14</v>
      </c>
      <c r="C15">
        <f>_xlfn.T.TEST('Standard Encoder'!C2:C11, 'Progressive Encoder'!C2:C11, 2, 1)</f>
        <v>2.9371611984156704E-3</v>
      </c>
      <c r="F15" t="s">
        <v>20</v>
      </c>
      <c r="H15">
        <f>_xlfn.T.TEST('Standard Training'!C2:C11, 'Class-Based Contrastive'!G2:G11, 2, 3)</f>
        <v>4.0465694292498168E-2</v>
      </c>
    </row>
    <row r="17" spans="1:3" x14ac:dyDescent="0.25">
      <c r="A17" t="s">
        <v>15</v>
      </c>
    </row>
    <row r="18" spans="1:3" x14ac:dyDescent="0.25">
      <c r="A18" t="s">
        <v>7</v>
      </c>
      <c r="C18">
        <f>_xlfn.T.TEST('Standard Pre-Training'!B2:B11, 'Progressive Pre-Training'!B2:B11, 2, 1)</f>
        <v>0.73831284993915558</v>
      </c>
    </row>
    <row r="19" spans="1:3" x14ac:dyDescent="0.25">
      <c r="A19" t="s">
        <v>8</v>
      </c>
      <c r="C19">
        <f>_xlfn.T.TEST('Standard Pre-Training'!C2:C11, 'Progressive Pre-Training'!C2:C11, 2, 1)</f>
        <v>0.39625705698771296</v>
      </c>
    </row>
    <row r="20" spans="1:3" x14ac:dyDescent="0.25">
      <c r="A20" t="s">
        <v>13</v>
      </c>
      <c r="C20">
        <f>_xlfn.T.TEST('Standard Pre-Training'!D2:D11, 'Progressive Pre-Training'!D2:D11, 2, 1)</f>
        <v>0.73789228846612565</v>
      </c>
    </row>
    <row r="21" spans="1:3" x14ac:dyDescent="0.25">
      <c r="A21" t="s">
        <v>14</v>
      </c>
      <c r="C21">
        <f>_xlfn.T.TEST('Standard Pre-Training'!E2:E11, 'Progressive Pre-Training'!E2:E11, 2, 1)</f>
        <v>8.3169199108705419E-2</v>
      </c>
    </row>
    <row r="23" spans="1:3" x14ac:dyDescent="0.25">
      <c r="A23" t="s">
        <v>16</v>
      </c>
    </row>
    <row r="24" spans="1:3" x14ac:dyDescent="0.25">
      <c r="A24" t="s">
        <v>7</v>
      </c>
      <c r="C24">
        <f>_xlfn.T.TEST('Progressive Pre-Training'!B2:B11, 'Joint Training'!B2:B11, 2, 1)</f>
        <v>1.8361830828737818E-3</v>
      </c>
    </row>
    <row r="25" spans="1:3" x14ac:dyDescent="0.25">
      <c r="A25" t="s">
        <v>8</v>
      </c>
      <c r="C25">
        <f>_xlfn.T.TEST('Progressive Pre-Training'!C2:C11, 'Joint Training'!C2:C11, 2, 1)</f>
        <v>6.0426543279582655E-2</v>
      </c>
    </row>
    <row r="26" spans="1:3" x14ac:dyDescent="0.25">
      <c r="A26" t="s">
        <v>13</v>
      </c>
      <c r="C26">
        <f>_xlfn.T.TEST('Progressive Pre-Training'!D2:D11, 'Joint Training'!D2:D11, 2, 1)</f>
        <v>3.3099555627477564E-12</v>
      </c>
    </row>
    <row r="27" spans="1:3" x14ac:dyDescent="0.25">
      <c r="A27" t="s">
        <v>14</v>
      </c>
      <c r="C27">
        <f>_xlfn.T.TEST('Progressive Pre-Training'!E2:E11, 'Joint Training'!E2:E11, 2, 1)</f>
        <v>2.9079273386444404E-4</v>
      </c>
    </row>
    <row r="29" spans="1:3" x14ac:dyDescent="0.25">
      <c r="A29" t="s">
        <v>17</v>
      </c>
    </row>
    <row r="30" spans="1:3" x14ac:dyDescent="0.25">
      <c r="A30" t="s">
        <v>7</v>
      </c>
      <c r="C30">
        <f>_xlfn.T.TEST('Standard Pre-Training'!B2:B11, 'Joint Training'!B2:B11, 2, 1)</f>
        <v>1.6236105699244489E-2</v>
      </c>
    </row>
    <row r="31" spans="1:3" x14ac:dyDescent="0.25">
      <c r="A31" t="s">
        <v>8</v>
      </c>
      <c r="C31">
        <f>_xlfn.T.TEST('Standard Pre-Training'!C2:C11, 'Joint Training'!C2:C11, 2, 1)</f>
        <v>0.10091238524975189</v>
      </c>
    </row>
    <row r="32" spans="1:3" x14ac:dyDescent="0.25">
      <c r="A32" t="s">
        <v>13</v>
      </c>
      <c r="C32">
        <f>_xlfn.T.TEST('Standard Pre-Training'!D2:D11, 'Joint Training'!D2:D11, 2, 1)</f>
        <v>6.1288711675184551E-10</v>
      </c>
    </row>
    <row r="33" spans="1:3" x14ac:dyDescent="0.25">
      <c r="A33" t="s">
        <v>14</v>
      </c>
      <c r="C33">
        <f>_xlfn.T.TEST('Standard Pre-Training'!E2:E11, 'Joint Training'!E2:E11, 2, 1)</f>
        <v>0.18302179395377466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E4C0-4CF0-4381-B80F-8E9FC582ED4A}">
  <dimension ref="A1:K169"/>
  <sheetViews>
    <sheetView workbookViewId="0">
      <selection activeCell="H27" sqref="H27"/>
    </sheetView>
  </sheetViews>
  <sheetFormatPr defaultRowHeight="15" x14ac:dyDescent="0.25"/>
  <cols>
    <col min="1" max="1" width="21.140625" customWidth="1"/>
    <col min="2" max="2" width="17.42578125" customWidth="1"/>
    <col min="3" max="3" width="27.140625" customWidth="1"/>
    <col min="6" max="6" width="21.42578125" customWidth="1"/>
    <col min="7" max="7" width="21.85546875" customWidth="1"/>
    <col min="8" max="8" width="24.7109375" customWidth="1"/>
    <col min="10" max="10" width="22.5703125" customWidth="1"/>
    <col min="11" max="11" width="31.28515625" customWidth="1"/>
  </cols>
  <sheetData>
    <row r="1" spans="1:11" x14ac:dyDescent="0.25">
      <c r="A1" s="1" t="s">
        <v>0</v>
      </c>
      <c r="B1" s="2" t="s">
        <v>1</v>
      </c>
      <c r="C1" s="2" t="s">
        <v>2</v>
      </c>
      <c r="F1" s="1" t="s">
        <v>0</v>
      </c>
      <c r="G1" s="2" t="s">
        <v>1</v>
      </c>
      <c r="H1" s="2" t="s">
        <v>2</v>
      </c>
      <c r="J1" s="1" t="s">
        <v>0</v>
      </c>
      <c r="K1" s="2" t="s">
        <v>1</v>
      </c>
    </row>
    <row r="2" spans="1:11" x14ac:dyDescent="0.25">
      <c r="A2" s="3">
        <v>1</v>
      </c>
      <c r="B2" s="4">
        <v>0.86780000000000002</v>
      </c>
      <c r="C2" s="4">
        <v>12.1632</v>
      </c>
      <c r="F2" s="3">
        <v>1</v>
      </c>
      <c r="G2" s="4">
        <v>0.67430000000000001</v>
      </c>
      <c r="H2" s="4">
        <v>22.118300000000001</v>
      </c>
      <c r="J2" s="3">
        <v>1</v>
      </c>
      <c r="K2" s="4">
        <v>0.73980000000000001</v>
      </c>
    </row>
    <row r="3" spans="1:11" x14ac:dyDescent="0.25">
      <c r="A3" s="5">
        <v>2</v>
      </c>
      <c r="B3" s="6">
        <v>0.85860000000000003</v>
      </c>
      <c r="C3" s="6">
        <v>9.1182999999999996</v>
      </c>
      <c r="F3" s="5">
        <v>2</v>
      </c>
      <c r="G3" s="6">
        <v>0.77510000000000001</v>
      </c>
      <c r="H3" s="6">
        <v>16.191700000000001</v>
      </c>
      <c r="J3" s="5">
        <v>2</v>
      </c>
      <c r="K3" s="6">
        <v>0.82650000000000001</v>
      </c>
    </row>
    <row r="4" spans="1:11" x14ac:dyDescent="0.25">
      <c r="A4" s="3">
        <v>3</v>
      </c>
      <c r="B4" s="4">
        <v>0.85660000000000003</v>
      </c>
      <c r="C4" s="4">
        <v>18.5596</v>
      </c>
      <c r="F4" s="3">
        <v>3</v>
      </c>
      <c r="G4" s="4">
        <v>0.58440000000000003</v>
      </c>
      <c r="H4" s="4">
        <v>24.9819</v>
      </c>
      <c r="J4" s="3">
        <v>3</v>
      </c>
      <c r="K4" s="4">
        <v>0.84330000000000005</v>
      </c>
    </row>
    <row r="5" spans="1:11" x14ac:dyDescent="0.25">
      <c r="A5" s="5">
        <v>4</v>
      </c>
      <c r="B5" s="6">
        <v>0.85670000000000002</v>
      </c>
      <c r="C5" s="6">
        <v>12.710800000000001</v>
      </c>
      <c r="F5" s="5">
        <v>4</v>
      </c>
      <c r="G5" s="6">
        <v>0.5948</v>
      </c>
      <c r="H5" s="6">
        <v>19.306000000000001</v>
      </c>
      <c r="J5" s="5">
        <v>4</v>
      </c>
      <c r="K5" s="6">
        <v>0.79790000000000005</v>
      </c>
    </row>
    <row r="6" spans="1:11" x14ac:dyDescent="0.25">
      <c r="A6" s="3">
        <v>5</v>
      </c>
      <c r="B6" s="4">
        <v>0.86629999999999996</v>
      </c>
      <c r="C6" s="4">
        <v>11.8652</v>
      </c>
      <c r="F6" s="3">
        <v>5</v>
      </c>
      <c r="G6" s="4">
        <v>0.28050000000000003</v>
      </c>
      <c r="H6" s="4">
        <v>38.9694</v>
      </c>
      <c r="J6" s="3">
        <v>5</v>
      </c>
      <c r="K6" s="4">
        <v>0.83760000000000001</v>
      </c>
    </row>
    <row r="7" spans="1:11" x14ac:dyDescent="0.25">
      <c r="A7" s="5">
        <v>6</v>
      </c>
      <c r="B7" s="6">
        <v>0.87039999999999995</v>
      </c>
      <c r="C7" s="6">
        <v>10.9549</v>
      </c>
      <c r="F7" s="5">
        <v>6</v>
      </c>
      <c r="G7" s="6">
        <v>0.71060000000000001</v>
      </c>
      <c r="H7" s="6">
        <v>19.064</v>
      </c>
      <c r="J7" s="5">
        <v>6</v>
      </c>
      <c r="K7" s="6">
        <v>0.82199999999999995</v>
      </c>
    </row>
    <row r="8" spans="1:11" x14ac:dyDescent="0.25">
      <c r="A8" s="3">
        <v>7</v>
      </c>
      <c r="B8" s="4">
        <v>0.86460000000000004</v>
      </c>
      <c r="C8" s="4">
        <v>14.4651</v>
      </c>
      <c r="F8" s="3">
        <v>7</v>
      </c>
      <c r="G8" s="4">
        <v>0.66569999999999996</v>
      </c>
      <c r="H8" s="4">
        <v>22.247900000000001</v>
      </c>
      <c r="J8" s="3">
        <v>7</v>
      </c>
      <c r="K8" s="4">
        <v>0.84519999999999995</v>
      </c>
    </row>
    <row r="9" spans="1:11" x14ac:dyDescent="0.25">
      <c r="A9" s="5">
        <v>8</v>
      </c>
      <c r="B9" s="6">
        <v>0.87390000000000001</v>
      </c>
      <c r="C9" s="6">
        <v>14.828900000000001</v>
      </c>
      <c r="F9" s="5">
        <v>8</v>
      </c>
      <c r="G9" s="6">
        <v>0.27179999999999999</v>
      </c>
      <c r="H9" s="6">
        <v>51.019100000000002</v>
      </c>
      <c r="J9" s="5">
        <v>8</v>
      </c>
      <c r="K9" s="6">
        <v>0.83750000000000002</v>
      </c>
    </row>
    <row r="10" spans="1:11" x14ac:dyDescent="0.25">
      <c r="A10" s="3">
        <v>9</v>
      </c>
      <c r="B10" s="4">
        <v>0.87029999999999996</v>
      </c>
      <c r="C10" s="4">
        <v>11.159800000000001</v>
      </c>
      <c r="F10" s="3">
        <v>9</v>
      </c>
      <c r="G10" s="4">
        <v>0.72860000000000003</v>
      </c>
      <c r="H10" s="4">
        <v>18.817</v>
      </c>
      <c r="J10" s="3">
        <v>9</v>
      </c>
      <c r="K10" s="4">
        <v>0.79530000000000001</v>
      </c>
    </row>
    <row r="11" spans="1:11" x14ac:dyDescent="0.25">
      <c r="A11" s="5">
        <v>10</v>
      </c>
      <c r="B11" s="6">
        <v>0.86370000000000002</v>
      </c>
      <c r="C11" s="6">
        <v>10.111700000000001</v>
      </c>
      <c r="F11" s="5">
        <v>10</v>
      </c>
      <c r="G11" s="6">
        <v>0.74429999999999996</v>
      </c>
      <c r="H11" s="6">
        <v>18.4207</v>
      </c>
      <c r="J11" s="5">
        <v>10</v>
      </c>
      <c r="K11" s="6">
        <v>0.78</v>
      </c>
    </row>
    <row r="12" spans="1:11" x14ac:dyDescent="0.25">
      <c r="A12" s="3" t="s">
        <v>3</v>
      </c>
      <c r="B12" s="4">
        <f>AVERAGE(B2:B11)</f>
        <v>0.86489000000000016</v>
      </c>
      <c r="C12" s="4">
        <f t="shared" ref="C12" si="0">AVERAGE(C2:C11)</f>
        <v>12.59375</v>
      </c>
      <c r="F12" s="3" t="s">
        <v>3</v>
      </c>
      <c r="G12" s="4">
        <f>AVERAGE(G2:G11)</f>
        <v>0.60301000000000005</v>
      </c>
      <c r="H12" s="4">
        <f t="shared" ref="H12" si="1">AVERAGE(H2:H11)</f>
        <v>25.113599999999998</v>
      </c>
      <c r="J12" s="3" t="s">
        <v>3</v>
      </c>
      <c r="K12" s="4">
        <f>AVERAGE(K2:K11)</f>
        <v>0.81251000000000018</v>
      </c>
    </row>
    <row r="13" spans="1:11" x14ac:dyDescent="0.25">
      <c r="A13" s="5" t="s">
        <v>6</v>
      </c>
      <c r="B13" s="6">
        <f>_xlfn.STDEV.S(B2:B11)</f>
        <v>6.0381104476299168E-3</v>
      </c>
      <c r="C13" s="6">
        <f t="shared" ref="C13" si="2">_xlfn.STDEV.S(C2:C11)</f>
        <v>2.7447007225034796</v>
      </c>
      <c r="F13" s="5" t="s">
        <v>6</v>
      </c>
      <c r="G13" s="6">
        <f>_xlfn.STDEV.S(G2:G11)</f>
        <v>0.18259399071285048</v>
      </c>
      <c r="H13" s="6">
        <f t="shared" ref="H13" si="3">_xlfn.STDEV.S(H2:H11)</f>
        <v>11.128780440621313</v>
      </c>
      <c r="J13" s="5" t="s">
        <v>6</v>
      </c>
      <c r="K13" s="6">
        <f>_xlfn.STDEV.S(K2:K11)</f>
        <v>3.4009359822783421E-2</v>
      </c>
    </row>
    <row r="14" spans="1:11" x14ac:dyDescent="0.25">
      <c r="F14" t="s">
        <v>42</v>
      </c>
      <c r="J14" t="s">
        <v>37</v>
      </c>
    </row>
    <row r="15" spans="1:11" x14ac:dyDescent="0.25">
      <c r="A15" s="13" t="s">
        <v>0</v>
      </c>
      <c r="B15" s="13" t="s">
        <v>1</v>
      </c>
      <c r="C15" s="13" t="s">
        <v>2</v>
      </c>
      <c r="E15" s="8" t="s">
        <v>28</v>
      </c>
    </row>
    <row r="16" spans="1:11" x14ac:dyDescent="0.25">
      <c r="A16" s="6">
        <v>1</v>
      </c>
      <c r="B16" s="6">
        <v>0.15740000000000001</v>
      </c>
      <c r="C16" s="6">
        <v>95.767600000000002</v>
      </c>
    </row>
    <row r="17" spans="1:8" x14ac:dyDescent="0.25">
      <c r="A17" s="6">
        <v>2</v>
      </c>
      <c r="B17" s="6">
        <v>0.19489999999999999</v>
      </c>
      <c r="C17" s="6">
        <v>96.348399999999998</v>
      </c>
      <c r="F17" s="1" t="s">
        <v>0</v>
      </c>
      <c r="G17" s="2" t="s">
        <v>1</v>
      </c>
      <c r="H17" s="2" t="s">
        <v>2</v>
      </c>
    </row>
    <row r="18" spans="1:8" x14ac:dyDescent="0.25">
      <c r="A18" s="6">
        <v>3</v>
      </c>
      <c r="B18" s="6">
        <v>0.18279999999999999</v>
      </c>
      <c r="C18" s="6">
        <v>81.941900000000004</v>
      </c>
      <c r="F18" s="3">
        <v>1</v>
      </c>
      <c r="G18" s="4">
        <v>0.4929</v>
      </c>
      <c r="H18" s="4">
        <v>39.963299999999997</v>
      </c>
    </row>
    <row r="19" spans="1:8" x14ac:dyDescent="0.25">
      <c r="A19" s="6">
        <v>4</v>
      </c>
      <c r="B19" s="6">
        <v>0.1615</v>
      </c>
      <c r="C19" s="6">
        <v>86.222200000000001</v>
      </c>
      <c r="F19" s="5">
        <v>2</v>
      </c>
      <c r="G19" s="6">
        <v>0.4098</v>
      </c>
      <c r="H19" s="6">
        <v>52.090899999999998</v>
      </c>
    </row>
    <row r="20" spans="1:8" x14ac:dyDescent="0.25">
      <c r="A20" s="6">
        <v>5</v>
      </c>
      <c r="B20" s="6">
        <v>0.1971</v>
      </c>
      <c r="C20" s="6">
        <v>101.2525</v>
      </c>
      <c r="F20" s="3">
        <v>3</v>
      </c>
      <c r="G20" s="4">
        <v>0.42020000000000002</v>
      </c>
      <c r="H20" s="4">
        <v>74.407899999999998</v>
      </c>
    </row>
    <row r="21" spans="1:8" x14ac:dyDescent="0.25">
      <c r="A21" s="5" t="s">
        <v>3</v>
      </c>
      <c r="B21" s="6">
        <f>AVERAGE(B16:B20)</f>
        <v>0.17873999999999998</v>
      </c>
      <c r="C21" s="6">
        <f>AVERAGE(C16:C20)</f>
        <v>92.306520000000006</v>
      </c>
      <c r="F21" s="5">
        <v>4</v>
      </c>
      <c r="G21" s="6">
        <v>0.41620000000000001</v>
      </c>
      <c r="H21" s="6">
        <v>63.741300000000003</v>
      </c>
    </row>
    <row r="22" spans="1:8" x14ac:dyDescent="0.25">
      <c r="A22" s="5" t="s">
        <v>6</v>
      </c>
      <c r="B22" s="6">
        <f>_xlfn.STDEV.S(B16:B20)</f>
        <v>1.8488726294691036E-2</v>
      </c>
      <c r="C22" s="6">
        <f>_xlfn.STDEV.S(C16:C20)</f>
        <v>7.9496969198202745</v>
      </c>
      <c r="F22" s="3">
        <v>5</v>
      </c>
      <c r="G22" s="4">
        <v>0.45069999999999999</v>
      </c>
      <c r="H22" s="4">
        <v>74.738399999999999</v>
      </c>
    </row>
    <row r="23" spans="1:8" x14ac:dyDescent="0.25">
      <c r="F23" s="5">
        <v>6</v>
      </c>
      <c r="G23" s="6">
        <v>0.2712</v>
      </c>
      <c r="H23" s="6">
        <v>117.3047</v>
      </c>
    </row>
    <row r="24" spans="1:8" x14ac:dyDescent="0.25">
      <c r="A24" s="13" t="s">
        <v>0</v>
      </c>
      <c r="B24" s="13" t="s">
        <v>1</v>
      </c>
      <c r="C24" s="13" t="s">
        <v>2</v>
      </c>
      <c r="E24" s="8" t="s">
        <v>29</v>
      </c>
      <c r="F24" s="3">
        <v>7</v>
      </c>
      <c r="G24" s="4">
        <v>0.4824</v>
      </c>
      <c r="H24" s="4">
        <v>58.145699999999998</v>
      </c>
    </row>
    <row r="25" spans="1:8" x14ac:dyDescent="0.25">
      <c r="A25" s="6">
        <v>1</v>
      </c>
      <c r="B25" s="6">
        <v>0.28549999999999998</v>
      </c>
      <c r="C25" s="6">
        <v>37.651499999999999</v>
      </c>
      <c r="F25" s="5">
        <v>8</v>
      </c>
      <c r="G25" s="6">
        <v>0.44419999999999998</v>
      </c>
      <c r="H25" s="6">
        <v>65.669499999999999</v>
      </c>
    </row>
    <row r="26" spans="1:8" x14ac:dyDescent="0.25">
      <c r="A26" s="6">
        <v>2</v>
      </c>
      <c r="B26" s="6">
        <v>0.26769999999999999</v>
      </c>
      <c r="C26" s="6">
        <v>54.393900000000002</v>
      </c>
      <c r="F26" s="3">
        <v>9</v>
      </c>
      <c r="G26" s="4">
        <v>0.51429999999999998</v>
      </c>
      <c r="H26" s="4">
        <v>69.465000000000003</v>
      </c>
    </row>
    <row r="27" spans="1:8" x14ac:dyDescent="0.25">
      <c r="A27" s="6">
        <v>3</v>
      </c>
      <c r="B27" s="6">
        <v>0.30599999999999999</v>
      </c>
      <c r="C27" s="6">
        <v>31.835799999999999</v>
      </c>
      <c r="F27" s="5">
        <v>10</v>
      </c>
      <c r="G27" s="6">
        <v>0.495</v>
      </c>
      <c r="H27" s="6">
        <v>54.729500000000002</v>
      </c>
    </row>
    <row r="28" spans="1:8" x14ac:dyDescent="0.25">
      <c r="A28" s="6">
        <v>4</v>
      </c>
      <c r="B28" s="6">
        <v>0.29060000000000002</v>
      </c>
      <c r="C28" s="6">
        <v>64.045400000000001</v>
      </c>
      <c r="F28" s="3" t="s">
        <v>3</v>
      </c>
      <c r="G28" s="4">
        <f>AVERAGE(G18:G27)</f>
        <v>0.43968999999999997</v>
      </c>
      <c r="H28" s="4">
        <f t="shared" ref="H28" si="4">AVERAGE(H18:H27)</f>
        <v>67.025620000000004</v>
      </c>
    </row>
    <row r="29" spans="1:8" x14ac:dyDescent="0.25">
      <c r="A29" s="6">
        <v>5</v>
      </c>
      <c r="B29" s="6">
        <v>0.26269999999999999</v>
      </c>
      <c r="C29" s="6">
        <v>64.946899999999999</v>
      </c>
      <c r="F29" s="5" t="s">
        <v>6</v>
      </c>
      <c r="G29" s="6">
        <f>_xlfn.STDEV.S(G18:G27)</f>
        <v>6.9631401760349196E-2</v>
      </c>
      <c r="H29" s="6">
        <f t="shared" ref="H29" si="5">_xlfn.STDEV.S(H18:H27)</f>
        <v>20.672068876185982</v>
      </c>
    </row>
    <row r="30" spans="1:8" x14ac:dyDescent="0.25">
      <c r="A30" s="5" t="s">
        <v>3</v>
      </c>
      <c r="B30" s="6">
        <f>AVERAGE(B25:B29)</f>
        <v>0.28249999999999997</v>
      </c>
      <c r="C30" s="6">
        <f>AVERAGE(C25:C29)</f>
        <v>50.5747</v>
      </c>
      <c r="F30" t="s">
        <v>50</v>
      </c>
    </row>
    <row r="31" spans="1:8" x14ac:dyDescent="0.25">
      <c r="A31" s="5" t="s">
        <v>6</v>
      </c>
      <c r="B31" s="6">
        <f>_xlfn.STDEV.S(B25:B29)</f>
        <v>1.7592185765276585E-2</v>
      </c>
      <c r="C31" s="6">
        <f>_xlfn.STDEV.S(C25:C29)</f>
        <v>15.172027315260131</v>
      </c>
    </row>
    <row r="33" spans="1:5" x14ac:dyDescent="0.25">
      <c r="A33" s="13" t="s">
        <v>0</v>
      </c>
      <c r="B33" s="13" t="s">
        <v>1</v>
      </c>
      <c r="C33" s="13" t="s">
        <v>2</v>
      </c>
      <c r="E33" s="8" t="s">
        <v>30</v>
      </c>
    </row>
    <row r="34" spans="1:5" x14ac:dyDescent="0.25">
      <c r="A34" s="6">
        <v>1</v>
      </c>
      <c r="B34" s="6">
        <v>0.2676</v>
      </c>
      <c r="C34" s="6">
        <v>44.520200000000003</v>
      </c>
    </row>
    <row r="35" spans="1:5" x14ac:dyDescent="0.25">
      <c r="A35" s="6">
        <v>2</v>
      </c>
      <c r="B35" s="6">
        <v>0.22120000000000001</v>
      </c>
      <c r="C35" s="6">
        <v>65.411600000000007</v>
      </c>
    </row>
    <row r="36" spans="1:5" x14ac:dyDescent="0.25">
      <c r="A36" s="6">
        <v>3</v>
      </c>
      <c r="B36" s="6">
        <v>0.2276</v>
      </c>
      <c r="C36" s="6">
        <v>58.474699999999999</v>
      </c>
    </row>
    <row r="37" spans="1:5" x14ac:dyDescent="0.25">
      <c r="A37" s="6">
        <v>4</v>
      </c>
      <c r="B37" s="6">
        <v>0.2414</v>
      </c>
      <c r="C37" s="6">
        <v>63.030299999999997</v>
      </c>
    </row>
    <row r="38" spans="1:5" x14ac:dyDescent="0.25">
      <c r="A38" s="6">
        <v>5</v>
      </c>
      <c r="B38" s="6">
        <v>0.24010000000000001</v>
      </c>
      <c r="C38" s="6">
        <v>67.628699999999995</v>
      </c>
    </row>
    <row r="39" spans="1:5" x14ac:dyDescent="0.25">
      <c r="A39" s="5" t="s">
        <v>3</v>
      </c>
      <c r="B39" s="6">
        <f>AVERAGE(B34:B38)</f>
        <v>0.23957999999999999</v>
      </c>
      <c r="C39" s="6">
        <f>AVERAGE(C34:C38)</f>
        <v>59.813099999999999</v>
      </c>
    </row>
    <row r="40" spans="1:5" x14ac:dyDescent="0.25">
      <c r="A40" s="5" t="s">
        <v>6</v>
      </c>
      <c r="B40" s="6">
        <f>_xlfn.STDEV.S(B34:B38)</f>
        <v>1.7818866406143798E-2</v>
      </c>
      <c r="C40" s="6">
        <f>_xlfn.STDEV.S(C34:C38)</f>
        <v>9.1983869023324161</v>
      </c>
    </row>
    <row r="42" spans="1:5" x14ac:dyDescent="0.25">
      <c r="A42" s="13" t="s">
        <v>0</v>
      </c>
      <c r="B42" s="13" t="s">
        <v>1</v>
      </c>
      <c r="C42" s="13" t="s">
        <v>2</v>
      </c>
      <c r="E42" s="8" t="s">
        <v>31</v>
      </c>
    </row>
    <row r="43" spans="1:5" x14ac:dyDescent="0.25">
      <c r="A43" s="6">
        <v>1</v>
      </c>
      <c r="B43" s="6">
        <v>0.4577</v>
      </c>
      <c r="C43" s="6">
        <v>23.7454</v>
      </c>
    </row>
    <row r="44" spans="1:5" x14ac:dyDescent="0.25">
      <c r="A44" s="6">
        <v>2</v>
      </c>
      <c r="B44" s="6">
        <v>0.52359999999999995</v>
      </c>
      <c r="C44" s="6">
        <v>23.002500000000001</v>
      </c>
    </row>
    <row r="45" spans="1:5" x14ac:dyDescent="0.25">
      <c r="A45" s="6">
        <v>3</v>
      </c>
      <c r="B45" s="6">
        <v>0.39219999999999999</v>
      </c>
      <c r="C45" s="6">
        <v>33.742400000000004</v>
      </c>
    </row>
    <row r="46" spans="1:5" x14ac:dyDescent="0.25">
      <c r="A46" s="6">
        <v>4</v>
      </c>
      <c r="B46" s="6">
        <v>0.40200000000000002</v>
      </c>
      <c r="C46" s="6">
        <v>32.106000000000002</v>
      </c>
    </row>
    <row r="47" spans="1:5" x14ac:dyDescent="0.25">
      <c r="A47" s="6">
        <v>5</v>
      </c>
      <c r="B47" s="6">
        <v>0.39979999999999999</v>
      </c>
      <c r="C47" s="6">
        <v>35.446899999999999</v>
      </c>
    </row>
    <row r="48" spans="1:5" x14ac:dyDescent="0.25">
      <c r="A48" s="5" t="s">
        <v>3</v>
      </c>
      <c r="B48" s="6">
        <f>AVERAGE(B43:B47)</f>
        <v>0.43506</v>
      </c>
      <c r="C48" s="6">
        <f>AVERAGE(C43:C47)</f>
        <v>29.608640000000001</v>
      </c>
    </row>
    <row r="49" spans="1:5" x14ac:dyDescent="0.25">
      <c r="A49" s="5" t="s">
        <v>6</v>
      </c>
      <c r="B49" s="6">
        <f>_xlfn.STDEV.S(B43:B47)</f>
        <v>5.5957823402988209E-2</v>
      </c>
      <c r="C49" s="6">
        <f>_xlfn.STDEV.S(C43:C47)</f>
        <v>5.8186924547530294</v>
      </c>
    </row>
    <row r="51" spans="1:5" x14ac:dyDescent="0.25">
      <c r="A51" s="13" t="s">
        <v>0</v>
      </c>
      <c r="B51" s="13" t="s">
        <v>1</v>
      </c>
      <c r="C51" s="13" t="s">
        <v>2</v>
      </c>
      <c r="E51" s="8" t="s">
        <v>32</v>
      </c>
    </row>
    <row r="52" spans="1:5" x14ac:dyDescent="0.25">
      <c r="A52" s="6">
        <v>1</v>
      </c>
      <c r="B52" s="6">
        <v>0.40329999999999999</v>
      </c>
      <c r="C52" s="6">
        <v>33.8611</v>
      </c>
    </row>
    <row r="53" spans="1:5" x14ac:dyDescent="0.25">
      <c r="A53" s="6">
        <v>2</v>
      </c>
      <c r="B53" s="6">
        <v>0.39460000000000001</v>
      </c>
      <c r="C53" s="6">
        <v>38.575699999999998</v>
      </c>
    </row>
    <row r="54" spans="1:5" x14ac:dyDescent="0.25">
      <c r="A54" s="6">
        <v>3</v>
      </c>
      <c r="B54" s="6">
        <v>0.39689999999999998</v>
      </c>
      <c r="C54" s="6">
        <v>41.032800000000002</v>
      </c>
    </row>
    <row r="55" spans="1:5" x14ac:dyDescent="0.25">
      <c r="A55" s="6">
        <v>4</v>
      </c>
      <c r="B55" s="6">
        <v>0.40660000000000002</v>
      </c>
      <c r="C55" s="6">
        <v>36.636299999999999</v>
      </c>
    </row>
    <row r="56" spans="1:5" x14ac:dyDescent="0.25">
      <c r="A56" s="6">
        <v>5</v>
      </c>
      <c r="B56" s="6">
        <v>0.38950000000000001</v>
      </c>
      <c r="C56" s="6">
        <v>44.318100000000001</v>
      </c>
    </row>
    <row r="57" spans="1:5" x14ac:dyDescent="0.25">
      <c r="A57" s="5" t="s">
        <v>3</v>
      </c>
      <c r="B57" s="6">
        <f>AVERAGE(B52:B56)</f>
        <v>0.39818000000000003</v>
      </c>
      <c r="C57" s="6">
        <f>AVERAGE(C52:C56)</f>
        <v>38.884800000000006</v>
      </c>
    </row>
    <row r="58" spans="1:5" x14ac:dyDescent="0.25">
      <c r="A58" s="5" t="s">
        <v>6</v>
      </c>
      <c r="B58" s="6">
        <f>_xlfn.STDEV.S(B52:B56)</f>
        <v>6.8357150320943021E-3</v>
      </c>
      <c r="C58" s="6">
        <f>_xlfn.STDEV.S(C52:C56)</f>
        <v>4.0163263575063226</v>
      </c>
    </row>
    <row r="60" spans="1:5" x14ac:dyDescent="0.25">
      <c r="A60" s="13" t="s">
        <v>0</v>
      </c>
      <c r="B60" s="13" t="s">
        <v>1</v>
      </c>
      <c r="C60" s="13" t="s">
        <v>2</v>
      </c>
      <c r="E60" s="8" t="s">
        <v>33</v>
      </c>
    </row>
    <row r="61" spans="1:5" x14ac:dyDescent="0.25">
      <c r="A61" s="6">
        <v>1</v>
      </c>
      <c r="B61" s="6">
        <v>0.42249999999999999</v>
      </c>
      <c r="C61" s="6">
        <v>32.052999999999997</v>
      </c>
    </row>
    <row r="62" spans="1:5" x14ac:dyDescent="0.25">
      <c r="A62" s="6">
        <v>2</v>
      </c>
      <c r="B62" s="6">
        <v>0.83320000000000005</v>
      </c>
      <c r="C62" s="6">
        <v>13.066800000000001</v>
      </c>
    </row>
    <row r="63" spans="1:5" x14ac:dyDescent="0.25">
      <c r="A63" s="6">
        <v>3</v>
      </c>
      <c r="B63" s="6">
        <v>0.87719999999999998</v>
      </c>
      <c r="C63" s="6">
        <v>11.4306</v>
      </c>
    </row>
    <row r="64" spans="1:5" x14ac:dyDescent="0.25">
      <c r="A64" s="6">
        <v>4</v>
      </c>
      <c r="B64" s="6">
        <v>0.84609999999999996</v>
      </c>
      <c r="C64" s="6">
        <v>16.140899999999998</v>
      </c>
    </row>
    <row r="65" spans="1:5" x14ac:dyDescent="0.25">
      <c r="A65" s="6">
        <v>5</v>
      </c>
      <c r="B65" s="6">
        <v>0.8196</v>
      </c>
      <c r="C65" s="6">
        <v>13.795</v>
      </c>
    </row>
    <row r="66" spans="1:5" x14ac:dyDescent="0.25">
      <c r="A66" s="5" t="s">
        <v>3</v>
      </c>
      <c r="B66" s="6">
        <f>AVERAGE(B61:B65)</f>
        <v>0.75971999999999995</v>
      </c>
      <c r="C66" s="6">
        <f>AVERAGE(C61:C65)</f>
        <v>17.297260000000001</v>
      </c>
    </row>
    <row r="67" spans="1:5" x14ac:dyDescent="0.25">
      <c r="A67" s="5" t="s">
        <v>6</v>
      </c>
      <c r="B67" s="6">
        <f>_xlfn.STDEV.S(B61:B65)</f>
        <v>0.18971380287158857</v>
      </c>
      <c r="C67" s="6">
        <f>_xlfn.STDEV.S(C61:C65)</f>
        <v>8.4209463225934336</v>
      </c>
    </row>
    <row r="69" spans="1:5" x14ac:dyDescent="0.25">
      <c r="A69" s="13" t="s">
        <v>0</v>
      </c>
      <c r="B69" s="13" t="s">
        <v>1</v>
      </c>
      <c r="C69" s="13" t="s">
        <v>2</v>
      </c>
      <c r="E69" s="8" t="s">
        <v>34</v>
      </c>
    </row>
    <row r="70" spans="1:5" x14ac:dyDescent="0.25">
      <c r="A70" s="6">
        <v>1</v>
      </c>
      <c r="B70" s="6">
        <v>0.85150000000000003</v>
      </c>
      <c r="C70" s="6">
        <v>8.4338999999999995</v>
      </c>
    </row>
    <row r="71" spans="1:5" x14ac:dyDescent="0.25">
      <c r="A71" s="6">
        <v>2</v>
      </c>
      <c r="B71" s="6">
        <v>0.86129999999999995</v>
      </c>
      <c r="C71" s="6">
        <v>9.5946999999999996</v>
      </c>
    </row>
    <row r="72" spans="1:5" x14ac:dyDescent="0.25">
      <c r="A72" s="6">
        <v>3</v>
      </c>
      <c r="B72" s="6">
        <v>0.85809999999999997</v>
      </c>
      <c r="C72" s="6">
        <v>12.7072</v>
      </c>
    </row>
    <row r="73" spans="1:5" x14ac:dyDescent="0.25">
      <c r="A73" s="6">
        <v>4</v>
      </c>
      <c r="B73" s="6">
        <v>0.86719999999999997</v>
      </c>
      <c r="C73" s="6">
        <v>11.2346</v>
      </c>
    </row>
    <row r="74" spans="1:5" x14ac:dyDescent="0.25">
      <c r="A74" s="6">
        <v>5</v>
      </c>
      <c r="B74" s="6">
        <v>0.86299999999999999</v>
      </c>
      <c r="C74" s="6">
        <v>9.9821000000000009</v>
      </c>
    </row>
    <row r="75" spans="1:5" x14ac:dyDescent="0.25">
      <c r="A75" s="5" t="s">
        <v>3</v>
      </c>
      <c r="B75" s="6">
        <f>AVERAGE(B70:B74)</f>
        <v>0.86021999999999998</v>
      </c>
      <c r="C75" s="6">
        <f>AVERAGE(C70:C74)</f>
        <v>10.390499999999999</v>
      </c>
    </row>
    <row r="76" spans="1:5" x14ac:dyDescent="0.25">
      <c r="A76" s="5" t="s">
        <v>6</v>
      </c>
      <c r="B76" s="6">
        <f>_xlfn.STDEV.S(B70:B74)</f>
        <v>5.8768188673805266E-3</v>
      </c>
      <c r="C76" s="6">
        <f>_xlfn.STDEV.S(C70:C74)</f>
        <v>1.6361521521545561</v>
      </c>
    </row>
    <row r="78" spans="1:5" x14ac:dyDescent="0.25">
      <c r="A78" s="13" t="s">
        <v>0</v>
      </c>
      <c r="B78" s="13" t="s">
        <v>1</v>
      </c>
      <c r="C78" s="13" t="s">
        <v>2</v>
      </c>
      <c r="E78" s="8" t="s">
        <v>35</v>
      </c>
    </row>
    <row r="79" spans="1:5" x14ac:dyDescent="0.25">
      <c r="A79" s="6">
        <v>1</v>
      </c>
      <c r="B79" s="6">
        <v>0.77500000000000002</v>
      </c>
      <c r="C79" s="6">
        <v>11.2805</v>
      </c>
    </row>
    <row r="80" spans="1:5" x14ac:dyDescent="0.25">
      <c r="A80" s="6">
        <v>2</v>
      </c>
      <c r="B80" s="6">
        <v>0.43120000000000003</v>
      </c>
      <c r="C80" s="6">
        <v>27.525300000000001</v>
      </c>
    </row>
    <row r="81" spans="1:5" x14ac:dyDescent="0.25">
      <c r="A81" s="6">
        <v>3</v>
      </c>
      <c r="B81" s="6">
        <v>0.42699999999999999</v>
      </c>
      <c r="C81" s="6">
        <v>19.981999999999999</v>
      </c>
    </row>
    <row r="82" spans="1:5" x14ac:dyDescent="0.25">
      <c r="A82" s="6">
        <v>4</v>
      </c>
      <c r="B82" s="6">
        <v>0.43169999999999997</v>
      </c>
      <c r="C82" s="6">
        <v>22.498699999999999</v>
      </c>
    </row>
    <row r="83" spans="1:5" x14ac:dyDescent="0.25">
      <c r="A83" s="6">
        <v>5</v>
      </c>
      <c r="B83" s="6">
        <v>0.43180000000000002</v>
      </c>
      <c r="C83" s="6">
        <v>15.787800000000001</v>
      </c>
    </row>
    <row r="84" spans="1:5" x14ac:dyDescent="0.25">
      <c r="A84" s="5" t="s">
        <v>3</v>
      </c>
      <c r="B84" s="6">
        <f>AVERAGE(B79:B83)</f>
        <v>0.49933999999999995</v>
      </c>
      <c r="C84" s="6">
        <f>AVERAGE(C79:C83)</f>
        <v>19.414860000000001</v>
      </c>
    </row>
    <row r="85" spans="1:5" x14ac:dyDescent="0.25">
      <c r="A85" s="5" t="s">
        <v>6</v>
      </c>
      <c r="B85" s="6">
        <f>_xlfn.STDEV.S(B79:B83)</f>
        <v>0.15411147913117967</v>
      </c>
      <c r="C85" s="6">
        <f>_xlfn.STDEV.S(C79:C83)</f>
        <v>6.2236309894626638</v>
      </c>
    </row>
    <row r="87" spans="1:5" x14ac:dyDescent="0.25">
      <c r="A87" s="13" t="s">
        <v>0</v>
      </c>
      <c r="B87" s="13" t="s">
        <v>1</v>
      </c>
      <c r="C87" s="13" t="s">
        <v>2</v>
      </c>
      <c r="E87" s="8" t="s">
        <v>36</v>
      </c>
    </row>
    <row r="88" spans="1:5" x14ac:dyDescent="0.25">
      <c r="A88" s="6">
        <v>1</v>
      </c>
      <c r="B88" s="6">
        <v>0.88829999999999998</v>
      </c>
      <c r="C88" s="6">
        <v>9.7341999999999995</v>
      </c>
    </row>
    <row r="89" spans="1:5" x14ac:dyDescent="0.25">
      <c r="A89" s="6">
        <v>2</v>
      </c>
      <c r="B89" s="6">
        <v>0.86319999999999997</v>
      </c>
      <c r="C89" s="6">
        <v>13.1211</v>
      </c>
    </row>
    <row r="90" spans="1:5" x14ac:dyDescent="0.25">
      <c r="A90" s="6">
        <v>3</v>
      </c>
      <c r="B90" s="6">
        <v>0.86960000000000004</v>
      </c>
      <c r="C90" s="6">
        <v>12.1736</v>
      </c>
    </row>
    <row r="91" spans="1:5" x14ac:dyDescent="0.25">
      <c r="A91" s="6">
        <v>4</v>
      </c>
      <c r="B91" s="6">
        <v>0.85389999999999999</v>
      </c>
      <c r="C91" s="6">
        <v>11.2583</v>
      </c>
    </row>
    <row r="92" spans="1:5" x14ac:dyDescent="0.25">
      <c r="A92" s="6">
        <v>5</v>
      </c>
      <c r="B92" s="6">
        <v>0.86839999999999995</v>
      </c>
      <c r="C92" s="6">
        <v>9.0557999999999996</v>
      </c>
    </row>
    <row r="93" spans="1:5" x14ac:dyDescent="0.25">
      <c r="A93" s="5" t="s">
        <v>3</v>
      </c>
      <c r="B93" s="6">
        <f>AVERAGE(B88:B92)</f>
        <v>0.86868000000000001</v>
      </c>
      <c r="C93" s="6">
        <f>AVERAGE(C88:C92)</f>
        <v>11.0686</v>
      </c>
    </row>
    <row r="94" spans="1:5" x14ac:dyDescent="0.25">
      <c r="A94" s="5" t="s">
        <v>6</v>
      </c>
      <c r="B94" s="6">
        <f>_xlfn.STDEV.S(B88:B92)</f>
        <v>1.2593133049404345E-2</v>
      </c>
      <c r="C94" s="6">
        <f>_xlfn.STDEV.S(C88:C92)</f>
        <v>1.6809041123752455</v>
      </c>
    </row>
    <row r="97" spans="1:5" x14ac:dyDescent="0.25">
      <c r="A97" t="s">
        <v>0</v>
      </c>
      <c r="B97" t="s">
        <v>1</v>
      </c>
      <c r="C97" t="s">
        <v>2</v>
      </c>
      <c r="E97" t="s">
        <v>45</v>
      </c>
    </row>
    <row r="98" spans="1:5" x14ac:dyDescent="0.25">
      <c r="A98">
        <v>1</v>
      </c>
      <c r="B98">
        <v>0.78969999999999996</v>
      </c>
      <c r="C98">
        <v>8.1752000000000002</v>
      </c>
    </row>
    <row r="99" spans="1:5" x14ac:dyDescent="0.25">
      <c r="A99">
        <v>2</v>
      </c>
      <c r="B99">
        <v>0.83320000000000005</v>
      </c>
      <c r="C99">
        <v>8.6885999999999992</v>
      </c>
    </row>
    <row r="100" spans="1:5" x14ac:dyDescent="0.25">
      <c r="A100">
        <v>3</v>
      </c>
      <c r="B100">
        <v>0.73180000000000001</v>
      </c>
      <c r="C100">
        <v>7.9610000000000003</v>
      </c>
    </row>
    <row r="101" spans="1:5" x14ac:dyDescent="0.25">
      <c r="A101">
        <v>4</v>
      </c>
      <c r="B101">
        <v>0.71179999999999999</v>
      </c>
      <c r="C101">
        <v>11.364699999999999</v>
      </c>
    </row>
    <row r="102" spans="1:5" x14ac:dyDescent="0.25">
      <c r="A102">
        <v>5</v>
      </c>
      <c r="B102">
        <v>0.8125</v>
      </c>
      <c r="C102">
        <v>7.69</v>
      </c>
    </row>
    <row r="103" spans="1:5" x14ac:dyDescent="0.25">
      <c r="A103">
        <v>6</v>
      </c>
      <c r="B103">
        <v>0.55200000000000005</v>
      </c>
      <c r="C103">
        <v>26.25</v>
      </c>
    </row>
    <row r="104" spans="1:5" x14ac:dyDescent="0.25">
      <c r="A104">
        <v>7</v>
      </c>
      <c r="B104">
        <v>0.73929999999999996</v>
      </c>
      <c r="C104">
        <v>9.65</v>
      </c>
    </row>
    <row r="105" spans="1:5" x14ac:dyDescent="0.25">
      <c r="A105">
        <v>8</v>
      </c>
      <c r="B105">
        <v>0.745</v>
      </c>
      <c r="C105">
        <v>8.8117000000000001</v>
      </c>
    </row>
    <row r="106" spans="1:5" x14ac:dyDescent="0.25">
      <c r="A106">
        <v>9</v>
      </c>
      <c r="B106">
        <v>0.75949999999999995</v>
      </c>
      <c r="C106">
        <v>10.9</v>
      </c>
    </row>
    <row r="107" spans="1:5" x14ac:dyDescent="0.25">
      <c r="A107">
        <v>10</v>
      </c>
      <c r="B107">
        <v>0.77890000000000004</v>
      </c>
      <c r="C107">
        <v>7.4019000000000004</v>
      </c>
    </row>
    <row r="108" spans="1:5" x14ac:dyDescent="0.25">
      <c r="A108" t="s">
        <v>3</v>
      </c>
      <c r="B108">
        <f>AVERAGE(B98:B107)</f>
        <v>0.74537000000000009</v>
      </c>
      <c r="C108">
        <f>AVERAGE(C98:C107)</f>
        <v>10.689310000000001</v>
      </c>
    </row>
    <row r="109" spans="1:5" x14ac:dyDescent="0.25">
      <c r="A109" t="s">
        <v>6</v>
      </c>
      <c r="B109">
        <f>_xlfn.STDEV.S(B98:B107)</f>
        <v>7.7638507770879314E-2</v>
      </c>
      <c r="C109">
        <f>_xlfn.STDEV.S(C98:C107)</f>
        <v>5.6254519801523468</v>
      </c>
    </row>
    <row r="112" spans="1:5" x14ac:dyDescent="0.25">
      <c r="A112" t="s">
        <v>0</v>
      </c>
      <c r="B112" t="s">
        <v>1</v>
      </c>
      <c r="C112" t="s">
        <v>2</v>
      </c>
      <c r="E112" t="s">
        <v>46</v>
      </c>
    </row>
    <row r="113" spans="1:5" x14ac:dyDescent="0.25">
      <c r="A113">
        <v>1</v>
      </c>
      <c r="B113">
        <v>0.89490000000000003</v>
      </c>
      <c r="C113">
        <v>14.5025</v>
      </c>
    </row>
    <row r="114" spans="1:5" x14ac:dyDescent="0.25">
      <c r="A114">
        <v>2</v>
      </c>
      <c r="B114">
        <v>0.90390000000000004</v>
      </c>
      <c r="C114">
        <v>8.9892000000000003</v>
      </c>
    </row>
    <row r="115" spans="1:5" x14ac:dyDescent="0.25">
      <c r="A115">
        <v>3</v>
      </c>
      <c r="B115">
        <v>0.88129999999999997</v>
      </c>
      <c r="C115">
        <v>24.610199999999999</v>
      </c>
    </row>
    <row r="116" spans="1:5" x14ac:dyDescent="0.25">
      <c r="A116">
        <v>4</v>
      </c>
      <c r="B116">
        <v>0.8982</v>
      </c>
      <c r="C116">
        <v>13.9847</v>
      </c>
    </row>
    <row r="117" spans="1:5" x14ac:dyDescent="0.25">
      <c r="A117">
        <v>5</v>
      </c>
      <c r="B117">
        <v>0.88970000000000005</v>
      </c>
      <c r="C117">
        <v>14.7037</v>
      </c>
    </row>
    <row r="118" spans="1:5" x14ac:dyDescent="0.25">
      <c r="A118">
        <v>6</v>
      </c>
      <c r="B118">
        <v>0.72350000000000003</v>
      </c>
      <c r="C118">
        <v>29.076499999999999</v>
      </c>
    </row>
    <row r="119" spans="1:5" x14ac:dyDescent="0.25">
      <c r="A119">
        <v>7</v>
      </c>
      <c r="B119">
        <v>0.89929999999999999</v>
      </c>
      <c r="C119">
        <v>10.946199999999999</v>
      </c>
    </row>
    <row r="120" spans="1:5" x14ac:dyDescent="0.25">
      <c r="A120">
        <v>8</v>
      </c>
      <c r="B120">
        <v>0.88949999999999996</v>
      </c>
      <c r="C120">
        <v>16.994800000000001</v>
      </c>
    </row>
    <row r="121" spans="1:5" x14ac:dyDescent="0.25">
      <c r="A121">
        <v>9</v>
      </c>
      <c r="B121">
        <v>0.89910000000000001</v>
      </c>
      <c r="C121">
        <v>12.130800000000001</v>
      </c>
    </row>
    <row r="122" spans="1:5" x14ac:dyDescent="0.25">
      <c r="A122">
        <v>10</v>
      </c>
      <c r="B122">
        <v>0.9002</v>
      </c>
      <c r="C122">
        <v>11.1675</v>
      </c>
    </row>
    <row r="123" spans="1:5" x14ac:dyDescent="0.25">
      <c r="A123" t="s">
        <v>3</v>
      </c>
      <c r="B123">
        <f>AVERAGE(B113:B122)</f>
        <v>0.87796000000000007</v>
      </c>
      <c r="C123">
        <f>AVERAGE(C113:C122)</f>
        <v>15.710609999999999</v>
      </c>
    </row>
    <row r="124" spans="1:5" x14ac:dyDescent="0.25">
      <c r="A124" t="s">
        <v>6</v>
      </c>
      <c r="B124">
        <f>_xlfn.STDEV.S(B113:B122)</f>
        <v>5.4677299778894628E-2</v>
      </c>
      <c r="C124">
        <f>_xlfn.STDEV.S(C113:C122)</f>
        <v>6.3795059684116593</v>
      </c>
    </row>
    <row r="127" spans="1:5" x14ac:dyDescent="0.25">
      <c r="A127" t="s">
        <v>0</v>
      </c>
      <c r="B127" t="s">
        <v>1</v>
      </c>
      <c r="C127" t="s">
        <v>2</v>
      </c>
      <c r="E127" t="s">
        <v>47</v>
      </c>
    </row>
    <row r="128" spans="1:5" x14ac:dyDescent="0.25">
      <c r="A128">
        <v>1</v>
      </c>
      <c r="B128">
        <v>0.83850000000000002</v>
      </c>
      <c r="C128">
        <v>13.4137</v>
      </c>
    </row>
    <row r="129" spans="1:5" x14ac:dyDescent="0.25">
      <c r="A129">
        <v>2</v>
      </c>
      <c r="B129">
        <v>0.7641</v>
      </c>
      <c r="C129">
        <v>14.2857</v>
      </c>
    </row>
    <row r="130" spans="1:5" x14ac:dyDescent="0.25">
      <c r="A130">
        <v>3</v>
      </c>
      <c r="B130">
        <v>0.75990000000000002</v>
      </c>
      <c r="C130">
        <v>15.333299999999999</v>
      </c>
    </row>
    <row r="131" spans="1:5" x14ac:dyDescent="0.25">
      <c r="A131">
        <v>4</v>
      </c>
      <c r="B131">
        <v>0.79049999999999998</v>
      </c>
      <c r="C131">
        <v>12.851800000000001</v>
      </c>
    </row>
    <row r="132" spans="1:5" x14ac:dyDescent="0.25">
      <c r="A132">
        <v>5</v>
      </c>
      <c r="B132">
        <v>0.77729999999999999</v>
      </c>
      <c r="C132">
        <v>14.103400000000001</v>
      </c>
    </row>
    <row r="133" spans="1:5" x14ac:dyDescent="0.25">
      <c r="A133">
        <v>6</v>
      </c>
      <c r="B133">
        <v>0.68630000000000002</v>
      </c>
      <c r="C133">
        <v>21.4482</v>
      </c>
    </row>
    <row r="134" spans="1:5" x14ac:dyDescent="0.25">
      <c r="A134">
        <v>7</v>
      </c>
      <c r="B134">
        <v>0.77210000000000001</v>
      </c>
      <c r="C134">
        <v>12.821400000000001</v>
      </c>
    </row>
    <row r="135" spans="1:5" x14ac:dyDescent="0.25">
      <c r="A135">
        <v>8</v>
      </c>
      <c r="B135">
        <v>0.84909999999999997</v>
      </c>
      <c r="C135">
        <v>11.9285</v>
      </c>
    </row>
    <row r="136" spans="1:5" x14ac:dyDescent="0.25">
      <c r="A136">
        <v>9</v>
      </c>
      <c r="B136">
        <v>0.76929999999999998</v>
      </c>
      <c r="C136">
        <v>12.892799999999999</v>
      </c>
    </row>
    <row r="137" spans="1:5" x14ac:dyDescent="0.25">
      <c r="A137">
        <v>10</v>
      </c>
      <c r="B137">
        <v>0.76719999999999999</v>
      </c>
      <c r="C137">
        <v>15.1785</v>
      </c>
    </row>
    <row r="138" spans="1:5" x14ac:dyDescent="0.25">
      <c r="A138" t="s">
        <v>3</v>
      </c>
      <c r="B138">
        <f>AVERAGE(B128:B137)</f>
        <v>0.77742999999999995</v>
      </c>
      <c r="C138">
        <f>AVERAGE(C128:C137)</f>
        <v>14.425729999999998</v>
      </c>
    </row>
    <row r="139" spans="1:5" x14ac:dyDescent="0.25">
      <c r="A139" t="s">
        <v>6</v>
      </c>
      <c r="B139">
        <f>_xlfn.STDEV.S(B128:B137)</f>
        <v>4.4753399622573665E-2</v>
      </c>
      <c r="C139">
        <f>_xlfn.STDEV.S(C128:C137)</f>
        <v>2.6975359760962214</v>
      </c>
    </row>
    <row r="142" spans="1:5" x14ac:dyDescent="0.25">
      <c r="A142" t="s">
        <v>0</v>
      </c>
      <c r="B142" t="s">
        <v>1</v>
      </c>
      <c r="C142" t="s">
        <v>2</v>
      </c>
      <c r="E142" t="s">
        <v>48</v>
      </c>
    </row>
    <row r="143" spans="1:5" x14ac:dyDescent="0.25">
      <c r="A143">
        <v>1</v>
      </c>
      <c r="B143">
        <v>0.85740000000000005</v>
      </c>
      <c r="C143">
        <v>5.7</v>
      </c>
    </row>
    <row r="144" spans="1:5" x14ac:dyDescent="0.25">
      <c r="A144">
        <v>2</v>
      </c>
      <c r="B144">
        <v>0.87949999999999995</v>
      </c>
      <c r="C144">
        <v>4.6520999999999999</v>
      </c>
    </row>
    <row r="145" spans="1:5" x14ac:dyDescent="0.25">
      <c r="A145">
        <v>3</v>
      </c>
      <c r="B145">
        <v>0.89539999999999997</v>
      </c>
      <c r="C145">
        <v>4.4782000000000002</v>
      </c>
    </row>
    <row r="146" spans="1:5" x14ac:dyDescent="0.25">
      <c r="A146">
        <v>4</v>
      </c>
      <c r="B146">
        <v>0.82199999999999995</v>
      </c>
      <c r="C146">
        <v>8.4284999999999997</v>
      </c>
    </row>
    <row r="147" spans="1:5" x14ac:dyDescent="0.25">
      <c r="A147">
        <v>5</v>
      </c>
      <c r="B147">
        <v>0.8226</v>
      </c>
      <c r="C147">
        <v>3.9523000000000001</v>
      </c>
    </row>
    <row r="148" spans="1:5" x14ac:dyDescent="0.25">
      <c r="A148">
        <v>6</v>
      </c>
      <c r="B148">
        <v>0.123</v>
      </c>
      <c r="C148">
        <v>73.138800000000003</v>
      </c>
    </row>
    <row r="149" spans="1:5" x14ac:dyDescent="0.25">
      <c r="A149">
        <v>7</v>
      </c>
      <c r="B149">
        <v>0.88839999999999997</v>
      </c>
      <c r="C149">
        <v>4.9259000000000004</v>
      </c>
    </row>
    <row r="150" spans="1:5" x14ac:dyDescent="0.25">
      <c r="A150">
        <v>8</v>
      </c>
      <c r="B150">
        <v>0.9002</v>
      </c>
      <c r="C150">
        <v>3.875</v>
      </c>
    </row>
    <row r="151" spans="1:5" x14ac:dyDescent="0.25">
      <c r="A151">
        <v>9</v>
      </c>
      <c r="B151">
        <v>0.87729999999999997</v>
      </c>
      <c r="C151">
        <v>4.5453999999999999</v>
      </c>
    </row>
    <row r="152" spans="1:5" x14ac:dyDescent="0.25">
      <c r="A152">
        <v>10</v>
      </c>
      <c r="B152">
        <v>0.87549999999999994</v>
      </c>
      <c r="C152">
        <v>4.8181000000000003</v>
      </c>
    </row>
    <row r="153" spans="1:5" x14ac:dyDescent="0.25">
      <c r="A153" t="s">
        <v>3</v>
      </c>
      <c r="B153">
        <f>AVERAGE(B143:B152)</f>
        <v>0.79412999999999989</v>
      </c>
      <c r="C153">
        <f>AVERAGE(C143:C152)</f>
        <v>11.851430000000001</v>
      </c>
    </row>
    <row r="154" spans="1:5" x14ac:dyDescent="0.25">
      <c r="A154" t="s">
        <v>6</v>
      </c>
      <c r="B154">
        <f>_xlfn.STDEV.S(B143:B152)</f>
        <v>0.23739921861707985</v>
      </c>
      <c r="C154">
        <f>_xlfn.STDEV.S(C143:C152)</f>
        <v>21.573444573160362</v>
      </c>
    </row>
    <row r="157" spans="1:5" x14ac:dyDescent="0.25">
      <c r="A157" t="s">
        <v>0</v>
      </c>
      <c r="B157" t="s">
        <v>1</v>
      </c>
      <c r="C157" t="s">
        <v>2</v>
      </c>
      <c r="E157" t="s">
        <v>49</v>
      </c>
    </row>
    <row r="158" spans="1:5" x14ac:dyDescent="0.25">
      <c r="A158">
        <v>1</v>
      </c>
      <c r="B158">
        <v>0.98980000000000001</v>
      </c>
      <c r="C158">
        <v>2.4544999999999999</v>
      </c>
    </row>
    <row r="159" spans="1:5" x14ac:dyDescent="0.25">
      <c r="A159">
        <v>2</v>
      </c>
      <c r="B159">
        <v>0.98199999999999998</v>
      </c>
      <c r="C159">
        <v>6.4165999999999999</v>
      </c>
    </row>
    <row r="160" spans="1:5" x14ac:dyDescent="0.25">
      <c r="A160">
        <v>3</v>
      </c>
      <c r="B160">
        <v>0.88400000000000001</v>
      </c>
      <c r="C160">
        <v>4.1665999999999999</v>
      </c>
    </row>
    <row r="161" spans="1:3" x14ac:dyDescent="0.25">
      <c r="A161">
        <v>4</v>
      </c>
      <c r="B161">
        <v>0.99139999999999995</v>
      </c>
      <c r="C161">
        <v>1.5555000000000001</v>
      </c>
    </row>
    <row r="162" spans="1:3" x14ac:dyDescent="0.25">
      <c r="A162">
        <v>5</v>
      </c>
      <c r="B162">
        <v>0.96750000000000003</v>
      </c>
      <c r="C162">
        <v>1.1818</v>
      </c>
    </row>
    <row r="163" spans="1:3" x14ac:dyDescent="0.25">
      <c r="A163">
        <v>6</v>
      </c>
      <c r="B163">
        <v>7.9799999999999996E-2</v>
      </c>
      <c r="C163">
        <v>1.923</v>
      </c>
    </row>
    <row r="164" spans="1:3" x14ac:dyDescent="0.25">
      <c r="A164">
        <v>7</v>
      </c>
      <c r="B164">
        <v>0.95699999999999996</v>
      </c>
      <c r="C164">
        <v>1</v>
      </c>
    </row>
    <row r="165" spans="1:3" x14ac:dyDescent="0.25">
      <c r="A165">
        <v>8</v>
      </c>
      <c r="B165">
        <v>0.93989999999999996</v>
      </c>
      <c r="C165">
        <v>2.5832999999999999</v>
      </c>
    </row>
    <row r="166" spans="1:3" x14ac:dyDescent="0.25">
      <c r="A166">
        <v>9</v>
      </c>
      <c r="B166">
        <v>0.91579999999999995</v>
      </c>
      <c r="C166">
        <v>1</v>
      </c>
    </row>
    <row r="167" spans="1:3" x14ac:dyDescent="0.25">
      <c r="A167">
        <v>10</v>
      </c>
      <c r="B167">
        <v>0.99180000000000001</v>
      </c>
      <c r="C167">
        <v>1</v>
      </c>
    </row>
    <row r="168" spans="1:3" x14ac:dyDescent="0.25">
      <c r="A168" t="s">
        <v>3</v>
      </c>
      <c r="B168">
        <f>AVERAGE(B158:B167)</f>
        <v>0.86990000000000001</v>
      </c>
      <c r="C168">
        <f>AVERAGE(C158:C167)</f>
        <v>2.3281300000000003</v>
      </c>
    </row>
    <row r="169" spans="1:3" x14ac:dyDescent="0.25">
      <c r="A169" t="s">
        <v>6</v>
      </c>
      <c r="B169">
        <f>_xlfn.STDEV.S(B158:B167)</f>
        <v>0.27990873115674281</v>
      </c>
      <c r="C169">
        <f>_xlfn.STDEV.S(C158:C167)</f>
        <v>1.7493995090697068</v>
      </c>
    </row>
  </sheetData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B198-A19B-493B-B085-8D5AE4C3117E}">
  <dimension ref="A1:J103"/>
  <sheetViews>
    <sheetView workbookViewId="0">
      <selection activeCell="F9" sqref="F9"/>
    </sheetView>
  </sheetViews>
  <sheetFormatPr defaultRowHeight="15" x14ac:dyDescent="0.25"/>
  <cols>
    <col min="1" max="3" width="18.7109375" customWidth="1"/>
    <col min="5" max="5" width="18.85546875" customWidth="1"/>
    <col min="6" max="6" width="19.85546875" customWidth="1"/>
    <col min="7" max="7" width="21.140625" customWidth="1"/>
    <col min="8" max="8" width="18.5703125" customWidth="1"/>
    <col min="9" max="9" width="16.42578125" customWidth="1"/>
    <col min="10" max="10" width="20" customWidth="1"/>
  </cols>
  <sheetData>
    <row r="1" spans="1:10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H1" t="s">
        <v>0</v>
      </c>
      <c r="I1" t="s">
        <v>1</v>
      </c>
      <c r="J1" t="s">
        <v>2</v>
      </c>
    </row>
    <row r="2" spans="1:10" x14ac:dyDescent="0.25">
      <c r="A2">
        <v>1</v>
      </c>
      <c r="B2">
        <v>0.80830000000000002</v>
      </c>
      <c r="C2">
        <v>12.4811</v>
      </c>
      <c r="E2">
        <v>1</v>
      </c>
      <c r="F2">
        <v>0.85470000000000002</v>
      </c>
      <c r="H2">
        <v>1</v>
      </c>
      <c r="I2">
        <v>0.49209999999999998</v>
      </c>
      <c r="J2">
        <v>26.491900000000001</v>
      </c>
    </row>
    <row r="3" spans="1:10" x14ac:dyDescent="0.25">
      <c r="A3">
        <v>2</v>
      </c>
      <c r="B3">
        <v>0.84889999999999999</v>
      </c>
      <c r="C3">
        <v>18.1188</v>
      </c>
      <c r="E3">
        <v>2</v>
      </c>
      <c r="F3">
        <v>0.84299999999999997</v>
      </c>
      <c r="H3">
        <v>2</v>
      </c>
      <c r="I3">
        <v>0.4889</v>
      </c>
      <c r="J3">
        <v>56.903300000000002</v>
      </c>
    </row>
    <row r="4" spans="1:10" x14ac:dyDescent="0.25">
      <c r="A4">
        <v>3</v>
      </c>
      <c r="B4">
        <v>0.82089999999999996</v>
      </c>
      <c r="C4">
        <v>14.4457</v>
      </c>
      <c r="E4">
        <v>3</v>
      </c>
      <c r="F4">
        <v>0.88429999999999997</v>
      </c>
      <c r="H4">
        <v>3</v>
      </c>
      <c r="I4">
        <v>0.28489999999999999</v>
      </c>
      <c r="J4">
        <v>84.396600000000007</v>
      </c>
    </row>
    <row r="5" spans="1:10" x14ac:dyDescent="0.25">
      <c r="A5">
        <v>4</v>
      </c>
      <c r="B5">
        <v>0.90239999999999998</v>
      </c>
      <c r="C5">
        <v>9.4281000000000006</v>
      </c>
      <c r="E5">
        <v>4</v>
      </c>
      <c r="F5">
        <v>0.82350000000000001</v>
      </c>
      <c r="H5">
        <v>4</v>
      </c>
      <c r="I5">
        <v>0.37219999999999998</v>
      </c>
      <c r="J5">
        <v>91.311800000000005</v>
      </c>
    </row>
    <row r="6" spans="1:10" x14ac:dyDescent="0.25">
      <c r="A6">
        <v>5</v>
      </c>
      <c r="B6">
        <v>0.8972</v>
      </c>
      <c r="C6">
        <v>11.369199999999999</v>
      </c>
      <c r="E6">
        <v>5</v>
      </c>
      <c r="F6">
        <v>0.83389999999999997</v>
      </c>
      <c r="H6">
        <v>5</v>
      </c>
      <c r="I6">
        <v>0.37569999999999998</v>
      </c>
      <c r="J6">
        <v>105.9119</v>
      </c>
    </row>
    <row r="7" spans="1:10" x14ac:dyDescent="0.25">
      <c r="A7">
        <v>6</v>
      </c>
      <c r="B7">
        <v>0.81379999999999997</v>
      </c>
      <c r="C7">
        <v>14.436400000000001</v>
      </c>
      <c r="E7">
        <v>6</v>
      </c>
      <c r="F7">
        <v>0.84509999999999996</v>
      </c>
      <c r="H7">
        <v>6</v>
      </c>
      <c r="I7">
        <v>0.49259999999999998</v>
      </c>
      <c r="J7">
        <v>55.699100000000001</v>
      </c>
    </row>
    <row r="8" spans="1:10" x14ac:dyDescent="0.25">
      <c r="A8">
        <v>7</v>
      </c>
      <c r="B8">
        <v>0.87390000000000001</v>
      </c>
      <c r="C8">
        <v>11.395</v>
      </c>
      <c r="E8">
        <v>7</v>
      </c>
      <c r="F8">
        <v>0.84150000000000003</v>
      </c>
      <c r="H8">
        <v>7</v>
      </c>
      <c r="I8">
        <v>0.46870000000000001</v>
      </c>
      <c r="J8">
        <v>76.571399999999997</v>
      </c>
    </row>
    <row r="9" spans="1:10" x14ac:dyDescent="0.25">
      <c r="A9">
        <v>8</v>
      </c>
      <c r="B9">
        <v>0.86070000000000002</v>
      </c>
      <c r="C9">
        <v>12.7692</v>
      </c>
      <c r="E9">
        <v>8</v>
      </c>
      <c r="F9">
        <v>0.86140000000000005</v>
      </c>
      <c r="H9">
        <v>8</v>
      </c>
      <c r="I9">
        <v>0.42859999999999998</v>
      </c>
      <c r="J9">
        <v>90.7</v>
      </c>
    </row>
    <row r="10" spans="1:10" x14ac:dyDescent="0.25">
      <c r="A10">
        <v>9</v>
      </c>
      <c r="B10">
        <v>0.88460000000000005</v>
      </c>
      <c r="C10">
        <v>10.6675</v>
      </c>
      <c r="E10">
        <v>9</v>
      </c>
      <c r="F10">
        <v>0.83799999999999997</v>
      </c>
      <c r="H10">
        <v>9</v>
      </c>
      <c r="I10">
        <v>0.37780000000000002</v>
      </c>
      <c r="J10">
        <v>91.139200000000002</v>
      </c>
    </row>
    <row r="11" spans="1:10" x14ac:dyDescent="0.25">
      <c r="A11">
        <v>10</v>
      </c>
      <c r="B11">
        <v>0.89</v>
      </c>
      <c r="C11">
        <v>12.586499999999999</v>
      </c>
      <c r="E11">
        <v>10</v>
      </c>
      <c r="F11">
        <v>0.85529999999999995</v>
      </c>
      <c r="H11">
        <v>10</v>
      </c>
      <c r="I11" s="6">
        <v>0.33629999999999999</v>
      </c>
      <c r="J11">
        <v>85.416300000000007</v>
      </c>
    </row>
    <row r="12" spans="1:10" x14ac:dyDescent="0.25">
      <c r="A12" t="s">
        <v>3</v>
      </c>
      <c r="B12">
        <f>AVERAGE(B2:B11)</f>
        <v>0.86007</v>
      </c>
      <c r="C12">
        <f t="shared" ref="C12" si="0">AVERAGE(C2:C11)</f>
        <v>12.76975</v>
      </c>
      <c r="E12" t="s">
        <v>3</v>
      </c>
      <c r="F12">
        <f>AVERAGE(F2:F11)</f>
        <v>0.8480700000000001</v>
      </c>
      <c r="H12" t="s">
        <v>3</v>
      </c>
      <c r="I12">
        <f>AVERAGE(I2:I10)</f>
        <v>0.42016666666666669</v>
      </c>
      <c r="J12">
        <f t="shared" ref="J12" si="1">AVERAGE(J2:J11)</f>
        <v>76.454149999999998</v>
      </c>
    </row>
    <row r="13" spans="1:10" x14ac:dyDescent="0.25">
      <c r="A13" t="s">
        <v>6</v>
      </c>
      <c r="B13">
        <f>_xlfn.STDEV.S(B2:B11)</f>
        <v>3.5496104637614039E-2</v>
      </c>
      <c r="C13">
        <f t="shared" ref="C13" si="2">_xlfn.STDEV.S(C2:C11)</f>
        <v>2.4438886105048887</v>
      </c>
      <c r="E13" t="s">
        <v>6</v>
      </c>
      <c r="F13">
        <f>_xlfn.STDEV.S(F2:F11)</f>
        <v>1.6898721187645467E-2</v>
      </c>
      <c r="H13" t="s">
        <v>6</v>
      </c>
      <c r="I13">
        <f>_xlfn.STDEV.S(I2:I10)</f>
        <v>7.2406802166646869E-2</v>
      </c>
      <c r="J13">
        <f t="shared" ref="J13" si="3">_xlfn.STDEV.S(J2:J11)</f>
        <v>23.475174565165688</v>
      </c>
    </row>
    <row r="14" spans="1:10" x14ac:dyDescent="0.25">
      <c r="E14" t="s">
        <v>37</v>
      </c>
      <c r="H14" t="s">
        <v>50</v>
      </c>
    </row>
    <row r="15" spans="1:10" x14ac:dyDescent="0.25">
      <c r="A15" t="s">
        <v>0</v>
      </c>
      <c r="B15" t="s">
        <v>1</v>
      </c>
      <c r="C15" t="s">
        <v>2</v>
      </c>
    </row>
    <row r="16" spans="1:10" x14ac:dyDescent="0.25">
      <c r="A16">
        <v>1</v>
      </c>
      <c r="B16">
        <v>0.25690000000000002</v>
      </c>
      <c r="C16">
        <v>43.437899999999999</v>
      </c>
    </row>
    <row r="17" spans="1:5" x14ac:dyDescent="0.25">
      <c r="A17">
        <v>2</v>
      </c>
      <c r="B17" t="s">
        <v>43</v>
      </c>
      <c r="C17" t="s">
        <v>43</v>
      </c>
      <c r="D17" t="s">
        <v>44</v>
      </c>
    </row>
    <row r="18" spans="1:5" x14ac:dyDescent="0.25">
      <c r="A18">
        <v>3</v>
      </c>
      <c r="B18">
        <v>0.25280000000000002</v>
      </c>
      <c r="C18">
        <v>48.952199999999998</v>
      </c>
    </row>
    <row r="19" spans="1:5" x14ac:dyDescent="0.25">
      <c r="A19">
        <v>4</v>
      </c>
      <c r="B19">
        <v>0.67689999999999995</v>
      </c>
      <c r="C19">
        <v>16.076699999999999</v>
      </c>
    </row>
    <row r="20" spans="1:5" x14ac:dyDescent="0.25">
      <c r="A20">
        <v>5</v>
      </c>
      <c r="B20">
        <v>0.28660000000000002</v>
      </c>
      <c r="C20">
        <v>39.678800000000003</v>
      </c>
    </row>
    <row r="21" spans="1:5" x14ac:dyDescent="0.25">
      <c r="A21">
        <v>6</v>
      </c>
      <c r="B21" t="s">
        <v>43</v>
      </c>
      <c r="C21" t="s">
        <v>43</v>
      </c>
      <c r="D21" t="s">
        <v>44</v>
      </c>
    </row>
    <row r="22" spans="1:5" x14ac:dyDescent="0.25">
      <c r="A22">
        <v>7</v>
      </c>
      <c r="B22">
        <v>0.6512</v>
      </c>
      <c r="C22">
        <v>20.453700000000001</v>
      </c>
    </row>
    <row r="23" spans="1:5" x14ac:dyDescent="0.25">
      <c r="A23">
        <v>8</v>
      </c>
      <c r="B23">
        <v>0.71609999999999996</v>
      </c>
      <c r="C23">
        <v>16.9877</v>
      </c>
    </row>
    <row r="24" spans="1:5" x14ac:dyDescent="0.25">
      <c r="A24">
        <v>9</v>
      </c>
      <c r="B24">
        <v>0.69679999999999997</v>
      </c>
      <c r="C24">
        <v>20.270099999999999</v>
      </c>
    </row>
    <row r="25" spans="1:5" x14ac:dyDescent="0.25">
      <c r="A25">
        <v>10</v>
      </c>
      <c r="B25">
        <v>0.7026</v>
      </c>
      <c r="C25">
        <v>23.021899999999999</v>
      </c>
    </row>
    <row r="26" spans="1:5" x14ac:dyDescent="0.25">
      <c r="A26" t="s">
        <v>3</v>
      </c>
      <c r="B26">
        <f>AVERAGE(B17:B25)</f>
        <v>0.56899999999999995</v>
      </c>
      <c r="C26">
        <f t="shared" ref="C26" si="4">AVERAGE(C16:C25)</f>
        <v>28.609874999999999</v>
      </c>
    </row>
    <row r="27" spans="1:5" x14ac:dyDescent="0.25">
      <c r="A27" t="s">
        <v>6</v>
      </c>
      <c r="B27">
        <f>_xlfn.STDEV.S(B17:B25)</f>
        <v>0.20573107851432343</v>
      </c>
      <c r="C27">
        <f t="shared" ref="C27" si="5">_xlfn.STDEV.S(C16:C25)</f>
        <v>13.178215476714369</v>
      </c>
    </row>
    <row r="28" spans="1:5" x14ac:dyDescent="0.25">
      <c r="A28" t="s">
        <v>38</v>
      </c>
    </row>
    <row r="31" spans="1:5" x14ac:dyDescent="0.25">
      <c r="A31" t="s">
        <v>0</v>
      </c>
      <c r="B31" t="s">
        <v>1</v>
      </c>
      <c r="C31" t="s">
        <v>2</v>
      </c>
      <c r="E31" t="s">
        <v>45</v>
      </c>
    </row>
    <row r="32" spans="1:5" x14ac:dyDescent="0.25">
      <c r="A32">
        <v>1</v>
      </c>
      <c r="B32">
        <v>0.76380000000000003</v>
      </c>
      <c r="C32">
        <v>10.2857</v>
      </c>
    </row>
    <row r="33" spans="1:5" x14ac:dyDescent="0.25">
      <c r="A33">
        <v>2</v>
      </c>
      <c r="B33">
        <v>0.76670000000000005</v>
      </c>
      <c r="C33">
        <v>17.68</v>
      </c>
    </row>
    <row r="34" spans="1:5" x14ac:dyDescent="0.25">
      <c r="A34">
        <v>3</v>
      </c>
      <c r="B34">
        <v>0.69630000000000003</v>
      </c>
      <c r="C34">
        <v>16.595700000000001</v>
      </c>
    </row>
    <row r="35" spans="1:5" x14ac:dyDescent="0.25">
      <c r="A35">
        <v>4</v>
      </c>
      <c r="B35">
        <v>0.91269999999999996</v>
      </c>
      <c r="C35">
        <v>6.8333000000000004</v>
      </c>
    </row>
    <row r="36" spans="1:5" x14ac:dyDescent="0.25">
      <c r="A36">
        <v>5</v>
      </c>
      <c r="B36">
        <v>0.878</v>
      </c>
      <c r="C36">
        <v>12</v>
      </c>
    </row>
    <row r="37" spans="1:5" x14ac:dyDescent="0.25">
      <c r="A37">
        <v>6</v>
      </c>
      <c r="B37">
        <v>0.62060000000000004</v>
      </c>
      <c r="C37">
        <v>10.035299999999999</v>
      </c>
    </row>
    <row r="38" spans="1:5" x14ac:dyDescent="0.25">
      <c r="A38">
        <v>7</v>
      </c>
      <c r="B38">
        <v>0.83889999999999998</v>
      </c>
      <c r="C38">
        <v>7.1440999999999999</v>
      </c>
    </row>
    <row r="39" spans="1:5" x14ac:dyDescent="0.25">
      <c r="A39">
        <v>8</v>
      </c>
      <c r="B39">
        <v>0.78900000000000003</v>
      </c>
      <c r="C39">
        <v>12.3894</v>
      </c>
    </row>
    <row r="40" spans="1:5" x14ac:dyDescent="0.25">
      <c r="A40">
        <v>9</v>
      </c>
      <c r="B40">
        <v>0.81320000000000003</v>
      </c>
      <c r="C40">
        <v>8.4689999999999994</v>
      </c>
    </row>
    <row r="41" spans="1:5" x14ac:dyDescent="0.25">
      <c r="A41">
        <v>10</v>
      </c>
      <c r="B41">
        <v>0.85450000000000004</v>
      </c>
      <c r="C41">
        <v>12.586499999999999</v>
      </c>
    </row>
    <row r="42" spans="1:5" x14ac:dyDescent="0.25">
      <c r="A42" t="s">
        <v>3</v>
      </c>
      <c r="B42">
        <f>AVERAGE(B32:B41)</f>
        <v>0.79336999999999991</v>
      </c>
      <c r="C42">
        <f>AVERAGE(C32:C41)</f>
        <v>11.401899999999999</v>
      </c>
    </row>
    <row r="43" spans="1:5" x14ac:dyDescent="0.25">
      <c r="A43" t="s">
        <v>6</v>
      </c>
      <c r="B43">
        <f>_xlfn.STDEV.S(B32:B41)</f>
        <v>8.7230092284716093E-2</v>
      </c>
      <c r="C43">
        <f>_xlfn.STDEV.S(C32:C41)</f>
        <v>3.649088505366787</v>
      </c>
    </row>
    <row r="46" spans="1:5" x14ac:dyDescent="0.25">
      <c r="A46" t="s">
        <v>0</v>
      </c>
      <c r="B46" t="s">
        <v>1</v>
      </c>
      <c r="C46" t="s">
        <v>2</v>
      </c>
      <c r="E46" t="s">
        <v>46</v>
      </c>
    </row>
    <row r="47" spans="1:5" x14ac:dyDescent="0.25">
      <c r="A47">
        <v>1</v>
      </c>
      <c r="B47">
        <v>0.78590000000000004</v>
      </c>
      <c r="C47">
        <v>12.2912</v>
      </c>
    </row>
    <row r="48" spans="1:5" x14ac:dyDescent="0.25">
      <c r="A48">
        <v>2</v>
      </c>
      <c r="B48">
        <v>0.84940000000000004</v>
      </c>
      <c r="C48">
        <v>19.289400000000001</v>
      </c>
    </row>
    <row r="49" spans="1:5" x14ac:dyDescent="0.25">
      <c r="A49">
        <v>3</v>
      </c>
      <c r="B49">
        <v>0.85260000000000002</v>
      </c>
      <c r="C49">
        <v>13.184699999999999</v>
      </c>
    </row>
    <row r="50" spans="1:5" x14ac:dyDescent="0.25">
      <c r="A50">
        <v>4</v>
      </c>
      <c r="B50">
        <v>0.89170000000000005</v>
      </c>
      <c r="C50">
        <v>9.7958999999999996</v>
      </c>
    </row>
    <row r="51" spans="1:5" x14ac:dyDescent="0.25">
      <c r="A51">
        <v>5</v>
      </c>
      <c r="B51">
        <v>0.89290000000000003</v>
      </c>
      <c r="C51">
        <v>12.6358</v>
      </c>
    </row>
    <row r="52" spans="1:5" x14ac:dyDescent="0.25">
      <c r="A52">
        <v>6</v>
      </c>
      <c r="B52">
        <v>0.84430000000000005</v>
      </c>
      <c r="C52">
        <v>17.136800000000001</v>
      </c>
    </row>
    <row r="53" spans="1:5" x14ac:dyDescent="0.25">
      <c r="A53">
        <v>7</v>
      </c>
      <c r="B53">
        <v>0.85260000000000002</v>
      </c>
      <c r="C53">
        <v>13.4444</v>
      </c>
    </row>
    <row r="54" spans="1:5" x14ac:dyDescent="0.25">
      <c r="A54">
        <v>8</v>
      </c>
      <c r="B54">
        <v>0.86319999999999997</v>
      </c>
      <c r="C54">
        <v>13.885400000000001</v>
      </c>
    </row>
    <row r="55" spans="1:5" x14ac:dyDescent="0.25">
      <c r="A55">
        <v>9</v>
      </c>
      <c r="B55">
        <v>0.88019999999999998</v>
      </c>
      <c r="C55">
        <v>9.9537999999999993</v>
      </c>
    </row>
    <row r="56" spans="1:5" x14ac:dyDescent="0.25">
      <c r="A56">
        <v>10</v>
      </c>
      <c r="B56">
        <v>0.90780000000000005</v>
      </c>
      <c r="C56">
        <v>11.589700000000001</v>
      </c>
    </row>
    <row r="57" spans="1:5" x14ac:dyDescent="0.25">
      <c r="A57" t="s">
        <v>3</v>
      </c>
      <c r="B57">
        <f>AVERAGE(B47:B56)</f>
        <v>0.86205999999999994</v>
      </c>
      <c r="C57">
        <f>AVERAGE(C47:C56)</f>
        <v>13.32071</v>
      </c>
    </row>
    <row r="58" spans="1:5" x14ac:dyDescent="0.25">
      <c r="A58" t="s">
        <v>6</v>
      </c>
      <c r="B58">
        <f>_xlfn.STDEV.S(B47:B56)</f>
        <v>3.4491809011544881E-2</v>
      </c>
      <c r="C58">
        <f>_xlfn.STDEV.S(C47:C56)</f>
        <v>2.9594712851566318</v>
      </c>
    </row>
    <row r="61" spans="1:5" x14ac:dyDescent="0.25">
      <c r="A61" t="s">
        <v>0</v>
      </c>
      <c r="B61" t="s">
        <v>1</v>
      </c>
      <c r="C61" t="s">
        <v>2</v>
      </c>
      <c r="E61" t="s">
        <v>47</v>
      </c>
    </row>
    <row r="62" spans="1:5" x14ac:dyDescent="0.25">
      <c r="A62">
        <v>1</v>
      </c>
      <c r="B62">
        <v>0.70469999999999999</v>
      </c>
      <c r="C62">
        <v>16.600000000000001</v>
      </c>
    </row>
    <row r="63" spans="1:5" x14ac:dyDescent="0.25">
      <c r="A63">
        <v>2</v>
      </c>
      <c r="B63">
        <v>0.70520000000000005</v>
      </c>
      <c r="C63">
        <v>20.1111</v>
      </c>
    </row>
    <row r="64" spans="1:5" x14ac:dyDescent="0.25">
      <c r="A64">
        <v>3</v>
      </c>
      <c r="B64">
        <v>0.66080000000000005</v>
      </c>
      <c r="C64">
        <v>21.269200000000001</v>
      </c>
    </row>
    <row r="65" spans="1:5" x14ac:dyDescent="0.25">
      <c r="A65">
        <v>4</v>
      </c>
      <c r="B65">
        <v>0.74099999999999999</v>
      </c>
      <c r="C65">
        <v>18.571400000000001</v>
      </c>
    </row>
    <row r="66" spans="1:5" x14ac:dyDescent="0.25">
      <c r="A66">
        <v>5</v>
      </c>
      <c r="B66">
        <v>0.73860000000000003</v>
      </c>
      <c r="C66">
        <v>19.642800000000001</v>
      </c>
    </row>
    <row r="67" spans="1:5" x14ac:dyDescent="0.25">
      <c r="A67">
        <v>6</v>
      </c>
      <c r="B67">
        <v>0.70120000000000005</v>
      </c>
      <c r="C67">
        <v>22.7407</v>
      </c>
    </row>
    <row r="68" spans="1:5" x14ac:dyDescent="0.25">
      <c r="A68">
        <v>7</v>
      </c>
      <c r="B68">
        <v>0.73970000000000002</v>
      </c>
      <c r="C68">
        <v>19.25</v>
      </c>
    </row>
    <row r="69" spans="1:5" x14ac:dyDescent="0.25">
      <c r="A69">
        <v>8</v>
      </c>
      <c r="B69">
        <v>0.745</v>
      </c>
      <c r="C69">
        <v>20.607099999999999</v>
      </c>
    </row>
    <row r="70" spans="1:5" x14ac:dyDescent="0.25">
      <c r="A70">
        <v>9</v>
      </c>
      <c r="B70">
        <v>0.72509999999999997</v>
      </c>
      <c r="C70">
        <v>20.75</v>
      </c>
    </row>
    <row r="71" spans="1:5" x14ac:dyDescent="0.25">
      <c r="A71">
        <v>10</v>
      </c>
      <c r="B71">
        <v>0.748</v>
      </c>
      <c r="C71">
        <v>20.892800000000001</v>
      </c>
    </row>
    <row r="72" spans="1:5" x14ac:dyDescent="0.25">
      <c r="A72" t="s">
        <v>3</v>
      </c>
      <c r="B72">
        <f>AVERAGE(B62:B71)</f>
        <v>0.72093000000000007</v>
      </c>
      <c r="C72">
        <f>AVERAGE(C62:C71)</f>
        <v>20.043510000000001</v>
      </c>
    </row>
    <row r="73" spans="1:5" x14ac:dyDescent="0.25">
      <c r="A73" t="s">
        <v>6</v>
      </c>
      <c r="B73">
        <f>_xlfn.STDEV.S(B62:B71)</f>
        <v>2.7714057804659336E-2</v>
      </c>
      <c r="C73">
        <f>_xlfn.STDEV.S(C62:C71)</f>
        <v>1.6711562593672149</v>
      </c>
    </row>
    <row r="76" spans="1:5" x14ac:dyDescent="0.25">
      <c r="A76" t="s">
        <v>0</v>
      </c>
      <c r="B76" t="s">
        <v>1</v>
      </c>
      <c r="C76" t="s">
        <v>2</v>
      </c>
      <c r="E76" t="s">
        <v>48</v>
      </c>
    </row>
    <row r="77" spans="1:5" x14ac:dyDescent="0.25">
      <c r="A77">
        <v>1</v>
      </c>
      <c r="B77">
        <v>0.83250000000000002</v>
      </c>
      <c r="C77">
        <v>10.428599999999999</v>
      </c>
    </row>
    <row r="78" spans="1:5" x14ac:dyDescent="0.25">
      <c r="A78">
        <v>2</v>
      </c>
      <c r="B78">
        <v>0.85629999999999995</v>
      </c>
      <c r="C78">
        <v>9.3125</v>
      </c>
    </row>
    <row r="79" spans="1:5" x14ac:dyDescent="0.25">
      <c r="A79">
        <v>3</v>
      </c>
      <c r="B79">
        <v>0.91449999999999998</v>
      </c>
      <c r="C79">
        <v>5</v>
      </c>
    </row>
    <row r="80" spans="1:5" x14ac:dyDescent="0.25">
      <c r="A80">
        <v>4</v>
      </c>
      <c r="B80">
        <v>0.88849999999999996</v>
      </c>
      <c r="C80">
        <v>12.3043</v>
      </c>
    </row>
    <row r="81" spans="1:5" x14ac:dyDescent="0.25">
      <c r="A81">
        <v>5</v>
      </c>
      <c r="B81">
        <v>0.88739999999999997</v>
      </c>
      <c r="C81">
        <v>8.7857000000000003</v>
      </c>
    </row>
    <row r="82" spans="1:5" x14ac:dyDescent="0.25">
      <c r="A82">
        <v>6</v>
      </c>
      <c r="B82">
        <v>0.89770000000000005</v>
      </c>
      <c r="C82">
        <v>5.36</v>
      </c>
    </row>
    <row r="83" spans="1:5" x14ac:dyDescent="0.25">
      <c r="A83">
        <v>7</v>
      </c>
      <c r="B83">
        <v>0.82369999999999999</v>
      </c>
      <c r="C83">
        <v>8.3076000000000008</v>
      </c>
    </row>
    <row r="84" spans="1:5" x14ac:dyDescent="0.25">
      <c r="A84">
        <v>8</v>
      </c>
      <c r="B84">
        <v>0.87160000000000004</v>
      </c>
      <c r="C84">
        <v>5.6665999999999999</v>
      </c>
    </row>
    <row r="85" spans="1:5" x14ac:dyDescent="0.25">
      <c r="A85">
        <v>9</v>
      </c>
      <c r="B85">
        <v>0.90100000000000002</v>
      </c>
      <c r="C85">
        <v>5.0769000000000002</v>
      </c>
    </row>
    <row r="86" spans="1:5" x14ac:dyDescent="0.25">
      <c r="A86">
        <v>10</v>
      </c>
      <c r="B86">
        <v>0.88919999999999999</v>
      </c>
      <c r="C86">
        <v>9.1818000000000008</v>
      </c>
    </row>
    <row r="87" spans="1:5" x14ac:dyDescent="0.25">
      <c r="A87" t="s">
        <v>3</v>
      </c>
      <c r="B87">
        <f>AVERAGE(B77:B86)</f>
        <v>0.87623999999999991</v>
      </c>
      <c r="C87">
        <f>AVERAGE(C77:C86)</f>
        <v>7.9423999999999992</v>
      </c>
    </row>
    <row r="88" spans="1:5" x14ac:dyDescent="0.25">
      <c r="A88" t="s">
        <v>6</v>
      </c>
      <c r="B88">
        <f>_xlfn.STDEV.S(B77:B86)</f>
        <v>2.9949965683526994E-2</v>
      </c>
      <c r="C88">
        <f>_xlfn.STDEV.S(C77:C86)</f>
        <v>2.5425717024741394</v>
      </c>
    </row>
    <row r="91" spans="1:5" x14ac:dyDescent="0.25">
      <c r="A91" t="s">
        <v>0</v>
      </c>
      <c r="B91" t="s">
        <v>1</v>
      </c>
      <c r="C91" t="s">
        <v>2</v>
      </c>
      <c r="E91" t="s">
        <v>49</v>
      </c>
    </row>
    <row r="92" spans="1:5" x14ac:dyDescent="0.25">
      <c r="A92">
        <v>1</v>
      </c>
      <c r="B92">
        <v>0.92510000000000003</v>
      </c>
      <c r="C92" t="s">
        <v>43</v>
      </c>
    </row>
    <row r="93" spans="1:5" x14ac:dyDescent="0.25">
      <c r="A93">
        <v>2</v>
      </c>
      <c r="B93">
        <v>0.9859</v>
      </c>
      <c r="C93">
        <v>1.3</v>
      </c>
    </row>
    <row r="94" spans="1:5" x14ac:dyDescent="0.25">
      <c r="A94">
        <v>3</v>
      </c>
      <c r="B94">
        <v>0.94640000000000002</v>
      </c>
      <c r="C94">
        <v>5.0909000000000004</v>
      </c>
    </row>
    <row r="95" spans="1:5" x14ac:dyDescent="0.25">
      <c r="A95">
        <v>4</v>
      </c>
      <c r="B95">
        <v>0.90569999999999995</v>
      </c>
      <c r="C95">
        <v>8.4166000000000007</v>
      </c>
    </row>
    <row r="96" spans="1:5" x14ac:dyDescent="0.25">
      <c r="A96">
        <v>5</v>
      </c>
      <c r="B96">
        <v>0.97709999999999997</v>
      </c>
      <c r="C96">
        <v>7.4165999999999999</v>
      </c>
    </row>
    <row r="97" spans="1:3" x14ac:dyDescent="0.25">
      <c r="A97">
        <v>6</v>
      </c>
      <c r="B97">
        <v>0.97419999999999995</v>
      </c>
      <c r="C97">
        <v>1.9</v>
      </c>
    </row>
    <row r="98" spans="1:3" x14ac:dyDescent="0.25">
      <c r="A98">
        <v>7</v>
      </c>
      <c r="B98">
        <v>0.97989999999999999</v>
      </c>
      <c r="C98">
        <v>1</v>
      </c>
    </row>
    <row r="99" spans="1:3" x14ac:dyDescent="0.25">
      <c r="A99">
        <v>8</v>
      </c>
      <c r="B99">
        <v>0.98570000000000002</v>
      </c>
      <c r="C99">
        <v>4.2727000000000004</v>
      </c>
    </row>
    <row r="100" spans="1:3" x14ac:dyDescent="0.25">
      <c r="A100">
        <v>9</v>
      </c>
      <c r="B100">
        <v>0.96060000000000001</v>
      </c>
      <c r="C100">
        <v>6.8333000000000004</v>
      </c>
    </row>
    <row r="101" spans="1:3" x14ac:dyDescent="0.25">
      <c r="A101">
        <v>10</v>
      </c>
      <c r="B101">
        <v>0.84789999999999999</v>
      </c>
      <c r="C101">
        <v>8</v>
      </c>
    </row>
    <row r="102" spans="1:3" x14ac:dyDescent="0.25">
      <c r="A102" t="s">
        <v>3</v>
      </c>
      <c r="B102">
        <f>AVERAGE(B92:B101)</f>
        <v>0.94884999999999986</v>
      </c>
      <c r="C102">
        <f>AVERAGE(C92:C101)</f>
        <v>4.9144555555555556</v>
      </c>
    </row>
    <row r="103" spans="1:3" x14ac:dyDescent="0.25">
      <c r="A103" t="s">
        <v>6</v>
      </c>
      <c r="B103">
        <f>_xlfn.STDEV.S(B92:B101)</f>
        <v>4.4592432093349649E-2</v>
      </c>
      <c r="C103">
        <f>_xlfn.STDEV.S(C92:C101)</f>
        <v>2.9505395151188507</v>
      </c>
    </row>
  </sheetData>
  <pageMargins left="0.7" right="0.7" top="0.75" bottom="0.75" header="0.3" footer="0.3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FB45-6C4B-4127-8892-2AD9A0D7C43B}">
  <dimension ref="A1:C13"/>
  <sheetViews>
    <sheetView workbookViewId="0">
      <selection activeCell="E28" sqref="E28"/>
    </sheetView>
  </sheetViews>
  <sheetFormatPr defaultRowHeight="15" x14ac:dyDescent="0.25"/>
  <cols>
    <col min="1" max="1" width="18.7109375" customWidth="1"/>
    <col min="2" max="2" width="25" customWidth="1"/>
    <col min="3" max="3" width="18.7109375" customWidth="1"/>
  </cols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>
        <v>1</v>
      </c>
      <c r="B2">
        <v>0.81769999999999998</v>
      </c>
      <c r="C2">
        <v>0.42370000000000002</v>
      </c>
    </row>
    <row r="3" spans="1:3" x14ac:dyDescent="0.25">
      <c r="A3">
        <v>2</v>
      </c>
      <c r="B3">
        <v>0.85319999999999996</v>
      </c>
      <c r="C3">
        <v>0.41749999999999998</v>
      </c>
    </row>
    <row r="4" spans="1:3" x14ac:dyDescent="0.25">
      <c r="A4">
        <v>3</v>
      </c>
      <c r="B4">
        <v>0.83799999999999997</v>
      </c>
      <c r="C4">
        <v>0.4027</v>
      </c>
    </row>
    <row r="5" spans="1:3" x14ac:dyDescent="0.25">
      <c r="A5">
        <v>4</v>
      </c>
      <c r="B5">
        <v>0.67969999999999997</v>
      </c>
      <c r="C5">
        <v>0.22009999999999999</v>
      </c>
    </row>
    <row r="6" spans="1:3" x14ac:dyDescent="0.25">
      <c r="A6">
        <v>5</v>
      </c>
      <c r="B6">
        <v>0.63670000000000004</v>
      </c>
      <c r="C6">
        <v>0.151</v>
      </c>
    </row>
    <row r="7" spans="1:3" x14ac:dyDescent="0.25">
      <c r="A7">
        <v>6</v>
      </c>
      <c r="B7">
        <v>0.72529999999999994</v>
      </c>
      <c r="C7">
        <v>0.32340000000000002</v>
      </c>
    </row>
    <row r="8" spans="1:3" x14ac:dyDescent="0.25">
      <c r="A8">
        <v>7</v>
      </c>
      <c r="B8">
        <v>0.83509999999999995</v>
      </c>
      <c r="C8">
        <v>0.374</v>
      </c>
    </row>
    <row r="9" spans="1:3" x14ac:dyDescent="0.25">
      <c r="A9">
        <v>8</v>
      </c>
      <c r="B9">
        <v>0.76580000000000004</v>
      </c>
      <c r="C9">
        <v>0.4103</v>
      </c>
    </row>
    <row r="10" spans="1:3" x14ac:dyDescent="0.25">
      <c r="A10">
        <v>9</v>
      </c>
      <c r="B10">
        <v>0.8468</v>
      </c>
      <c r="C10">
        <v>0.42749999999999999</v>
      </c>
    </row>
    <row r="11" spans="1:3" x14ac:dyDescent="0.25">
      <c r="A11">
        <v>10</v>
      </c>
      <c r="B11">
        <v>0.65569999999999995</v>
      </c>
      <c r="C11">
        <v>0.30159999999999998</v>
      </c>
    </row>
    <row r="12" spans="1:3" x14ac:dyDescent="0.25">
      <c r="A12" t="s">
        <v>3</v>
      </c>
      <c r="B12">
        <f t="shared" ref="B12:C12" si="0">AVERAGE(B2:B11)</f>
        <v>0.76539999999999997</v>
      </c>
      <c r="C12">
        <f t="shared" si="0"/>
        <v>0.34517999999999999</v>
      </c>
    </row>
    <row r="13" spans="1:3" x14ac:dyDescent="0.25">
      <c r="A13" t="s">
        <v>6</v>
      </c>
      <c r="B13">
        <f t="shared" ref="B13:C13" si="1">_xlfn.STDEV.S(B2:B11)</f>
        <v>8.4819664910653764E-2</v>
      </c>
      <c r="C13">
        <f t="shared" si="1"/>
        <v>9.5612862918937641E-2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15E72-5DD0-4C33-8FA0-40A3E3CCEED1}">
  <dimension ref="A1:C13"/>
  <sheetViews>
    <sheetView workbookViewId="0">
      <selection activeCell="E28" sqref="E28"/>
    </sheetView>
  </sheetViews>
  <sheetFormatPr defaultRowHeight="15" x14ac:dyDescent="0.25"/>
  <cols>
    <col min="1" max="3" width="18.7109375" customWidth="1"/>
  </cols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>
        <v>1</v>
      </c>
      <c r="B2">
        <v>0.73160000000000003</v>
      </c>
      <c r="C2">
        <v>0.38090000000000002</v>
      </c>
    </row>
    <row r="3" spans="1:3" x14ac:dyDescent="0.25">
      <c r="A3">
        <v>2</v>
      </c>
      <c r="B3">
        <v>0.80249999999999999</v>
      </c>
      <c r="C3">
        <v>0.50919999999999999</v>
      </c>
    </row>
    <row r="4" spans="1:3" x14ac:dyDescent="0.25">
      <c r="A4">
        <v>3</v>
      </c>
      <c r="B4">
        <v>0.55059999999999998</v>
      </c>
      <c r="C4">
        <v>0.50380000000000003</v>
      </c>
    </row>
    <row r="5" spans="1:3" x14ac:dyDescent="0.25">
      <c r="A5">
        <v>4</v>
      </c>
      <c r="B5">
        <v>0.7228</v>
      </c>
      <c r="C5">
        <v>0.49719999999999998</v>
      </c>
    </row>
    <row r="6" spans="1:3" x14ac:dyDescent="0.25">
      <c r="A6">
        <v>5</v>
      </c>
      <c r="B6">
        <v>0.88229999999999997</v>
      </c>
      <c r="C6">
        <v>0.47889999999999999</v>
      </c>
    </row>
    <row r="7" spans="1:3" x14ac:dyDescent="0.25">
      <c r="A7">
        <v>6</v>
      </c>
      <c r="B7">
        <v>0.71389999999999998</v>
      </c>
      <c r="C7">
        <v>0.53469999999999995</v>
      </c>
    </row>
    <row r="8" spans="1:3" x14ac:dyDescent="0.25">
      <c r="A8">
        <v>7</v>
      </c>
      <c r="B8">
        <v>0.79749999999999999</v>
      </c>
      <c r="C8">
        <v>0.52239999999999998</v>
      </c>
    </row>
    <row r="9" spans="1:3" x14ac:dyDescent="0.25">
      <c r="A9">
        <v>8</v>
      </c>
      <c r="B9">
        <v>0.87090000000000001</v>
      </c>
      <c r="C9">
        <v>0.50580000000000003</v>
      </c>
    </row>
    <row r="10" spans="1:3" x14ac:dyDescent="0.25">
      <c r="A10">
        <v>9</v>
      </c>
      <c r="B10">
        <v>0.85640000000000005</v>
      </c>
      <c r="C10">
        <v>0.45660000000000001</v>
      </c>
    </row>
    <row r="11" spans="1:3" x14ac:dyDescent="0.25">
      <c r="A11">
        <v>10</v>
      </c>
      <c r="B11">
        <v>0.81140000000000001</v>
      </c>
      <c r="C11">
        <v>0.49959999999999999</v>
      </c>
    </row>
    <row r="12" spans="1:3" x14ac:dyDescent="0.25">
      <c r="A12" t="s">
        <v>3</v>
      </c>
      <c r="B12">
        <f t="shared" ref="B12:C12" si="0">AVERAGE(B2:B11)</f>
        <v>0.77398999999999996</v>
      </c>
      <c r="C12">
        <f t="shared" si="0"/>
        <v>0.4889099999999999</v>
      </c>
    </row>
    <row r="13" spans="1:3" x14ac:dyDescent="0.25">
      <c r="A13" t="s">
        <v>6</v>
      </c>
      <c r="B13">
        <f t="shared" ref="B13:C13" si="1">_xlfn.STDEV.S(B2:B11)</f>
        <v>9.9224934702254991E-2</v>
      </c>
      <c r="C13">
        <f t="shared" si="1"/>
        <v>4.3627551182964887E-2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7C62-578C-45F3-9A8F-884A7E8B8A10}">
  <dimension ref="A1:E13"/>
  <sheetViews>
    <sheetView workbookViewId="0">
      <selection activeCell="E28" sqref="E28"/>
    </sheetView>
  </sheetViews>
  <sheetFormatPr defaultRowHeight="15" x14ac:dyDescent="0.25"/>
  <cols>
    <col min="1" max="5" width="18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25">
      <c r="A2">
        <v>1</v>
      </c>
      <c r="B2">
        <v>0.85909999999999997</v>
      </c>
      <c r="C2">
        <v>13.8931</v>
      </c>
      <c r="D2">
        <v>0.50509999999999999</v>
      </c>
      <c r="E2">
        <v>0.52139999999999997</v>
      </c>
    </row>
    <row r="3" spans="1:5" x14ac:dyDescent="0.25">
      <c r="A3">
        <v>2</v>
      </c>
      <c r="B3">
        <v>0.89600000000000002</v>
      </c>
      <c r="C3">
        <v>14.757999999999999</v>
      </c>
      <c r="D3">
        <v>0.52149999999999996</v>
      </c>
      <c r="E3">
        <v>0.49080000000000001</v>
      </c>
    </row>
    <row r="4" spans="1:5" x14ac:dyDescent="0.25">
      <c r="A4">
        <v>3</v>
      </c>
      <c r="B4">
        <v>0.90690000000000004</v>
      </c>
      <c r="C4">
        <v>19.650600000000001</v>
      </c>
      <c r="D4">
        <v>0.49490000000000001</v>
      </c>
      <c r="E4">
        <v>0</v>
      </c>
    </row>
    <row r="5" spans="1:5" x14ac:dyDescent="0.25">
      <c r="A5">
        <v>4</v>
      </c>
      <c r="B5">
        <v>0.81510000000000005</v>
      </c>
      <c r="C5">
        <v>13.242000000000001</v>
      </c>
      <c r="D5">
        <v>0.50509999999999999</v>
      </c>
      <c r="E5">
        <v>0.52139999999999997</v>
      </c>
    </row>
    <row r="6" spans="1:5" x14ac:dyDescent="0.25">
      <c r="A6">
        <v>5</v>
      </c>
      <c r="B6">
        <v>0.86729999999999996</v>
      </c>
      <c r="C6">
        <v>15.421200000000001</v>
      </c>
      <c r="D6">
        <v>0.50509999999999999</v>
      </c>
      <c r="E6">
        <v>0.52139999999999997</v>
      </c>
    </row>
    <row r="7" spans="1:5" x14ac:dyDescent="0.25">
      <c r="A7">
        <v>6</v>
      </c>
      <c r="B7">
        <v>0.85960000000000003</v>
      </c>
      <c r="C7">
        <v>20.543500000000002</v>
      </c>
      <c r="D7">
        <v>0.50509999999999999</v>
      </c>
      <c r="E7">
        <v>0.52139999999999997</v>
      </c>
    </row>
    <row r="8" spans="1:5" x14ac:dyDescent="0.25">
      <c r="A8">
        <v>7</v>
      </c>
      <c r="B8">
        <v>0.8115</v>
      </c>
      <c r="C8">
        <v>18.927</v>
      </c>
      <c r="D8">
        <v>0.63039999999999996</v>
      </c>
      <c r="E8">
        <v>0.18160000000000001</v>
      </c>
    </row>
    <row r="9" spans="1:5" x14ac:dyDescent="0.25">
      <c r="A9">
        <v>8</v>
      </c>
      <c r="B9">
        <v>0.84870000000000001</v>
      </c>
      <c r="C9">
        <v>11.7019</v>
      </c>
      <c r="D9">
        <v>0.50380000000000003</v>
      </c>
      <c r="E9">
        <v>0.52080000000000004</v>
      </c>
    </row>
    <row r="10" spans="1:5" x14ac:dyDescent="0.25">
      <c r="A10">
        <v>9</v>
      </c>
      <c r="B10">
        <v>0.88829999999999998</v>
      </c>
      <c r="C10">
        <v>20.968</v>
      </c>
      <c r="D10">
        <v>0.49490000000000001</v>
      </c>
      <c r="E10">
        <v>0</v>
      </c>
    </row>
    <row r="11" spans="1:5" x14ac:dyDescent="0.25">
      <c r="A11">
        <v>10</v>
      </c>
      <c r="B11">
        <v>0.83020000000000005</v>
      </c>
      <c r="C11">
        <v>8.2835999999999999</v>
      </c>
      <c r="D11">
        <v>0.50509999999999999</v>
      </c>
      <c r="E11">
        <v>0.52139999999999997</v>
      </c>
    </row>
    <row r="12" spans="1:5" x14ac:dyDescent="0.25">
      <c r="A12" t="s">
        <v>3</v>
      </c>
      <c r="B12">
        <f>AVERAGE(B2:B11)</f>
        <v>0.85827000000000009</v>
      </c>
      <c r="C12">
        <f t="shared" ref="C12:E12" si="0">AVERAGE(C2:C11)</f>
        <v>15.738889999999998</v>
      </c>
      <c r="D12">
        <f t="shared" si="0"/>
        <v>0.5171</v>
      </c>
      <c r="E12">
        <f t="shared" si="0"/>
        <v>0.38001999999999991</v>
      </c>
    </row>
    <row r="13" spans="1:5" x14ac:dyDescent="0.25">
      <c r="A13" t="s">
        <v>6</v>
      </c>
      <c r="B13">
        <f>_xlfn.STDEV.S(B2:B11)</f>
        <v>3.2837683298985093E-2</v>
      </c>
      <c r="C13">
        <f t="shared" ref="C13:E13" si="1">_xlfn.STDEV.S(C2:C11)</f>
        <v>4.19624830995234</v>
      </c>
      <c r="D13">
        <f t="shared" si="1"/>
        <v>4.0467847319404886E-2</v>
      </c>
      <c r="E13">
        <f t="shared" si="1"/>
        <v>0.22613507173073952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261B6-2D20-49A4-98B9-BC381614F9FC}">
  <dimension ref="A1:E13"/>
  <sheetViews>
    <sheetView workbookViewId="0">
      <selection activeCell="E28" sqref="E28"/>
    </sheetView>
  </sheetViews>
  <sheetFormatPr defaultRowHeight="15" x14ac:dyDescent="0.25"/>
  <cols>
    <col min="1" max="5" width="18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25">
      <c r="A2">
        <v>1</v>
      </c>
      <c r="B2">
        <v>0.82709999999999995</v>
      </c>
      <c r="C2">
        <v>23.180399999999999</v>
      </c>
      <c r="D2">
        <v>0.50509999999999999</v>
      </c>
      <c r="E2">
        <v>0.52139999999999997</v>
      </c>
    </row>
    <row r="3" spans="1:5" x14ac:dyDescent="0.25">
      <c r="A3">
        <v>2</v>
      </c>
      <c r="B3">
        <v>0.85799999999999998</v>
      </c>
      <c r="C3">
        <v>13.953200000000001</v>
      </c>
      <c r="D3">
        <v>0.50509999999999999</v>
      </c>
      <c r="E3">
        <v>0.52139999999999997</v>
      </c>
    </row>
    <row r="4" spans="1:5" x14ac:dyDescent="0.25">
      <c r="A4">
        <v>3</v>
      </c>
      <c r="B4">
        <v>0.88700000000000001</v>
      </c>
      <c r="C4">
        <v>8.1074999999999999</v>
      </c>
      <c r="D4">
        <v>0.50509999999999999</v>
      </c>
      <c r="E4">
        <v>0.52139999999999997</v>
      </c>
    </row>
    <row r="5" spans="1:5" x14ac:dyDescent="0.25">
      <c r="A5">
        <v>4</v>
      </c>
      <c r="B5">
        <v>0.83179999999999998</v>
      </c>
      <c r="C5">
        <v>18.9391</v>
      </c>
      <c r="D5">
        <v>0.50509999999999999</v>
      </c>
      <c r="E5">
        <v>0.52139999999999997</v>
      </c>
    </row>
    <row r="6" spans="1:5" x14ac:dyDescent="0.25">
      <c r="A6">
        <v>5</v>
      </c>
      <c r="B6">
        <v>0.85970000000000002</v>
      </c>
      <c r="C6">
        <v>16.858799999999999</v>
      </c>
      <c r="D6">
        <v>0.5101</v>
      </c>
      <c r="E6">
        <v>0.52449999999999997</v>
      </c>
    </row>
    <row r="7" spans="1:5" x14ac:dyDescent="0.25">
      <c r="A7">
        <v>6</v>
      </c>
      <c r="B7">
        <v>0.78669999999999995</v>
      </c>
      <c r="C7">
        <v>23.938600000000001</v>
      </c>
      <c r="D7">
        <v>0.50509999999999999</v>
      </c>
      <c r="E7">
        <v>0.52139999999999997</v>
      </c>
    </row>
    <row r="8" spans="1:5" x14ac:dyDescent="0.25">
      <c r="A8">
        <v>7</v>
      </c>
      <c r="B8">
        <v>0.89800000000000002</v>
      </c>
      <c r="C8">
        <v>16.943100000000001</v>
      </c>
      <c r="D8">
        <v>0.50509999999999999</v>
      </c>
      <c r="E8">
        <v>0.52410000000000001</v>
      </c>
    </row>
    <row r="9" spans="1:5" x14ac:dyDescent="0.25">
      <c r="A9">
        <v>8</v>
      </c>
      <c r="B9">
        <v>0.84509999999999996</v>
      </c>
      <c r="C9">
        <v>13.4986</v>
      </c>
      <c r="D9">
        <v>0.51270000000000004</v>
      </c>
      <c r="E9">
        <v>0.52249999999999996</v>
      </c>
    </row>
    <row r="10" spans="1:5" x14ac:dyDescent="0.25">
      <c r="A10">
        <v>9</v>
      </c>
      <c r="B10">
        <v>0.8548</v>
      </c>
      <c r="C10">
        <v>24.421500000000002</v>
      </c>
      <c r="D10">
        <v>0.50509999999999999</v>
      </c>
      <c r="E10">
        <v>0.52139999999999997</v>
      </c>
    </row>
    <row r="11" spans="1:5" x14ac:dyDescent="0.25">
      <c r="A11">
        <v>10</v>
      </c>
      <c r="B11">
        <v>0.88349999999999995</v>
      </c>
      <c r="C11">
        <v>13.444800000000001</v>
      </c>
      <c r="D11">
        <v>0.56200000000000006</v>
      </c>
      <c r="E11">
        <v>0.50249999999999995</v>
      </c>
    </row>
    <row r="12" spans="1:5" x14ac:dyDescent="0.25">
      <c r="A12" t="s">
        <v>3</v>
      </c>
      <c r="B12">
        <f>AVERAGE(B2:B11)</f>
        <v>0.85316999999999987</v>
      </c>
      <c r="C12">
        <f t="shared" ref="C12:E12" si="0">AVERAGE(C2:C11)</f>
        <v>17.32856</v>
      </c>
      <c r="D12">
        <f t="shared" si="0"/>
        <v>0.51205000000000001</v>
      </c>
      <c r="E12">
        <f t="shared" si="0"/>
        <v>0.5202</v>
      </c>
    </row>
    <row r="13" spans="1:5" x14ac:dyDescent="0.25">
      <c r="A13" t="s">
        <v>6</v>
      </c>
      <c r="B13">
        <f>_xlfn.STDEV.S(B2:B11)</f>
        <v>3.2935021886536943E-2</v>
      </c>
      <c r="C13">
        <f t="shared" ref="C13:E13" si="1">_xlfn.STDEV.S(C2:C11)</f>
        <v>5.3477174672315497</v>
      </c>
      <c r="D13">
        <f t="shared" si="1"/>
        <v>1.7755578153232754E-2</v>
      </c>
      <c r="E13">
        <f t="shared" si="1"/>
        <v>6.33263154006471E-3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A7C-9D95-4B67-9BD9-3710165A6307}">
  <dimension ref="A1:E13"/>
  <sheetViews>
    <sheetView workbookViewId="0">
      <selection activeCell="E28" sqref="E28"/>
    </sheetView>
  </sheetViews>
  <sheetFormatPr defaultRowHeight="15" x14ac:dyDescent="0.25"/>
  <cols>
    <col min="1" max="5" width="2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25">
      <c r="A2">
        <v>1</v>
      </c>
      <c r="B2">
        <v>0.91859999999999997</v>
      </c>
      <c r="C2">
        <v>9.9707000000000008</v>
      </c>
      <c r="D2">
        <v>0.90280000000000005</v>
      </c>
      <c r="E2">
        <v>0.49490000000000001</v>
      </c>
    </row>
    <row r="3" spans="1:5" x14ac:dyDescent="0.25">
      <c r="A3">
        <v>2</v>
      </c>
      <c r="B3">
        <v>0.8851</v>
      </c>
      <c r="C3">
        <v>23.6416</v>
      </c>
      <c r="D3">
        <v>0.8548</v>
      </c>
      <c r="E3">
        <v>0.49740000000000001</v>
      </c>
    </row>
    <row r="4" spans="1:5" x14ac:dyDescent="0.25">
      <c r="A4">
        <v>3</v>
      </c>
      <c r="B4">
        <v>0.90739999999999998</v>
      </c>
      <c r="C4">
        <v>11.863799999999999</v>
      </c>
      <c r="D4">
        <v>0.93310000000000004</v>
      </c>
      <c r="E4">
        <v>0.49099999999999999</v>
      </c>
    </row>
    <row r="5" spans="1:5" x14ac:dyDescent="0.25">
      <c r="A5">
        <v>4</v>
      </c>
      <c r="B5">
        <v>0.90139999999999998</v>
      </c>
      <c r="C5">
        <v>10.000400000000001</v>
      </c>
      <c r="D5">
        <v>0.91790000000000005</v>
      </c>
      <c r="E5">
        <v>0.48080000000000001</v>
      </c>
    </row>
    <row r="6" spans="1:5" x14ac:dyDescent="0.25">
      <c r="A6">
        <v>5</v>
      </c>
      <c r="B6">
        <v>0.90449999999999997</v>
      </c>
      <c r="C6">
        <v>8.2492999999999999</v>
      </c>
      <c r="D6">
        <v>0.91669999999999996</v>
      </c>
      <c r="E6">
        <v>0.45129999999999998</v>
      </c>
    </row>
    <row r="7" spans="1:5" x14ac:dyDescent="0.25">
      <c r="A7">
        <v>6</v>
      </c>
      <c r="B7">
        <v>0.88119999999999998</v>
      </c>
      <c r="C7">
        <v>12.290800000000001</v>
      </c>
      <c r="D7">
        <v>0.93559999999999999</v>
      </c>
      <c r="E7">
        <v>0.4834</v>
      </c>
    </row>
    <row r="8" spans="1:5" x14ac:dyDescent="0.25">
      <c r="A8">
        <v>7</v>
      </c>
      <c r="B8">
        <v>0.90039999999999998</v>
      </c>
      <c r="C8">
        <v>9.7553000000000001</v>
      </c>
      <c r="D8">
        <v>0.93179999999999996</v>
      </c>
      <c r="E8">
        <v>0.49640000000000001</v>
      </c>
    </row>
    <row r="9" spans="1:5" x14ac:dyDescent="0.25">
      <c r="A9">
        <v>8</v>
      </c>
      <c r="B9">
        <v>0.90380000000000005</v>
      </c>
      <c r="C9">
        <v>11.555899999999999</v>
      </c>
      <c r="D9">
        <v>0.94320000000000004</v>
      </c>
      <c r="E9">
        <v>0.47849999999999998</v>
      </c>
    </row>
    <row r="10" spans="1:5" x14ac:dyDescent="0.25">
      <c r="A10">
        <v>9</v>
      </c>
      <c r="B10">
        <v>0.86119999999999997</v>
      </c>
      <c r="C10">
        <v>12.410399999999999</v>
      </c>
      <c r="D10">
        <v>0.91039999999999999</v>
      </c>
      <c r="E10">
        <v>0.44800000000000001</v>
      </c>
    </row>
    <row r="11" spans="1:5" x14ac:dyDescent="0.25">
      <c r="A11">
        <v>10</v>
      </c>
      <c r="B11">
        <v>0.92030000000000001</v>
      </c>
      <c r="C11">
        <v>12.3957</v>
      </c>
      <c r="D11">
        <v>0.93810000000000004</v>
      </c>
      <c r="E11">
        <v>0.49669999999999997</v>
      </c>
    </row>
    <row r="12" spans="1:5" x14ac:dyDescent="0.25">
      <c r="A12" t="s">
        <v>3</v>
      </c>
      <c r="B12">
        <f>AVERAGE(B2:B11)</f>
        <v>0.8983899999999998</v>
      </c>
      <c r="C12">
        <f t="shared" ref="C12:E12" si="0">AVERAGE(C2:C11)</f>
        <v>12.21339</v>
      </c>
      <c r="D12">
        <f t="shared" si="0"/>
        <v>0.91844000000000003</v>
      </c>
      <c r="E12">
        <f t="shared" si="0"/>
        <v>0.48183999999999994</v>
      </c>
    </row>
    <row r="13" spans="1:5" x14ac:dyDescent="0.25">
      <c r="A13" t="s">
        <v>6</v>
      </c>
      <c r="B13">
        <f>_xlfn.STDEV.S(B2:B11)</f>
        <v>1.7964746341407423E-2</v>
      </c>
      <c r="C13">
        <f t="shared" ref="C13:E13" si="1">_xlfn.STDEV.S(C2:C11)</f>
        <v>4.2546671290217049</v>
      </c>
      <c r="D13">
        <f t="shared" si="1"/>
        <v>2.5927385779004671E-2</v>
      </c>
      <c r="E13">
        <f t="shared" si="1"/>
        <v>1.8323949113417424E-2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BECAB-5B38-4691-9341-2984E46A5BC3}">
  <dimension ref="A1:S182"/>
  <sheetViews>
    <sheetView tabSelected="1" topLeftCell="F1" workbookViewId="0">
      <selection activeCell="J17" sqref="J17"/>
    </sheetView>
  </sheetViews>
  <sheetFormatPr defaultRowHeight="15" x14ac:dyDescent="0.25"/>
  <cols>
    <col min="1" max="1" width="17.28515625" customWidth="1"/>
    <col min="2" max="2" width="16.7109375" customWidth="1"/>
    <col min="3" max="3" width="19.85546875" customWidth="1"/>
    <col min="5" max="5" width="13.42578125" customWidth="1"/>
    <col min="6" max="6" width="12.140625" customWidth="1"/>
    <col min="7" max="7" width="18" customWidth="1"/>
    <col min="8" max="8" width="12" bestFit="1" customWidth="1"/>
    <col min="9" max="10" width="18.42578125" customWidth="1"/>
    <col min="11" max="11" width="24.140625" customWidth="1"/>
    <col min="13" max="13" width="16.5703125" customWidth="1"/>
    <col min="14" max="14" width="18.85546875" customWidth="1"/>
    <col min="15" max="15" width="20.28515625" customWidth="1"/>
    <col min="17" max="17" width="25.42578125" customWidth="1"/>
    <col min="18" max="18" width="24" customWidth="1"/>
    <col min="19" max="19" width="22.5703125" customWidth="1"/>
  </cols>
  <sheetData>
    <row r="1" spans="1:19" x14ac:dyDescent="0.25">
      <c r="A1" s="1" t="s">
        <v>0</v>
      </c>
      <c r="B1" s="2" t="s">
        <v>1</v>
      </c>
      <c r="C1" s="2" t="s">
        <v>2</v>
      </c>
      <c r="E1" s="1" t="s">
        <v>0</v>
      </c>
      <c r="F1" s="2" t="s">
        <v>1</v>
      </c>
      <c r="G1" s="2" t="s">
        <v>2</v>
      </c>
      <c r="I1" s="1" t="s">
        <v>0</v>
      </c>
      <c r="J1" s="2" t="s">
        <v>1</v>
      </c>
      <c r="M1" s="1" t="s">
        <v>0</v>
      </c>
      <c r="N1" s="2" t="s">
        <v>1</v>
      </c>
      <c r="O1" s="2" t="s">
        <v>2</v>
      </c>
      <c r="Q1" s="1" t="s">
        <v>0</v>
      </c>
      <c r="R1" s="2" t="s">
        <v>1</v>
      </c>
      <c r="S1" s="2" t="s">
        <v>2</v>
      </c>
    </row>
    <row r="2" spans="1:19" x14ac:dyDescent="0.25">
      <c r="A2" s="3">
        <v>1</v>
      </c>
      <c r="B2" s="4">
        <v>0.90129999999999999</v>
      </c>
      <c r="C2" s="4">
        <v>10.3193</v>
      </c>
      <c r="E2" s="3">
        <v>1</v>
      </c>
      <c r="F2" s="4">
        <v>0.81620000000000004</v>
      </c>
      <c r="G2" s="11">
        <v>16.009399999999999</v>
      </c>
      <c r="I2" s="3">
        <v>1</v>
      </c>
      <c r="J2" s="4">
        <v>0.86570000000000003</v>
      </c>
      <c r="M2" s="3">
        <v>1</v>
      </c>
      <c r="N2" s="4">
        <v>0.71740000000000004</v>
      </c>
      <c r="O2" s="4">
        <v>16.231999999999999</v>
      </c>
      <c r="Q2" s="3">
        <v>1</v>
      </c>
      <c r="R2" s="4">
        <v>0.47860000000000003</v>
      </c>
      <c r="S2" s="4">
        <v>76.174199999999999</v>
      </c>
    </row>
    <row r="3" spans="1:19" x14ac:dyDescent="0.25">
      <c r="A3" s="5">
        <v>2</v>
      </c>
      <c r="B3" s="6">
        <v>0.89549999999999996</v>
      </c>
      <c r="C3" s="6">
        <v>9.2294999999999998</v>
      </c>
      <c r="E3" s="5">
        <v>2</v>
      </c>
      <c r="F3" s="6">
        <v>0.85299999999999998</v>
      </c>
      <c r="G3" s="12">
        <v>15.129899999999999</v>
      </c>
      <c r="I3" s="5">
        <v>2</v>
      </c>
      <c r="J3" s="6">
        <v>0.83550000000000002</v>
      </c>
      <c r="M3" s="5">
        <v>2</v>
      </c>
      <c r="N3" s="6">
        <v>0.46579999999999999</v>
      </c>
      <c r="O3" s="6">
        <v>20.331299999999999</v>
      </c>
      <c r="Q3" s="5">
        <v>2</v>
      </c>
      <c r="R3" s="6">
        <v>0.46889999999999998</v>
      </c>
      <c r="S3" s="6">
        <v>84.804000000000002</v>
      </c>
    </row>
    <row r="4" spans="1:19" x14ac:dyDescent="0.25">
      <c r="A4" s="3">
        <v>3</v>
      </c>
      <c r="B4" s="4">
        <v>0.9093</v>
      </c>
      <c r="C4" s="4">
        <v>7.6714000000000002</v>
      </c>
      <c r="E4" s="3">
        <v>3</v>
      </c>
      <c r="F4" s="4">
        <v>0.83660000000000001</v>
      </c>
      <c r="G4" s="11">
        <v>13.9666</v>
      </c>
      <c r="I4" s="3">
        <v>3</v>
      </c>
      <c r="J4" s="4">
        <v>0.82020000000000004</v>
      </c>
      <c r="M4" s="3">
        <v>3</v>
      </c>
      <c r="N4" s="4">
        <v>0.52710000000000001</v>
      </c>
      <c r="O4" s="4">
        <v>20.331299999999999</v>
      </c>
      <c r="Q4" s="3">
        <v>3</v>
      </c>
      <c r="R4" s="4">
        <v>0.3881</v>
      </c>
      <c r="S4" s="4">
        <v>89.367000000000004</v>
      </c>
    </row>
    <row r="5" spans="1:19" x14ac:dyDescent="0.25">
      <c r="A5" s="5">
        <v>4</v>
      </c>
      <c r="B5" s="6">
        <v>0.90159999999999996</v>
      </c>
      <c r="C5" s="6">
        <v>10.7669</v>
      </c>
      <c r="E5" s="5">
        <v>4</v>
      </c>
      <c r="F5" s="6">
        <v>0.82410000000000005</v>
      </c>
      <c r="G5" s="12">
        <v>14.4506</v>
      </c>
      <c r="I5" s="5">
        <v>4</v>
      </c>
      <c r="J5" s="6">
        <v>0.86839999999999995</v>
      </c>
      <c r="M5" s="5">
        <v>4</v>
      </c>
      <c r="N5" s="6">
        <v>0.68489999999999995</v>
      </c>
      <c r="O5" s="6">
        <v>16.664899999999999</v>
      </c>
      <c r="Q5" s="5">
        <v>4</v>
      </c>
      <c r="R5" s="6">
        <v>0.50160000000000005</v>
      </c>
      <c r="S5" s="6">
        <v>85.880899999999997</v>
      </c>
    </row>
    <row r="6" spans="1:19" x14ac:dyDescent="0.25">
      <c r="A6" s="3">
        <v>5</v>
      </c>
      <c r="B6" s="4">
        <v>0.91120000000000001</v>
      </c>
      <c r="C6" s="4">
        <v>9.7096</v>
      </c>
      <c r="E6" s="3">
        <v>5</v>
      </c>
      <c r="F6" s="4">
        <v>0.86209999999999998</v>
      </c>
      <c r="G6" s="11">
        <v>15.7645</v>
      </c>
      <c r="I6" s="3">
        <v>5</v>
      </c>
      <c r="J6" s="4">
        <v>0.85470000000000002</v>
      </c>
      <c r="M6" s="3">
        <v>5</v>
      </c>
      <c r="N6" s="4">
        <v>0.69379999999999997</v>
      </c>
      <c r="O6" s="4">
        <v>17.883900000000001</v>
      </c>
      <c r="Q6" s="3">
        <v>5</v>
      </c>
      <c r="R6" s="4">
        <v>0.51280000000000003</v>
      </c>
      <c r="S6" s="4">
        <v>79.717399999999998</v>
      </c>
    </row>
    <row r="7" spans="1:19" x14ac:dyDescent="0.25">
      <c r="A7" s="5">
        <v>6</v>
      </c>
      <c r="B7" s="6">
        <v>0.92730000000000001</v>
      </c>
      <c r="C7" s="6">
        <v>7.6901000000000002</v>
      </c>
      <c r="E7" s="5">
        <v>6</v>
      </c>
      <c r="F7" s="6">
        <v>0.8357</v>
      </c>
      <c r="G7" s="12">
        <v>15.1104</v>
      </c>
      <c r="I7" s="5">
        <v>6</v>
      </c>
      <c r="J7" s="6">
        <v>0.85409999999999997</v>
      </c>
      <c r="M7" s="5">
        <v>6</v>
      </c>
      <c r="N7" s="6">
        <v>0.66239999999999999</v>
      </c>
      <c r="O7" s="6">
        <v>17.633199999999999</v>
      </c>
      <c r="Q7" s="5">
        <v>6</v>
      </c>
      <c r="R7" s="6">
        <v>0.48249999999999998</v>
      </c>
      <c r="S7" s="6">
        <v>91.689099999999996</v>
      </c>
    </row>
    <row r="8" spans="1:19" x14ac:dyDescent="0.25">
      <c r="A8" s="3">
        <v>7</v>
      </c>
      <c r="B8" s="4">
        <v>0.90490000000000004</v>
      </c>
      <c r="C8" s="4">
        <v>8.7131000000000007</v>
      </c>
      <c r="E8" s="3">
        <v>7</v>
      </c>
      <c r="F8" s="4">
        <v>0.82799999999999996</v>
      </c>
      <c r="G8" s="11">
        <v>14.149800000000001</v>
      </c>
      <c r="I8" s="3">
        <v>7</v>
      </c>
      <c r="J8" s="4">
        <v>0.83599999999999997</v>
      </c>
      <c r="M8" s="3">
        <v>7</v>
      </c>
      <c r="N8" s="4">
        <v>0.60560000000000003</v>
      </c>
      <c r="O8" s="4">
        <v>18.511800000000001</v>
      </c>
      <c r="Q8" s="3">
        <v>7</v>
      </c>
      <c r="R8" s="4">
        <v>0.34160000000000001</v>
      </c>
      <c r="S8" s="4">
        <v>103.604</v>
      </c>
    </row>
    <row r="9" spans="1:19" x14ac:dyDescent="0.25">
      <c r="A9" s="5">
        <v>8</v>
      </c>
      <c r="B9" s="6">
        <v>0.90939999999999999</v>
      </c>
      <c r="C9" s="6">
        <v>8.1837999999999997</v>
      </c>
      <c r="E9" s="5">
        <v>8</v>
      </c>
      <c r="F9" s="6">
        <v>0.84809999999999997</v>
      </c>
      <c r="G9" s="12">
        <v>16.365400000000001</v>
      </c>
      <c r="I9" s="5">
        <v>8</v>
      </c>
      <c r="J9" s="6">
        <v>0.86229999999999996</v>
      </c>
      <c r="M9" s="5">
        <v>8</v>
      </c>
      <c r="N9" s="6">
        <v>0.60850000000000004</v>
      </c>
      <c r="O9" s="6">
        <v>20.4361</v>
      </c>
      <c r="Q9" s="5">
        <v>8</v>
      </c>
      <c r="R9" s="6">
        <v>0.38</v>
      </c>
      <c r="S9" s="6">
        <v>71.564099999999996</v>
      </c>
    </row>
    <row r="10" spans="1:19" x14ac:dyDescent="0.25">
      <c r="A10" s="3">
        <v>9</v>
      </c>
      <c r="B10" s="4">
        <v>0.91259999999999997</v>
      </c>
      <c r="C10" s="4">
        <v>9.7865000000000002</v>
      </c>
      <c r="E10" s="3">
        <v>9</v>
      </c>
      <c r="F10" s="4">
        <v>0.83930000000000005</v>
      </c>
      <c r="G10" s="11">
        <v>30.1952</v>
      </c>
      <c r="I10" s="3">
        <v>9</v>
      </c>
      <c r="J10" s="4">
        <v>0.80940000000000001</v>
      </c>
      <c r="M10" s="3">
        <v>9</v>
      </c>
      <c r="N10" s="4">
        <v>0.74380000000000002</v>
      </c>
      <c r="O10" s="4">
        <v>15.4239</v>
      </c>
      <c r="Q10" s="3">
        <v>9</v>
      </c>
      <c r="R10" s="4">
        <v>0.38950000000000001</v>
      </c>
      <c r="S10" s="4">
        <v>93.633700000000005</v>
      </c>
    </row>
    <row r="11" spans="1:19" x14ac:dyDescent="0.25">
      <c r="A11" s="5">
        <v>10</v>
      </c>
      <c r="B11" s="6">
        <v>0.89929999999999999</v>
      </c>
      <c r="C11" s="6">
        <v>6.7298</v>
      </c>
      <c r="E11" s="5">
        <v>10</v>
      </c>
      <c r="F11" s="6">
        <v>0.86280000000000001</v>
      </c>
      <c r="G11" s="12">
        <v>15.355600000000001</v>
      </c>
      <c r="I11" s="5">
        <v>10</v>
      </c>
      <c r="J11" s="6">
        <v>0.79900000000000004</v>
      </c>
      <c r="M11" s="5">
        <v>10</v>
      </c>
      <c r="N11" s="6">
        <v>0.72709999999999997</v>
      </c>
      <c r="O11" s="6">
        <v>15.7936</v>
      </c>
      <c r="Q11" s="5">
        <v>10</v>
      </c>
      <c r="R11" s="6">
        <v>0.46970000000000001</v>
      </c>
      <c r="S11" s="6">
        <v>73.618200000000002</v>
      </c>
    </row>
    <row r="12" spans="1:19" x14ac:dyDescent="0.25">
      <c r="A12" s="3" t="s">
        <v>3</v>
      </c>
      <c r="B12" s="4">
        <f>AVERAGE(B2:B11)</f>
        <v>0.90724000000000005</v>
      </c>
      <c r="C12" s="4">
        <f t="shared" ref="C12" si="0">AVERAGE(C2:C11)</f>
        <v>8.8800000000000008</v>
      </c>
      <c r="E12" s="3" t="s">
        <v>3</v>
      </c>
      <c r="F12" s="4">
        <f>AVERAGE(F2:F11)</f>
        <v>0.84058999999999995</v>
      </c>
      <c r="G12" s="4">
        <f t="shared" ref="G12" si="1">AVERAGE(G2:G11)</f>
        <v>16.649740000000001</v>
      </c>
      <c r="I12" s="3" t="s">
        <v>3</v>
      </c>
      <c r="J12" s="4">
        <f>AVERAGE(J2:J11)</f>
        <v>0.84053</v>
      </c>
      <c r="M12" s="3" t="s">
        <v>3</v>
      </c>
      <c r="N12" s="4">
        <f>AVERAGE(N2:N11)</f>
        <v>0.6436400000000001</v>
      </c>
      <c r="O12" s="4">
        <f t="shared" ref="O12" si="2">AVERAGE(O2:O11)</f>
        <v>17.924200000000003</v>
      </c>
      <c r="Q12" s="3" t="s">
        <v>3</v>
      </c>
      <c r="R12" s="4">
        <f>AVERAGE(R2:R11)</f>
        <v>0.44132999999999994</v>
      </c>
      <c r="S12" s="4">
        <f t="shared" ref="S12" si="3">AVERAGE(S2:S11)</f>
        <v>85.005259999999993</v>
      </c>
    </row>
    <row r="13" spans="1:19" x14ac:dyDescent="0.25">
      <c r="A13" s="5" t="s">
        <v>6</v>
      </c>
      <c r="B13" s="6">
        <f>_xlfn.STDEV.S(B2:B11)</f>
        <v>9.0010122887496605E-3</v>
      </c>
      <c r="C13" s="6">
        <f t="shared" ref="C13" si="4">_xlfn.STDEV.S(C2:C11)</f>
        <v>1.3028426535848312</v>
      </c>
      <c r="E13" s="5" t="s">
        <v>6</v>
      </c>
      <c r="F13" s="6">
        <f>_xlfn.STDEV.S(F2:F11)</f>
        <v>1.5752139184532634E-2</v>
      </c>
      <c r="G13" s="6">
        <f t="shared" ref="G13" si="5">_xlfn.STDEV.S(G2:G11)</f>
        <v>4.8234779709251283</v>
      </c>
      <c r="I13" s="5" t="s">
        <v>6</v>
      </c>
      <c r="J13" s="6">
        <f>_xlfn.STDEV.S(J2:J11)</f>
        <v>2.4544927061298093E-2</v>
      </c>
      <c r="M13" s="5" t="s">
        <v>6</v>
      </c>
      <c r="N13" s="6">
        <f>_xlfn.STDEV.S(N2:N11)</f>
        <v>9.122559582339386E-2</v>
      </c>
      <c r="O13" s="6">
        <f t="shared" ref="O13" si="6">_xlfn.STDEV.S(O2:O11)</f>
        <v>1.931315471669782</v>
      </c>
      <c r="Q13" s="5" t="s">
        <v>6</v>
      </c>
      <c r="R13" s="6">
        <f>_xlfn.STDEV.S(R2:R11)</f>
        <v>6.0200259320224409E-2</v>
      </c>
      <c r="S13" s="6">
        <f t="shared" ref="S13" si="7">_xlfn.STDEV.S(S2:S11)</f>
        <v>10.006374924039411</v>
      </c>
    </row>
    <row r="15" spans="1:19" x14ac:dyDescent="0.25">
      <c r="A15" t="s">
        <v>24</v>
      </c>
      <c r="E15" t="s">
        <v>25</v>
      </c>
      <c r="I15" t="s">
        <v>37</v>
      </c>
      <c r="M15" t="s">
        <v>38</v>
      </c>
      <c r="Q15" t="s">
        <v>50</v>
      </c>
    </row>
    <row r="17" spans="1:15" x14ac:dyDescent="0.25">
      <c r="M17">
        <f>_xlfn.T.TEST(N2:N11, 'Standard Training'!B17:B25, 2, 3)</f>
        <v>0.3955274870741402</v>
      </c>
    </row>
    <row r="18" spans="1:15" x14ac:dyDescent="0.25">
      <c r="A18" s="9" t="s">
        <v>0</v>
      </c>
      <c r="B18" s="9" t="s">
        <v>1</v>
      </c>
      <c r="C18" s="9" t="s">
        <v>2</v>
      </c>
      <c r="E18" s="8" t="s">
        <v>28</v>
      </c>
      <c r="G18" t="s">
        <v>40</v>
      </c>
      <c r="M18">
        <f>_xlfn.T.TEST('Class-Based Contrastive'!O2:O11, 'Standard Training'!C16:C25, 2, 3)</f>
        <v>5.5915244529133462E-2</v>
      </c>
    </row>
    <row r="19" spans="1:15" x14ac:dyDescent="0.25">
      <c r="A19" s="6">
        <v>0</v>
      </c>
      <c r="B19" s="6">
        <v>0.25459999999999999</v>
      </c>
      <c r="C19" s="6">
        <v>84.214699999999993</v>
      </c>
      <c r="G19" t="s">
        <v>41</v>
      </c>
      <c r="H19">
        <f>_xlfn.T.TEST(B2:B11, SimCLR!B2:B11, 2, 3)</f>
        <v>1.6427687072287007E-9</v>
      </c>
    </row>
    <row r="20" spans="1:15" x14ac:dyDescent="0.25">
      <c r="A20" s="6">
        <v>1</v>
      </c>
      <c r="B20" s="6">
        <v>0.20669999999999999</v>
      </c>
      <c r="C20" s="6">
        <v>70.755099999999999</v>
      </c>
      <c r="G20" t="s">
        <v>22</v>
      </c>
      <c r="H20">
        <f>_xlfn.T.TEST('Class-Based Contrastive'!C2:C11, SimCLR!C2:C11, 2, 3)</f>
        <v>1.9872755606033248E-3</v>
      </c>
      <c r="M20" s="14"/>
      <c r="N20" s="14"/>
      <c r="O20" s="14"/>
    </row>
    <row r="21" spans="1:15" x14ac:dyDescent="0.25">
      <c r="A21" s="6">
        <v>2</v>
      </c>
      <c r="B21" s="6">
        <v>0.19359999999999999</v>
      </c>
      <c r="C21" s="6">
        <v>100.5758</v>
      </c>
    </row>
    <row r="22" spans="1:15" x14ac:dyDescent="0.25">
      <c r="A22" s="6">
        <v>3</v>
      </c>
      <c r="B22" s="6">
        <v>0.25309999999999999</v>
      </c>
      <c r="C22" s="6">
        <v>73.126300000000001</v>
      </c>
    </row>
    <row r="23" spans="1:15" x14ac:dyDescent="0.25">
      <c r="A23" s="6">
        <v>4</v>
      </c>
      <c r="B23" s="6">
        <v>0.2044</v>
      </c>
      <c r="C23" s="6">
        <v>84.174199999999999</v>
      </c>
    </row>
    <row r="24" spans="1:15" x14ac:dyDescent="0.25">
      <c r="A24" s="6" t="s">
        <v>3</v>
      </c>
      <c r="B24" s="6">
        <f>AVERAGE(B16:B23)</f>
        <v>0.22248000000000001</v>
      </c>
      <c r="C24" s="6">
        <f>AVERAGE(C16:C23)</f>
        <v>82.569220000000001</v>
      </c>
    </row>
    <row r="25" spans="1:15" x14ac:dyDescent="0.25">
      <c r="A25" s="10" t="s">
        <v>6</v>
      </c>
      <c r="B25" s="10">
        <f>_xlfn.STDEV.S(B19:B24)</f>
        <v>2.5997030599666616E-2</v>
      </c>
      <c r="C25" s="10">
        <f>_xlfn.STDEV.S(C19:C24)</f>
        <v>10.566576153399973</v>
      </c>
    </row>
    <row r="27" spans="1:15" x14ac:dyDescent="0.25">
      <c r="A27" s="9" t="s">
        <v>0</v>
      </c>
      <c r="B27" s="9" t="s">
        <v>1</v>
      </c>
      <c r="C27" s="9" t="s">
        <v>2</v>
      </c>
      <c r="E27" s="8" t="s">
        <v>29</v>
      </c>
    </row>
    <row r="28" spans="1:15" x14ac:dyDescent="0.25">
      <c r="A28" s="6">
        <v>0</v>
      </c>
      <c r="B28" s="6">
        <v>0.26379999999999998</v>
      </c>
      <c r="C28" s="6">
        <v>40.696899999999999</v>
      </c>
    </row>
    <row r="29" spans="1:15" x14ac:dyDescent="0.25">
      <c r="A29" s="6">
        <v>1</v>
      </c>
      <c r="B29" s="6">
        <v>0.26719999999999999</v>
      </c>
      <c r="C29" s="6">
        <v>37.058</v>
      </c>
    </row>
    <row r="30" spans="1:15" x14ac:dyDescent="0.25">
      <c r="A30" s="6">
        <v>2</v>
      </c>
      <c r="B30" s="6">
        <v>0.26629999999999998</v>
      </c>
      <c r="C30" s="6">
        <v>36.590899999999998</v>
      </c>
    </row>
    <row r="31" spans="1:15" x14ac:dyDescent="0.25">
      <c r="A31" s="6">
        <v>3</v>
      </c>
      <c r="B31" s="6">
        <v>0.24929999999999999</v>
      </c>
      <c r="C31" s="6">
        <v>27.7348</v>
      </c>
    </row>
    <row r="32" spans="1:15" x14ac:dyDescent="0.25">
      <c r="A32" s="6">
        <v>4</v>
      </c>
      <c r="B32" s="6">
        <v>0.25580000000000003</v>
      </c>
      <c r="C32" s="6">
        <v>53.381300000000003</v>
      </c>
    </row>
    <row r="33" spans="1:18" x14ac:dyDescent="0.25">
      <c r="A33" s="6" t="s">
        <v>3</v>
      </c>
      <c r="B33" s="6">
        <f>AVERAGE(B23:B32)</f>
        <v>0.21940962882495835</v>
      </c>
      <c r="C33" s="6">
        <f>AVERAGE(C23:C32)</f>
        <v>46.596487019175001</v>
      </c>
    </row>
    <row r="34" spans="1:18" x14ac:dyDescent="0.25">
      <c r="A34" s="10" t="s">
        <v>6</v>
      </c>
      <c r="B34" s="10">
        <f>_xlfn.STDEV.S(B28:B33)</f>
        <v>1.8125088452454016E-2</v>
      </c>
      <c r="C34" s="10">
        <f>_xlfn.STDEV.S(C28:C33)</f>
        <v>8.8663949677873646</v>
      </c>
    </row>
    <row r="36" spans="1:18" x14ac:dyDescent="0.25">
      <c r="A36" s="9" t="s">
        <v>0</v>
      </c>
      <c r="B36" s="9" t="s">
        <v>1</v>
      </c>
      <c r="C36" s="9" t="s">
        <v>2</v>
      </c>
      <c r="E36" s="8" t="s">
        <v>30</v>
      </c>
    </row>
    <row r="37" spans="1:18" x14ac:dyDescent="0.25">
      <c r="A37" s="6">
        <v>0</v>
      </c>
      <c r="B37" s="6">
        <v>0.2465</v>
      </c>
      <c r="C37" s="6">
        <v>45.358499999999999</v>
      </c>
    </row>
    <row r="38" spans="1:18" x14ac:dyDescent="0.25">
      <c r="A38" s="6">
        <v>1</v>
      </c>
      <c r="B38" s="6">
        <v>0.4768</v>
      </c>
      <c r="C38" s="6">
        <v>15.576700000000001</v>
      </c>
      <c r="I38">
        <v>0.85673999999999995</v>
      </c>
      <c r="J38">
        <v>0.85673999999999995</v>
      </c>
      <c r="K38">
        <v>0.85673999999999995</v>
      </c>
      <c r="L38">
        <v>0.85673999999999995</v>
      </c>
      <c r="M38">
        <v>0.85673999999999995</v>
      </c>
      <c r="N38">
        <v>0.85673999999999995</v>
      </c>
      <c r="O38">
        <v>0.85673999999999995</v>
      </c>
      <c r="P38">
        <v>0.85673999999999995</v>
      </c>
      <c r="Q38">
        <v>0.85673999999999995</v>
      </c>
      <c r="R38">
        <v>0.85673999999999995</v>
      </c>
    </row>
    <row r="39" spans="1:18" x14ac:dyDescent="0.25">
      <c r="A39" s="6">
        <v>2</v>
      </c>
      <c r="B39" s="6">
        <v>0.25440000000000002</v>
      </c>
      <c r="C39" s="6">
        <v>28.1919</v>
      </c>
      <c r="I39">
        <v>12.7697</v>
      </c>
      <c r="J39">
        <v>12.7697</v>
      </c>
      <c r="K39">
        <v>12.7697</v>
      </c>
      <c r="L39">
        <v>12.7697</v>
      </c>
      <c r="M39">
        <v>12.7697</v>
      </c>
      <c r="N39">
        <v>12.7697</v>
      </c>
      <c r="O39">
        <v>12.7697</v>
      </c>
      <c r="P39">
        <v>12.7697</v>
      </c>
      <c r="Q39">
        <v>12.7697</v>
      </c>
      <c r="R39">
        <v>12.7697</v>
      </c>
    </row>
    <row r="40" spans="1:18" x14ac:dyDescent="0.25">
      <c r="A40" s="6">
        <v>3</v>
      </c>
      <c r="B40" s="6">
        <v>0.2581</v>
      </c>
      <c r="C40" s="6">
        <v>28.876200000000001</v>
      </c>
    </row>
    <row r="41" spans="1:18" x14ac:dyDescent="0.25">
      <c r="A41" s="6">
        <v>4</v>
      </c>
      <c r="B41" s="6">
        <v>0.25469999999999998</v>
      </c>
      <c r="C41" s="6">
        <v>27.714600000000001</v>
      </c>
    </row>
    <row r="42" spans="1:18" x14ac:dyDescent="0.25">
      <c r="A42" s="6" t="s">
        <v>3</v>
      </c>
      <c r="B42" s="6">
        <f>AVERAGE(B37:B41)</f>
        <v>0.29809999999999998</v>
      </c>
      <c r="C42" s="6">
        <f>AVERAGE(C37:C41)</f>
        <v>29.143579999999996</v>
      </c>
    </row>
    <row r="43" spans="1:18" x14ac:dyDescent="0.25">
      <c r="A43" s="10" t="s">
        <v>6</v>
      </c>
      <c r="B43" s="10">
        <f>_xlfn.STDEV.S(B37:B41)</f>
        <v>9.9986874138558821E-2</v>
      </c>
      <c r="C43" s="10">
        <f>_xlfn.STDEV.S(C37:C41)</f>
        <v>10.60663747692926</v>
      </c>
    </row>
    <row r="45" spans="1:18" x14ac:dyDescent="0.25">
      <c r="A45" s="9" t="s">
        <v>0</v>
      </c>
      <c r="B45" s="9" t="s">
        <v>1</v>
      </c>
      <c r="C45" s="9" t="s">
        <v>2</v>
      </c>
      <c r="E45" s="8" t="s">
        <v>31</v>
      </c>
    </row>
    <row r="46" spans="1:18" x14ac:dyDescent="0.25">
      <c r="A46" s="6">
        <v>0</v>
      </c>
      <c r="B46" s="6">
        <v>0.57530000000000003</v>
      </c>
      <c r="C46" s="6">
        <v>19.268000000000001</v>
      </c>
    </row>
    <row r="47" spans="1:18" x14ac:dyDescent="0.25">
      <c r="A47" s="6">
        <v>1</v>
      </c>
      <c r="B47" s="6">
        <v>0.44069999999999998</v>
      </c>
      <c r="C47" s="6">
        <v>16.613600000000002</v>
      </c>
    </row>
    <row r="48" spans="1:18" x14ac:dyDescent="0.25">
      <c r="A48" s="6">
        <v>2</v>
      </c>
      <c r="B48" s="6">
        <v>0.43740000000000001</v>
      </c>
      <c r="C48" s="6">
        <v>16.3156</v>
      </c>
    </row>
    <row r="49" spans="1:5" x14ac:dyDescent="0.25">
      <c r="A49" s="6">
        <v>3</v>
      </c>
      <c r="B49" s="6">
        <v>0.83960000000000001</v>
      </c>
      <c r="C49" s="6">
        <v>10.2676</v>
      </c>
    </row>
    <row r="50" spans="1:5" x14ac:dyDescent="0.25">
      <c r="A50" s="6">
        <v>4</v>
      </c>
      <c r="B50" s="6">
        <v>0.437</v>
      </c>
      <c r="C50" s="6">
        <v>17.1675</v>
      </c>
    </row>
    <row r="51" spans="1:5" x14ac:dyDescent="0.25">
      <c r="A51" s="6" t="s">
        <v>3</v>
      </c>
      <c r="B51" s="6">
        <f>AVERAGE(B46:B50)</f>
        <v>0.54600000000000004</v>
      </c>
      <c r="C51" s="6">
        <f>AVERAGE(C46:C50)</f>
        <v>15.926460000000002</v>
      </c>
    </row>
    <row r="52" spans="1:5" x14ac:dyDescent="0.25">
      <c r="A52" s="10" t="s">
        <v>6</v>
      </c>
      <c r="B52" s="10">
        <f>_xlfn.STDEV.S(B46:B50)</f>
        <v>0.17451540046654904</v>
      </c>
      <c r="C52" s="10">
        <f>_xlfn.STDEV.S(C46:C50)</f>
        <v>3.3672079558589587</v>
      </c>
    </row>
    <row r="54" spans="1:5" x14ac:dyDescent="0.25">
      <c r="A54" s="9" t="s">
        <v>0</v>
      </c>
      <c r="B54" s="9" t="s">
        <v>1</v>
      </c>
      <c r="C54" s="9" t="s">
        <v>2</v>
      </c>
      <c r="E54" s="8" t="s">
        <v>32</v>
      </c>
    </row>
    <row r="55" spans="1:5" x14ac:dyDescent="0.25">
      <c r="A55" s="6">
        <v>0</v>
      </c>
      <c r="B55" s="6">
        <v>0.81620000000000004</v>
      </c>
      <c r="C55" s="6">
        <v>16.009399999999999</v>
      </c>
    </row>
    <row r="56" spans="1:5" x14ac:dyDescent="0.25">
      <c r="A56" s="6">
        <v>1</v>
      </c>
      <c r="B56" s="6">
        <v>0.85299999999999998</v>
      </c>
      <c r="C56" s="6">
        <v>15.129899999999999</v>
      </c>
    </row>
    <row r="57" spans="1:5" x14ac:dyDescent="0.25">
      <c r="A57" s="6">
        <v>2</v>
      </c>
      <c r="B57" s="6">
        <v>0.83660000000000001</v>
      </c>
      <c r="C57" s="6">
        <v>13.9666</v>
      </c>
    </row>
    <row r="58" spans="1:5" x14ac:dyDescent="0.25">
      <c r="A58" s="6">
        <v>3</v>
      </c>
      <c r="B58" s="6">
        <v>0.82410000000000005</v>
      </c>
      <c r="C58" s="6">
        <v>14.4506</v>
      </c>
    </row>
    <row r="59" spans="1:5" x14ac:dyDescent="0.25">
      <c r="A59" s="6">
        <v>4</v>
      </c>
      <c r="B59" s="6">
        <v>0.86209999999999998</v>
      </c>
      <c r="C59" s="6">
        <v>15.7645</v>
      </c>
    </row>
    <row r="60" spans="1:5" x14ac:dyDescent="0.25">
      <c r="A60" s="6">
        <v>5</v>
      </c>
      <c r="B60" s="6">
        <v>0.8357</v>
      </c>
      <c r="C60" s="6">
        <v>15.1104</v>
      </c>
    </row>
    <row r="61" spans="1:5" x14ac:dyDescent="0.25">
      <c r="A61" s="6">
        <v>6</v>
      </c>
      <c r="B61" s="6">
        <v>0.82799999999999996</v>
      </c>
      <c r="C61" s="6">
        <v>14.149800000000001</v>
      </c>
    </row>
    <row r="62" spans="1:5" x14ac:dyDescent="0.25">
      <c r="A62" s="6">
        <v>7</v>
      </c>
      <c r="B62" s="6">
        <v>0.84809999999999997</v>
      </c>
      <c r="C62" s="6">
        <v>16.365400000000001</v>
      </c>
    </row>
    <row r="63" spans="1:5" x14ac:dyDescent="0.25">
      <c r="A63" s="6">
        <v>8</v>
      </c>
      <c r="B63" s="6">
        <v>0.83930000000000005</v>
      </c>
      <c r="C63" s="6">
        <v>30.1952</v>
      </c>
    </row>
    <row r="64" spans="1:5" x14ac:dyDescent="0.25">
      <c r="A64" s="6">
        <v>9</v>
      </c>
      <c r="B64" s="6">
        <v>0.86280000000000001</v>
      </c>
      <c r="C64" s="6">
        <v>15.355600000000001</v>
      </c>
    </row>
    <row r="65" spans="1:7" x14ac:dyDescent="0.25">
      <c r="A65" s="6" t="s">
        <v>3</v>
      </c>
      <c r="B65" s="6">
        <f>AVERAGE(B55:B64)</f>
        <v>0.84058999999999995</v>
      </c>
      <c r="C65" s="6">
        <f t="shared" ref="C65" si="8">AVERAGE(C55:C64)</f>
        <v>16.649740000000001</v>
      </c>
    </row>
    <row r="66" spans="1:7" x14ac:dyDescent="0.25">
      <c r="A66" s="10" t="s">
        <v>6</v>
      </c>
      <c r="B66" s="10">
        <f>_xlfn.STDEV.S(B55:B64)</f>
        <v>1.5752139184532634E-2</v>
      </c>
      <c r="C66" s="10">
        <f t="shared" ref="C66" si="9">_xlfn.STDEV.S(C55:C64)</f>
        <v>4.8234779709251283</v>
      </c>
    </row>
    <row r="68" spans="1:7" x14ac:dyDescent="0.25">
      <c r="A68" s="9" t="s">
        <v>0</v>
      </c>
      <c r="B68" s="9" t="s">
        <v>1</v>
      </c>
      <c r="C68" s="9" t="s">
        <v>2</v>
      </c>
      <c r="E68" s="8" t="s">
        <v>33</v>
      </c>
      <c r="G68">
        <f>_xlfn.T.TEST(Table12[Hausdorff Distance], 'Standard Training'!C2:C11, 2, 3)</f>
        <v>6.7776209939016396E-2</v>
      </c>
    </row>
    <row r="69" spans="1:7" x14ac:dyDescent="0.25">
      <c r="A69" s="6">
        <v>0</v>
      </c>
      <c r="B69" s="6">
        <v>0.84470000000000001</v>
      </c>
      <c r="C69" s="6">
        <v>7.7220000000000004</v>
      </c>
    </row>
    <row r="70" spans="1:7" x14ac:dyDescent="0.25">
      <c r="A70" s="6">
        <v>1</v>
      </c>
      <c r="B70" s="6">
        <v>0.7883</v>
      </c>
      <c r="C70" s="6">
        <v>8.5855999999999995</v>
      </c>
    </row>
    <row r="71" spans="1:7" x14ac:dyDescent="0.25">
      <c r="A71" s="6">
        <v>2</v>
      </c>
      <c r="B71" s="6">
        <v>0.4536</v>
      </c>
      <c r="C71" s="6">
        <v>8.2446000000000002</v>
      </c>
    </row>
    <row r="72" spans="1:7" x14ac:dyDescent="0.25">
      <c r="A72" s="6">
        <v>3</v>
      </c>
      <c r="B72" s="6">
        <v>0.44109999999999999</v>
      </c>
      <c r="C72" s="6">
        <v>7.7774000000000001</v>
      </c>
    </row>
    <row r="73" spans="1:7" x14ac:dyDescent="0.25">
      <c r="A73" s="6">
        <v>4</v>
      </c>
      <c r="B73" s="6">
        <v>0.44309999999999999</v>
      </c>
      <c r="C73" s="6">
        <v>10.7324</v>
      </c>
    </row>
    <row r="74" spans="1:7" x14ac:dyDescent="0.25">
      <c r="A74" s="6">
        <v>5</v>
      </c>
      <c r="B74" s="6">
        <v>0.44669999999999999</v>
      </c>
      <c r="C74" s="6">
        <v>13.571400000000001</v>
      </c>
    </row>
    <row r="75" spans="1:7" x14ac:dyDescent="0.25">
      <c r="A75" s="6">
        <v>6</v>
      </c>
      <c r="B75" s="6">
        <v>0.43840000000000001</v>
      </c>
      <c r="C75" s="6">
        <v>11.966900000000001</v>
      </c>
    </row>
    <row r="76" spans="1:7" x14ac:dyDescent="0.25">
      <c r="A76" s="6">
        <v>7</v>
      </c>
      <c r="B76" s="6">
        <v>0.4415</v>
      </c>
      <c r="C76" s="6">
        <v>12.247400000000001</v>
      </c>
    </row>
    <row r="77" spans="1:7" x14ac:dyDescent="0.25">
      <c r="A77" s="6">
        <v>8</v>
      </c>
      <c r="B77" s="6">
        <v>0.72140000000000004</v>
      </c>
      <c r="C77" s="6">
        <v>7.9520999999999997</v>
      </c>
    </row>
    <row r="78" spans="1:7" x14ac:dyDescent="0.25">
      <c r="A78" s="6">
        <v>9</v>
      </c>
      <c r="B78" s="10">
        <v>0.42249999999999999</v>
      </c>
      <c r="C78" s="10">
        <v>15.793799999999999</v>
      </c>
    </row>
    <row r="79" spans="1:7" x14ac:dyDescent="0.25">
      <c r="A79" s="6" t="s">
        <v>3</v>
      </c>
      <c r="B79" s="6">
        <f>AVERAGE(B69:B78)</f>
        <v>0.54413</v>
      </c>
      <c r="C79" s="6">
        <f>AVERAGE(C69:C78)</f>
        <v>10.45936</v>
      </c>
    </row>
    <row r="80" spans="1:7" x14ac:dyDescent="0.25">
      <c r="A80" s="10" t="s">
        <v>6</v>
      </c>
      <c r="B80" s="10">
        <f>_xlfn.STDEV.S(B69:B78)</f>
        <v>0.1687872102184679</v>
      </c>
      <c r="C80" s="10">
        <f>_xlfn.STDEV.S(C69:C78)</f>
        <v>2.8494424040113171</v>
      </c>
    </row>
    <row r="82" spans="1:5" x14ac:dyDescent="0.25">
      <c r="A82" s="9" t="s">
        <v>0</v>
      </c>
      <c r="B82" s="9" t="s">
        <v>1</v>
      </c>
      <c r="C82" s="9" t="s">
        <v>2</v>
      </c>
      <c r="E82" s="8" t="s">
        <v>34</v>
      </c>
    </row>
    <row r="83" spans="1:5" x14ac:dyDescent="0.25">
      <c r="A83" s="6">
        <v>0</v>
      </c>
      <c r="B83" s="6">
        <v>0.86760000000000004</v>
      </c>
      <c r="C83" s="6">
        <v>8.4753000000000007</v>
      </c>
    </row>
    <row r="84" spans="1:5" x14ac:dyDescent="0.25">
      <c r="A84" s="6">
        <v>1</v>
      </c>
      <c r="B84" s="6">
        <v>0.85870000000000002</v>
      </c>
      <c r="C84" s="6">
        <v>8.1913</v>
      </c>
    </row>
    <row r="85" spans="1:5" x14ac:dyDescent="0.25">
      <c r="A85" s="6">
        <v>2</v>
      </c>
      <c r="B85" s="6">
        <v>0.88360000000000005</v>
      </c>
      <c r="C85" s="6">
        <v>7.8522999999999996</v>
      </c>
    </row>
    <row r="86" spans="1:5" x14ac:dyDescent="0.25">
      <c r="A86" s="6">
        <v>3</v>
      </c>
      <c r="B86" s="6">
        <v>0.86240000000000006</v>
      </c>
      <c r="C86" s="6">
        <v>10.5457</v>
      </c>
    </row>
    <row r="87" spans="1:5" x14ac:dyDescent="0.25">
      <c r="A87" s="6">
        <v>4</v>
      </c>
      <c r="B87" s="6">
        <v>0.88870000000000005</v>
      </c>
      <c r="C87" s="6">
        <v>12.087199999999999</v>
      </c>
    </row>
    <row r="88" spans="1:5" x14ac:dyDescent="0.25">
      <c r="A88" s="6" t="s">
        <v>3</v>
      </c>
      <c r="B88" s="6">
        <f>AVERAGE(B83:B87)</f>
        <v>0.87220000000000009</v>
      </c>
      <c r="C88" s="6">
        <f>AVERAGE(C83:C87)</f>
        <v>9.4303599999999985</v>
      </c>
    </row>
    <row r="89" spans="1:5" x14ac:dyDescent="0.25">
      <c r="A89" s="10" t="s">
        <v>6</v>
      </c>
      <c r="B89" s="10">
        <f>_xlfn.STDEV.S(B83:B87)</f>
        <v>1.3244432792686904E-2</v>
      </c>
      <c r="C89" s="10">
        <f>_xlfn.STDEV.S(C83:C87)</f>
        <v>1.8193724709360668</v>
      </c>
    </row>
    <row r="91" spans="1:5" x14ac:dyDescent="0.25">
      <c r="A91" s="9" t="s">
        <v>0</v>
      </c>
      <c r="B91" s="9" t="s">
        <v>1</v>
      </c>
      <c r="C91" s="9" t="s">
        <v>2</v>
      </c>
      <c r="E91" s="8" t="s">
        <v>35</v>
      </c>
    </row>
    <row r="92" spans="1:5" x14ac:dyDescent="0.25">
      <c r="A92" s="6">
        <v>0</v>
      </c>
      <c r="B92" s="6">
        <v>0.86829999999999996</v>
      </c>
      <c r="C92" s="6">
        <v>12.8901</v>
      </c>
    </row>
    <row r="93" spans="1:5" x14ac:dyDescent="0.25">
      <c r="A93" s="6">
        <v>1</v>
      </c>
      <c r="B93" s="6">
        <v>0.45090000000000002</v>
      </c>
      <c r="C93" s="6">
        <v>14.0901</v>
      </c>
    </row>
    <row r="94" spans="1:5" x14ac:dyDescent="0.25">
      <c r="A94" s="6">
        <v>2</v>
      </c>
      <c r="B94" s="6">
        <v>0.46579999999999999</v>
      </c>
      <c r="C94" s="6">
        <v>12.784599999999999</v>
      </c>
    </row>
    <row r="95" spans="1:5" x14ac:dyDescent="0.25">
      <c r="A95" s="6">
        <v>3</v>
      </c>
      <c r="B95" s="6">
        <v>0.8669</v>
      </c>
      <c r="C95" s="6">
        <v>7.8338000000000001</v>
      </c>
    </row>
    <row r="96" spans="1:5" x14ac:dyDescent="0.25">
      <c r="A96" s="6">
        <v>4</v>
      </c>
      <c r="B96" s="6">
        <v>0.45129999999999998</v>
      </c>
      <c r="C96" s="6">
        <v>11.097099999999999</v>
      </c>
    </row>
    <row r="97" spans="1:5" x14ac:dyDescent="0.25">
      <c r="A97" s="6" t="s">
        <v>3</v>
      </c>
      <c r="B97" s="6">
        <f>AVERAGE(B92:B96)</f>
        <v>0.62063999999999997</v>
      </c>
      <c r="C97" s="6">
        <f>AVERAGE(C92:C96)</f>
        <v>11.739140000000001</v>
      </c>
    </row>
    <row r="98" spans="1:5" x14ac:dyDescent="0.25">
      <c r="A98" s="10" t="s">
        <v>6</v>
      </c>
      <c r="B98" s="10">
        <f>_xlfn.STDEV.S(B92:B96)</f>
        <v>0.22552305425388358</v>
      </c>
      <c r="C98" s="10">
        <f>_xlfn.STDEV.S(C92:C96)</f>
        <v>2.4294343133742018</v>
      </c>
    </row>
    <row r="100" spans="1:5" x14ac:dyDescent="0.25">
      <c r="A100" s="9" t="s">
        <v>0</v>
      </c>
      <c r="B100" s="9" t="s">
        <v>1</v>
      </c>
      <c r="C100" s="9" t="s">
        <v>2</v>
      </c>
      <c r="E100" s="8" t="s">
        <v>36</v>
      </c>
    </row>
    <row r="101" spans="1:5" x14ac:dyDescent="0.25">
      <c r="A101" s="6">
        <v>0</v>
      </c>
      <c r="B101" s="6">
        <v>0.88590000000000002</v>
      </c>
      <c r="C101" s="6">
        <v>8.0419</v>
      </c>
    </row>
    <row r="102" spans="1:5" x14ac:dyDescent="0.25">
      <c r="A102" s="6">
        <v>1</v>
      </c>
      <c r="B102" s="6">
        <v>0.90620000000000001</v>
      </c>
      <c r="C102" s="6">
        <v>7.0198</v>
      </c>
    </row>
    <row r="103" spans="1:5" x14ac:dyDescent="0.25">
      <c r="A103" s="6">
        <v>2</v>
      </c>
      <c r="B103" s="6">
        <v>0.9052</v>
      </c>
      <c r="C103" s="6">
        <v>7.5377000000000001</v>
      </c>
    </row>
    <row r="104" spans="1:5" x14ac:dyDescent="0.25">
      <c r="A104" s="6">
        <v>3</v>
      </c>
      <c r="B104" s="6">
        <v>0.89559999999999995</v>
      </c>
      <c r="C104" s="6">
        <v>8.7052999999999994</v>
      </c>
    </row>
    <row r="105" spans="1:5" x14ac:dyDescent="0.25">
      <c r="A105" s="6">
        <v>4</v>
      </c>
      <c r="B105" s="6">
        <v>0.90849999999999997</v>
      </c>
      <c r="C105" s="6">
        <v>9.3443000000000005</v>
      </c>
    </row>
    <row r="106" spans="1:5" x14ac:dyDescent="0.25">
      <c r="A106" s="6" t="s">
        <v>3</v>
      </c>
      <c r="B106" s="6">
        <f>AVERAGE(B101:B105)</f>
        <v>0.90028000000000008</v>
      </c>
      <c r="C106" s="6">
        <f>AVERAGE(C101:C105)</f>
        <v>8.1297999999999995</v>
      </c>
    </row>
    <row r="107" spans="1:5" x14ac:dyDescent="0.25">
      <c r="A107" s="10" t="s">
        <v>6</v>
      </c>
      <c r="B107" s="10">
        <f>_xlfn.STDEV.S(B101:B105)</f>
        <v>9.4274598911901972E-3</v>
      </c>
      <c r="C107" s="10">
        <f>_xlfn.STDEV.S(C101:C105)</f>
        <v>0.92149597394671423</v>
      </c>
    </row>
    <row r="110" spans="1:5" x14ac:dyDescent="0.25">
      <c r="A110" t="s">
        <v>0</v>
      </c>
      <c r="B110" t="s">
        <v>1</v>
      </c>
      <c r="C110" t="s">
        <v>2</v>
      </c>
      <c r="E110" t="s">
        <v>45</v>
      </c>
    </row>
    <row r="111" spans="1:5" x14ac:dyDescent="0.25">
      <c r="A111">
        <v>1</v>
      </c>
      <c r="B111">
        <v>0.89080000000000004</v>
      </c>
      <c r="C111">
        <v>11.017799999999999</v>
      </c>
    </row>
    <row r="112" spans="1:5" x14ac:dyDescent="0.25">
      <c r="A112">
        <v>2</v>
      </c>
      <c r="B112">
        <v>0.8599</v>
      </c>
      <c r="C112">
        <v>10.420500000000001</v>
      </c>
    </row>
    <row r="113" spans="1:5" x14ac:dyDescent="0.25">
      <c r="A113">
        <v>3</v>
      </c>
      <c r="B113">
        <v>0.81640000000000001</v>
      </c>
      <c r="C113">
        <v>8.1452000000000009</v>
      </c>
    </row>
    <row r="114" spans="1:5" x14ac:dyDescent="0.25">
      <c r="A114">
        <v>4</v>
      </c>
      <c r="B114">
        <v>0.85880000000000001</v>
      </c>
      <c r="C114">
        <v>8</v>
      </c>
    </row>
    <row r="115" spans="1:5" x14ac:dyDescent="0.25">
      <c r="A115">
        <v>5</v>
      </c>
      <c r="B115">
        <v>0.88470000000000004</v>
      </c>
      <c r="C115">
        <v>7.4683999999999999</v>
      </c>
    </row>
    <row r="116" spans="1:5" x14ac:dyDescent="0.25">
      <c r="A116">
        <v>6</v>
      </c>
      <c r="B116">
        <v>0.90669999999999995</v>
      </c>
      <c r="C116">
        <v>7.3125</v>
      </c>
    </row>
    <row r="117" spans="1:5" x14ac:dyDescent="0.25">
      <c r="A117">
        <v>7</v>
      </c>
      <c r="B117">
        <v>0.88590000000000002</v>
      </c>
      <c r="C117">
        <v>9.8089999999999993</v>
      </c>
    </row>
    <row r="118" spans="1:5" x14ac:dyDescent="0.25">
      <c r="A118">
        <v>8</v>
      </c>
      <c r="B118">
        <v>0.90259999999999996</v>
      </c>
      <c r="C118">
        <v>7.8727</v>
      </c>
    </row>
    <row r="119" spans="1:5" x14ac:dyDescent="0.25">
      <c r="A119">
        <v>9</v>
      </c>
      <c r="B119">
        <v>0.84019999999999995</v>
      </c>
      <c r="C119">
        <v>14.8636</v>
      </c>
    </row>
    <row r="120" spans="1:5" x14ac:dyDescent="0.25">
      <c r="A120">
        <v>10</v>
      </c>
      <c r="B120">
        <v>0.71350000000000002</v>
      </c>
      <c r="C120">
        <v>6.9912000000000001</v>
      </c>
    </row>
    <row r="121" spans="1:5" x14ac:dyDescent="0.25">
      <c r="A121" t="s">
        <v>3</v>
      </c>
      <c r="B121">
        <f>AVERAGE(B111:B120)</f>
        <v>0.85594999999999999</v>
      </c>
      <c r="C121">
        <f>AVERAGE(C111:C120)</f>
        <v>9.1900900000000014</v>
      </c>
    </row>
    <row r="122" spans="1:5" x14ac:dyDescent="0.25">
      <c r="A122" t="s">
        <v>6</v>
      </c>
      <c r="B122">
        <f>_xlfn.STDEV.S(B111:B120)</f>
        <v>5.7559500615546606E-2</v>
      </c>
      <c r="C122">
        <f>_xlfn.STDEV.S(C111:C120)</f>
        <v>2.4265774147735071</v>
      </c>
    </row>
    <row r="125" spans="1:5" x14ac:dyDescent="0.25">
      <c r="A125" t="s">
        <v>0</v>
      </c>
      <c r="B125" t="s">
        <v>1</v>
      </c>
      <c r="C125" t="s">
        <v>2</v>
      </c>
      <c r="E125" t="s">
        <v>46</v>
      </c>
    </row>
    <row r="126" spans="1:5" x14ac:dyDescent="0.25">
      <c r="A126">
        <v>1</v>
      </c>
      <c r="B126">
        <v>0.90380000000000005</v>
      </c>
      <c r="C126">
        <v>10.9664</v>
      </c>
    </row>
    <row r="127" spans="1:5" x14ac:dyDescent="0.25">
      <c r="A127">
        <v>2</v>
      </c>
      <c r="B127">
        <v>0.91049999999999998</v>
      </c>
      <c r="C127">
        <v>10.0913</v>
      </c>
    </row>
    <row r="128" spans="1:5" x14ac:dyDescent="0.25">
      <c r="A128">
        <v>3</v>
      </c>
      <c r="B128">
        <v>0.92030000000000001</v>
      </c>
      <c r="C128">
        <v>7.4010999999999996</v>
      </c>
    </row>
    <row r="129" spans="1:5" x14ac:dyDescent="0.25">
      <c r="A129">
        <v>4</v>
      </c>
      <c r="B129">
        <v>0.88200000000000001</v>
      </c>
      <c r="C129">
        <v>12.454000000000001</v>
      </c>
    </row>
    <row r="130" spans="1:5" x14ac:dyDescent="0.25">
      <c r="A130">
        <v>5</v>
      </c>
      <c r="B130">
        <v>0.91139999999999999</v>
      </c>
      <c r="C130">
        <v>10.953099999999999</v>
      </c>
    </row>
    <row r="131" spans="1:5" x14ac:dyDescent="0.25">
      <c r="A131">
        <v>6</v>
      </c>
      <c r="B131">
        <v>0.91600000000000004</v>
      </c>
      <c r="C131">
        <v>6.9943</v>
      </c>
    </row>
    <row r="132" spans="1:5" x14ac:dyDescent="0.25">
      <c r="A132">
        <v>7</v>
      </c>
      <c r="B132">
        <v>0.92</v>
      </c>
      <c r="C132">
        <v>7.3841999999999999</v>
      </c>
    </row>
    <row r="133" spans="1:5" x14ac:dyDescent="0.25">
      <c r="A133">
        <v>8</v>
      </c>
      <c r="B133">
        <v>0.89949999999999997</v>
      </c>
      <c r="C133">
        <v>8.3163</v>
      </c>
    </row>
    <row r="134" spans="1:5" x14ac:dyDescent="0.25">
      <c r="A134">
        <v>9</v>
      </c>
      <c r="B134">
        <v>0.91459999999999997</v>
      </c>
      <c r="C134">
        <v>8.9184000000000001</v>
      </c>
    </row>
    <row r="135" spans="1:5" x14ac:dyDescent="0.25">
      <c r="A135">
        <v>10</v>
      </c>
      <c r="B135">
        <v>0.91639999999999999</v>
      </c>
      <c r="C135">
        <v>6.3021000000000003</v>
      </c>
    </row>
    <row r="136" spans="1:5" x14ac:dyDescent="0.25">
      <c r="A136" t="s">
        <v>3</v>
      </c>
      <c r="B136">
        <f>AVERAGE(B126:B135)</f>
        <v>0.90944999999999998</v>
      </c>
      <c r="C136">
        <f>AVERAGE(C126:C135)</f>
        <v>8.9781200000000005</v>
      </c>
    </row>
    <row r="137" spans="1:5" x14ac:dyDescent="0.25">
      <c r="A137" t="s">
        <v>6</v>
      </c>
      <c r="B137">
        <f>_xlfn.STDEV.S(B126:B135)</f>
        <v>1.1719333503991508E-2</v>
      </c>
      <c r="C137">
        <f>_xlfn.STDEV.S(C126:C135)</f>
        <v>2.0477761627894941</v>
      </c>
    </row>
    <row r="140" spans="1:5" x14ac:dyDescent="0.25">
      <c r="A140" t="s">
        <v>0</v>
      </c>
      <c r="B140" t="s">
        <v>1</v>
      </c>
      <c r="C140" t="s">
        <v>2</v>
      </c>
      <c r="E140" t="s">
        <v>47</v>
      </c>
    </row>
    <row r="141" spans="1:5" x14ac:dyDescent="0.25">
      <c r="A141">
        <v>1</v>
      </c>
      <c r="B141">
        <v>0.76470000000000005</v>
      </c>
      <c r="C141">
        <v>16.821400000000001</v>
      </c>
    </row>
    <row r="142" spans="1:5" x14ac:dyDescent="0.25">
      <c r="A142">
        <v>2</v>
      </c>
      <c r="B142">
        <v>0.76419999999999999</v>
      </c>
      <c r="C142">
        <v>14.1785</v>
      </c>
    </row>
    <row r="143" spans="1:5" x14ac:dyDescent="0.25">
      <c r="A143">
        <v>3</v>
      </c>
      <c r="B143">
        <v>0.79139999999999999</v>
      </c>
      <c r="C143">
        <v>14.857100000000001</v>
      </c>
    </row>
    <row r="144" spans="1:5" x14ac:dyDescent="0.25">
      <c r="A144">
        <v>4</v>
      </c>
      <c r="B144">
        <v>0.76929999999999998</v>
      </c>
      <c r="C144">
        <v>16.25</v>
      </c>
    </row>
    <row r="145" spans="1:5" x14ac:dyDescent="0.25">
      <c r="A145">
        <v>5</v>
      </c>
      <c r="B145">
        <v>0.7601</v>
      </c>
      <c r="C145">
        <v>15.1785</v>
      </c>
    </row>
    <row r="146" spans="1:5" x14ac:dyDescent="0.25">
      <c r="A146">
        <v>6</v>
      </c>
      <c r="B146">
        <v>0.77359999999999995</v>
      </c>
      <c r="C146">
        <v>16.25</v>
      </c>
    </row>
    <row r="147" spans="1:5" x14ac:dyDescent="0.25">
      <c r="A147">
        <v>7</v>
      </c>
      <c r="B147">
        <v>0.77359999999999995</v>
      </c>
      <c r="C147">
        <v>16.481400000000001</v>
      </c>
    </row>
    <row r="148" spans="1:5" x14ac:dyDescent="0.25">
      <c r="A148">
        <v>8</v>
      </c>
      <c r="B148">
        <v>0.74729999999999996</v>
      </c>
      <c r="C148">
        <v>15.2857</v>
      </c>
    </row>
    <row r="149" spans="1:5" x14ac:dyDescent="0.25">
      <c r="A149">
        <v>9</v>
      </c>
      <c r="B149">
        <v>0.75849999999999995</v>
      </c>
      <c r="C149">
        <v>20.035699999999999</v>
      </c>
    </row>
    <row r="150" spans="1:5" x14ac:dyDescent="0.25">
      <c r="A150">
        <v>10</v>
      </c>
      <c r="B150">
        <v>0.74890000000000001</v>
      </c>
      <c r="C150">
        <v>14.357100000000001</v>
      </c>
    </row>
    <row r="151" spans="1:5" x14ac:dyDescent="0.25">
      <c r="A151" t="s">
        <v>3</v>
      </c>
      <c r="B151">
        <f>AVERAGE(B141:B150)</f>
        <v>0.76515999999999995</v>
      </c>
      <c r="C151">
        <f>AVERAGE(C141:C150)</f>
        <v>15.96954</v>
      </c>
    </row>
    <row r="152" spans="1:5" x14ac:dyDescent="0.25">
      <c r="A152" t="s">
        <v>6</v>
      </c>
      <c r="B152">
        <f>_xlfn.STDEV.S(B141:B150)</f>
        <v>1.292114546005887E-2</v>
      </c>
      <c r="C152">
        <f>_xlfn.STDEV.S(C141:C150)</f>
        <v>1.6936918945834689</v>
      </c>
    </row>
    <row r="155" spans="1:5" x14ac:dyDescent="0.25">
      <c r="A155" t="s">
        <v>0</v>
      </c>
      <c r="B155" t="s">
        <v>1</v>
      </c>
      <c r="C155" t="s">
        <v>2</v>
      </c>
      <c r="E155" t="s">
        <v>48</v>
      </c>
    </row>
    <row r="156" spans="1:5" x14ac:dyDescent="0.25">
      <c r="A156">
        <v>1</v>
      </c>
      <c r="B156">
        <v>0.7903</v>
      </c>
      <c r="C156">
        <v>16.656199999999998</v>
      </c>
    </row>
    <row r="157" spans="1:5" x14ac:dyDescent="0.25">
      <c r="A157">
        <v>2</v>
      </c>
      <c r="B157">
        <v>0.88360000000000005</v>
      </c>
      <c r="C157">
        <v>5.5453999999999999</v>
      </c>
    </row>
    <row r="158" spans="1:5" x14ac:dyDescent="0.25">
      <c r="A158">
        <v>3</v>
      </c>
      <c r="B158">
        <v>0.92120000000000002</v>
      </c>
      <c r="C158">
        <v>6.16</v>
      </c>
    </row>
    <row r="159" spans="1:5" x14ac:dyDescent="0.25">
      <c r="A159">
        <v>4</v>
      </c>
      <c r="B159">
        <v>0.90790000000000004</v>
      </c>
      <c r="C159">
        <v>5.923</v>
      </c>
    </row>
    <row r="160" spans="1:5" x14ac:dyDescent="0.25">
      <c r="A160">
        <v>5</v>
      </c>
      <c r="B160">
        <v>0.90359999999999996</v>
      </c>
      <c r="C160">
        <v>7.5</v>
      </c>
    </row>
    <row r="161" spans="1:5" x14ac:dyDescent="0.25">
      <c r="A161">
        <v>6</v>
      </c>
      <c r="B161">
        <v>0.9385</v>
      </c>
      <c r="C161">
        <v>2.8</v>
      </c>
    </row>
    <row r="162" spans="1:5" x14ac:dyDescent="0.25">
      <c r="A162">
        <v>7</v>
      </c>
      <c r="B162">
        <v>0.89470000000000005</v>
      </c>
      <c r="C162">
        <v>6.7727000000000004</v>
      </c>
    </row>
    <row r="163" spans="1:5" x14ac:dyDescent="0.25">
      <c r="A163">
        <v>8</v>
      </c>
      <c r="B163">
        <v>0.89800000000000002</v>
      </c>
      <c r="C163">
        <v>10.958299999999999</v>
      </c>
    </row>
    <row r="164" spans="1:5" x14ac:dyDescent="0.25">
      <c r="A164">
        <v>9</v>
      </c>
      <c r="B164">
        <v>0.91600000000000004</v>
      </c>
      <c r="C164">
        <v>4.3333000000000004</v>
      </c>
    </row>
    <row r="165" spans="1:5" x14ac:dyDescent="0.25">
      <c r="A165">
        <v>10</v>
      </c>
      <c r="B165">
        <v>0.91610000000000003</v>
      </c>
      <c r="C165">
        <v>4.4074</v>
      </c>
    </row>
    <row r="166" spans="1:5" x14ac:dyDescent="0.25">
      <c r="A166" t="s">
        <v>3</v>
      </c>
      <c r="B166">
        <f>AVERAGE(B156:B165)</f>
        <v>0.89699000000000007</v>
      </c>
      <c r="C166">
        <f>AVERAGE(C156:C165)</f>
        <v>7.1056299999999997</v>
      </c>
    </row>
    <row r="167" spans="1:5" x14ac:dyDescent="0.25">
      <c r="A167" t="s">
        <v>6</v>
      </c>
      <c r="B167">
        <f>_xlfn.STDEV.S(B156:B165)</f>
        <v>4.0506253289529948E-2</v>
      </c>
      <c r="C167">
        <f>_xlfn.STDEV.S(C156:C165)</f>
        <v>4.0076964769331314</v>
      </c>
    </row>
    <row r="170" spans="1:5" x14ac:dyDescent="0.25">
      <c r="A170" t="s">
        <v>0</v>
      </c>
      <c r="B170" t="s">
        <v>1</v>
      </c>
      <c r="C170" t="s">
        <v>2</v>
      </c>
      <c r="E170" t="s">
        <v>49</v>
      </c>
    </row>
    <row r="171" spans="1:5" x14ac:dyDescent="0.25">
      <c r="A171">
        <v>1</v>
      </c>
      <c r="B171">
        <v>0.98399999999999999</v>
      </c>
      <c r="C171">
        <v>1.1818</v>
      </c>
    </row>
    <row r="172" spans="1:5" x14ac:dyDescent="0.25">
      <c r="A172">
        <v>2</v>
      </c>
      <c r="B172">
        <v>0.97899999999999998</v>
      </c>
      <c r="C172">
        <v>4.7</v>
      </c>
    </row>
    <row r="173" spans="1:5" x14ac:dyDescent="0.25">
      <c r="A173">
        <v>3</v>
      </c>
      <c r="B173">
        <v>0.97709999999999997</v>
      </c>
      <c r="C173">
        <v>3.1665999999999999</v>
      </c>
    </row>
    <row r="174" spans="1:5" x14ac:dyDescent="0.25">
      <c r="A174">
        <v>4</v>
      </c>
      <c r="B174">
        <v>0.98939999999999995</v>
      </c>
      <c r="C174">
        <v>7.375</v>
      </c>
    </row>
    <row r="175" spans="1:5" x14ac:dyDescent="0.25">
      <c r="A175">
        <v>5</v>
      </c>
      <c r="B175">
        <v>0.98050000000000004</v>
      </c>
      <c r="C175">
        <v>4.3333000000000004</v>
      </c>
    </row>
    <row r="176" spans="1:5" x14ac:dyDescent="0.25">
      <c r="A176">
        <v>6</v>
      </c>
      <c r="B176">
        <v>0.98929999999999996</v>
      </c>
      <c r="C176">
        <v>5.4284999999999997</v>
      </c>
    </row>
    <row r="177" spans="1:3" x14ac:dyDescent="0.25">
      <c r="A177">
        <v>7</v>
      </c>
      <c r="B177">
        <v>0.90259999999999996</v>
      </c>
      <c r="C177">
        <v>8.6666000000000007</v>
      </c>
    </row>
    <row r="178" spans="1:3" x14ac:dyDescent="0.25">
      <c r="A178">
        <v>8</v>
      </c>
      <c r="B178">
        <v>0.96950000000000003</v>
      </c>
      <c r="C178">
        <v>5.1111000000000004</v>
      </c>
    </row>
    <row r="179" spans="1:3" x14ac:dyDescent="0.25">
      <c r="A179">
        <v>9</v>
      </c>
      <c r="B179">
        <v>0.99299999999999999</v>
      </c>
      <c r="C179">
        <v>1</v>
      </c>
    </row>
    <row r="180" spans="1:3" x14ac:dyDescent="0.25">
      <c r="A180">
        <v>10</v>
      </c>
      <c r="B180">
        <v>0.98619999999999997</v>
      </c>
      <c r="C180">
        <v>6</v>
      </c>
    </row>
    <row r="181" spans="1:3" x14ac:dyDescent="0.25">
      <c r="A181" t="s">
        <v>3</v>
      </c>
      <c r="B181">
        <f>AVERAGE(B171:B180)</f>
        <v>0.97506000000000004</v>
      </c>
      <c r="C181">
        <f>AVERAGE(C171:C180)</f>
        <v>4.6962900000000003</v>
      </c>
    </row>
    <row r="182" spans="1:3" x14ac:dyDescent="0.25">
      <c r="A182" t="s">
        <v>6</v>
      </c>
      <c r="B182">
        <f>_xlfn.STDEV.S(B171:B180)</f>
        <v>2.6383757629774171E-2</v>
      </c>
      <c r="C182">
        <f>_xlfn.STDEV.S(C171:C180)</f>
        <v>2.4456908605636247</v>
      </c>
    </row>
  </sheetData>
  <pageMargins left="0.7" right="0.7" top="0.75" bottom="0.75" header="0.3" footer="0.3"/>
  <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D92F3-DA9B-4EB2-80D8-46C073400D29}">
  <dimension ref="A1:O182"/>
  <sheetViews>
    <sheetView workbookViewId="0">
      <selection activeCell="N26" sqref="N26"/>
    </sheetView>
  </sheetViews>
  <sheetFormatPr defaultRowHeight="15" x14ac:dyDescent="0.25"/>
  <cols>
    <col min="1" max="1" width="15.85546875" customWidth="1"/>
    <col min="2" max="2" width="14.5703125" customWidth="1"/>
    <col min="3" max="3" width="17.28515625" customWidth="1"/>
    <col min="5" max="5" width="17.5703125" customWidth="1"/>
    <col min="6" max="6" width="17" customWidth="1"/>
    <col min="7" max="7" width="18.42578125" customWidth="1"/>
    <col min="9" max="9" width="19.140625" customWidth="1"/>
    <col min="10" max="10" width="21.7109375" customWidth="1"/>
    <col min="11" max="11" width="19.42578125" customWidth="1"/>
    <col min="13" max="13" width="20.85546875" customWidth="1"/>
    <col min="14" max="14" width="19.140625" customWidth="1"/>
    <col min="15" max="15" width="22.7109375" customWidth="1"/>
  </cols>
  <sheetData>
    <row r="1" spans="1:15" x14ac:dyDescent="0.25">
      <c r="A1" s="1" t="s">
        <v>0</v>
      </c>
      <c r="B1" s="2" t="s">
        <v>1</v>
      </c>
      <c r="C1" s="2" t="s">
        <v>2</v>
      </c>
      <c r="E1" s="1" t="s">
        <v>0</v>
      </c>
      <c r="F1" s="2" t="s">
        <v>1</v>
      </c>
      <c r="G1" s="14"/>
      <c r="I1" s="1" t="s">
        <v>0</v>
      </c>
      <c r="J1" s="2" t="s">
        <v>1</v>
      </c>
      <c r="K1" s="2" t="s">
        <v>2</v>
      </c>
      <c r="M1" s="1" t="s">
        <v>0</v>
      </c>
      <c r="N1" s="2" t="s">
        <v>1</v>
      </c>
      <c r="O1" s="2" t="s">
        <v>2</v>
      </c>
    </row>
    <row r="2" spans="1:15" x14ac:dyDescent="0.25">
      <c r="A2" s="3">
        <v>1</v>
      </c>
      <c r="B2" s="4">
        <v>0.90210000000000001</v>
      </c>
      <c r="C2" s="4">
        <v>7.5408999999999997</v>
      </c>
      <c r="E2" s="3">
        <v>1</v>
      </c>
      <c r="F2" s="4">
        <v>0.83350000000000002</v>
      </c>
      <c r="I2" s="3">
        <v>1</v>
      </c>
      <c r="J2" s="4">
        <v>0.68140000000000001</v>
      </c>
      <c r="K2" s="4">
        <v>17.888000000000002</v>
      </c>
      <c r="M2" s="3">
        <v>1</v>
      </c>
      <c r="N2" s="4">
        <v>0.50539999999999996</v>
      </c>
      <c r="O2" s="4">
        <v>88.725700000000003</v>
      </c>
    </row>
    <row r="3" spans="1:15" x14ac:dyDescent="0.25">
      <c r="A3" s="5">
        <v>2</v>
      </c>
      <c r="B3" s="6">
        <v>0.89959999999999996</v>
      </c>
      <c r="C3" s="6">
        <v>9.0391999999999992</v>
      </c>
      <c r="E3" s="5">
        <v>2</v>
      </c>
      <c r="F3" s="6">
        <v>0.84770000000000001</v>
      </c>
      <c r="I3" s="5">
        <v>2</v>
      </c>
      <c r="J3" s="6">
        <v>0.62439999999999996</v>
      </c>
      <c r="K3" s="6">
        <v>20.567900000000002</v>
      </c>
      <c r="M3" s="5">
        <v>2</v>
      </c>
      <c r="N3" s="6">
        <v>0.44369999999999998</v>
      </c>
      <c r="O3" s="6">
        <v>89.800799999999995</v>
      </c>
    </row>
    <row r="4" spans="1:15" x14ac:dyDescent="0.25">
      <c r="A4" s="3">
        <v>3</v>
      </c>
      <c r="B4" s="4">
        <v>0.89219999999999999</v>
      </c>
      <c r="C4" s="4">
        <v>11.0059</v>
      </c>
      <c r="E4" s="3">
        <v>3</v>
      </c>
      <c r="F4" s="4">
        <v>0.83440000000000003</v>
      </c>
      <c r="I4" s="3">
        <v>3</v>
      </c>
      <c r="J4" s="4">
        <v>0.72909999999999997</v>
      </c>
      <c r="K4" s="4">
        <v>18.7654</v>
      </c>
      <c r="M4" s="3">
        <v>3</v>
      </c>
      <c r="N4" s="4">
        <v>0.4904</v>
      </c>
      <c r="O4" s="4">
        <v>88.9328</v>
      </c>
    </row>
    <row r="5" spans="1:15" x14ac:dyDescent="0.25">
      <c r="A5" s="5">
        <v>4</v>
      </c>
      <c r="B5" s="6">
        <v>0.89410000000000001</v>
      </c>
      <c r="C5" s="6">
        <v>8.0114000000000001</v>
      </c>
      <c r="E5" s="5">
        <v>4</v>
      </c>
      <c r="F5" s="6">
        <v>0.83360000000000001</v>
      </c>
      <c r="I5" s="5">
        <v>4</v>
      </c>
      <c r="J5" s="6">
        <v>0.73650000000000004</v>
      </c>
      <c r="K5" s="6">
        <v>15.295</v>
      </c>
      <c r="M5" s="5">
        <v>4</v>
      </c>
      <c r="N5" s="6">
        <v>0.45600000000000002</v>
      </c>
      <c r="O5" s="6">
        <v>97.664100000000005</v>
      </c>
    </row>
    <row r="6" spans="1:15" x14ac:dyDescent="0.25">
      <c r="A6" s="3">
        <v>5</v>
      </c>
      <c r="B6" s="4">
        <v>0.82840000000000003</v>
      </c>
      <c r="C6" s="4">
        <v>10.6424</v>
      </c>
      <c r="E6" s="3">
        <v>5</v>
      </c>
      <c r="F6" s="4">
        <v>0.82530000000000003</v>
      </c>
      <c r="I6" s="3">
        <v>5</v>
      </c>
      <c r="J6" s="4">
        <v>0.59240000000000004</v>
      </c>
      <c r="K6" s="4">
        <v>19.511800000000001</v>
      </c>
      <c r="M6" s="3">
        <v>5</v>
      </c>
      <c r="N6" s="4">
        <v>0.22770000000000001</v>
      </c>
      <c r="O6" s="4">
        <v>83.2</v>
      </c>
    </row>
    <row r="7" spans="1:15" x14ac:dyDescent="0.25">
      <c r="A7" s="5">
        <v>6</v>
      </c>
      <c r="B7" s="6">
        <v>0.86170000000000002</v>
      </c>
      <c r="C7" s="6">
        <v>9.6175999999999995</v>
      </c>
      <c r="E7" s="5">
        <v>6</v>
      </c>
      <c r="F7" s="6">
        <v>0.84130000000000005</v>
      </c>
      <c r="I7" s="5">
        <v>6</v>
      </c>
      <c r="J7" s="6">
        <v>0.6603</v>
      </c>
      <c r="K7" s="6">
        <v>18.131599999999999</v>
      </c>
      <c r="M7" s="5">
        <v>6</v>
      </c>
      <c r="N7" s="6">
        <v>0.4163</v>
      </c>
      <c r="O7" s="6">
        <v>75.022000000000006</v>
      </c>
    </row>
    <row r="8" spans="1:15" x14ac:dyDescent="0.25">
      <c r="A8" s="3">
        <v>7</v>
      </c>
      <c r="B8" s="4">
        <v>0.88529999999999998</v>
      </c>
      <c r="C8" s="4">
        <v>7.4450000000000003</v>
      </c>
      <c r="E8" s="3">
        <v>7</v>
      </c>
      <c r="F8" s="4">
        <v>0.83509999999999995</v>
      </c>
      <c r="I8" s="3">
        <v>7</v>
      </c>
      <c r="J8" s="4">
        <v>0.66190000000000004</v>
      </c>
      <c r="K8" s="4">
        <v>22</v>
      </c>
      <c r="M8" s="3">
        <v>7</v>
      </c>
      <c r="N8" s="4">
        <v>0.49309999999999998</v>
      </c>
      <c r="O8" s="4">
        <v>83.2577</v>
      </c>
    </row>
    <row r="9" spans="1:15" x14ac:dyDescent="0.25">
      <c r="A9" s="5">
        <v>8</v>
      </c>
      <c r="B9" s="6">
        <v>0.86080000000000001</v>
      </c>
      <c r="C9" s="6">
        <v>6.8722000000000003</v>
      </c>
      <c r="E9" s="5">
        <v>8</v>
      </c>
      <c r="F9" s="6">
        <v>0.8508</v>
      </c>
      <c r="I9" s="5">
        <v>8</v>
      </c>
      <c r="J9" s="6">
        <v>0.67530000000000001</v>
      </c>
      <c r="K9" s="6">
        <v>16.666699999999999</v>
      </c>
      <c r="M9" s="5">
        <v>8</v>
      </c>
      <c r="N9" s="6">
        <v>0.40350000000000003</v>
      </c>
      <c r="O9" s="6">
        <v>84.004099999999994</v>
      </c>
    </row>
    <row r="10" spans="1:15" x14ac:dyDescent="0.25">
      <c r="A10" s="3">
        <v>9</v>
      </c>
      <c r="B10" s="4">
        <v>0.87319999999999998</v>
      </c>
      <c r="C10" s="4">
        <v>8.0192999999999994</v>
      </c>
      <c r="E10" s="3">
        <v>9</v>
      </c>
      <c r="F10" s="4">
        <v>0.83919999999999995</v>
      </c>
      <c r="I10" s="3">
        <v>9</v>
      </c>
      <c r="J10" s="4">
        <v>0.62039999999999995</v>
      </c>
      <c r="K10" s="4">
        <v>19.469899999999999</v>
      </c>
      <c r="M10" s="3">
        <v>9</v>
      </c>
      <c r="N10" s="4">
        <v>0.46850000000000003</v>
      </c>
      <c r="O10" s="4">
        <v>65.314800000000005</v>
      </c>
    </row>
    <row r="11" spans="1:15" x14ac:dyDescent="0.25">
      <c r="A11" s="5">
        <v>10</v>
      </c>
      <c r="B11" s="6">
        <v>0.90780000000000005</v>
      </c>
      <c r="C11" s="6">
        <v>8.0838000000000001</v>
      </c>
      <c r="E11" s="5">
        <v>10</v>
      </c>
      <c r="F11" s="6">
        <v>0.81699999999999995</v>
      </c>
      <c r="I11" s="5">
        <v>10</v>
      </c>
      <c r="J11" s="6">
        <v>0.56499999999999995</v>
      </c>
      <c r="K11" s="6">
        <v>17.367100000000001</v>
      </c>
      <c r="M11" s="5">
        <v>10</v>
      </c>
      <c r="N11" s="6">
        <v>0.4476</v>
      </c>
      <c r="O11" s="6">
        <v>98.926400000000001</v>
      </c>
    </row>
    <row r="12" spans="1:15" x14ac:dyDescent="0.25">
      <c r="A12" s="3" t="s">
        <v>3</v>
      </c>
      <c r="B12" s="4">
        <f>AVERAGE(B2:B11)</f>
        <v>0.88051999999999997</v>
      </c>
      <c r="C12" s="4">
        <f t="shared" ref="C12" si="0">AVERAGE(C2:C11)</f>
        <v>8.6277699999999999</v>
      </c>
      <c r="E12" s="3" t="s">
        <v>3</v>
      </c>
      <c r="F12" s="4">
        <f>AVERAGE(F2:F11)</f>
        <v>0.83579000000000003</v>
      </c>
      <c r="I12" s="3" t="s">
        <v>3</v>
      </c>
      <c r="J12" s="4">
        <f>AVERAGE(J2:J11)</f>
        <v>0.65466999999999997</v>
      </c>
      <c r="K12" s="4">
        <f t="shared" ref="K12" si="1">AVERAGE(K2:K11)</f>
        <v>18.566339999999997</v>
      </c>
      <c r="M12" s="3" t="s">
        <v>3</v>
      </c>
      <c r="N12" s="4">
        <f>AVERAGE(N2:N11)</f>
        <v>0.43522</v>
      </c>
      <c r="O12" s="4">
        <f t="shared" ref="O12" si="2">AVERAGE(O2:O11)</f>
        <v>85.484840000000005</v>
      </c>
    </row>
    <row r="13" spans="1:15" x14ac:dyDescent="0.25">
      <c r="A13" s="5" t="s">
        <v>6</v>
      </c>
      <c r="B13" s="6">
        <f>_xlfn.STDEV.S(B2:B11)</f>
        <v>2.4564599641670435E-2</v>
      </c>
      <c r="C13" s="6">
        <f t="shared" ref="C13" si="3">_xlfn.STDEV.S(C2:C11)</f>
        <v>1.3972823933542473</v>
      </c>
      <c r="E13" s="5" t="s">
        <v>6</v>
      </c>
      <c r="F13" s="6">
        <f>_xlfn.STDEV.S(F2:F11)</f>
        <v>9.91457400889105E-3</v>
      </c>
      <c r="I13" s="5" t="s">
        <v>6</v>
      </c>
      <c r="J13" s="6">
        <f>_xlfn.STDEV.S(J2:J11)</f>
        <v>5.5245915887260154E-2</v>
      </c>
      <c r="K13" s="6">
        <f t="shared" ref="K13" si="4">_xlfn.STDEV.S(K2:K11)</f>
        <v>1.9420442186292031</v>
      </c>
      <c r="M13" s="5" t="s">
        <v>6</v>
      </c>
      <c r="N13" s="6">
        <f>_xlfn.STDEV.S(N2:N11)</f>
        <v>7.9939821810604064E-2</v>
      </c>
      <c r="O13" s="6">
        <f t="shared" ref="O13" si="5">_xlfn.STDEV.S(O2:O11)</f>
        <v>9.9927962587720867</v>
      </c>
    </row>
    <row r="15" spans="1:15" x14ac:dyDescent="0.25">
      <c r="A15" t="s">
        <v>27</v>
      </c>
      <c r="E15" t="s">
        <v>39</v>
      </c>
      <c r="I15" t="s">
        <v>38</v>
      </c>
      <c r="M15" t="s">
        <v>50</v>
      </c>
    </row>
    <row r="17" spans="1:11" x14ac:dyDescent="0.25">
      <c r="G17" t="s">
        <v>40</v>
      </c>
    </row>
    <row r="18" spans="1:11" x14ac:dyDescent="0.25">
      <c r="A18" s="9" t="s">
        <v>0</v>
      </c>
      <c r="B18" s="9" t="s">
        <v>1</v>
      </c>
      <c r="C18" s="9" t="s">
        <v>2</v>
      </c>
      <c r="E18" t="s">
        <v>28</v>
      </c>
      <c r="G18" t="s">
        <v>41</v>
      </c>
      <c r="H18">
        <f>_xlfn.T.TEST(B2:B11, SimCLR!B2:B11, 2, 3)</f>
        <v>7.8989740317153723E-2</v>
      </c>
      <c r="I18" s="1" t="s">
        <v>0</v>
      </c>
      <c r="J18" s="2" t="s">
        <v>1</v>
      </c>
      <c r="K18" s="2" t="s">
        <v>2</v>
      </c>
    </row>
    <row r="19" spans="1:11" x14ac:dyDescent="0.25">
      <c r="A19" s="6">
        <v>0</v>
      </c>
      <c r="B19" s="6">
        <v>0.2248</v>
      </c>
      <c r="C19" s="6">
        <v>58.446899999999999</v>
      </c>
      <c r="G19" t="s">
        <v>22</v>
      </c>
      <c r="H19">
        <f>_xlfn.T.TEST(C2:C11, SimCLR!C2:C11, 2, 3)</f>
        <v>1.2495868391070274E-3</v>
      </c>
      <c r="I19" s="3">
        <v>1</v>
      </c>
      <c r="J19" s="4">
        <v>0.28789999999999999</v>
      </c>
      <c r="K19" s="4">
        <v>34.692100000000003</v>
      </c>
    </row>
    <row r="20" spans="1:11" x14ac:dyDescent="0.25">
      <c r="A20" s="6">
        <v>1</v>
      </c>
      <c r="B20" s="6">
        <v>0.26919999999999999</v>
      </c>
      <c r="C20" s="6">
        <v>40.997399999999999</v>
      </c>
      <c r="I20" s="5">
        <v>2</v>
      </c>
      <c r="J20" s="6">
        <v>0.29330000000000001</v>
      </c>
      <c r="K20" s="6">
        <v>40.370899999999999</v>
      </c>
    </row>
    <row r="21" spans="1:11" x14ac:dyDescent="0.25">
      <c r="A21" s="6">
        <v>2</v>
      </c>
      <c r="B21" s="6">
        <v>0.23180000000000001</v>
      </c>
      <c r="C21" s="6">
        <v>44.982300000000002</v>
      </c>
      <c r="I21" s="3">
        <v>3</v>
      </c>
      <c r="J21" s="4">
        <v>0.29020000000000001</v>
      </c>
      <c r="K21" s="4">
        <v>27.4588</v>
      </c>
    </row>
    <row r="22" spans="1:11" x14ac:dyDescent="0.25">
      <c r="A22" s="6">
        <v>3</v>
      </c>
      <c r="B22" s="6">
        <v>0.22239999999999999</v>
      </c>
      <c r="C22" s="6">
        <v>57.547899999999998</v>
      </c>
      <c r="I22" s="5">
        <v>4</v>
      </c>
      <c r="J22" s="6">
        <v>0.28270000000000001</v>
      </c>
      <c r="K22" s="6">
        <v>46.695900000000002</v>
      </c>
    </row>
    <row r="23" spans="1:11" x14ac:dyDescent="0.25">
      <c r="A23" s="6">
        <v>4</v>
      </c>
      <c r="B23" s="6">
        <v>0.24709999999999999</v>
      </c>
      <c r="C23" s="6">
        <v>37.638800000000003</v>
      </c>
      <c r="I23" s="3">
        <v>5</v>
      </c>
      <c r="J23" s="4">
        <v>0.29020000000000001</v>
      </c>
      <c r="K23" s="4">
        <v>33.367100000000001</v>
      </c>
    </row>
    <row r="24" spans="1:11" x14ac:dyDescent="0.25">
      <c r="A24" s="6" t="s">
        <v>3</v>
      </c>
      <c r="B24" s="6">
        <f>AVERAGE(B19:B23)</f>
        <v>0.23905999999999999</v>
      </c>
      <c r="C24" s="6">
        <f>AVERAGE(C19:C23)</f>
        <v>47.92266</v>
      </c>
      <c r="I24" s="5">
        <v>6</v>
      </c>
      <c r="J24" s="6">
        <v>0.28249999999999997</v>
      </c>
      <c r="K24" s="6">
        <v>30.898599999999998</v>
      </c>
    </row>
    <row r="25" spans="1:11" x14ac:dyDescent="0.25">
      <c r="A25" s="10" t="s">
        <v>6</v>
      </c>
      <c r="B25" s="10">
        <f>_xlfn.STDEV.S(B19:B23)</f>
        <v>1.9407936520918444E-2</v>
      </c>
      <c r="C25" s="10">
        <f>_xlfn.STDEV.S(C19:C23)</f>
        <v>9.5625257141092241</v>
      </c>
      <c r="I25" s="3">
        <v>7</v>
      </c>
      <c r="J25" s="4">
        <v>0.53810000000000002</v>
      </c>
      <c r="K25" s="4">
        <v>20.4285</v>
      </c>
    </row>
    <row r="26" spans="1:11" x14ac:dyDescent="0.25">
      <c r="I26" s="5">
        <v>8</v>
      </c>
      <c r="J26" s="6">
        <v>0.28179999999999999</v>
      </c>
      <c r="K26" s="6">
        <v>36.921599999999998</v>
      </c>
    </row>
    <row r="27" spans="1:11" x14ac:dyDescent="0.25">
      <c r="A27" s="9" t="s">
        <v>0</v>
      </c>
      <c r="B27" s="9" t="s">
        <v>1</v>
      </c>
      <c r="C27" s="9" t="s">
        <v>2</v>
      </c>
      <c r="E27" t="s">
        <v>29</v>
      </c>
      <c r="I27" s="3">
        <v>9</v>
      </c>
      <c r="J27" s="4">
        <v>0.29289999999999999</v>
      </c>
      <c r="K27" s="4">
        <v>31.611799999999999</v>
      </c>
    </row>
    <row r="28" spans="1:11" x14ac:dyDescent="0.25">
      <c r="A28" s="6">
        <v>0</v>
      </c>
      <c r="B28" s="6">
        <v>0.24629999999999999</v>
      </c>
      <c r="C28" s="6">
        <v>59.244900000000001</v>
      </c>
      <c r="I28" s="5">
        <v>10</v>
      </c>
      <c r="J28" s="6">
        <v>0.26319999999999999</v>
      </c>
      <c r="K28" s="6">
        <v>33.110799999999998</v>
      </c>
    </row>
    <row r="29" spans="1:11" x14ac:dyDescent="0.25">
      <c r="A29" s="6">
        <v>1</v>
      </c>
      <c r="B29" s="6">
        <v>0.2515</v>
      </c>
      <c r="C29" s="6">
        <v>39.353499999999997</v>
      </c>
      <c r="I29" s="3" t="s">
        <v>3</v>
      </c>
      <c r="J29" s="4">
        <f>AVERAGE(J19:J28)</f>
        <v>0.31028</v>
      </c>
      <c r="K29" s="4">
        <f t="shared" ref="K29" si="6">AVERAGE(K19:K28)</f>
        <v>33.555610000000001</v>
      </c>
    </row>
    <row r="30" spans="1:11" x14ac:dyDescent="0.25">
      <c r="A30" s="6">
        <v>2</v>
      </c>
      <c r="B30" s="6">
        <v>0.25979999999999998</v>
      </c>
      <c r="C30" s="6">
        <v>41.850999999999999</v>
      </c>
      <c r="I30" s="5" t="s">
        <v>6</v>
      </c>
      <c r="J30" s="6">
        <f>_xlfn.STDEV.S(J19:J28)</f>
        <v>8.0525797108752697E-2</v>
      </c>
      <c r="K30" s="6">
        <f t="shared" ref="K30" si="7">_xlfn.STDEV.S(K19:K28)</f>
        <v>7.0891191884229592</v>
      </c>
    </row>
    <row r="31" spans="1:11" x14ac:dyDescent="0.25">
      <c r="A31" s="6">
        <v>3</v>
      </c>
      <c r="B31" s="6">
        <v>0.27450000000000002</v>
      </c>
      <c r="C31" s="6">
        <v>53.451999999999998</v>
      </c>
    </row>
    <row r="32" spans="1:11" x14ac:dyDescent="0.25">
      <c r="A32" s="6">
        <v>4</v>
      </c>
      <c r="B32" s="6">
        <v>0.25180000000000002</v>
      </c>
      <c r="C32" s="6">
        <v>44.987299999999998</v>
      </c>
      <c r="I32" t="s">
        <v>42</v>
      </c>
    </row>
    <row r="33" spans="1:5" x14ac:dyDescent="0.25">
      <c r="A33" s="6" t="s">
        <v>3</v>
      </c>
      <c r="B33" s="6">
        <f>AVERAGE(B28:B32)</f>
        <v>0.25678000000000001</v>
      </c>
      <c r="C33" s="6">
        <f>AVERAGE(C28:C32)</f>
        <v>47.777740000000001</v>
      </c>
    </row>
    <row r="34" spans="1:5" x14ac:dyDescent="0.25">
      <c r="A34" s="10" t="s">
        <v>6</v>
      </c>
      <c r="B34" s="10">
        <f>_xlfn.STDEV.S(B28:B32)</f>
        <v>1.101848446929069E-2</v>
      </c>
      <c r="C34" s="10">
        <f>_xlfn.STDEV.S(C28:C32)</f>
        <v>8.3302702088827569</v>
      </c>
    </row>
    <row r="36" spans="1:5" x14ac:dyDescent="0.25">
      <c r="A36" s="9" t="s">
        <v>0</v>
      </c>
      <c r="B36" s="9" t="s">
        <v>1</v>
      </c>
      <c r="C36" s="9" t="s">
        <v>2</v>
      </c>
      <c r="E36" t="s">
        <v>30</v>
      </c>
    </row>
    <row r="37" spans="1:5" x14ac:dyDescent="0.25">
      <c r="A37" s="6">
        <v>0</v>
      </c>
      <c r="B37" s="6">
        <v>0.24829999999999999</v>
      </c>
      <c r="C37" s="6">
        <v>55.941899999999997</v>
      </c>
    </row>
    <row r="38" spans="1:5" x14ac:dyDescent="0.25">
      <c r="A38" s="6">
        <v>1</v>
      </c>
      <c r="B38" s="6">
        <v>0.24640000000000001</v>
      </c>
      <c r="C38" s="6">
        <v>34.103499999999997</v>
      </c>
    </row>
    <row r="39" spans="1:5" x14ac:dyDescent="0.25">
      <c r="A39" s="6">
        <v>2</v>
      </c>
      <c r="B39" s="6">
        <v>0.24410000000000001</v>
      </c>
      <c r="C39" s="6">
        <v>25.946899999999999</v>
      </c>
    </row>
    <row r="40" spans="1:5" x14ac:dyDescent="0.25">
      <c r="A40" s="6">
        <v>3</v>
      </c>
      <c r="B40" s="6">
        <v>0.24890000000000001</v>
      </c>
      <c r="C40" s="6">
        <v>29.752500000000001</v>
      </c>
    </row>
    <row r="41" spans="1:5" x14ac:dyDescent="0.25">
      <c r="A41" s="6">
        <v>4</v>
      </c>
      <c r="B41" s="6">
        <v>0.25419999999999998</v>
      </c>
      <c r="C41" s="6">
        <v>35.833300000000001</v>
      </c>
    </row>
    <row r="42" spans="1:5" x14ac:dyDescent="0.25">
      <c r="A42" s="6" t="s">
        <v>3</v>
      </c>
      <c r="B42" s="6">
        <f>AVERAGE(B37:B41)</f>
        <v>0.24837999999999999</v>
      </c>
      <c r="C42" s="6">
        <f>AVERAGE(C37:C41)</f>
        <v>36.315620000000003</v>
      </c>
    </row>
    <row r="43" spans="1:5" x14ac:dyDescent="0.25">
      <c r="A43" s="10" t="s">
        <v>6</v>
      </c>
      <c r="B43" s="10">
        <f>_xlfn.STDEV.S(B37:B41)</f>
        <v>3.7545971821221933E-3</v>
      </c>
      <c r="C43" s="10">
        <f>_xlfn.STDEV.S(C37:C41)</f>
        <v>11.628648596118108</v>
      </c>
    </row>
    <row r="45" spans="1:5" x14ac:dyDescent="0.25">
      <c r="A45" s="9" t="s">
        <v>0</v>
      </c>
      <c r="B45" s="9" t="s">
        <v>1</v>
      </c>
      <c r="C45" s="9" t="s">
        <v>2</v>
      </c>
      <c r="E45" t="s">
        <v>31</v>
      </c>
    </row>
    <row r="46" spans="1:5" x14ac:dyDescent="0.25">
      <c r="A46" s="6">
        <v>0</v>
      </c>
      <c r="B46" s="6">
        <v>0.44090000000000001</v>
      </c>
      <c r="C46" s="6">
        <v>22.386299999999999</v>
      </c>
    </row>
    <row r="47" spans="1:5" x14ac:dyDescent="0.25">
      <c r="A47" s="6">
        <v>1</v>
      </c>
      <c r="B47" s="6">
        <v>0.4415</v>
      </c>
      <c r="C47" s="6">
        <v>14.7715</v>
      </c>
    </row>
    <row r="48" spans="1:5" x14ac:dyDescent="0.25">
      <c r="A48" s="6">
        <v>2</v>
      </c>
      <c r="B48" s="6">
        <v>0.44130000000000003</v>
      </c>
      <c r="C48" s="6">
        <v>12.762600000000001</v>
      </c>
    </row>
    <row r="49" spans="1:5" x14ac:dyDescent="0.25">
      <c r="A49" s="6">
        <v>3</v>
      </c>
      <c r="B49" s="6">
        <v>0.44040000000000001</v>
      </c>
      <c r="C49" s="6">
        <v>13.2121</v>
      </c>
    </row>
    <row r="50" spans="1:5" x14ac:dyDescent="0.25">
      <c r="A50" s="6">
        <v>4</v>
      </c>
      <c r="B50" s="6">
        <v>0.44440000000000002</v>
      </c>
      <c r="C50" s="6">
        <v>14.362</v>
      </c>
    </row>
    <row r="51" spans="1:5" x14ac:dyDescent="0.25">
      <c r="A51" s="6" t="s">
        <v>3</v>
      </c>
      <c r="B51" s="6">
        <f>AVERAGE(B46:B50)</f>
        <v>0.44169999999999998</v>
      </c>
      <c r="C51" s="6">
        <f>AVERAGE(C46:C50)</f>
        <v>15.498899999999997</v>
      </c>
    </row>
    <row r="52" spans="1:5" x14ac:dyDescent="0.25">
      <c r="A52" s="10" t="s">
        <v>6</v>
      </c>
      <c r="B52" s="10">
        <f>_xlfn.STDEV.S(B46:B50)</f>
        <v>1.5668439615992408E-3</v>
      </c>
      <c r="C52" s="10">
        <f>_xlfn.STDEV.S(C46:C50)</f>
        <v>3.936201311543913</v>
      </c>
    </row>
    <row r="54" spans="1:5" x14ac:dyDescent="0.25">
      <c r="A54" s="9" t="s">
        <v>0</v>
      </c>
      <c r="B54" s="9" t="s">
        <v>1</v>
      </c>
      <c r="C54" s="9" t="s">
        <v>2</v>
      </c>
      <c r="E54" t="s">
        <v>32</v>
      </c>
    </row>
    <row r="55" spans="1:5" x14ac:dyDescent="0.25">
      <c r="A55" s="6">
        <v>0</v>
      </c>
      <c r="B55" s="6">
        <v>0.4224</v>
      </c>
      <c r="C55" s="6">
        <v>21.805499999999999</v>
      </c>
    </row>
    <row r="56" spans="1:5" x14ac:dyDescent="0.25">
      <c r="A56" s="6">
        <v>1</v>
      </c>
      <c r="B56" s="6">
        <v>0.42830000000000001</v>
      </c>
      <c r="C56" s="6">
        <v>25.9924</v>
      </c>
    </row>
    <row r="57" spans="1:5" x14ac:dyDescent="0.25">
      <c r="A57" s="6">
        <v>2</v>
      </c>
      <c r="B57" s="6">
        <v>0.42249999999999999</v>
      </c>
      <c r="C57" s="6">
        <v>23.6616</v>
      </c>
    </row>
    <row r="58" spans="1:5" x14ac:dyDescent="0.25">
      <c r="A58" s="6">
        <v>3</v>
      </c>
      <c r="B58" s="6">
        <v>0.83379999999999999</v>
      </c>
      <c r="C58" s="6">
        <v>19.866</v>
      </c>
    </row>
    <row r="59" spans="1:5" x14ac:dyDescent="0.25">
      <c r="A59" s="6">
        <v>4</v>
      </c>
      <c r="B59" s="6">
        <v>0.8276</v>
      </c>
      <c r="C59" s="6">
        <v>14.4077</v>
      </c>
    </row>
    <row r="60" spans="1:5" x14ac:dyDescent="0.25">
      <c r="A60" s="6" t="s">
        <v>3</v>
      </c>
      <c r="B60" s="6">
        <f>AVERAGE(B55:B59)</f>
        <v>0.58692</v>
      </c>
      <c r="C60" s="6">
        <f>AVERAGE(C55:C59)</f>
        <v>21.146639999999998</v>
      </c>
    </row>
    <row r="61" spans="1:5" x14ac:dyDescent="0.25">
      <c r="A61" s="10" t="s">
        <v>6</v>
      </c>
      <c r="B61" s="10">
        <f>_xlfn.STDEV.S(B55:B59)</f>
        <v>0.22256328762848546</v>
      </c>
      <c r="C61" s="10">
        <f>_xlfn.STDEV.S(C55:C59)</f>
        <v>4.3958463750454202</v>
      </c>
    </row>
    <row r="63" spans="1:5" x14ac:dyDescent="0.25">
      <c r="A63" s="9" t="s">
        <v>0</v>
      </c>
      <c r="B63" s="9" t="s">
        <v>1</v>
      </c>
      <c r="C63" s="9" t="s">
        <v>2</v>
      </c>
      <c r="E63" t="s">
        <v>33</v>
      </c>
    </row>
    <row r="64" spans="1:5" x14ac:dyDescent="0.25">
      <c r="A64" s="6">
        <v>0</v>
      </c>
      <c r="B64" s="6">
        <v>0.85370000000000001</v>
      </c>
      <c r="C64" s="6">
        <v>9.0967000000000002</v>
      </c>
    </row>
    <row r="65" spans="1:5" x14ac:dyDescent="0.25">
      <c r="A65" s="6">
        <v>1</v>
      </c>
      <c r="B65" s="6">
        <v>0.45019999999999999</v>
      </c>
      <c r="C65" s="6">
        <v>11.138199999999999</v>
      </c>
    </row>
    <row r="66" spans="1:5" x14ac:dyDescent="0.25">
      <c r="A66" s="6">
        <v>2</v>
      </c>
      <c r="B66" s="6">
        <v>0.4506</v>
      </c>
      <c r="C66" s="6">
        <v>15.879099999999999</v>
      </c>
    </row>
    <row r="67" spans="1:5" x14ac:dyDescent="0.25">
      <c r="A67" s="6">
        <v>3</v>
      </c>
      <c r="B67" s="6">
        <v>0.80610000000000004</v>
      </c>
      <c r="C67" s="6">
        <v>10.8391</v>
      </c>
    </row>
    <row r="68" spans="1:5" x14ac:dyDescent="0.25">
      <c r="A68" s="6">
        <v>4</v>
      </c>
      <c r="B68" s="6">
        <v>0.44640000000000002</v>
      </c>
      <c r="C68" s="6">
        <v>14.4742</v>
      </c>
    </row>
    <row r="69" spans="1:5" x14ac:dyDescent="0.25">
      <c r="A69" s="6">
        <v>5</v>
      </c>
      <c r="B69" s="6">
        <v>0.42599999999999999</v>
      </c>
      <c r="C69" s="6">
        <v>17.747399999999999</v>
      </c>
    </row>
    <row r="70" spans="1:5" x14ac:dyDescent="0.25">
      <c r="A70" s="6">
        <v>6</v>
      </c>
      <c r="B70" s="6">
        <v>0.44259999999999999</v>
      </c>
      <c r="C70" s="6">
        <v>11.3957</v>
      </c>
    </row>
    <row r="71" spans="1:5" x14ac:dyDescent="0.25">
      <c r="A71" s="6">
        <v>7</v>
      </c>
      <c r="B71" s="6">
        <v>0.43280000000000002</v>
      </c>
      <c r="C71" s="6">
        <v>12.8269</v>
      </c>
    </row>
    <row r="72" spans="1:5" x14ac:dyDescent="0.25">
      <c r="A72" s="6">
        <v>8</v>
      </c>
      <c r="B72" s="6">
        <v>0.44529999999999997</v>
      </c>
      <c r="C72" s="6">
        <v>11.0306</v>
      </c>
    </row>
    <row r="73" spans="1:5" x14ac:dyDescent="0.25">
      <c r="A73" s="10">
        <v>9</v>
      </c>
      <c r="B73" s="10">
        <v>0.42570000000000002</v>
      </c>
      <c r="C73" s="10">
        <v>12.0182</v>
      </c>
    </row>
    <row r="74" spans="1:5" x14ac:dyDescent="0.25">
      <c r="A74" s="6" t="s">
        <v>3</v>
      </c>
      <c r="B74" s="6">
        <f>AVERAGE(B64:B73)</f>
        <v>0.51794000000000007</v>
      </c>
      <c r="C74" s="6">
        <f>AVERAGE(C64:C73)</f>
        <v>12.64461</v>
      </c>
    </row>
    <row r="75" spans="1:5" x14ac:dyDescent="0.25">
      <c r="A75" s="10" t="s">
        <v>6</v>
      </c>
      <c r="B75" s="10">
        <f>_xlfn.STDEV.S(B64:B73)</f>
        <v>0.1650504986696831</v>
      </c>
      <c r="C75" s="10">
        <f>_xlfn.STDEV.S(C64:C73)</f>
        <v>2.6363909954708884</v>
      </c>
    </row>
    <row r="77" spans="1:5" x14ac:dyDescent="0.25">
      <c r="A77" s="9" t="s">
        <v>0</v>
      </c>
      <c r="B77" s="9" t="s">
        <v>1</v>
      </c>
      <c r="C77" s="9" t="s">
        <v>2</v>
      </c>
      <c r="E77" t="s">
        <v>34</v>
      </c>
    </row>
    <row r="78" spans="1:5" x14ac:dyDescent="0.25">
      <c r="A78" s="6">
        <v>0</v>
      </c>
      <c r="B78" s="6">
        <v>0.45129999999999998</v>
      </c>
      <c r="C78" s="6">
        <v>12.1806</v>
      </c>
    </row>
    <row r="79" spans="1:5" x14ac:dyDescent="0.25">
      <c r="A79" s="6">
        <v>1</v>
      </c>
      <c r="B79" s="6">
        <v>0.68569999999999998</v>
      </c>
      <c r="C79" s="6">
        <v>8.4596999999999998</v>
      </c>
    </row>
    <row r="80" spans="1:5" x14ac:dyDescent="0.25">
      <c r="A80" s="6">
        <v>2</v>
      </c>
      <c r="B80" s="6">
        <v>0.45369999999999999</v>
      </c>
      <c r="C80" s="6">
        <v>10.0816</v>
      </c>
    </row>
    <row r="81" spans="1:5" x14ac:dyDescent="0.25">
      <c r="A81" s="6">
        <v>3</v>
      </c>
      <c r="B81" s="6">
        <v>0.85389999999999999</v>
      </c>
      <c r="C81" s="6">
        <v>8.8167000000000009</v>
      </c>
    </row>
    <row r="82" spans="1:5" x14ac:dyDescent="0.25">
      <c r="A82" s="6">
        <v>4</v>
      </c>
      <c r="B82" s="6">
        <v>0.89970000000000006</v>
      </c>
      <c r="C82" s="6">
        <v>5.7801999999999998</v>
      </c>
    </row>
    <row r="83" spans="1:5" x14ac:dyDescent="0.25">
      <c r="A83" s="6" t="s">
        <v>3</v>
      </c>
      <c r="B83" s="6">
        <f>AVERAGE(B78:B82)</f>
        <v>0.66886000000000001</v>
      </c>
      <c r="C83" s="6">
        <f>AVERAGE(C78:C82)</f>
        <v>9.0637600000000003</v>
      </c>
    </row>
    <row r="84" spans="1:5" x14ac:dyDescent="0.25">
      <c r="A84" s="10" t="s">
        <v>6</v>
      </c>
      <c r="B84" s="10">
        <f>_xlfn.STDEV.S(B78:B82)</f>
        <v>0.21297691893724058</v>
      </c>
      <c r="C84" s="10">
        <f>_xlfn.STDEV.S(C78:C82)</f>
        <v>2.3429886497804482</v>
      </c>
    </row>
    <row r="86" spans="1:5" x14ac:dyDescent="0.25">
      <c r="A86" s="9" t="s">
        <v>0</v>
      </c>
      <c r="B86" s="9" t="s">
        <v>1</v>
      </c>
      <c r="C86" s="9" t="s">
        <v>2</v>
      </c>
      <c r="E86" t="s">
        <v>35</v>
      </c>
    </row>
    <row r="87" spans="1:5" x14ac:dyDescent="0.25">
      <c r="A87" s="6">
        <v>0</v>
      </c>
      <c r="B87" s="6">
        <v>0.86550000000000005</v>
      </c>
      <c r="C87" s="6">
        <v>9.3468</v>
      </c>
    </row>
    <row r="88" spans="1:5" x14ac:dyDescent="0.25">
      <c r="A88" s="6">
        <v>1</v>
      </c>
      <c r="B88" s="6">
        <v>0.87129999999999996</v>
      </c>
      <c r="C88" s="6">
        <v>7.6646999999999998</v>
      </c>
    </row>
    <row r="89" spans="1:5" x14ac:dyDescent="0.25">
      <c r="A89" s="6">
        <v>2</v>
      </c>
      <c r="B89" s="6">
        <v>0.81</v>
      </c>
      <c r="C89" s="6">
        <v>10.149800000000001</v>
      </c>
    </row>
    <row r="90" spans="1:5" x14ac:dyDescent="0.25">
      <c r="A90" s="6">
        <v>3</v>
      </c>
      <c r="B90" s="6">
        <v>0.88990000000000002</v>
      </c>
      <c r="C90" s="6">
        <v>8.9036000000000008</v>
      </c>
    </row>
    <row r="91" spans="1:5" x14ac:dyDescent="0.25">
      <c r="A91" s="6">
        <v>4</v>
      </c>
      <c r="B91" s="6">
        <v>0.89929999999999999</v>
      </c>
      <c r="C91" s="6">
        <v>12.286799999999999</v>
      </c>
    </row>
    <row r="92" spans="1:5" x14ac:dyDescent="0.25">
      <c r="A92" s="6">
        <v>5</v>
      </c>
      <c r="B92" s="6">
        <v>0.89839999999999998</v>
      </c>
      <c r="C92" s="6">
        <v>6.2750000000000004</v>
      </c>
    </row>
    <row r="93" spans="1:5" x14ac:dyDescent="0.25">
      <c r="A93" s="6">
        <v>6</v>
      </c>
      <c r="B93" s="6">
        <v>0.9083</v>
      </c>
      <c r="C93" s="6">
        <v>8.1805000000000003</v>
      </c>
    </row>
    <row r="94" spans="1:5" x14ac:dyDescent="0.25">
      <c r="A94" s="6">
        <v>7</v>
      </c>
      <c r="B94" s="6">
        <v>0.90149999999999997</v>
      </c>
      <c r="C94" s="6">
        <v>11.592700000000001</v>
      </c>
    </row>
    <row r="95" spans="1:5" x14ac:dyDescent="0.25">
      <c r="A95" s="6">
        <v>8</v>
      </c>
      <c r="B95" s="6">
        <v>0.88919999999999999</v>
      </c>
      <c r="C95" s="6">
        <v>10.876099999999999</v>
      </c>
    </row>
    <row r="96" spans="1:5" x14ac:dyDescent="0.25">
      <c r="A96" s="6">
        <v>9</v>
      </c>
      <c r="B96" s="6">
        <v>0.89070000000000005</v>
      </c>
      <c r="C96" s="6">
        <v>9.5764999999999993</v>
      </c>
    </row>
    <row r="97" spans="1:5" x14ac:dyDescent="0.25">
      <c r="A97" s="6" t="s">
        <v>3</v>
      </c>
      <c r="B97" s="6">
        <f>AVERAGE(B87:B96)</f>
        <v>0.88240999999999992</v>
      </c>
      <c r="C97" s="6">
        <f t="shared" ref="C97" si="8">AVERAGE(C87:C96)</f>
        <v>9.4852499999999988</v>
      </c>
    </row>
    <row r="98" spans="1:5" x14ac:dyDescent="0.25">
      <c r="A98" s="10" t="s">
        <v>6</v>
      </c>
      <c r="B98" s="10">
        <f>_xlfn.STDEV.S(B87:B96)</f>
        <v>2.8672846233171727E-2</v>
      </c>
      <c r="C98" s="10">
        <f t="shared" ref="C98" si="9">_xlfn.STDEV.S(C87:C96)</f>
        <v>1.8364945456252051</v>
      </c>
    </row>
    <row r="100" spans="1:5" x14ac:dyDescent="0.25">
      <c r="A100" s="9" t="s">
        <v>0</v>
      </c>
      <c r="B100" s="9" t="s">
        <v>1</v>
      </c>
      <c r="C100" s="9" t="s">
        <v>2</v>
      </c>
      <c r="E100" t="s">
        <v>36</v>
      </c>
    </row>
    <row r="101" spans="1:5" x14ac:dyDescent="0.25">
      <c r="A101" s="6">
        <v>0</v>
      </c>
      <c r="B101" s="6">
        <v>0.9073</v>
      </c>
      <c r="C101" s="6">
        <v>10.310700000000001</v>
      </c>
    </row>
    <row r="102" spans="1:5" x14ac:dyDescent="0.25">
      <c r="A102" s="6">
        <v>1</v>
      </c>
      <c r="B102" s="6">
        <v>0.90210000000000001</v>
      </c>
      <c r="C102" s="6">
        <v>10.0806</v>
      </c>
    </row>
    <row r="103" spans="1:5" x14ac:dyDescent="0.25">
      <c r="A103" s="6">
        <v>2</v>
      </c>
      <c r="B103" s="6">
        <v>0.9093</v>
      </c>
      <c r="C103" s="6">
        <v>9.9481999999999999</v>
      </c>
    </row>
    <row r="104" spans="1:5" x14ac:dyDescent="0.25">
      <c r="A104" s="6">
        <v>3</v>
      </c>
      <c r="B104" s="6">
        <v>0.87890000000000001</v>
      </c>
      <c r="C104" s="6">
        <v>8.0983000000000001</v>
      </c>
    </row>
    <row r="105" spans="1:5" x14ac:dyDescent="0.25">
      <c r="A105" s="6">
        <v>4</v>
      </c>
      <c r="B105" s="6">
        <v>0.88449999999999995</v>
      </c>
      <c r="C105" s="6">
        <v>10.068199999999999</v>
      </c>
    </row>
    <row r="106" spans="1:5" x14ac:dyDescent="0.25">
      <c r="A106" s="6" t="s">
        <v>3</v>
      </c>
      <c r="B106" s="6">
        <f>AVERAGE(B101:B105)</f>
        <v>0.89641999999999999</v>
      </c>
      <c r="C106" s="6">
        <f>AVERAGE(C101:C105)</f>
        <v>9.7012</v>
      </c>
    </row>
    <row r="107" spans="1:5" x14ac:dyDescent="0.25">
      <c r="A107" s="10" t="s">
        <v>6</v>
      </c>
      <c r="B107" s="10">
        <f>_xlfn.STDEV.S(B101:B105)</f>
        <v>1.3834449754146355E-2</v>
      </c>
      <c r="C107" s="10">
        <f>_xlfn.STDEV.S(C101:C105)</f>
        <v>0.90559662930026419</v>
      </c>
    </row>
    <row r="110" spans="1:5" x14ac:dyDescent="0.25">
      <c r="A110" t="s">
        <v>0</v>
      </c>
      <c r="B110" t="s">
        <v>1</v>
      </c>
      <c r="C110" t="s">
        <v>2</v>
      </c>
      <c r="E110" t="s">
        <v>45</v>
      </c>
    </row>
    <row r="111" spans="1:5" x14ac:dyDescent="0.25">
      <c r="A111">
        <v>1</v>
      </c>
      <c r="B111">
        <v>0.8236</v>
      </c>
      <c r="C111">
        <v>10.308999999999999</v>
      </c>
    </row>
    <row r="112" spans="1:5" x14ac:dyDescent="0.25">
      <c r="A112">
        <v>2</v>
      </c>
      <c r="B112">
        <v>0.82809999999999995</v>
      </c>
      <c r="C112">
        <v>7.0641999999999996</v>
      </c>
    </row>
    <row r="113" spans="1:5" x14ac:dyDescent="0.25">
      <c r="A113">
        <v>3</v>
      </c>
      <c r="B113">
        <v>0.85350000000000004</v>
      </c>
      <c r="C113">
        <v>11.813000000000001</v>
      </c>
    </row>
    <row r="114" spans="1:5" x14ac:dyDescent="0.25">
      <c r="A114">
        <v>4</v>
      </c>
      <c r="B114">
        <v>0.63959999999999995</v>
      </c>
      <c r="C114">
        <v>17.850000000000001</v>
      </c>
    </row>
    <row r="115" spans="1:5" x14ac:dyDescent="0.25">
      <c r="A115">
        <v>5</v>
      </c>
      <c r="B115">
        <v>0.57010000000000005</v>
      </c>
      <c r="C115">
        <v>25.741599999999998</v>
      </c>
    </row>
    <row r="116" spans="1:5" x14ac:dyDescent="0.25">
      <c r="A116">
        <v>6</v>
      </c>
      <c r="B116">
        <v>0.83720000000000006</v>
      </c>
      <c r="C116">
        <v>6.6346999999999996</v>
      </c>
    </row>
    <row r="117" spans="1:5" x14ac:dyDescent="0.25">
      <c r="A117">
        <v>7</v>
      </c>
      <c r="B117">
        <v>0.7984</v>
      </c>
      <c r="C117">
        <v>7.5778999999999996</v>
      </c>
    </row>
    <row r="118" spans="1:5" x14ac:dyDescent="0.25">
      <c r="A118">
        <v>8</v>
      </c>
      <c r="B118">
        <v>0.67689999999999995</v>
      </c>
      <c r="C118">
        <v>6.6227999999999998</v>
      </c>
    </row>
    <row r="119" spans="1:5" x14ac:dyDescent="0.25">
      <c r="A119">
        <v>9</v>
      </c>
      <c r="B119">
        <v>0.75519999999999998</v>
      </c>
      <c r="C119">
        <v>6.2766999999999999</v>
      </c>
    </row>
    <row r="120" spans="1:5" x14ac:dyDescent="0.25">
      <c r="A120">
        <v>10</v>
      </c>
      <c r="B120">
        <v>0.86009999999999998</v>
      </c>
      <c r="C120">
        <v>8.0089000000000006</v>
      </c>
    </row>
    <row r="121" spans="1:5" x14ac:dyDescent="0.25">
      <c r="A121" t="s">
        <v>3</v>
      </c>
      <c r="B121">
        <f>AVERAGE(B111:B120)</f>
        <v>0.76427</v>
      </c>
      <c r="C121">
        <f>AVERAGE(C111:C120)</f>
        <v>10.78988</v>
      </c>
    </row>
    <row r="122" spans="1:5" x14ac:dyDescent="0.25">
      <c r="A122" t="s">
        <v>6</v>
      </c>
      <c r="B122">
        <f>_xlfn.STDEV.S(B111:B120)</f>
        <v>0.1012059072715942</v>
      </c>
      <c r="C122">
        <f>_xlfn.STDEV.S(C111:C120)</f>
        <v>6.3386597996036276</v>
      </c>
    </row>
    <row r="125" spans="1:5" x14ac:dyDescent="0.25">
      <c r="A125" t="s">
        <v>0</v>
      </c>
      <c r="B125" t="s">
        <v>1</v>
      </c>
      <c r="C125" t="s">
        <v>2</v>
      </c>
      <c r="E125" t="s">
        <v>46</v>
      </c>
    </row>
    <row r="126" spans="1:5" x14ac:dyDescent="0.25">
      <c r="A126">
        <v>1</v>
      </c>
      <c r="B126">
        <v>0.89239999999999997</v>
      </c>
      <c r="C126">
        <v>6.7267999999999999</v>
      </c>
    </row>
    <row r="127" spans="1:5" x14ac:dyDescent="0.25">
      <c r="A127">
        <v>2</v>
      </c>
      <c r="B127">
        <v>0.91290000000000004</v>
      </c>
      <c r="C127">
        <v>9.8449000000000009</v>
      </c>
    </row>
    <row r="128" spans="1:5" x14ac:dyDescent="0.25">
      <c r="A128">
        <v>3</v>
      </c>
      <c r="B128">
        <v>0.88500000000000001</v>
      </c>
      <c r="C128">
        <v>10.84</v>
      </c>
    </row>
    <row r="129" spans="1:5" x14ac:dyDescent="0.25">
      <c r="A129">
        <v>4</v>
      </c>
      <c r="B129">
        <v>0.90910000000000002</v>
      </c>
      <c r="C129">
        <v>6.6477000000000004</v>
      </c>
    </row>
    <row r="130" spans="1:5" x14ac:dyDescent="0.25">
      <c r="A130">
        <v>5</v>
      </c>
      <c r="B130">
        <v>0.91539999999999999</v>
      </c>
      <c r="C130">
        <v>13.860799999999999</v>
      </c>
    </row>
    <row r="131" spans="1:5" x14ac:dyDescent="0.25">
      <c r="A131">
        <v>6</v>
      </c>
      <c r="B131">
        <v>0.84160000000000001</v>
      </c>
      <c r="C131">
        <v>9.8518000000000008</v>
      </c>
    </row>
    <row r="132" spans="1:5" x14ac:dyDescent="0.25">
      <c r="A132">
        <v>7</v>
      </c>
      <c r="B132">
        <v>0.9042</v>
      </c>
      <c r="C132">
        <v>6.65</v>
      </c>
    </row>
    <row r="133" spans="1:5" x14ac:dyDescent="0.25">
      <c r="A133">
        <v>8</v>
      </c>
      <c r="B133">
        <v>0.91120000000000001</v>
      </c>
      <c r="C133">
        <v>6.3947000000000003</v>
      </c>
    </row>
    <row r="134" spans="1:5" x14ac:dyDescent="0.25">
      <c r="A134">
        <v>9</v>
      </c>
      <c r="B134">
        <v>0.91349999999999998</v>
      </c>
      <c r="C134">
        <v>7.9405000000000001</v>
      </c>
    </row>
    <row r="135" spans="1:5" x14ac:dyDescent="0.25">
      <c r="A135">
        <v>10</v>
      </c>
      <c r="B135">
        <v>0.91080000000000005</v>
      </c>
      <c r="C135">
        <v>6.9488000000000003</v>
      </c>
    </row>
    <row r="136" spans="1:5" x14ac:dyDescent="0.25">
      <c r="A136" t="s">
        <v>3</v>
      </c>
      <c r="B136">
        <f>AVERAGE(B126:B135)</f>
        <v>0.89961000000000002</v>
      </c>
      <c r="C136">
        <f>AVERAGE(C126:C135)</f>
        <v>8.5706000000000007</v>
      </c>
    </row>
    <row r="137" spans="1:5" x14ac:dyDescent="0.25">
      <c r="A137" t="s">
        <v>6</v>
      </c>
      <c r="B137">
        <f>_xlfn.STDEV.S(B126:B135)</f>
        <v>2.2657225975147285E-2</v>
      </c>
      <c r="C137">
        <f>_xlfn.STDEV.S(C126:C135)</f>
        <v>2.4709277519902426</v>
      </c>
    </row>
    <row r="140" spans="1:5" x14ac:dyDescent="0.25">
      <c r="A140" t="s">
        <v>0</v>
      </c>
      <c r="B140" t="s">
        <v>1</v>
      </c>
      <c r="C140" t="s">
        <v>2</v>
      </c>
      <c r="E140" t="s">
        <v>47</v>
      </c>
    </row>
    <row r="141" spans="1:5" x14ac:dyDescent="0.25">
      <c r="A141">
        <v>1</v>
      </c>
      <c r="B141">
        <v>0.80940000000000001</v>
      </c>
      <c r="C141">
        <v>11.821400000000001</v>
      </c>
    </row>
    <row r="142" spans="1:5" x14ac:dyDescent="0.25">
      <c r="A142">
        <v>2</v>
      </c>
      <c r="B142">
        <v>0.76580000000000004</v>
      </c>
      <c r="C142">
        <v>17.321400000000001</v>
      </c>
    </row>
    <row r="143" spans="1:5" x14ac:dyDescent="0.25">
      <c r="A143">
        <v>3</v>
      </c>
      <c r="B143">
        <v>0.76519999999999999</v>
      </c>
      <c r="C143">
        <v>16.321400000000001</v>
      </c>
    </row>
    <row r="144" spans="1:5" x14ac:dyDescent="0.25">
      <c r="A144">
        <v>4</v>
      </c>
      <c r="B144">
        <v>0.77539999999999998</v>
      </c>
      <c r="C144">
        <v>12.9642</v>
      </c>
    </row>
    <row r="145" spans="1:5" x14ac:dyDescent="0.25">
      <c r="A145">
        <v>5</v>
      </c>
      <c r="B145">
        <v>0.76249999999999996</v>
      </c>
      <c r="C145">
        <v>14.142799999999999</v>
      </c>
    </row>
    <row r="146" spans="1:5" x14ac:dyDescent="0.25">
      <c r="A146">
        <v>6</v>
      </c>
      <c r="B146">
        <v>0.75280000000000002</v>
      </c>
      <c r="C146">
        <v>17.214200000000002</v>
      </c>
    </row>
    <row r="147" spans="1:5" x14ac:dyDescent="0.25">
      <c r="A147">
        <v>7</v>
      </c>
      <c r="B147">
        <v>0.75570000000000004</v>
      </c>
      <c r="C147">
        <v>14</v>
      </c>
    </row>
    <row r="148" spans="1:5" x14ac:dyDescent="0.25">
      <c r="A148">
        <v>8</v>
      </c>
      <c r="B148">
        <v>0.77039999999999997</v>
      </c>
      <c r="C148">
        <v>13.571400000000001</v>
      </c>
    </row>
    <row r="149" spans="1:5" x14ac:dyDescent="0.25">
      <c r="A149">
        <v>9</v>
      </c>
      <c r="B149">
        <v>0.76119999999999999</v>
      </c>
      <c r="C149">
        <v>15.7142</v>
      </c>
    </row>
    <row r="150" spans="1:5" x14ac:dyDescent="0.25">
      <c r="A150">
        <v>10</v>
      </c>
      <c r="B150">
        <v>0.76580000000000004</v>
      </c>
      <c r="C150">
        <v>16.964200000000002</v>
      </c>
    </row>
    <row r="151" spans="1:5" x14ac:dyDescent="0.25">
      <c r="A151" t="s">
        <v>3</v>
      </c>
      <c r="B151">
        <f>AVERAGE(B141:B150)</f>
        <v>0.76841999999999988</v>
      </c>
      <c r="C151">
        <f>AVERAGE(C141:C150)</f>
        <v>15.00352</v>
      </c>
    </row>
    <row r="152" spans="1:5" x14ac:dyDescent="0.25">
      <c r="A152" t="s">
        <v>6</v>
      </c>
      <c r="B152">
        <f>_xlfn.STDEV.S(B141:B150)</f>
        <v>1.580807107496392E-2</v>
      </c>
      <c r="C152">
        <f>_xlfn.STDEV.S(C141:C150)</f>
        <v>1.955885316338001</v>
      </c>
    </row>
    <row r="155" spans="1:5" x14ac:dyDescent="0.25">
      <c r="A155" t="s">
        <v>0</v>
      </c>
      <c r="B155" t="s">
        <v>1</v>
      </c>
      <c r="C155" t="s">
        <v>2</v>
      </c>
      <c r="E155" t="s">
        <v>48</v>
      </c>
    </row>
    <row r="156" spans="1:5" x14ac:dyDescent="0.25">
      <c r="A156">
        <v>1</v>
      </c>
      <c r="B156">
        <v>0.91020000000000001</v>
      </c>
      <c r="C156">
        <v>8.3076000000000008</v>
      </c>
    </row>
    <row r="157" spans="1:5" x14ac:dyDescent="0.25">
      <c r="A157">
        <v>2</v>
      </c>
      <c r="B157">
        <v>0.91549999999999998</v>
      </c>
      <c r="C157">
        <v>5.6153000000000004</v>
      </c>
    </row>
    <row r="158" spans="1:5" x14ac:dyDescent="0.25">
      <c r="A158">
        <v>3</v>
      </c>
      <c r="B158">
        <v>0.90100000000000002</v>
      </c>
      <c r="C158">
        <v>4.0869</v>
      </c>
    </row>
    <row r="159" spans="1:5" x14ac:dyDescent="0.25">
      <c r="A159">
        <v>4</v>
      </c>
      <c r="B159">
        <v>0.89500000000000002</v>
      </c>
      <c r="C159">
        <v>5.7096</v>
      </c>
    </row>
    <row r="160" spans="1:5" x14ac:dyDescent="0.25">
      <c r="A160">
        <v>5</v>
      </c>
      <c r="B160">
        <v>0.14699999999999999</v>
      </c>
      <c r="C160">
        <v>124.55549999999999</v>
      </c>
    </row>
    <row r="161" spans="1:5" x14ac:dyDescent="0.25">
      <c r="A161">
        <v>6</v>
      </c>
      <c r="B161">
        <v>0.86819999999999997</v>
      </c>
      <c r="C161">
        <v>6.5332999999999997</v>
      </c>
    </row>
    <row r="162" spans="1:5" x14ac:dyDescent="0.25">
      <c r="A162">
        <v>7</v>
      </c>
      <c r="B162">
        <v>0.90100000000000002</v>
      </c>
      <c r="C162">
        <v>8</v>
      </c>
    </row>
    <row r="163" spans="1:5" x14ac:dyDescent="0.25">
      <c r="A163">
        <v>8</v>
      </c>
      <c r="B163">
        <v>0.84670000000000001</v>
      </c>
      <c r="C163">
        <v>5.3</v>
      </c>
    </row>
    <row r="164" spans="1:5" x14ac:dyDescent="0.25">
      <c r="A164">
        <v>9</v>
      </c>
      <c r="B164">
        <v>0.90790000000000004</v>
      </c>
      <c r="C164">
        <v>8.1922999999999995</v>
      </c>
    </row>
    <row r="165" spans="1:5" x14ac:dyDescent="0.25">
      <c r="A165">
        <v>10</v>
      </c>
      <c r="B165">
        <v>0.92989999999999995</v>
      </c>
      <c r="C165">
        <v>7.5357000000000003</v>
      </c>
    </row>
    <row r="166" spans="1:5" x14ac:dyDescent="0.25">
      <c r="A166" t="s">
        <v>3</v>
      </c>
      <c r="B166">
        <f>AVERAGE(B156:B165)</f>
        <v>0.82224000000000008</v>
      </c>
      <c r="C166">
        <f>AVERAGE(C156:C165)</f>
        <v>18.383620000000001</v>
      </c>
    </row>
    <row r="167" spans="1:5" x14ac:dyDescent="0.25">
      <c r="A167" t="s">
        <v>6</v>
      </c>
      <c r="B167">
        <f>_xlfn.STDEV.S(B156:B165)</f>
        <v>0.23844931070937853</v>
      </c>
      <c r="C167">
        <f>_xlfn.STDEV.S(C156:C165)</f>
        <v>37.33187853638109</v>
      </c>
    </row>
    <row r="170" spans="1:5" x14ac:dyDescent="0.25">
      <c r="A170" t="s">
        <v>0</v>
      </c>
      <c r="B170" t="s">
        <v>1</v>
      </c>
      <c r="C170" t="s">
        <v>2</v>
      </c>
      <c r="E170" t="s">
        <v>49</v>
      </c>
    </row>
    <row r="171" spans="1:5" x14ac:dyDescent="0.25">
      <c r="A171">
        <v>1</v>
      </c>
      <c r="B171">
        <v>0.9466</v>
      </c>
      <c r="C171">
        <v>5.4165999999999999</v>
      </c>
    </row>
    <row r="172" spans="1:5" x14ac:dyDescent="0.25">
      <c r="A172">
        <v>2</v>
      </c>
      <c r="B172">
        <v>0.98650000000000004</v>
      </c>
      <c r="C172">
        <v>6.4443999999999999</v>
      </c>
    </row>
    <row r="173" spans="1:5" x14ac:dyDescent="0.25">
      <c r="A173">
        <v>3</v>
      </c>
      <c r="B173">
        <v>0.99039999999999995</v>
      </c>
      <c r="C173">
        <v>1.3332999999999999</v>
      </c>
    </row>
    <row r="174" spans="1:5" x14ac:dyDescent="0.25">
      <c r="A174">
        <v>4</v>
      </c>
      <c r="B174">
        <v>0.97519999999999996</v>
      </c>
      <c r="C174">
        <v>7.9</v>
      </c>
    </row>
    <row r="175" spans="1:5" x14ac:dyDescent="0.25">
      <c r="A175">
        <v>5</v>
      </c>
      <c r="B175">
        <v>0.1608</v>
      </c>
      <c r="C175">
        <v>1.4615</v>
      </c>
    </row>
    <row r="176" spans="1:5" x14ac:dyDescent="0.25">
      <c r="A176">
        <v>6</v>
      </c>
      <c r="B176">
        <v>0.95550000000000002</v>
      </c>
      <c r="C176">
        <v>1.2</v>
      </c>
    </row>
    <row r="177" spans="1:3" x14ac:dyDescent="0.25">
      <c r="A177">
        <v>7</v>
      </c>
      <c r="B177">
        <v>0.99039999999999995</v>
      </c>
      <c r="C177">
        <v>2.125</v>
      </c>
    </row>
    <row r="178" spans="1:3" x14ac:dyDescent="0.25">
      <c r="A178">
        <v>8</v>
      </c>
      <c r="B178">
        <v>0.99060000000000004</v>
      </c>
      <c r="C178">
        <v>5.3333000000000004</v>
      </c>
    </row>
    <row r="179" spans="1:3" x14ac:dyDescent="0.25">
      <c r="A179">
        <v>9</v>
      </c>
      <c r="B179">
        <v>0.98309999999999997</v>
      </c>
      <c r="C179">
        <v>6.4</v>
      </c>
    </row>
    <row r="180" spans="1:3" x14ac:dyDescent="0.25">
      <c r="A180">
        <v>10</v>
      </c>
      <c r="B180">
        <v>0.98919999999999997</v>
      </c>
      <c r="C180">
        <v>5.3333000000000004</v>
      </c>
    </row>
    <row r="181" spans="1:3" x14ac:dyDescent="0.25">
      <c r="A181" t="s">
        <v>3</v>
      </c>
      <c r="B181">
        <f>AVERAGE(B171:B180)</f>
        <v>0.89682999999999991</v>
      </c>
      <c r="C181">
        <f>AVERAGE(C171:C180)</f>
        <v>4.29474</v>
      </c>
    </row>
    <row r="182" spans="1:3" x14ac:dyDescent="0.25">
      <c r="A182" t="s">
        <v>6</v>
      </c>
      <c r="B182">
        <f>_xlfn.STDEV.S(B171:B180)</f>
        <v>0.25908389482087774</v>
      </c>
      <c r="C182">
        <f>_xlfn.STDEV.S(C171:C180)</f>
        <v>2.5066445957361676</v>
      </c>
    </row>
  </sheetData>
  <pageMargins left="0.7" right="0.7" top="0.75" bottom="0.75" header="0.3" footer="0.3"/>
  <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T-Tests</vt:lpstr>
      <vt:lpstr>Standard Training</vt:lpstr>
      <vt:lpstr>Standard Encoder</vt:lpstr>
      <vt:lpstr>Progressive Encoder</vt:lpstr>
      <vt:lpstr>Standard Pre-Training</vt:lpstr>
      <vt:lpstr>Progressive Pre-Training</vt:lpstr>
      <vt:lpstr>Joint Training</vt:lpstr>
      <vt:lpstr>Class-Based Contrastive</vt:lpstr>
      <vt:lpstr>Scan-Based Contrastive</vt:lpstr>
      <vt:lpstr>SimCLR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Moseley</dc:creator>
  <cp:lastModifiedBy>Moseley, Aaron J.</cp:lastModifiedBy>
  <dcterms:created xsi:type="dcterms:W3CDTF">2023-07-02T20:16:34Z</dcterms:created>
  <dcterms:modified xsi:type="dcterms:W3CDTF">2023-11-24T14:37:30Z</dcterms:modified>
</cp:coreProperties>
</file>