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TLiverSegmentation\"/>
    </mc:Choice>
  </mc:AlternateContent>
  <xr:revisionPtr revIDLastSave="0" documentId="13_ncr:1_{03EA2A62-B49A-4FC9-9919-573E37FC0CDA}" xr6:coauthVersionLast="47" xr6:coauthVersionMax="47" xr10:uidLastSave="{00000000-0000-0000-0000-000000000000}"/>
  <bookViews>
    <workbookView xWindow="28680" yWindow="-120" windowWidth="29040" windowHeight="15840" firstSheet="3" activeTab="8" xr2:uid="{208B1CEA-3373-4165-BDCF-E47B75CA6FD7}"/>
  </bookViews>
  <sheets>
    <sheet name="T-Tests" sheetId="9" r:id="rId1"/>
    <sheet name="Standard Training" sheetId="4" r:id="rId2"/>
    <sheet name="Standard Encoder" sheetId="3" r:id="rId3"/>
    <sheet name="Progressive Encoder" sheetId="7" r:id="rId4"/>
    <sheet name="Standard Pre-Training" sheetId="8" r:id="rId5"/>
    <sheet name="Progressive Pre-Training" sheetId="5" r:id="rId6"/>
    <sheet name="Joint Training" sheetId="1" r:id="rId7"/>
    <sheet name="Class-Based Contrastive" sheetId="10" r:id="rId8"/>
    <sheet name="Scan-Based Contrastive" sheetId="11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1" l="1"/>
  <c r="C102" i="11"/>
  <c r="B102" i="11"/>
  <c r="C101" i="11"/>
  <c r="B101" i="11"/>
  <c r="C93" i="11"/>
  <c r="B93" i="11"/>
  <c r="C92" i="11"/>
  <c r="B92" i="11"/>
  <c r="C79" i="11"/>
  <c r="B79" i="11"/>
  <c r="C78" i="11"/>
  <c r="B78" i="11"/>
  <c r="C70" i="11"/>
  <c r="B70" i="11"/>
  <c r="C69" i="11"/>
  <c r="B69" i="11"/>
  <c r="C61" i="11"/>
  <c r="B61" i="11"/>
  <c r="C60" i="11"/>
  <c r="B60" i="11"/>
  <c r="C52" i="11"/>
  <c r="B52" i="11"/>
  <c r="C51" i="11"/>
  <c r="B51" i="11"/>
  <c r="C43" i="11"/>
  <c r="B43" i="11"/>
  <c r="C42" i="11"/>
  <c r="B42" i="11"/>
  <c r="C34" i="11"/>
  <c r="B34" i="11"/>
  <c r="C33" i="11"/>
  <c r="B33" i="11"/>
  <c r="C25" i="11"/>
  <c r="C24" i="11"/>
  <c r="B24" i="11"/>
  <c r="C102" i="10"/>
  <c r="B102" i="10"/>
  <c r="C101" i="10"/>
  <c r="B101" i="10"/>
  <c r="C93" i="10"/>
  <c r="B93" i="10"/>
  <c r="C92" i="10"/>
  <c r="B92" i="10"/>
  <c r="C84" i="10"/>
  <c r="B84" i="10"/>
  <c r="C83" i="10"/>
  <c r="B83" i="10"/>
  <c r="C75" i="10"/>
  <c r="B75" i="10"/>
  <c r="C74" i="10"/>
  <c r="B74" i="10"/>
  <c r="C66" i="10"/>
  <c r="B66" i="10"/>
  <c r="C65" i="10"/>
  <c r="B65" i="10"/>
  <c r="C52" i="10"/>
  <c r="B52" i="10"/>
  <c r="C51" i="10"/>
  <c r="B51" i="10"/>
  <c r="C42" i="10"/>
  <c r="C43" i="10" s="1"/>
  <c r="B42" i="10"/>
  <c r="B43" i="10" s="1"/>
  <c r="C24" i="10"/>
  <c r="C25" i="10" s="1"/>
  <c r="B24" i="10"/>
  <c r="B25" i="10" s="1"/>
  <c r="H15" i="9"/>
  <c r="H14" i="9"/>
  <c r="G13" i="10"/>
  <c r="F13" i="10"/>
  <c r="G12" i="10"/>
  <c r="F12" i="10"/>
  <c r="H11" i="9"/>
  <c r="H10" i="9"/>
  <c r="B12" i="11"/>
  <c r="C13" i="11"/>
  <c r="B13" i="11"/>
  <c r="C12" i="11"/>
  <c r="H7" i="9"/>
  <c r="H6" i="9"/>
  <c r="H3" i="9"/>
  <c r="H2" i="9"/>
  <c r="C13" i="10"/>
  <c r="B13" i="10"/>
  <c r="C12" i="10"/>
  <c r="B12" i="10"/>
  <c r="C3" i="9"/>
  <c r="C2" i="9"/>
  <c r="C27" i="9"/>
  <c r="C26" i="9"/>
  <c r="C25" i="9"/>
  <c r="C24" i="9"/>
  <c r="C21" i="9"/>
  <c r="C20" i="9"/>
  <c r="C19" i="9"/>
  <c r="C18" i="9"/>
  <c r="C7" i="9"/>
  <c r="C6" i="9"/>
  <c r="C33" i="9"/>
  <c r="C32" i="9"/>
  <c r="C31" i="9"/>
  <c r="C30" i="9"/>
  <c r="C11" i="9"/>
  <c r="C10" i="9"/>
  <c r="C15" i="9"/>
  <c r="C14" i="9"/>
  <c r="E13" i="8"/>
  <c r="D13" i="8"/>
  <c r="C13" i="8"/>
  <c r="B13" i="8"/>
  <c r="E12" i="8"/>
  <c r="D12" i="8"/>
  <c r="C12" i="8"/>
  <c r="B12" i="8"/>
  <c r="C13" i="7"/>
  <c r="B13" i="7"/>
  <c r="C12" i="7"/>
  <c r="B12" i="7"/>
  <c r="E13" i="5"/>
  <c r="D13" i="5"/>
  <c r="C13" i="5"/>
  <c r="B13" i="5"/>
  <c r="E12" i="5"/>
  <c r="D12" i="5"/>
  <c r="C12" i="5"/>
  <c r="B12" i="5"/>
  <c r="C13" i="4"/>
  <c r="B13" i="4"/>
  <c r="C12" i="4"/>
  <c r="B12" i="4"/>
  <c r="C13" i="3"/>
  <c r="B13" i="3"/>
  <c r="C12" i="3"/>
  <c r="B12" i="3"/>
  <c r="C13" i="1"/>
  <c r="D13" i="1"/>
  <c r="E13" i="1"/>
  <c r="B13" i="1"/>
  <c r="C12" i="1"/>
  <c r="D12" i="1"/>
  <c r="E12" i="1"/>
  <c r="B12" i="1"/>
  <c r="C33" i="10" l="1"/>
  <c r="C34" i="10" s="1"/>
  <c r="B33" i="10"/>
  <c r="B34" i="10" s="1"/>
</calcChain>
</file>

<file path=xl/sharedStrings.xml><?xml version="1.0" encoding="utf-8"?>
<sst xmlns="http://schemas.openxmlformats.org/spreadsheetml/2006/main" count="201" uniqueCount="37">
  <si>
    <t>Iteration</t>
  </si>
  <si>
    <t>Dice Score</t>
  </si>
  <si>
    <t>Hausdorff Distance</t>
  </si>
  <si>
    <t>Average</t>
  </si>
  <si>
    <t>Classification Accuracy</t>
  </si>
  <si>
    <t>Classification F1</t>
  </si>
  <si>
    <t>Standard Deviation</t>
  </si>
  <si>
    <t>Dice Score:</t>
  </si>
  <si>
    <t>Hausdorff Distance:</t>
  </si>
  <si>
    <t>Joint vs Standard Training</t>
  </si>
  <si>
    <t>Standard Pre-Training vs Standard Training</t>
  </si>
  <si>
    <t>Progressive Pre-Training vs Standard Training</t>
  </si>
  <si>
    <t>Progressive vs Standard Encoder</t>
  </si>
  <si>
    <t>Accuracy:</t>
  </si>
  <si>
    <t>F1 Score:</t>
  </si>
  <si>
    <t>Progressive Pre-Training vs Standard Pre-Training</t>
  </si>
  <si>
    <t>Progressive Pre-Training vs Joint Training</t>
  </si>
  <si>
    <t>Standard Pre-Training vs Joint Training</t>
  </si>
  <si>
    <t>Contrastive vs Standard</t>
  </si>
  <si>
    <t>Dice:</t>
  </si>
  <si>
    <t>Hausdorff:</t>
  </si>
  <si>
    <t>Contrastive vs Joint</t>
  </si>
  <si>
    <t>Hausdorff</t>
  </si>
  <si>
    <t>Scan-Based Contrastive vs Standard</t>
  </si>
  <si>
    <t>Full Training Set for fine-tuning</t>
  </si>
  <si>
    <t>45% of training set for fine-tuning</t>
  </si>
  <si>
    <t>Reduced Supervised Contrastive vs Standard</t>
  </si>
  <si>
    <t>Full Data</t>
  </si>
  <si>
    <t>1 scan</t>
  </si>
  <si>
    <t>2 scans</t>
  </si>
  <si>
    <t>3 scans</t>
  </si>
  <si>
    <t>4 scans</t>
  </si>
  <si>
    <t>5 scans</t>
  </si>
  <si>
    <t>6 scans</t>
  </si>
  <si>
    <t>7 scans</t>
  </si>
  <si>
    <t>8 scans</t>
  </si>
  <si>
    <t>9 scans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</si>
</sst>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3" fillId="0" borderId="0" xfId="0" applyFont="1"/>
    <xf numFmtId="0" fontId="2" fillId="2" borderId="0" xfId="0" applyFont="1" applyFill="1"/>
    <xf numFmtId="0" fontId="2" fillId="2" borderId="3" xfId="0" applyFont="1" applyFill="1" applyBorder="1"/>
    <xf numFmtId="0" fontId="0" fillId="0" borderId="4" xfId="0" applyBorder="1"/>
    <xf numFmtId="0" fontId="0" fillId="3" borderId="2" xfId="0" applyFont="1" applyFill="1" applyBorder="1"/>
    <xf numFmtId="0" fontId="0" fillId="3" borderId="5" xfId="0" applyFont="1" applyFill="1" applyBorder="1"/>
    <xf numFmtId="0" fontId="0" fillId="0" borderId="2" xfId="0" applyFont="1" applyBorder="1"/>
    <xf numFmtId="0" fontId="0" fillId="0" borderId="5" xfId="0" applyFont="1" applyBorder="1"/>
  </cellXfs>
  <cellStyles count="1">
    <cellStyle name="Normal" xfId="0" builtinId="0"/>
  </cellStyles>
  <dxfs count="143"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CPU-Net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('Class-Based Contrastive'!$B$24,'Class-Based Contrastive'!$B$33,'Class-Based Contrastive'!$B$42,'Class-Based Contrastive'!$B$65,'Class-Based Contrastive'!$B$74,'Class-Based Contrastive'!$B$83,'Class-Based Contrastive'!$B$92,'Class-Based Contrastive'!$B$101,'Class-Based Contrastive'!$B$12)</c:f>
              <c:numCache>
                <c:formatCode>General</c:formatCode>
                <c:ptCount val="9"/>
                <c:pt idx="0">
                  <c:v>0.22248000000000001</c:v>
                </c:pt>
                <c:pt idx="1">
                  <c:v>0.21940962882495835</c:v>
                </c:pt>
                <c:pt idx="2">
                  <c:v>0.29809999999999998</c:v>
                </c:pt>
                <c:pt idx="3">
                  <c:v>0.84058999999999995</c:v>
                </c:pt>
                <c:pt idx="4">
                  <c:v>0.65093999999999996</c:v>
                </c:pt>
                <c:pt idx="5">
                  <c:v>0.87220000000000009</c:v>
                </c:pt>
                <c:pt idx="6">
                  <c:v>0.62063999999999997</c:v>
                </c:pt>
                <c:pt idx="7">
                  <c:v>0.90028000000000008</c:v>
                </c:pt>
                <c:pt idx="8">
                  <c:v>0.90724000000000005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FD-4BB5-8DB6-344E63913EF0}"/>
            </c:ext>
          </c:extLst>
        </c:ser>
        <c:ser>
          <c:idx val="1"/>
          <c:order val="1"/>
          <c:tx>
            <c:v>Baseline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'Class-Based Contrastive'!$I$38:$R$38</c:f>
              <c:numCache>
                <c:formatCode>General</c:formatCode>
                <c:ptCount val="10"/>
                <c:pt idx="0">
                  <c:v>0.85673999999999995</c:v>
                </c:pt>
                <c:pt idx="1">
                  <c:v>0.85673999999999995</c:v>
                </c:pt>
                <c:pt idx="2">
                  <c:v>0.85673999999999995</c:v>
                </c:pt>
                <c:pt idx="3">
                  <c:v>0.85673999999999995</c:v>
                </c:pt>
                <c:pt idx="4">
                  <c:v>0.85673999999999995</c:v>
                </c:pt>
                <c:pt idx="5">
                  <c:v>0.85673999999999995</c:v>
                </c:pt>
                <c:pt idx="6">
                  <c:v>0.85673999999999995</c:v>
                </c:pt>
                <c:pt idx="7">
                  <c:v>0.85673999999999995</c:v>
                </c:pt>
                <c:pt idx="8">
                  <c:v>0.85673999999999995</c:v>
                </c:pt>
                <c:pt idx="9">
                  <c:v>0.85673999999999995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FD-4BB5-8DB6-344E63913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832575"/>
        <c:axId val="611697791"/>
      </c:lineChart>
      <c:catAx>
        <c:axId val="489832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97791"/>
        <c:crosses val="autoZero"/>
        <c:auto val="1"/>
        <c:lblAlgn val="ctr"/>
        <c:lblOffset val="100"/>
        <c:noMultiLvlLbl val="0"/>
      </c:catAx>
      <c:valAx>
        <c:axId val="61169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3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CPU-Net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('Class-Based Contrastive'!$C$24,'Class-Based Contrastive'!$C$33,'Class-Based Contrastive'!$C$42,'Class-Based Contrastive'!$C$51,'Class-Based Contrastive'!$C$65,'Class-Based Contrastive'!$C$74,'Class-Based Contrastive'!$C$83,'Class-Based Contrastive'!$C$92,'Class-Based Contrastive'!$C$101,'Class-Based Contrastive'!$C$12)</c:f>
              <c:numCache>
                <c:formatCode>General</c:formatCode>
                <c:ptCount val="10"/>
                <c:pt idx="0">
                  <c:v>82.569220000000001</c:v>
                </c:pt>
                <c:pt idx="1">
                  <c:v>46.596487019175001</c:v>
                </c:pt>
                <c:pt idx="2">
                  <c:v>29.143579999999996</c:v>
                </c:pt>
                <c:pt idx="3">
                  <c:v>15.926460000000002</c:v>
                </c:pt>
                <c:pt idx="4">
                  <c:v>16.649740000000001</c:v>
                </c:pt>
                <c:pt idx="5">
                  <c:v>9.2151399999999999</c:v>
                </c:pt>
                <c:pt idx="6">
                  <c:v>9.4303599999999985</c:v>
                </c:pt>
                <c:pt idx="7">
                  <c:v>11.739140000000001</c:v>
                </c:pt>
                <c:pt idx="8">
                  <c:v>8.1297999999999995</c:v>
                </c:pt>
                <c:pt idx="9">
                  <c:v>8.8800000000000008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6-4C84-A2A8-56CA26A73A7A}"/>
            </c:ext>
          </c:extLst>
        </c:ser>
        <c:ser>
          <c:idx val="1"/>
          <c:order val="1"/>
          <c:tx>
            <c:v>Baseline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'Class-Based Contrastive'!$I$39:$R$39</c:f>
              <c:numCache>
                <c:formatCode>General</c:formatCode>
                <c:ptCount val="10"/>
                <c:pt idx="0">
                  <c:v>15.7667</c:v>
                </c:pt>
                <c:pt idx="1">
                  <c:v>15.7667</c:v>
                </c:pt>
                <c:pt idx="2">
                  <c:v>15.7667</c:v>
                </c:pt>
                <c:pt idx="3">
                  <c:v>15.7667</c:v>
                </c:pt>
                <c:pt idx="4">
                  <c:v>15.7667</c:v>
                </c:pt>
                <c:pt idx="5">
                  <c:v>15.7667</c:v>
                </c:pt>
                <c:pt idx="6">
                  <c:v>15.7667</c:v>
                </c:pt>
                <c:pt idx="7">
                  <c:v>15.7667</c:v>
                </c:pt>
                <c:pt idx="8">
                  <c:v>15.7667</c:v>
                </c:pt>
                <c:pt idx="9">
                  <c:v>15.7667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96-4C84-A2A8-56CA26A73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492192"/>
        <c:axId val="1585764000"/>
      </c:lineChart>
      <c:catAx>
        <c:axId val="1587492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764000"/>
        <c:crosses val="autoZero"/>
        <c:auto val="1"/>
        <c:lblAlgn val="ctr"/>
        <c:lblOffset val="100"/>
        <c:noMultiLvlLbl val="0"/>
      </c:catAx>
      <c:valAx>
        <c:axId val="15857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49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44</xdr:row>
      <xdr:rowOff>185737</xdr:rowOff>
    </xdr:from>
    <xdr:to>
      <xdr:col>13</xdr:col>
      <xdr:colOff>438150</xdr:colOff>
      <xdr:row>59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6A4566-E908-39DB-D567-516AA12F2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288925</xdr:colOff>
      <xdr:row>44</xdr:row>
      <xdr:rowOff>142875</xdr:rowOff>
    </xdr:from>
    <xdr:to>
      <xdr:col>21</xdr:col>
      <xdr:colOff>593725</xdr:colOff>
      <xdr:row>59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8511B6-4DC6-C0EE-48ED-288D07C13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C4CFA2-164F-4739-9F43-8FD268FC5A31}" name="Table134" displayName="Table134" ref="A1:C13" totalsRowShown="0">
  <autoFilter ref="A1:C13" xr:uid="{BD452D96-A07E-4E00-990D-EAB75B65AFCF}"/>
  <tableColumns count="3">
    <tableColumn id="1" xr3:uid="{048EEBC9-D2B1-4FDD-A2D7-4B9CD7601C94}" name="Iteration"/>
    <tableColumn id="2" xr3:uid="{63D903ED-C769-4CD7-9354-E2182A0F6E12}" name="Dice Score"/>
    <tableColumn id="3" xr3:uid="{2E45C299-4A8E-49B6-81CF-0B3AC25C6202}" name="Hausdorff Distanc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2F705F9-F4D2-4841-83B4-18B7E815CA3F}" name="Table10" displayName="Table10" ref="A45:C50" totalsRowShown="0" headerRowDxfId="119" dataDxfId="117" headerRowBorderDxfId="118" tableBorderDxfId="116" totalsRowBorderDxfId="115">
  <autoFilter ref="A45:C50" xr:uid="{82F705F9-F4D2-4841-83B4-18B7E815CA3F}"/>
  <sortState xmlns:xlrd2="http://schemas.microsoft.com/office/spreadsheetml/2017/richdata2" ref="A46:C50">
    <sortCondition ref="A45:A50"/>
  </sortState>
  <tableColumns count="3">
    <tableColumn id="1" xr3:uid="{8C282437-5725-4450-98B8-52345604C1B8}" name="Iteration" dataDxfId="114"/>
    <tableColumn id="2" xr3:uid="{FDFE7725-A109-42E9-9D36-FB6E7851F5AA}" name="Dice Score" dataDxfId="113"/>
    <tableColumn id="3" xr3:uid="{FCE2B995-C997-4072-817E-1F89D4BF5E05}" name="Hausdorff Distance" dataDxfId="11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543028-685E-4FF6-8B35-BE5FEB147095}" name="Table11" displayName="Table11" ref="A54:C64" totalsRowShown="0" headerRowDxfId="111" dataDxfId="109" headerRowBorderDxfId="110" tableBorderDxfId="108" totalsRowBorderDxfId="107">
  <autoFilter ref="A54:C64" xr:uid="{F2543028-685E-4FF6-8B35-BE5FEB147095}"/>
  <sortState xmlns:xlrd2="http://schemas.microsoft.com/office/spreadsheetml/2017/richdata2" ref="A55:C64">
    <sortCondition ref="A54:A64"/>
  </sortState>
  <tableColumns count="3">
    <tableColumn id="1" xr3:uid="{807ADEC1-BDA7-41E3-8ABE-F75B7F1FF8B9}" name="Iteration" dataDxfId="106"/>
    <tableColumn id="2" xr3:uid="{8AA33A74-4033-4307-9039-21C28EA58802}" name="Dice Score" dataDxfId="105"/>
    <tableColumn id="3" xr3:uid="{0EB4CD20-1D14-47DC-8D82-310CBBEAE9FF}" name="Hausdorff Distance" dataDxfId="10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9B54982-DB42-425B-A10A-57ED6EFD727B}" name="Table12" displayName="Table12" ref="A68:C73" totalsRowShown="0" headerRowDxfId="103" dataDxfId="101" headerRowBorderDxfId="102" tableBorderDxfId="100" totalsRowBorderDxfId="99">
  <autoFilter ref="A68:C73" xr:uid="{E9B54982-DB42-425B-A10A-57ED6EFD727B}"/>
  <sortState xmlns:xlrd2="http://schemas.microsoft.com/office/spreadsheetml/2017/richdata2" ref="A69:C73">
    <sortCondition ref="A68:A73"/>
  </sortState>
  <tableColumns count="3">
    <tableColumn id="1" xr3:uid="{B338A6E6-9803-43D8-BB91-85284C2EA5F0}" name="Iteration" dataDxfId="98"/>
    <tableColumn id="2" xr3:uid="{79BDC265-4F0D-4265-86B8-ADA88F408442}" name="Dice Score" dataDxfId="97"/>
    <tableColumn id="3" xr3:uid="{453BB242-4868-402B-8F1F-6E493000904A}" name="Hausdorff Distance" dataDxfId="9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B3D17D9-D339-47F8-AE23-B965BE06A9D9}" name="Table14" displayName="Table14" ref="A77:C82" totalsRowShown="0" headerRowDxfId="95" dataDxfId="93" headerRowBorderDxfId="94" tableBorderDxfId="92" totalsRowBorderDxfId="91">
  <autoFilter ref="A77:C82" xr:uid="{FB3D17D9-D339-47F8-AE23-B965BE06A9D9}"/>
  <sortState xmlns:xlrd2="http://schemas.microsoft.com/office/spreadsheetml/2017/richdata2" ref="A78:C82">
    <sortCondition ref="A77:A82"/>
  </sortState>
  <tableColumns count="3">
    <tableColumn id="1" xr3:uid="{8E40B4C8-E8D8-4445-AE8F-45E6981ACCCB}" name="Iteration" dataDxfId="90"/>
    <tableColumn id="2" xr3:uid="{03EF7E1D-4E84-4277-AFA3-9FAC73C3B863}" name="Dice Score" dataDxfId="89"/>
    <tableColumn id="3" xr3:uid="{2E371E02-7A45-45AF-83D7-9C4DFC79AB67}" name="Hausdorff Distance" dataDxfId="8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7368D22-A06D-4B72-B654-01A01CEAF95C}" name="Table15" displayName="Table15" ref="A86:C91" totalsRowShown="0" headerRowDxfId="87" dataDxfId="85" headerRowBorderDxfId="86" tableBorderDxfId="84" totalsRowBorderDxfId="83">
  <autoFilter ref="A86:C91" xr:uid="{F7368D22-A06D-4B72-B654-01A01CEAF95C}"/>
  <sortState xmlns:xlrd2="http://schemas.microsoft.com/office/spreadsheetml/2017/richdata2" ref="A87:C91">
    <sortCondition ref="A86:A91"/>
  </sortState>
  <tableColumns count="3">
    <tableColumn id="1" xr3:uid="{6BB25DF0-D880-4C0B-93BE-F7F9A3B6AB6D}" name="Iteration" dataDxfId="82"/>
    <tableColumn id="2" xr3:uid="{7C3B009D-A37F-4F73-BF8A-6E2A33601767}" name="Dice Score" dataDxfId="81"/>
    <tableColumn id="3" xr3:uid="{77CA1267-1C45-431C-9D00-B4517CC1A023}" name="Hausdorff Distance" dataDxfId="8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90D55FA-75ED-4099-A0AC-FD5E678DC527}" name="Table16" displayName="Table16" ref="A95:C100" totalsRowShown="0" headerRowDxfId="79" dataDxfId="77" headerRowBorderDxfId="78" tableBorderDxfId="76" totalsRowBorderDxfId="75">
  <autoFilter ref="A95:C100" xr:uid="{190D55FA-75ED-4099-A0AC-FD5E678DC527}"/>
  <sortState xmlns:xlrd2="http://schemas.microsoft.com/office/spreadsheetml/2017/richdata2" ref="A96:C100">
    <sortCondition ref="A95:A100"/>
  </sortState>
  <tableColumns count="3">
    <tableColumn id="1" xr3:uid="{0BE1EE52-19DF-4EB4-A63E-05E9C7387FCE}" name="Iteration" dataDxfId="74"/>
    <tableColumn id="2" xr3:uid="{EF38483A-B881-4DFC-A970-C1C616E338CF}" name="Dice Score" dataDxfId="73"/>
    <tableColumn id="3" xr3:uid="{235F26A7-377E-46B0-A522-629FB35CE45E}" name="Hausdorff Distance" dataDxfId="7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86F0D3-C403-4B58-95D2-7A86627B5619}" name="Table1126" displayName="Table1126" ref="A18:C23" totalsRowShown="0" headerRowDxfId="71" dataDxfId="70" headerRowBorderDxfId="68" tableBorderDxfId="69" totalsRowBorderDxfId="67">
  <autoFilter ref="A18:C23" xr:uid="{0086F0D3-C403-4B58-95D2-7A86627B5619}"/>
  <sortState xmlns:xlrd2="http://schemas.microsoft.com/office/spreadsheetml/2017/richdata2" ref="A19:C23">
    <sortCondition ref="A18:A23"/>
  </sortState>
  <tableColumns count="3">
    <tableColumn id="1" xr3:uid="{4F637688-AA99-4296-B478-966FD5ED9C08}" name="Iteration" dataDxfId="66"/>
    <tableColumn id="2" xr3:uid="{8FDB03A6-76C2-4600-8489-35C46F2DA9A2}" name="Dice Score" dataDxfId="65"/>
    <tableColumn id="3" xr3:uid="{A41D579A-33CE-4B5B-81C2-F7B8415EA336}" name="Hausdorff Distance" dataDxfId="6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E01AF5AB-CDE3-4601-A8F7-74BA6F3D3C5F}" name="Table1127" displayName="Table1127" ref="A27:C32" totalsRowShown="0" headerRowDxfId="63" dataDxfId="62" headerRowBorderDxfId="60" tableBorderDxfId="61" totalsRowBorderDxfId="59">
  <autoFilter ref="A27:C32" xr:uid="{E01AF5AB-CDE3-4601-A8F7-74BA6F3D3C5F}"/>
  <sortState xmlns:xlrd2="http://schemas.microsoft.com/office/spreadsheetml/2017/richdata2" ref="A28:C32">
    <sortCondition ref="A27:A32"/>
  </sortState>
  <tableColumns count="3">
    <tableColumn id="1" xr3:uid="{788DA027-4758-45B7-A325-3B27EC92CC49}" name="Iteration" dataDxfId="58"/>
    <tableColumn id="2" xr3:uid="{257FE13F-90B0-4E7F-84EA-3FA1DF74F7CB}" name="Dice Score" dataDxfId="57"/>
    <tableColumn id="3" xr3:uid="{DE5F4771-E359-46A1-B6F2-FBB5418DBCFB}" name="Hausdorff Distance" dataDxfId="5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6B2EAB4-0595-421A-ABB3-CCF6E01F35DB}" name="Table1128" displayName="Table1128" ref="A36:C41" totalsRowShown="0" headerRowDxfId="55" dataDxfId="54" headerRowBorderDxfId="52" tableBorderDxfId="53" totalsRowBorderDxfId="51">
  <autoFilter ref="A36:C41" xr:uid="{F6B2EAB4-0595-421A-ABB3-CCF6E01F35DB}"/>
  <sortState xmlns:xlrd2="http://schemas.microsoft.com/office/spreadsheetml/2017/richdata2" ref="A37:C41">
    <sortCondition ref="A36:A41"/>
  </sortState>
  <tableColumns count="3">
    <tableColumn id="1" xr3:uid="{77B2ECDA-9A50-494E-8BAD-0618CAA31C54}" name="Iteration" dataDxfId="50"/>
    <tableColumn id="2" xr3:uid="{9975496E-D29C-4B59-B663-811B515C87BC}" name="Dice Score" dataDxfId="49"/>
    <tableColumn id="3" xr3:uid="{9AB8C43F-C7E6-4A40-A980-63B57E5BCB3A}" name="Hausdorff Distance" dataDxfId="48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9AAA221-7033-47F7-B549-646CE69756A3}" name="Table1129" displayName="Table1129" ref="A45:C50" totalsRowShown="0" headerRowDxfId="47" dataDxfId="46" headerRowBorderDxfId="44" tableBorderDxfId="45" totalsRowBorderDxfId="43">
  <autoFilter ref="A45:C50" xr:uid="{D9AAA221-7033-47F7-B549-646CE69756A3}"/>
  <sortState xmlns:xlrd2="http://schemas.microsoft.com/office/spreadsheetml/2017/richdata2" ref="A46:C50">
    <sortCondition ref="A45:A50"/>
  </sortState>
  <tableColumns count="3">
    <tableColumn id="1" xr3:uid="{71EA642A-81F9-4F19-B3D8-E11889135445}" name="Iteration" dataDxfId="42"/>
    <tableColumn id="2" xr3:uid="{4C2FAD98-E434-492D-8418-3160E738D28A}" name="Dice Score" dataDxfId="41"/>
    <tableColumn id="3" xr3:uid="{F74DAC32-9886-460E-815B-1BDD2FFAD405}" name="Hausdorff Distance" dataDxfId="4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1C66A5-FDA7-4754-A0A8-57D9D47DE285}" name="Table13" displayName="Table13" ref="A1:C13" totalsRowShown="0">
  <autoFilter ref="A1:C13" xr:uid="{BD452D96-A07E-4E00-990D-EAB75B65AFCF}"/>
  <tableColumns count="3">
    <tableColumn id="1" xr3:uid="{936F31B2-61A2-4E97-8220-1E7FE1902A15}" name="Iteration"/>
    <tableColumn id="4" xr3:uid="{0832F3AB-7C27-4062-89AD-82F1637522AA}" name="Classification Accuracy"/>
    <tableColumn id="5" xr3:uid="{A5E9E0CE-1256-4002-BC45-327C677DE572}" name="Classification F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457AEBB1-6F63-436A-A9C9-DF97C377A383}" name="Table1130" displayName="Table1130" ref="A54:C59" totalsRowShown="0" headerRowDxfId="39" dataDxfId="38" headerRowBorderDxfId="36" tableBorderDxfId="37" totalsRowBorderDxfId="35">
  <autoFilter ref="A54:C59" xr:uid="{457AEBB1-6F63-436A-A9C9-DF97C377A383}"/>
  <sortState xmlns:xlrd2="http://schemas.microsoft.com/office/spreadsheetml/2017/richdata2" ref="A55:C59">
    <sortCondition ref="A54:A59"/>
  </sortState>
  <tableColumns count="3">
    <tableColumn id="1" xr3:uid="{7D2424F2-7AA2-410B-936F-34A1E0906F68}" name="Iteration" dataDxfId="34"/>
    <tableColumn id="2" xr3:uid="{F82397EE-88A3-40F6-836E-9E40941060F5}" name="Dice Score" dataDxfId="1"/>
    <tableColumn id="3" xr3:uid="{AD7759CE-AF8B-4E3E-B459-02A928FC4F39}" name="Hausdorff Distance" dataDxfId="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35210DFD-3924-4A05-A296-3D2F50898843}" name="Table1131" displayName="Table1131" ref="A63:C68" totalsRowShown="0" headerRowDxfId="33" dataDxfId="32" headerRowBorderDxfId="30" tableBorderDxfId="31" totalsRowBorderDxfId="29">
  <autoFilter ref="A63:C68" xr:uid="{35210DFD-3924-4A05-A296-3D2F50898843}"/>
  <sortState xmlns:xlrd2="http://schemas.microsoft.com/office/spreadsheetml/2017/richdata2" ref="A64:C68">
    <sortCondition ref="A63:A68"/>
  </sortState>
  <tableColumns count="3">
    <tableColumn id="1" xr3:uid="{B3041A79-D11C-47C9-902B-718EB7EA3CBF}" name="Iteration" dataDxfId="28"/>
    <tableColumn id="2" xr3:uid="{E0B6645D-B230-4295-80E4-EFA9DA6B436A}" name="Dice Score" dataDxfId="27"/>
    <tableColumn id="3" xr3:uid="{E105A377-DB01-4DCD-9EB0-409736A5AF26}" name="Hausdorff Distance" dataDxfId="2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8213FF16-18D0-475A-8905-EAA5F8772E87}" name="Table1132" displayName="Table1132" ref="A72:C77" totalsRowShown="0" headerRowDxfId="25" dataDxfId="24" headerRowBorderDxfId="22" tableBorderDxfId="23" totalsRowBorderDxfId="21">
  <autoFilter ref="A72:C77" xr:uid="{8213FF16-18D0-475A-8905-EAA5F8772E87}"/>
  <sortState xmlns:xlrd2="http://schemas.microsoft.com/office/spreadsheetml/2017/richdata2" ref="A73:C77">
    <sortCondition ref="A72:A77"/>
  </sortState>
  <tableColumns count="3">
    <tableColumn id="1" xr3:uid="{FC7AF66C-1D33-4794-A392-30E2A04202FA}" name="Iteration" dataDxfId="20"/>
    <tableColumn id="2" xr3:uid="{04489E56-FA6B-4E7E-B842-8B24E2A21DB0}" name="Dice Score" dataDxfId="19"/>
    <tableColumn id="3" xr3:uid="{5F966FED-658B-4605-8BCE-271816C165A8}" name="Hausdorff Distance" dataDxfId="18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7F68CA3E-7DC2-4A18-9DAF-29568DB415CC}" name="Table1133" displayName="Table1133" ref="A81:C91" totalsRowShown="0" headerRowDxfId="17" dataDxfId="16" headerRowBorderDxfId="14" tableBorderDxfId="15" totalsRowBorderDxfId="13">
  <autoFilter ref="A81:C91" xr:uid="{7F68CA3E-7DC2-4A18-9DAF-29568DB415CC}"/>
  <sortState xmlns:xlrd2="http://schemas.microsoft.com/office/spreadsheetml/2017/richdata2" ref="A82:C91">
    <sortCondition ref="A81:A91"/>
  </sortState>
  <tableColumns count="3">
    <tableColumn id="1" xr3:uid="{1A31E0C1-D4B8-4568-A44D-8D04BD44783A}" name="Iteration" dataDxfId="12"/>
    <tableColumn id="2" xr3:uid="{416F10C1-B76C-4601-B65B-40A110D3DD55}" name="Dice Score" dataDxfId="11"/>
    <tableColumn id="3" xr3:uid="{5F8FAE4E-8291-4937-AE7A-337ED4424B21}" name="Hausdorff Distance" dataDxfId="10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730F46C0-54DE-4909-9958-221A376E3F3B}" name="Table1134" displayName="Table1134" ref="A95:C100" totalsRowShown="0" headerRowDxfId="9" dataDxfId="8" headerRowBorderDxfId="6" tableBorderDxfId="7" totalsRowBorderDxfId="5">
  <autoFilter ref="A95:C100" xr:uid="{730F46C0-54DE-4909-9958-221A376E3F3B}"/>
  <sortState xmlns:xlrd2="http://schemas.microsoft.com/office/spreadsheetml/2017/richdata2" ref="A96:C100">
    <sortCondition ref="A95:A100"/>
  </sortState>
  <tableColumns count="3">
    <tableColumn id="1" xr3:uid="{20A333EC-E398-4A1A-A4A0-BE461E976A4E}" name="Iteration" dataDxfId="4"/>
    <tableColumn id="2" xr3:uid="{7053D4D9-DB8B-4FAA-B15D-63C7F0EBE19C}" name="Dice Score" dataDxfId="3"/>
    <tableColumn id="3" xr3:uid="{E11197D4-30F5-49DF-893D-E7826C383D38}" name="Hausdorff Distance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4D18B11-8DD6-45A6-87CF-63A4948A389E}" name="Table136" displayName="Table136" ref="A1:C13" totalsRowShown="0">
  <autoFilter ref="A1:C13" xr:uid="{BD452D96-A07E-4E00-990D-EAB75B65AFCF}"/>
  <tableColumns count="3">
    <tableColumn id="1" xr3:uid="{A8895931-E816-47F6-8CC7-87EADCF46704}" name="Iteration"/>
    <tableColumn id="4" xr3:uid="{34F049D4-21B8-4740-8CB7-F854365D0183}" name="Classification Accuracy"/>
    <tableColumn id="5" xr3:uid="{9A589871-7314-4EE0-9138-5D4E4B6A715F}" name="Classification F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C1DCBB-E872-4D81-8A98-CF47BB1A52B8}" name="Table1357" displayName="Table1357" ref="A1:E13" totalsRowShown="0">
  <autoFilter ref="A1:E13" xr:uid="{BD452D96-A07E-4E00-990D-EAB75B65AFCF}"/>
  <tableColumns count="5">
    <tableColumn id="1" xr3:uid="{68526608-18A6-43D5-A098-73580A4C681B}" name="Iteration"/>
    <tableColumn id="2" xr3:uid="{0254A2EC-4025-48A2-89D8-BF85854B7570}" name="Dice Score"/>
    <tableColumn id="3" xr3:uid="{4E37900F-8F42-4D9F-B7C7-2C2CD1A0273E}" name="Hausdorff Distance"/>
    <tableColumn id="4" xr3:uid="{6422C4BC-43E2-4690-88B6-49E8BBF6DE34}" name="Classification Accuracy"/>
    <tableColumn id="5" xr3:uid="{3001328F-48C2-408B-939C-12A8C6CC5EB5}" name="Classification F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FB4711C-FEAB-46E5-BBE5-75F1744FD7F2}" name="Table135" displayName="Table135" ref="A1:E13" totalsRowShown="0">
  <autoFilter ref="A1:E13" xr:uid="{BD452D96-A07E-4E00-990D-EAB75B65AFCF}"/>
  <tableColumns count="5">
    <tableColumn id="1" xr3:uid="{394C2F81-C4C9-4D73-861A-181830DFC6C9}" name="Iteration"/>
    <tableColumn id="2" xr3:uid="{D1372F7F-6C74-4950-89D7-A11176795484}" name="Dice Score"/>
    <tableColumn id="3" xr3:uid="{3809E15D-BFB2-4BC8-8288-7577B79320C1}" name="Hausdorff Distance"/>
    <tableColumn id="4" xr3:uid="{CBF2E8F9-807B-4F55-92DF-85B540D79465}" name="Classification Accuracy"/>
    <tableColumn id="5" xr3:uid="{E941453B-0027-448C-9472-54AC4063E5CA}" name="Classification F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452D96-A07E-4E00-990D-EAB75B65AFCF}" name="Table1" displayName="Table1" ref="A1:E13" totalsRowShown="0">
  <autoFilter ref="A1:E13" xr:uid="{BD452D96-A07E-4E00-990D-EAB75B65AFCF}"/>
  <tableColumns count="5">
    <tableColumn id="1" xr3:uid="{0EDCDD2A-534D-415A-9636-AA89390D6A00}" name="Iteration"/>
    <tableColumn id="2" xr3:uid="{19834CED-B487-4A18-BBC1-BFD84927C26A}" name="Dice Score"/>
    <tableColumn id="3" xr3:uid="{4299D94B-C521-4BAB-B01B-C6C8DF5C4B4B}" name="Hausdorff Distance"/>
    <tableColumn id="4" xr3:uid="{7B5159A6-E47A-4D2C-85A1-CCCD80A99A07}" name="Classification Accuracy"/>
    <tableColumn id="5" xr3:uid="{2E7C771C-ABF3-430E-AECC-03F696AB624A}" name="Classification F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854CEDD-7A8B-42C7-94DF-78377FF4822B}" name="Table7" displayName="Table7" ref="A18:C25" totalsRowShown="0" headerRowDxfId="142" headerRowBorderDxfId="141" tableBorderDxfId="140" totalsRowBorderDxfId="139">
  <autoFilter ref="A18:C25" xr:uid="{4854CEDD-7A8B-42C7-94DF-78377FF4822B}"/>
  <sortState xmlns:xlrd2="http://schemas.microsoft.com/office/spreadsheetml/2017/richdata2" ref="A19:C25">
    <sortCondition descending="1" ref="B18:B25"/>
  </sortState>
  <tableColumns count="3">
    <tableColumn id="1" xr3:uid="{0605BF28-1F7C-45A0-BBBB-7F517E7A1A42}" name="Iteration" dataDxfId="138"/>
    <tableColumn id="2" xr3:uid="{43609D64-12B8-4DF5-931F-CCF49D5D9098}" name="Dice Score" dataDxfId="137"/>
    <tableColumn id="3" xr3:uid="{66CB39D6-3550-4519-BE05-163BBF18DE22}" name="Hausdorff Distance" dataDxfId="13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5F1C511-0D93-45AF-B69E-C09B42508221}" name="Table8" displayName="Table8" ref="A27:C34" totalsRowShown="0" headerRowDxfId="135" dataDxfId="133" headerRowBorderDxfId="134" tableBorderDxfId="132" totalsRowBorderDxfId="131">
  <autoFilter ref="A27:C34" xr:uid="{85F1C511-0D93-45AF-B69E-C09B42508221}"/>
  <sortState xmlns:xlrd2="http://schemas.microsoft.com/office/spreadsheetml/2017/richdata2" ref="A28:C34">
    <sortCondition descending="1" ref="B27:B34"/>
  </sortState>
  <tableColumns count="3">
    <tableColumn id="1" xr3:uid="{B132146E-5BC4-4EF3-8699-BD5C5087D10F}" name="Iteration" dataDxfId="130"/>
    <tableColumn id="2" xr3:uid="{B52C5269-D4F5-4A70-B777-1E33D04ADC40}" name="Dice Score" dataDxfId="129"/>
    <tableColumn id="3" xr3:uid="{20F26483-B3FE-4F1C-8A70-7A3CD6658F5F}" name="Hausdorff Distance" dataDxfId="12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D111A3-F037-43FC-8096-E2AA4552B1C9}" name="Table9" displayName="Table9" ref="A36:C41" totalsRowShown="0" headerRowDxfId="127" dataDxfId="125" headerRowBorderDxfId="126" tableBorderDxfId="124" totalsRowBorderDxfId="123">
  <autoFilter ref="A36:C41" xr:uid="{1DD111A3-F037-43FC-8096-E2AA4552B1C9}"/>
  <sortState xmlns:xlrd2="http://schemas.microsoft.com/office/spreadsheetml/2017/richdata2" ref="A37:C41">
    <sortCondition descending="1" ref="B36:B41"/>
  </sortState>
  <tableColumns count="3">
    <tableColumn id="1" xr3:uid="{3ED1779F-4F75-4C12-AD1E-CF22BE3A51A2}" name="Iteration" dataDxfId="122"/>
    <tableColumn id="2" xr3:uid="{0BD294F6-5AE6-4C51-AA1E-C0082EDBF068}" name="Dice Score" dataDxfId="121"/>
    <tableColumn id="3" xr3:uid="{BCB271B5-CA6D-4698-84A9-5C414BA2039C}" name="Hausdorff Distance" dataDxfId="1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10" Type="http://schemas.openxmlformats.org/officeDocument/2006/relationships/table" Target="../tables/table15.xml"/><Relationship Id="rId4" Type="http://schemas.openxmlformats.org/officeDocument/2006/relationships/table" Target="../tables/table9.xml"/><Relationship Id="rId9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3" Type="http://schemas.openxmlformats.org/officeDocument/2006/relationships/table" Target="../tables/table18.xml"/><Relationship Id="rId7" Type="http://schemas.openxmlformats.org/officeDocument/2006/relationships/table" Target="../tables/table22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Relationship Id="rId9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F49CB-B145-40E7-8FE4-38A3938E89FA}">
  <dimension ref="A1:H33"/>
  <sheetViews>
    <sheetView workbookViewId="0">
      <selection activeCell="H19" sqref="H19"/>
    </sheetView>
  </sheetViews>
  <sheetFormatPr defaultRowHeight="15" x14ac:dyDescent="0.25"/>
  <cols>
    <col min="3" max="3" width="12" bestFit="1" customWidth="1"/>
  </cols>
  <sheetData>
    <row r="1" spans="1:8" x14ac:dyDescent="0.25">
      <c r="A1" t="s">
        <v>9</v>
      </c>
      <c r="F1" t="s">
        <v>18</v>
      </c>
    </row>
    <row r="2" spans="1:8" x14ac:dyDescent="0.25">
      <c r="A2" t="s">
        <v>7</v>
      </c>
      <c r="C2" s="7">
        <f>_xlfn.T.TEST('Standard Training'!B2:B11, 'Joint Training'!B2:B11, 2, 3)</f>
        <v>9.1458862499071512E-3</v>
      </c>
      <c r="F2" t="s">
        <v>19</v>
      </c>
      <c r="H2" s="7">
        <f>_xlfn.T.TEST('Standard Training'!B2:B11, 'Class-Based Contrastive'!B2:B11, 2, 3)</f>
        <v>2.1692341020528665E-3</v>
      </c>
    </row>
    <row r="3" spans="1:8" x14ac:dyDescent="0.25">
      <c r="A3" t="s">
        <v>8</v>
      </c>
      <c r="C3" s="7">
        <f>_xlfn.T.TEST('Standard Training'!C2:C11, 'Joint Training'!C2:C11, 2, 3)</f>
        <v>0.72513468078881282</v>
      </c>
      <c r="F3" t="s">
        <v>20</v>
      </c>
      <c r="H3" s="7">
        <f>_xlfn.T.TEST('Standard Training'!C2:C11, 'Class-Based Contrastive'!C2:C11, 2, 3)</f>
        <v>5.8424882350089496E-4</v>
      </c>
    </row>
    <row r="5" spans="1:8" x14ac:dyDescent="0.25">
      <c r="A5" t="s">
        <v>11</v>
      </c>
      <c r="F5" t="s">
        <v>21</v>
      </c>
    </row>
    <row r="6" spans="1:8" x14ac:dyDescent="0.25">
      <c r="A6" t="s">
        <v>7</v>
      </c>
      <c r="C6">
        <f>_xlfn.T.TEST('Standard Training'!B2:B11, 'Progressive Pre-Training'!B2:B11, 2, 1)</f>
        <v>0.5829118463338625</v>
      </c>
      <c r="F6" t="s">
        <v>19</v>
      </c>
      <c r="H6">
        <f>_xlfn.T.TEST('Joint Training'!B2:B11, 'Class-Based Contrastive'!B2:B11, 2, 3)</f>
        <v>0.18661098798343137</v>
      </c>
    </row>
    <row r="7" spans="1:8" x14ac:dyDescent="0.25">
      <c r="A7" t="s">
        <v>8</v>
      </c>
      <c r="C7">
        <f>_xlfn.T.TEST('Standard Training'!C2:C11, 'Progressive Pre-Training'!C2:C11, 2, 1)</f>
        <v>5.7872200131117699E-2</v>
      </c>
      <c r="F7" t="s">
        <v>22</v>
      </c>
      <c r="H7">
        <f>_xlfn.T.TEST('Joint Training'!C2:C11, 'Class-Based Contrastive'!C2:C11, 2, 3)</f>
        <v>3.7868698199935276E-2</v>
      </c>
    </row>
    <row r="9" spans="1:8" x14ac:dyDescent="0.25">
      <c r="A9" t="s">
        <v>10</v>
      </c>
      <c r="F9" t="s">
        <v>23</v>
      </c>
    </row>
    <row r="10" spans="1:8" x14ac:dyDescent="0.25">
      <c r="A10" t="s">
        <v>7</v>
      </c>
      <c r="C10">
        <f>_xlfn.T.TEST('Standard Training'!B2:B11, 'Standard Pre-Training'!B2:B11, 2, 1)</f>
        <v>0.92413085496334391</v>
      </c>
      <c r="F10" t="s">
        <v>19</v>
      </c>
      <c r="H10">
        <f>_xlfn.T.TEST('Standard Training'!B2:B11, 'Scan-Based Contrastive'!B2:B11, 2, 3)</f>
        <v>0.15356122450171167</v>
      </c>
    </row>
    <row r="11" spans="1:8" x14ac:dyDescent="0.25">
      <c r="A11" t="s">
        <v>8</v>
      </c>
      <c r="C11">
        <f>_xlfn.T.TEST('Standard Training'!C2:C11, 'Standard Pre-Training'!C2:C11, 2, 1)</f>
        <v>7.9424225607489435E-2</v>
      </c>
      <c r="F11" t="s">
        <v>20</v>
      </c>
      <c r="H11">
        <f>_xlfn.T.TEST('Standard Training'!C2:C11, 'Scan-Based Contrastive'!C2:C11, 2, 3)</f>
        <v>3.5228305341677415E-4</v>
      </c>
    </row>
    <row r="13" spans="1:8" x14ac:dyDescent="0.25">
      <c r="A13" t="s">
        <v>12</v>
      </c>
      <c r="F13" t="s">
        <v>26</v>
      </c>
    </row>
    <row r="14" spans="1:8" x14ac:dyDescent="0.25">
      <c r="A14" t="s">
        <v>13</v>
      </c>
      <c r="C14">
        <f>_xlfn.T.TEST('Standard Encoder'!B2:B11, 'Progressive Encoder'!B2:B11, 2, 1)</f>
        <v>0.85619522263495229</v>
      </c>
      <c r="F14" t="s">
        <v>19</v>
      </c>
      <c r="H14">
        <f>_xlfn.T.TEST('Standard Training'!B2:B11, 'Class-Based Contrastive'!F2:F11, 2, 3)</f>
        <v>0.1378160273445807</v>
      </c>
    </row>
    <row r="15" spans="1:8" x14ac:dyDescent="0.25">
      <c r="A15" t="s">
        <v>14</v>
      </c>
      <c r="C15">
        <f>_xlfn.T.TEST('Standard Encoder'!C2:C11, 'Progressive Encoder'!C2:C11, 2, 1)</f>
        <v>2.9371611984156704E-3</v>
      </c>
      <c r="F15" t="s">
        <v>20</v>
      </c>
      <c r="H15">
        <f>_xlfn.T.TEST('Standard Training'!C2:C11, 'Class-Based Contrastive'!G2:G11, 2, 3)</f>
        <v>4.0465694292498168E-2</v>
      </c>
    </row>
    <row r="17" spans="1:3" x14ac:dyDescent="0.25">
      <c r="A17" t="s">
        <v>15</v>
      </c>
    </row>
    <row r="18" spans="1:3" x14ac:dyDescent="0.25">
      <c r="A18" t="s">
        <v>7</v>
      </c>
      <c r="C18">
        <f>_xlfn.T.TEST('Standard Pre-Training'!B2:B11, 'Progressive Pre-Training'!B2:B11, 2, 1)</f>
        <v>0.73831284993915558</v>
      </c>
    </row>
    <row r="19" spans="1:3" x14ac:dyDescent="0.25">
      <c r="A19" t="s">
        <v>8</v>
      </c>
      <c r="C19">
        <f>_xlfn.T.TEST('Standard Pre-Training'!C2:C11, 'Progressive Pre-Training'!C2:C11, 2, 1)</f>
        <v>0.39625705698771296</v>
      </c>
    </row>
    <row r="20" spans="1:3" x14ac:dyDescent="0.25">
      <c r="A20" t="s">
        <v>13</v>
      </c>
      <c r="C20">
        <f>_xlfn.T.TEST('Standard Pre-Training'!D2:D11, 'Progressive Pre-Training'!D2:D11, 2, 1)</f>
        <v>0.73789228846612565</v>
      </c>
    </row>
    <row r="21" spans="1:3" x14ac:dyDescent="0.25">
      <c r="A21" t="s">
        <v>14</v>
      </c>
      <c r="C21">
        <f>_xlfn.T.TEST('Standard Pre-Training'!E2:E11, 'Progressive Pre-Training'!E2:E11, 2, 1)</f>
        <v>8.3169199108705419E-2</v>
      </c>
    </row>
    <row r="23" spans="1:3" x14ac:dyDescent="0.25">
      <c r="A23" t="s">
        <v>16</v>
      </c>
    </row>
    <row r="24" spans="1:3" x14ac:dyDescent="0.25">
      <c r="A24" t="s">
        <v>7</v>
      </c>
      <c r="C24">
        <f>_xlfn.T.TEST('Progressive Pre-Training'!B2:B11, 'Joint Training'!B2:B11, 2, 1)</f>
        <v>1.8361830828737818E-3</v>
      </c>
    </row>
    <row r="25" spans="1:3" x14ac:dyDescent="0.25">
      <c r="A25" t="s">
        <v>8</v>
      </c>
      <c r="C25">
        <f>_xlfn.T.TEST('Progressive Pre-Training'!C2:C11, 'Joint Training'!C2:C11, 2, 1)</f>
        <v>6.0426543279582655E-2</v>
      </c>
    </row>
    <row r="26" spans="1:3" x14ac:dyDescent="0.25">
      <c r="A26" t="s">
        <v>13</v>
      </c>
      <c r="C26">
        <f>_xlfn.T.TEST('Progressive Pre-Training'!D2:D11, 'Joint Training'!D2:D11, 2, 1)</f>
        <v>3.3099555627477564E-12</v>
      </c>
    </row>
    <row r="27" spans="1:3" x14ac:dyDescent="0.25">
      <c r="A27" t="s">
        <v>14</v>
      </c>
      <c r="C27">
        <f>_xlfn.T.TEST('Progressive Pre-Training'!E2:E11, 'Joint Training'!E2:E11, 2, 1)</f>
        <v>2.9079273386444404E-4</v>
      </c>
    </row>
    <row r="29" spans="1:3" x14ac:dyDescent="0.25">
      <c r="A29" t="s">
        <v>17</v>
      </c>
    </row>
    <row r="30" spans="1:3" x14ac:dyDescent="0.25">
      <c r="A30" t="s">
        <v>7</v>
      </c>
      <c r="C30">
        <f>_xlfn.T.TEST('Standard Pre-Training'!B2:B11, 'Joint Training'!B2:B11, 2, 1)</f>
        <v>1.6236105699244489E-2</v>
      </c>
    </row>
    <row r="31" spans="1:3" x14ac:dyDescent="0.25">
      <c r="A31" t="s">
        <v>8</v>
      </c>
      <c r="C31">
        <f>_xlfn.T.TEST('Standard Pre-Training'!C2:C11, 'Joint Training'!C2:C11, 2, 1)</f>
        <v>0.10091238524975189</v>
      </c>
    </row>
    <row r="32" spans="1:3" x14ac:dyDescent="0.25">
      <c r="A32" t="s">
        <v>13</v>
      </c>
      <c r="C32">
        <f>_xlfn.T.TEST('Standard Pre-Training'!D2:D11, 'Joint Training'!D2:D11, 2, 1)</f>
        <v>6.1288711675184551E-10</v>
      </c>
    </row>
    <row r="33" spans="1:3" x14ac:dyDescent="0.25">
      <c r="A33" t="s">
        <v>14</v>
      </c>
      <c r="C33">
        <f>_xlfn.T.TEST('Standard Pre-Training'!E2:E11, 'Joint Training'!E2:E11, 2, 1)</f>
        <v>0.18302179395377466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B198-A19B-493B-B085-8D5AE4C3117E}">
  <dimension ref="A1:C13"/>
  <sheetViews>
    <sheetView workbookViewId="0">
      <selection activeCell="C12" sqref="C12"/>
    </sheetView>
  </sheetViews>
  <sheetFormatPr defaultRowHeight="15" x14ac:dyDescent="0.25"/>
  <cols>
    <col min="1" max="3" width="18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0.80830000000000002</v>
      </c>
      <c r="C2">
        <v>12.4811</v>
      </c>
    </row>
    <row r="3" spans="1:3" x14ac:dyDescent="0.25">
      <c r="A3">
        <v>2</v>
      </c>
      <c r="B3">
        <v>0.84889999999999999</v>
      </c>
      <c r="C3">
        <v>18.1188</v>
      </c>
    </row>
    <row r="4" spans="1:3" x14ac:dyDescent="0.25">
      <c r="A4">
        <v>3</v>
      </c>
      <c r="B4">
        <v>0.82089999999999996</v>
      </c>
      <c r="C4">
        <v>14.4457</v>
      </c>
    </row>
    <row r="5" spans="1:3" x14ac:dyDescent="0.25">
      <c r="A5">
        <v>4</v>
      </c>
      <c r="B5">
        <v>0.90239999999999998</v>
      </c>
      <c r="C5">
        <v>9.4281000000000006</v>
      </c>
    </row>
    <row r="6" spans="1:3" x14ac:dyDescent="0.25">
      <c r="A6">
        <v>5</v>
      </c>
      <c r="B6">
        <v>0.8972</v>
      </c>
      <c r="C6">
        <v>11.369199999999999</v>
      </c>
    </row>
    <row r="7" spans="1:3" x14ac:dyDescent="0.25">
      <c r="A7">
        <v>6</v>
      </c>
      <c r="B7">
        <v>0.81379999999999997</v>
      </c>
      <c r="C7">
        <v>14.436400000000001</v>
      </c>
    </row>
    <row r="8" spans="1:3" x14ac:dyDescent="0.25">
      <c r="A8">
        <v>7</v>
      </c>
      <c r="B8">
        <v>0.87390000000000001</v>
      </c>
      <c r="C8">
        <v>11.395</v>
      </c>
    </row>
    <row r="9" spans="1:3" x14ac:dyDescent="0.25">
      <c r="A9">
        <v>8</v>
      </c>
      <c r="B9">
        <v>0.86070000000000002</v>
      </c>
      <c r="C9">
        <v>12.7692</v>
      </c>
    </row>
    <row r="10" spans="1:3" x14ac:dyDescent="0.25">
      <c r="A10">
        <v>9</v>
      </c>
      <c r="B10">
        <v>0.88460000000000005</v>
      </c>
      <c r="C10">
        <v>10.6675</v>
      </c>
    </row>
    <row r="11" spans="1:3" x14ac:dyDescent="0.25">
      <c r="A11">
        <v>10</v>
      </c>
      <c r="B11">
        <v>0.89</v>
      </c>
      <c r="C11">
        <v>12.586499999999999</v>
      </c>
    </row>
    <row r="12" spans="1:3" x14ac:dyDescent="0.25">
      <c r="A12" t="s">
        <v>3</v>
      </c>
      <c r="B12">
        <f>AVERAGE(B2:B11)</f>
        <v>0.86007</v>
      </c>
      <c r="C12">
        <f t="shared" ref="C12" si="0">AVERAGE(C2:C11)</f>
        <v>12.76975</v>
      </c>
    </row>
    <row r="13" spans="1:3" x14ac:dyDescent="0.25">
      <c r="A13" t="s">
        <v>6</v>
      </c>
      <c r="B13">
        <f>_xlfn.STDEV.S(B2:B11)</f>
        <v>3.5496104637614039E-2</v>
      </c>
      <c r="C13">
        <f t="shared" ref="C13" si="1">_xlfn.STDEV.S(C2:C11)</f>
        <v>2.4438886105048887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FB45-6C4B-4127-8892-2AD9A0D7C43B}">
  <dimension ref="A1:C13"/>
  <sheetViews>
    <sheetView workbookViewId="0">
      <selection activeCell="C9" sqref="C9"/>
    </sheetView>
  </sheetViews>
  <sheetFormatPr defaultRowHeight="15" x14ac:dyDescent="0.25"/>
  <cols>
    <col min="1" max="1" width="18.7109375" customWidth="1"/>
    <col min="2" max="2" width="25" customWidth="1"/>
    <col min="3" max="3" width="18.7109375" customWidth="1"/>
  </cols>
  <sheetData>
    <row r="1" spans="1:3" x14ac:dyDescent="0.25">
      <c r="A1" t="s">
        <v>0</v>
      </c>
      <c r="B1" t="s">
        <v>4</v>
      </c>
      <c r="C1" t="s">
        <v>5</v>
      </c>
    </row>
    <row r="2" spans="1:3" x14ac:dyDescent="0.25">
      <c r="A2">
        <v>1</v>
      </c>
      <c r="B2">
        <v>0.81769999999999998</v>
      </c>
      <c r="C2">
        <v>0.42370000000000002</v>
      </c>
    </row>
    <row r="3" spans="1:3" x14ac:dyDescent="0.25">
      <c r="A3">
        <v>2</v>
      </c>
      <c r="B3">
        <v>0.85319999999999996</v>
      </c>
      <c r="C3">
        <v>0.41749999999999998</v>
      </c>
    </row>
    <row r="4" spans="1:3" x14ac:dyDescent="0.25">
      <c r="A4">
        <v>3</v>
      </c>
      <c r="B4">
        <v>0.83799999999999997</v>
      </c>
      <c r="C4">
        <v>0.4027</v>
      </c>
    </row>
    <row r="5" spans="1:3" x14ac:dyDescent="0.25">
      <c r="A5">
        <v>4</v>
      </c>
      <c r="B5">
        <v>0.67969999999999997</v>
      </c>
      <c r="C5">
        <v>0.22009999999999999</v>
      </c>
    </row>
    <row r="6" spans="1:3" x14ac:dyDescent="0.25">
      <c r="A6">
        <v>5</v>
      </c>
      <c r="B6">
        <v>0.63670000000000004</v>
      </c>
      <c r="C6">
        <v>0.151</v>
      </c>
    </row>
    <row r="7" spans="1:3" x14ac:dyDescent="0.25">
      <c r="A7">
        <v>6</v>
      </c>
      <c r="B7">
        <v>0.72529999999999994</v>
      </c>
      <c r="C7">
        <v>0.32340000000000002</v>
      </c>
    </row>
    <row r="8" spans="1:3" x14ac:dyDescent="0.25">
      <c r="A8">
        <v>7</v>
      </c>
      <c r="B8">
        <v>0.83509999999999995</v>
      </c>
      <c r="C8">
        <v>0.374</v>
      </c>
    </row>
    <row r="9" spans="1:3" x14ac:dyDescent="0.25">
      <c r="A9">
        <v>8</v>
      </c>
      <c r="B9">
        <v>0.76580000000000004</v>
      </c>
      <c r="C9">
        <v>0.4103</v>
      </c>
    </row>
    <row r="10" spans="1:3" x14ac:dyDescent="0.25">
      <c r="A10">
        <v>9</v>
      </c>
      <c r="B10">
        <v>0.8468</v>
      </c>
      <c r="C10">
        <v>0.42749999999999999</v>
      </c>
    </row>
    <row r="11" spans="1:3" x14ac:dyDescent="0.25">
      <c r="A11">
        <v>10</v>
      </c>
      <c r="B11">
        <v>0.65569999999999995</v>
      </c>
      <c r="C11">
        <v>0.30159999999999998</v>
      </c>
    </row>
    <row r="12" spans="1:3" x14ac:dyDescent="0.25">
      <c r="A12" t="s">
        <v>3</v>
      </c>
      <c r="B12">
        <f t="shared" ref="B12:C12" si="0">AVERAGE(B2:B11)</f>
        <v>0.76539999999999997</v>
      </c>
      <c r="C12">
        <f t="shared" si="0"/>
        <v>0.34517999999999999</v>
      </c>
    </row>
    <row r="13" spans="1:3" x14ac:dyDescent="0.25">
      <c r="A13" t="s">
        <v>6</v>
      </c>
      <c r="B13">
        <f t="shared" ref="B13:C13" si="1">_xlfn.STDEV.S(B2:B11)</f>
        <v>8.4819664910653764E-2</v>
      </c>
      <c r="C13">
        <f t="shared" si="1"/>
        <v>9.5612862918937641E-2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15E72-5DD0-4C33-8FA0-40A3E3CCEED1}">
  <dimension ref="A1:C13"/>
  <sheetViews>
    <sheetView workbookViewId="0">
      <selection activeCell="F15" sqref="F15"/>
    </sheetView>
  </sheetViews>
  <sheetFormatPr defaultRowHeight="15" x14ac:dyDescent="0.25"/>
  <cols>
    <col min="1" max="3" width="18.7109375" customWidth="1"/>
  </cols>
  <sheetData>
    <row r="1" spans="1:3" x14ac:dyDescent="0.25">
      <c r="A1" t="s">
        <v>0</v>
      </c>
      <c r="B1" t="s">
        <v>4</v>
      </c>
      <c r="C1" t="s">
        <v>5</v>
      </c>
    </row>
    <row r="2" spans="1:3" x14ac:dyDescent="0.25">
      <c r="A2">
        <v>1</v>
      </c>
      <c r="B2">
        <v>0.73160000000000003</v>
      </c>
      <c r="C2">
        <v>0.38090000000000002</v>
      </c>
    </row>
    <row r="3" spans="1:3" x14ac:dyDescent="0.25">
      <c r="A3">
        <v>2</v>
      </c>
      <c r="B3">
        <v>0.80249999999999999</v>
      </c>
      <c r="C3">
        <v>0.50919999999999999</v>
      </c>
    </row>
    <row r="4" spans="1:3" x14ac:dyDescent="0.25">
      <c r="A4">
        <v>3</v>
      </c>
      <c r="B4">
        <v>0.55059999999999998</v>
      </c>
      <c r="C4">
        <v>0.50380000000000003</v>
      </c>
    </row>
    <row r="5" spans="1:3" x14ac:dyDescent="0.25">
      <c r="A5">
        <v>4</v>
      </c>
      <c r="B5">
        <v>0.7228</v>
      </c>
      <c r="C5">
        <v>0.49719999999999998</v>
      </c>
    </row>
    <row r="6" spans="1:3" x14ac:dyDescent="0.25">
      <c r="A6">
        <v>5</v>
      </c>
      <c r="B6">
        <v>0.88229999999999997</v>
      </c>
      <c r="C6">
        <v>0.47889999999999999</v>
      </c>
    </row>
    <row r="7" spans="1:3" x14ac:dyDescent="0.25">
      <c r="A7">
        <v>6</v>
      </c>
      <c r="B7">
        <v>0.71389999999999998</v>
      </c>
      <c r="C7">
        <v>0.53469999999999995</v>
      </c>
    </row>
    <row r="8" spans="1:3" x14ac:dyDescent="0.25">
      <c r="A8">
        <v>7</v>
      </c>
      <c r="B8">
        <v>0.79749999999999999</v>
      </c>
      <c r="C8">
        <v>0.52239999999999998</v>
      </c>
    </row>
    <row r="9" spans="1:3" x14ac:dyDescent="0.25">
      <c r="A9">
        <v>8</v>
      </c>
      <c r="B9">
        <v>0.87090000000000001</v>
      </c>
      <c r="C9">
        <v>0.50580000000000003</v>
      </c>
    </row>
    <row r="10" spans="1:3" x14ac:dyDescent="0.25">
      <c r="A10">
        <v>9</v>
      </c>
      <c r="B10">
        <v>0.85640000000000005</v>
      </c>
      <c r="C10">
        <v>0.45660000000000001</v>
      </c>
    </row>
    <row r="11" spans="1:3" x14ac:dyDescent="0.25">
      <c r="A11">
        <v>10</v>
      </c>
      <c r="B11">
        <v>0.81140000000000001</v>
      </c>
      <c r="C11">
        <v>0.49959999999999999</v>
      </c>
    </row>
    <row r="12" spans="1:3" x14ac:dyDescent="0.25">
      <c r="A12" t="s">
        <v>3</v>
      </c>
      <c r="B12">
        <f t="shared" ref="B12:C12" si="0">AVERAGE(B2:B11)</f>
        <v>0.77398999999999996</v>
      </c>
      <c r="C12">
        <f t="shared" si="0"/>
        <v>0.4889099999999999</v>
      </c>
    </row>
    <row r="13" spans="1:3" x14ac:dyDescent="0.25">
      <c r="A13" t="s">
        <v>6</v>
      </c>
      <c r="B13">
        <f t="shared" ref="B13:C13" si="1">_xlfn.STDEV.S(B2:B11)</f>
        <v>9.9224934702254991E-2</v>
      </c>
      <c r="C13">
        <f t="shared" si="1"/>
        <v>4.3627551182964887E-2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7C62-578C-45F3-9A8F-884A7E8B8A10}">
  <dimension ref="A1:E13"/>
  <sheetViews>
    <sheetView workbookViewId="0">
      <selection activeCell="O10" sqref="O10"/>
    </sheetView>
  </sheetViews>
  <sheetFormatPr defaultRowHeight="15" x14ac:dyDescent="0.25"/>
  <cols>
    <col min="1" max="5" width="18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25">
      <c r="A2">
        <v>1</v>
      </c>
      <c r="B2">
        <v>0.85909999999999997</v>
      </c>
      <c r="C2">
        <v>13.8931</v>
      </c>
      <c r="D2">
        <v>0.50509999999999999</v>
      </c>
      <c r="E2">
        <v>0.52139999999999997</v>
      </c>
    </row>
    <row r="3" spans="1:5" x14ac:dyDescent="0.25">
      <c r="A3">
        <v>2</v>
      </c>
      <c r="B3">
        <v>0.89600000000000002</v>
      </c>
      <c r="C3">
        <v>14.757999999999999</v>
      </c>
      <c r="D3">
        <v>0.52149999999999996</v>
      </c>
      <c r="E3">
        <v>0.49080000000000001</v>
      </c>
    </row>
    <row r="4" spans="1:5" x14ac:dyDescent="0.25">
      <c r="A4">
        <v>3</v>
      </c>
      <c r="B4">
        <v>0.90690000000000004</v>
      </c>
      <c r="C4">
        <v>19.650600000000001</v>
      </c>
      <c r="D4">
        <v>0.49490000000000001</v>
      </c>
      <c r="E4">
        <v>0</v>
      </c>
    </row>
    <row r="5" spans="1:5" x14ac:dyDescent="0.25">
      <c r="A5">
        <v>4</v>
      </c>
      <c r="B5">
        <v>0.81510000000000005</v>
      </c>
      <c r="C5">
        <v>13.242000000000001</v>
      </c>
      <c r="D5">
        <v>0.50509999999999999</v>
      </c>
      <c r="E5">
        <v>0.52139999999999997</v>
      </c>
    </row>
    <row r="6" spans="1:5" x14ac:dyDescent="0.25">
      <c r="A6">
        <v>5</v>
      </c>
      <c r="B6">
        <v>0.86729999999999996</v>
      </c>
      <c r="C6">
        <v>15.421200000000001</v>
      </c>
      <c r="D6">
        <v>0.50509999999999999</v>
      </c>
      <c r="E6">
        <v>0.52139999999999997</v>
      </c>
    </row>
    <row r="7" spans="1:5" x14ac:dyDescent="0.25">
      <c r="A7">
        <v>6</v>
      </c>
      <c r="B7">
        <v>0.85960000000000003</v>
      </c>
      <c r="C7">
        <v>20.543500000000002</v>
      </c>
      <c r="D7">
        <v>0.50509999999999999</v>
      </c>
      <c r="E7">
        <v>0.52139999999999997</v>
      </c>
    </row>
    <row r="8" spans="1:5" x14ac:dyDescent="0.25">
      <c r="A8">
        <v>7</v>
      </c>
      <c r="B8">
        <v>0.8115</v>
      </c>
      <c r="C8">
        <v>18.927</v>
      </c>
      <c r="D8">
        <v>0.63039999999999996</v>
      </c>
      <c r="E8">
        <v>0.18160000000000001</v>
      </c>
    </row>
    <row r="9" spans="1:5" x14ac:dyDescent="0.25">
      <c r="A9">
        <v>8</v>
      </c>
      <c r="B9">
        <v>0.84870000000000001</v>
      </c>
      <c r="C9">
        <v>11.7019</v>
      </c>
      <c r="D9">
        <v>0.50380000000000003</v>
      </c>
      <c r="E9">
        <v>0.52080000000000004</v>
      </c>
    </row>
    <row r="10" spans="1:5" x14ac:dyDescent="0.25">
      <c r="A10">
        <v>9</v>
      </c>
      <c r="B10">
        <v>0.88829999999999998</v>
      </c>
      <c r="C10">
        <v>20.968</v>
      </c>
      <c r="D10">
        <v>0.49490000000000001</v>
      </c>
      <c r="E10">
        <v>0</v>
      </c>
    </row>
    <row r="11" spans="1:5" x14ac:dyDescent="0.25">
      <c r="A11">
        <v>10</v>
      </c>
      <c r="B11">
        <v>0.83020000000000005</v>
      </c>
      <c r="C11">
        <v>8.2835999999999999</v>
      </c>
      <c r="D11">
        <v>0.50509999999999999</v>
      </c>
      <c r="E11">
        <v>0.52139999999999997</v>
      </c>
    </row>
    <row r="12" spans="1:5" x14ac:dyDescent="0.25">
      <c r="A12" t="s">
        <v>3</v>
      </c>
      <c r="B12">
        <f>AVERAGE(B2:B11)</f>
        <v>0.85827000000000009</v>
      </c>
      <c r="C12">
        <f t="shared" ref="C12:E12" si="0">AVERAGE(C2:C11)</f>
        <v>15.738889999999998</v>
      </c>
      <c r="D12">
        <f t="shared" si="0"/>
        <v>0.5171</v>
      </c>
      <c r="E12">
        <f t="shared" si="0"/>
        <v>0.38001999999999991</v>
      </c>
    </row>
    <row r="13" spans="1:5" x14ac:dyDescent="0.25">
      <c r="A13" t="s">
        <v>6</v>
      </c>
      <c r="B13">
        <f>_xlfn.STDEV.S(B2:B11)</f>
        <v>3.2837683298985093E-2</v>
      </c>
      <c r="C13">
        <f t="shared" ref="C13:E13" si="1">_xlfn.STDEV.S(C2:C11)</f>
        <v>4.19624830995234</v>
      </c>
      <c r="D13">
        <f t="shared" si="1"/>
        <v>4.0467847319404886E-2</v>
      </c>
      <c r="E13">
        <f t="shared" si="1"/>
        <v>0.22613507173073952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261B6-2D20-49A4-98B9-BC381614F9FC}">
  <dimension ref="A1:E13"/>
  <sheetViews>
    <sheetView workbookViewId="0">
      <selection activeCell="E12" sqref="E12"/>
    </sheetView>
  </sheetViews>
  <sheetFormatPr defaultRowHeight="15" x14ac:dyDescent="0.25"/>
  <cols>
    <col min="1" max="5" width="18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25">
      <c r="A2">
        <v>1</v>
      </c>
      <c r="B2">
        <v>0.82709999999999995</v>
      </c>
      <c r="C2">
        <v>23.180399999999999</v>
      </c>
      <c r="D2">
        <v>0.50509999999999999</v>
      </c>
      <c r="E2">
        <v>0.52139999999999997</v>
      </c>
    </row>
    <row r="3" spans="1:5" x14ac:dyDescent="0.25">
      <c r="A3">
        <v>2</v>
      </c>
      <c r="B3">
        <v>0.85799999999999998</v>
      </c>
      <c r="C3">
        <v>13.953200000000001</v>
      </c>
      <c r="D3">
        <v>0.50509999999999999</v>
      </c>
      <c r="E3">
        <v>0.52139999999999997</v>
      </c>
    </row>
    <row r="4" spans="1:5" x14ac:dyDescent="0.25">
      <c r="A4">
        <v>3</v>
      </c>
      <c r="B4">
        <v>0.88700000000000001</v>
      </c>
      <c r="C4">
        <v>8.1074999999999999</v>
      </c>
      <c r="D4">
        <v>0.50509999999999999</v>
      </c>
      <c r="E4">
        <v>0.52139999999999997</v>
      </c>
    </row>
    <row r="5" spans="1:5" x14ac:dyDescent="0.25">
      <c r="A5">
        <v>4</v>
      </c>
      <c r="B5">
        <v>0.83179999999999998</v>
      </c>
      <c r="C5">
        <v>18.9391</v>
      </c>
      <c r="D5">
        <v>0.50509999999999999</v>
      </c>
      <c r="E5">
        <v>0.52139999999999997</v>
      </c>
    </row>
    <row r="6" spans="1:5" x14ac:dyDescent="0.25">
      <c r="A6">
        <v>5</v>
      </c>
      <c r="B6">
        <v>0.85970000000000002</v>
      </c>
      <c r="C6">
        <v>16.858799999999999</v>
      </c>
      <c r="D6">
        <v>0.5101</v>
      </c>
      <c r="E6">
        <v>0.52449999999999997</v>
      </c>
    </row>
    <row r="7" spans="1:5" x14ac:dyDescent="0.25">
      <c r="A7">
        <v>6</v>
      </c>
      <c r="B7">
        <v>0.78669999999999995</v>
      </c>
      <c r="C7">
        <v>23.938600000000001</v>
      </c>
      <c r="D7">
        <v>0.50509999999999999</v>
      </c>
      <c r="E7">
        <v>0.52139999999999997</v>
      </c>
    </row>
    <row r="8" spans="1:5" x14ac:dyDescent="0.25">
      <c r="A8">
        <v>7</v>
      </c>
      <c r="B8">
        <v>0.89800000000000002</v>
      </c>
      <c r="C8">
        <v>16.943100000000001</v>
      </c>
      <c r="D8">
        <v>0.50509999999999999</v>
      </c>
      <c r="E8">
        <v>0.52410000000000001</v>
      </c>
    </row>
    <row r="9" spans="1:5" x14ac:dyDescent="0.25">
      <c r="A9">
        <v>8</v>
      </c>
      <c r="B9">
        <v>0.84509999999999996</v>
      </c>
      <c r="C9">
        <v>13.4986</v>
      </c>
      <c r="D9">
        <v>0.51270000000000004</v>
      </c>
      <c r="E9">
        <v>0.52249999999999996</v>
      </c>
    </row>
    <row r="10" spans="1:5" x14ac:dyDescent="0.25">
      <c r="A10">
        <v>9</v>
      </c>
      <c r="B10">
        <v>0.8548</v>
      </c>
      <c r="C10">
        <v>24.421500000000002</v>
      </c>
      <c r="D10">
        <v>0.50509999999999999</v>
      </c>
      <c r="E10">
        <v>0.52139999999999997</v>
      </c>
    </row>
    <row r="11" spans="1:5" x14ac:dyDescent="0.25">
      <c r="A11">
        <v>10</v>
      </c>
      <c r="B11">
        <v>0.88349999999999995</v>
      </c>
      <c r="C11">
        <v>13.444800000000001</v>
      </c>
      <c r="D11">
        <v>0.56200000000000006</v>
      </c>
      <c r="E11">
        <v>0.50249999999999995</v>
      </c>
    </row>
    <row r="12" spans="1:5" x14ac:dyDescent="0.25">
      <c r="A12" t="s">
        <v>3</v>
      </c>
      <c r="B12">
        <f>AVERAGE(B2:B11)</f>
        <v>0.85316999999999987</v>
      </c>
      <c r="C12">
        <f t="shared" ref="C12:E12" si="0">AVERAGE(C2:C11)</f>
        <v>17.32856</v>
      </c>
      <c r="D12">
        <f t="shared" si="0"/>
        <v>0.51205000000000001</v>
      </c>
      <c r="E12">
        <f t="shared" si="0"/>
        <v>0.5202</v>
      </c>
    </row>
    <row r="13" spans="1:5" x14ac:dyDescent="0.25">
      <c r="A13" t="s">
        <v>6</v>
      </c>
      <c r="B13">
        <f>_xlfn.STDEV.S(B2:B11)</f>
        <v>3.2935021886536943E-2</v>
      </c>
      <c r="C13">
        <f t="shared" ref="C13:E13" si="1">_xlfn.STDEV.S(C2:C11)</f>
        <v>5.3477174672315497</v>
      </c>
      <c r="D13">
        <f t="shared" si="1"/>
        <v>1.7755578153232754E-2</v>
      </c>
      <c r="E13">
        <f t="shared" si="1"/>
        <v>6.33263154006471E-3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A7C-9D95-4B67-9BD9-3710165A6307}">
  <dimension ref="A1:E13"/>
  <sheetViews>
    <sheetView workbookViewId="0">
      <selection activeCell="E28" sqref="E28"/>
    </sheetView>
  </sheetViews>
  <sheetFormatPr defaultRowHeight="15" x14ac:dyDescent="0.25"/>
  <cols>
    <col min="1" max="5" width="2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25">
      <c r="A2">
        <v>1</v>
      </c>
      <c r="B2">
        <v>0.91859999999999997</v>
      </c>
      <c r="C2">
        <v>9.9707000000000008</v>
      </c>
      <c r="D2">
        <v>0.90280000000000005</v>
      </c>
      <c r="E2">
        <v>0.49490000000000001</v>
      </c>
    </row>
    <row r="3" spans="1:5" x14ac:dyDescent="0.25">
      <c r="A3">
        <v>2</v>
      </c>
      <c r="B3">
        <v>0.8851</v>
      </c>
      <c r="C3">
        <v>23.6416</v>
      </c>
      <c r="D3">
        <v>0.8548</v>
      </c>
      <c r="E3">
        <v>0.49740000000000001</v>
      </c>
    </row>
    <row r="4" spans="1:5" x14ac:dyDescent="0.25">
      <c r="A4">
        <v>3</v>
      </c>
      <c r="B4">
        <v>0.90739999999999998</v>
      </c>
      <c r="C4">
        <v>11.863799999999999</v>
      </c>
      <c r="D4">
        <v>0.93310000000000004</v>
      </c>
      <c r="E4">
        <v>0.49099999999999999</v>
      </c>
    </row>
    <row r="5" spans="1:5" x14ac:dyDescent="0.25">
      <c r="A5">
        <v>4</v>
      </c>
      <c r="B5">
        <v>0.90139999999999998</v>
      </c>
      <c r="C5">
        <v>10.000400000000001</v>
      </c>
      <c r="D5">
        <v>0.91790000000000005</v>
      </c>
      <c r="E5">
        <v>0.48080000000000001</v>
      </c>
    </row>
    <row r="6" spans="1:5" x14ac:dyDescent="0.25">
      <c r="A6">
        <v>5</v>
      </c>
      <c r="B6">
        <v>0.90449999999999997</v>
      </c>
      <c r="C6">
        <v>8.2492999999999999</v>
      </c>
      <c r="D6">
        <v>0.91669999999999996</v>
      </c>
      <c r="E6">
        <v>0.45129999999999998</v>
      </c>
    </row>
    <row r="7" spans="1:5" x14ac:dyDescent="0.25">
      <c r="A7">
        <v>6</v>
      </c>
      <c r="B7">
        <v>0.88119999999999998</v>
      </c>
      <c r="C7">
        <v>12.290800000000001</v>
      </c>
      <c r="D7">
        <v>0.93559999999999999</v>
      </c>
      <c r="E7">
        <v>0.4834</v>
      </c>
    </row>
    <row r="8" spans="1:5" x14ac:dyDescent="0.25">
      <c r="A8">
        <v>7</v>
      </c>
      <c r="B8">
        <v>0.90039999999999998</v>
      </c>
      <c r="C8">
        <v>9.7553000000000001</v>
      </c>
      <c r="D8">
        <v>0.93179999999999996</v>
      </c>
      <c r="E8">
        <v>0.49640000000000001</v>
      </c>
    </row>
    <row r="9" spans="1:5" x14ac:dyDescent="0.25">
      <c r="A9">
        <v>8</v>
      </c>
      <c r="B9">
        <v>0.90380000000000005</v>
      </c>
      <c r="C9">
        <v>11.555899999999999</v>
      </c>
      <c r="D9">
        <v>0.94320000000000004</v>
      </c>
      <c r="E9">
        <v>0.47849999999999998</v>
      </c>
    </row>
    <row r="10" spans="1:5" x14ac:dyDescent="0.25">
      <c r="A10">
        <v>9</v>
      </c>
      <c r="B10">
        <v>0.86119999999999997</v>
      </c>
      <c r="C10">
        <v>12.410399999999999</v>
      </c>
      <c r="D10">
        <v>0.91039999999999999</v>
      </c>
      <c r="E10">
        <v>0.44800000000000001</v>
      </c>
    </row>
    <row r="11" spans="1:5" x14ac:dyDescent="0.25">
      <c r="A11">
        <v>10</v>
      </c>
      <c r="B11">
        <v>0.92030000000000001</v>
      </c>
      <c r="C11">
        <v>12.3957</v>
      </c>
      <c r="D11">
        <v>0.93810000000000004</v>
      </c>
      <c r="E11">
        <v>0.49669999999999997</v>
      </c>
    </row>
    <row r="12" spans="1:5" x14ac:dyDescent="0.25">
      <c r="A12" t="s">
        <v>3</v>
      </c>
      <c r="B12">
        <f>AVERAGE(B2:B11)</f>
        <v>0.8983899999999998</v>
      </c>
      <c r="C12">
        <f t="shared" ref="C12:E12" si="0">AVERAGE(C2:C11)</f>
        <v>12.21339</v>
      </c>
      <c r="D12">
        <f t="shared" si="0"/>
        <v>0.91844000000000003</v>
      </c>
      <c r="E12">
        <f t="shared" si="0"/>
        <v>0.48183999999999994</v>
      </c>
    </row>
    <row r="13" spans="1:5" x14ac:dyDescent="0.25">
      <c r="A13" t="s">
        <v>6</v>
      </c>
      <c r="B13">
        <f>_xlfn.STDEV.S(B2:B11)</f>
        <v>1.7964746341407423E-2</v>
      </c>
      <c r="C13">
        <f t="shared" ref="C13:E13" si="1">_xlfn.STDEV.S(C2:C11)</f>
        <v>4.2546671290217049</v>
      </c>
      <c r="D13">
        <f t="shared" si="1"/>
        <v>2.5927385779004671E-2</v>
      </c>
      <c r="E13">
        <f t="shared" si="1"/>
        <v>1.8323949113417424E-2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BECAB-5B38-4691-9341-2984E46A5BC3}">
  <dimension ref="A1:R102"/>
  <sheetViews>
    <sheetView topLeftCell="A36" workbookViewId="0">
      <selection activeCell="A54" sqref="A54:C66"/>
    </sheetView>
  </sheetViews>
  <sheetFormatPr defaultRowHeight="15" x14ac:dyDescent="0.25"/>
  <cols>
    <col min="1" max="1" width="17.28515625" customWidth="1"/>
    <col min="2" max="2" width="16.7109375" customWidth="1"/>
    <col min="3" max="3" width="19.85546875" customWidth="1"/>
    <col min="5" max="5" width="13.42578125" customWidth="1"/>
    <col min="6" max="6" width="12.140625" customWidth="1"/>
    <col min="7" max="7" width="18" customWidth="1"/>
  </cols>
  <sheetData>
    <row r="1" spans="1:7" x14ac:dyDescent="0.25">
      <c r="A1" s="1" t="s">
        <v>0</v>
      </c>
      <c r="B1" s="2" t="s">
        <v>1</v>
      </c>
      <c r="C1" s="2" t="s">
        <v>2</v>
      </c>
      <c r="E1" s="1" t="s">
        <v>0</v>
      </c>
      <c r="F1" s="2" t="s">
        <v>1</v>
      </c>
      <c r="G1" s="2" t="s">
        <v>2</v>
      </c>
    </row>
    <row r="2" spans="1:7" x14ac:dyDescent="0.25">
      <c r="A2" s="3">
        <v>1</v>
      </c>
      <c r="B2" s="4">
        <v>0.90129999999999999</v>
      </c>
      <c r="C2" s="4">
        <v>10.3193</v>
      </c>
      <c r="E2" s="3">
        <v>1</v>
      </c>
      <c r="F2" s="11">
        <v>0.81620000000000004</v>
      </c>
      <c r="G2" s="12">
        <v>16.009399999999999</v>
      </c>
    </row>
    <row r="3" spans="1:7" x14ac:dyDescent="0.25">
      <c r="A3" s="5">
        <v>2</v>
      </c>
      <c r="B3" s="6">
        <v>0.89549999999999996</v>
      </c>
      <c r="C3" s="6">
        <v>9.2294999999999998</v>
      </c>
      <c r="E3" s="5">
        <v>2</v>
      </c>
      <c r="F3" s="13">
        <v>0.85299999999999998</v>
      </c>
      <c r="G3" s="14">
        <v>15.129899999999999</v>
      </c>
    </row>
    <row r="4" spans="1:7" x14ac:dyDescent="0.25">
      <c r="A4" s="3">
        <v>3</v>
      </c>
      <c r="B4" s="4">
        <v>0.9093</v>
      </c>
      <c r="C4" s="4">
        <v>7.6714000000000002</v>
      </c>
      <c r="E4" s="3">
        <v>3</v>
      </c>
      <c r="F4" s="11">
        <v>0.83660000000000001</v>
      </c>
      <c r="G4" s="12">
        <v>13.9666</v>
      </c>
    </row>
    <row r="5" spans="1:7" x14ac:dyDescent="0.25">
      <c r="A5" s="5">
        <v>4</v>
      </c>
      <c r="B5" s="6">
        <v>0.90159999999999996</v>
      </c>
      <c r="C5" s="6">
        <v>10.7669</v>
      </c>
      <c r="E5" s="5">
        <v>4</v>
      </c>
      <c r="F5" s="13">
        <v>0.82410000000000005</v>
      </c>
      <c r="G5" s="14">
        <v>14.4506</v>
      </c>
    </row>
    <row r="6" spans="1:7" x14ac:dyDescent="0.25">
      <c r="A6" s="3">
        <v>5</v>
      </c>
      <c r="B6" s="4">
        <v>0.91120000000000001</v>
      </c>
      <c r="C6" s="4">
        <v>9.7096</v>
      </c>
      <c r="E6" s="3">
        <v>5</v>
      </c>
      <c r="F6" s="11">
        <v>0.86209999999999998</v>
      </c>
      <c r="G6" s="12">
        <v>15.7645</v>
      </c>
    </row>
    <row r="7" spans="1:7" x14ac:dyDescent="0.25">
      <c r="A7" s="5">
        <v>6</v>
      </c>
      <c r="B7" s="6">
        <v>0.92730000000000001</v>
      </c>
      <c r="C7" s="6">
        <v>7.6901000000000002</v>
      </c>
      <c r="E7" s="5">
        <v>6</v>
      </c>
      <c r="F7" s="13">
        <v>0.8357</v>
      </c>
      <c r="G7" s="14">
        <v>15.1104</v>
      </c>
    </row>
    <row r="8" spans="1:7" x14ac:dyDescent="0.25">
      <c r="A8" s="3">
        <v>7</v>
      </c>
      <c r="B8" s="4">
        <v>0.90490000000000004</v>
      </c>
      <c r="C8" s="4">
        <v>8.7131000000000007</v>
      </c>
      <c r="E8" s="3">
        <v>7</v>
      </c>
      <c r="F8" s="11">
        <v>0.82799999999999996</v>
      </c>
      <c r="G8" s="12">
        <v>14.149800000000001</v>
      </c>
    </row>
    <row r="9" spans="1:7" x14ac:dyDescent="0.25">
      <c r="A9" s="5">
        <v>8</v>
      </c>
      <c r="B9" s="6">
        <v>0.90939999999999999</v>
      </c>
      <c r="C9" s="6">
        <v>8.1837999999999997</v>
      </c>
      <c r="E9" s="5">
        <v>8</v>
      </c>
      <c r="F9" s="13">
        <v>0.84809999999999997</v>
      </c>
      <c r="G9" s="14">
        <v>16.365400000000001</v>
      </c>
    </row>
    <row r="10" spans="1:7" x14ac:dyDescent="0.25">
      <c r="A10" s="3">
        <v>9</v>
      </c>
      <c r="B10" s="4">
        <v>0.91259999999999997</v>
      </c>
      <c r="C10" s="4">
        <v>9.7865000000000002</v>
      </c>
      <c r="E10" s="3">
        <v>9</v>
      </c>
      <c r="F10" s="11">
        <v>0.83930000000000005</v>
      </c>
      <c r="G10" s="12">
        <v>30.1952</v>
      </c>
    </row>
    <row r="11" spans="1:7" x14ac:dyDescent="0.25">
      <c r="A11" s="5">
        <v>10</v>
      </c>
      <c r="B11" s="6">
        <v>0.89929999999999999</v>
      </c>
      <c r="C11" s="6">
        <v>6.7298</v>
      </c>
      <c r="E11" s="5">
        <v>10</v>
      </c>
      <c r="F11" s="13">
        <v>0.86280000000000001</v>
      </c>
      <c r="G11" s="14">
        <v>15.355600000000001</v>
      </c>
    </row>
    <row r="12" spans="1:7" x14ac:dyDescent="0.25">
      <c r="A12" s="3" t="s">
        <v>3</v>
      </c>
      <c r="B12" s="4">
        <f>AVERAGE(B2:B11)</f>
        <v>0.90724000000000005</v>
      </c>
      <c r="C12" s="4">
        <f t="shared" ref="C12" si="0">AVERAGE(C2:C11)</f>
        <v>8.8800000000000008</v>
      </c>
      <c r="E12" s="3" t="s">
        <v>3</v>
      </c>
      <c r="F12" s="4">
        <f>AVERAGE(F2:F11)</f>
        <v>0.84058999999999995</v>
      </c>
      <c r="G12" s="4">
        <f t="shared" ref="G12" si="1">AVERAGE(G2:G11)</f>
        <v>16.649740000000001</v>
      </c>
    </row>
    <row r="13" spans="1:7" x14ac:dyDescent="0.25">
      <c r="A13" s="5" t="s">
        <v>6</v>
      </c>
      <c r="B13" s="6">
        <f>_xlfn.STDEV.S(B2:B11)</f>
        <v>9.0010122887496605E-3</v>
      </c>
      <c r="C13" s="6">
        <f t="shared" ref="C13" si="2">_xlfn.STDEV.S(C2:C11)</f>
        <v>1.3028426535848312</v>
      </c>
      <c r="E13" s="5" t="s">
        <v>6</v>
      </c>
      <c r="F13" s="6">
        <f>_xlfn.STDEV.S(F2:F11)</f>
        <v>1.5752139184532634E-2</v>
      </c>
      <c r="G13" s="6">
        <f t="shared" ref="G13" si="3">_xlfn.STDEV.S(G2:G11)</f>
        <v>4.8234779709251283</v>
      </c>
    </row>
    <row r="15" spans="1:7" x14ac:dyDescent="0.25">
      <c r="A15" t="s">
        <v>24</v>
      </c>
      <c r="E15" t="s">
        <v>25</v>
      </c>
    </row>
    <row r="18" spans="1:5" x14ac:dyDescent="0.25">
      <c r="A18" s="9" t="s">
        <v>0</v>
      </c>
      <c r="B18" s="9" t="s">
        <v>1</v>
      </c>
      <c r="C18" s="9" t="s">
        <v>2</v>
      </c>
      <c r="E18" s="8" t="s">
        <v>28</v>
      </c>
    </row>
    <row r="19" spans="1:5" x14ac:dyDescent="0.25">
      <c r="A19" s="6">
        <v>0</v>
      </c>
      <c r="B19" s="6">
        <v>0.25459999999999999</v>
      </c>
      <c r="C19" s="6">
        <v>84.214699999999993</v>
      </c>
    </row>
    <row r="20" spans="1:5" x14ac:dyDescent="0.25">
      <c r="A20" s="6">
        <v>1</v>
      </c>
      <c r="B20" s="6">
        <v>0.20669999999999999</v>
      </c>
      <c r="C20" s="6">
        <v>70.755099999999999</v>
      </c>
    </row>
    <row r="21" spans="1:5" x14ac:dyDescent="0.25">
      <c r="A21" s="6">
        <v>2</v>
      </c>
      <c r="B21" s="6">
        <v>0.19359999999999999</v>
      </c>
      <c r="C21" s="6">
        <v>100.5758</v>
      </c>
    </row>
    <row r="22" spans="1:5" x14ac:dyDescent="0.25">
      <c r="A22" s="6">
        <v>3</v>
      </c>
      <c r="B22" s="6">
        <v>0.25309999999999999</v>
      </c>
      <c r="C22" s="6">
        <v>73.126300000000001</v>
      </c>
    </row>
    <row r="23" spans="1:5" x14ac:dyDescent="0.25">
      <c r="A23" s="6">
        <v>4</v>
      </c>
      <c r="B23" s="6">
        <v>0.2044</v>
      </c>
      <c r="C23" s="6">
        <v>84.174199999999999</v>
      </c>
    </row>
    <row r="24" spans="1:5" x14ac:dyDescent="0.25">
      <c r="A24" s="6" t="s">
        <v>3</v>
      </c>
      <c r="B24" s="6">
        <f>AVERAGE(B16:B23)</f>
        <v>0.22248000000000001</v>
      </c>
      <c r="C24" s="6">
        <f>AVERAGE(C16:C23)</f>
        <v>82.569220000000001</v>
      </c>
    </row>
    <row r="25" spans="1:5" x14ac:dyDescent="0.25">
      <c r="A25" s="10" t="s">
        <v>6</v>
      </c>
      <c r="B25" s="10">
        <f>_xlfn.STDEV.S(B19:B24)</f>
        <v>2.5997030599666616E-2</v>
      </c>
      <c r="C25" s="10">
        <f>_xlfn.STDEV.S(C19:C24)</f>
        <v>10.566576153399973</v>
      </c>
    </row>
    <row r="27" spans="1:5" x14ac:dyDescent="0.25">
      <c r="A27" s="9" t="s">
        <v>0</v>
      </c>
      <c r="B27" s="9" t="s">
        <v>1</v>
      </c>
      <c r="C27" s="9" t="s">
        <v>2</v>
      </c>
      <c r="E27" s="8" t="s">
        <v>29</v>
      </c>
    </row>
    <row r="28" spans="1:5" x14ac:dyDescent="0.25">
      <c r="A28" s="6">
        <v>0</v>
      </c>
      <c r="B28" s="6">
        <v>0.26379999999999998</v>
      </c>
      <c r="C28" s="6">
        <v>40.696899999999999</v>
      </c>
    </row>
    <row r="29" spans="1:5" x14ac:dyDescent="0.25">
      <c r="A29" s="6">
        <v>1</v>
      </c>
      <c r="B29" s="6">
        <v>0.26719999999999999</v>
      </c>
      <c r="C29" s="6">
        <v>37.058</v>
      </c>
    </row>
    <row r="30" spans="1:5" x14ac:dyDescent="0.25">
      <c r="A30" s="6">
        <v>2</v>
      </c>
      <c r="B30" s="6">
        <v>0.26629999999999998</v>
      </c>
      <c r="C30" s="6">
        <v>36.590899999999998</v>
      </c>
    </row>
    <row r="31" spans="1:5" x14ac:dyDescent="0.25">
      <c r="A31" s="6">
        <v>3</v>
      </c>
      <c r="B31" s="6">
        <v>0.24929999999999999</v>
      </c>
      <c r="C31" s="6">
        <v>27.7348</v>
      </c>
    </row>
    <row r="32" spans="1:5" x14ac:dyDescent="0.25">
      <c r="A32" s="6">
        <v>4</v>
      </c>
      <c r="B32" s="6">
        <v>0.25580000000000003</v>
      </c>
      <c r="C32" s="6">
        <v>53.381300000000003</v>
      </c>
    </row>
    <row r="33" spans="1:18" x14ac:dyDescent="0.25">
      <c r="A33" s="6" t="s">
        <v>3</v>
      </c>
      <c r="B33" s="6">
        <f>AVERAGE(B23:B32)</f>
        <v>0.21940962882495835</v>
      </c>
      <c r="C33" s="6">
        <f>AVERAGE(C23:C32)</f>
        <v>46.596487019175001</v>
      </c>
    </row>
    <row r="34" spans="1:18" x14ac:dyDescent="0.25">
      <c r="A34" s="10" t="s">
        <v>6</v>
      </c>
      <c r="B34" s="10">
        <f>_xlfn.STDEV.S(B28:B33)</f>
        <v>1.8125088452454016E-2</v>
      </c>
      <c r="C34" s="10">
        <f>_xlfn.STDEV.S(C28:C33)</f>
        <v>8.8663949677873646</v>
      </c>
    </row>
    <row r="36" spans="1:18" x14ac:dyDescent="0.25">
      <c r="A36" s="9" t="s">
        <v>0</v>
      </c>
      <c r="B36" s="9" t="s">
        <v>1</v>
      </c>
      <c r="C36" s="9" t="s">
        <v>2</v>
      </c>
      <c r="E36" s="8" t="s">
        <v>30</v>
      </c>
    </row>
    <row r="37" spans="1:18" x14ac:dyDescent="0.25">
      <c r="A37" s="6">
        <v>0</v>
      </c>
      <c r="B37" s="6">
        <v>0.2465</v>
      </c>
      <c r="C37" s="6">
        <v>45.358499999999999</v>
      </c>
    </row>
    <row r="38" spans="1:18" x14ac:dyDescent="0.25">
      <c r="A38" s="6">
        <v>1</v>
      </c>
      <c r="B38" s="6">
        <v>0.4768</v>
      </c>
      <c r="C38" s="6">
        <v>15.576700000000001</v>
      </c>
      <c r="I38">
        <v>0.85673999999999995</v>
      </c>
      <c r="J38">
        <v>0.85673999999999995</v>
      </c>
      <c r="K38">
        <v>0.85673999999999995</v>
      </c>
      <c r="L38">
        <v>0.85673999999999995</v>
      </c>
      <c r="M38">
        <v>0.85673999999999995</v>
      </c>
      <c r="N38">
        <v>0.85673999999999995</v>
      </c>
      <c r="O38">
        <v>0.85673999999999995</v>
      </c>
      <c r="P38">
        <v>0.85673999999999995</v>
      </c>
      <c r="Q38">
        <v>0.85673999999999995</v>
      </c>
      <c r="R38">
        <v>0.85673999999999995</v>
      </c>
    </row>
    <row r="39" spans="1:18" x14ac:dyDescent="0.25">
      <c r="A39" s="6">
        <v>2</v>
      </c>
      <c r="B39" s="6">
        <v>0.25440000000000002</v>
      </c>
      <c r="C39" s="6">
        <v>28.1919</v>
      </c>
      <c r="I39">
        <v>15.7667</v>
      </c>
      <c r="J39">
        <v>15.7667</v>
      </c>
      <c r="K39">
        <v>15.7667</v>
      </c>
      <c r="L39">
        <v>15.7667</v>
      </c>
      <c r="M39">
        <v>15.7667</v>
      </c>
      <c r="N39">
        <v>15.7667</v>
      </c>
      <c r="O39">
        <v>15.7667</v>
      </c>
      <c r="P39">
        <v>15.7667</v>
      </c>
      <c r="Q39">
        <v>15.7667</v>
      </c>
      <c r="R39">
        <v>15.7667</v>
      </c>
    </row>
    <row r="40" spans="1:18" x14ac:dyDescent="0.25">
      <c r="A40" s="6">
        <v>3</v>
      </c>
      <c r="B40" s="6">
        <v>0.2581</v>
      </c>
      <c r="C40" s="6">
        <v>28.876200000000001</v>
      </c>
    </row>
    <row r="41" spans="1:18" x14ac:dyDescent="0.25">
      <c r="A41" s="6">
        <v>4</v>
      </c>
      <c r="B41" s="6">
        <v>0.25469999999999998</v>
      </c>
      <c r="C41" s="6">
        <v>27.714600000000001</v>
      </c>
    </row>
    <row r="42" spans="1:18" x14ac:dyDescent="0.25">
      <c r="A42" s="6" t="s">
        <v>3</v>
      </c>
      <c r="B42" s="6">
        <f>AVERAGE(B37:B41)</f>
        <v>0.29809999999999998</v>
      </c>
      <c r="C42" s="6">
        <f>AVERAGE(C37:C41)</f>
        <v>29.143579999999996</v>
      </c>
    </row>
    <row r="43" spans="1:18" x14ac:dyDescent="0.25">
      <c r="A43" s="10" t="s">
        <v>6</v>
      </c>
      <c r="B43" s="10">
        <f>_xlfn.STDEV.S(B37:B41)</f>
        <v>9.9986874138558821E-2</v>
      </c>
      <c r="C43" s="10">
        <f>_xlfn.STDEV.S(C37:C41)</f>
        <v>10.60663747692926</v>
      </c>
    </row>
    <row r="45" spans="1:18" x14ac:dyDescent="0.25">
      <c r="A45" s="9" t="s">
        <v>0</v>
      </c>
      <c r="B45" s="9" t="s">
        <v>1</v>
      </c>
      <c r="C45" s="9" t="s">
        <v>2</v>
      </c>
      <c r="E45" s="8" t="s">
        <v>31</v>
      </c>
    </row>
    <row r="46" spans="1:18" x14ac:dyDescent="0.25">
      <c r="A46" s="6">
        <v>0</v>
      </c>
      <c r="B46" s="6">
        <v>0.57530000000000003</v>
      </c>
      <c r="C46" s="6">
        <v>19.268000000000001</v>
      </c>
    </row>
    <row r="47" spans="1:18" x14ac:dyDescent="0.25">
      <c r="A47" s="6">
        <v>1</v>
      </c>
      <c r="B47" s="6">
        <v>0.44069999999999998</v>
      </c>
      <c r="C47" s="6">
        <v>16.613600000000002</v>
      </c>
    </row>
    <row r="48" spans="1:18" x14ac:dyDescent="0.25">
      <c r="A48" s="6">
        <v>2</v>
      </c>
      <c r="B48" s="6">
        <v>0.43740000000000001</v>
      </c>
      <c r="C48" s="6">
        <v>16.3156</v>
      </c>
    </row>
    <row r="49" spans="1:5" x14ac:dyDescent="0.25">
      <c r="A49" s="6">
        <v>3</v>
      </c>
      <c r="B49" s="6">
        <v>0.83960000000000001</v>
      </c>
      <c r="C49" s="6">
        <v>10.2676</v>
      </c>
    </row>
    <row r="50" spans="1:5" x14ac:dyDescent="0.25">
      <c r="A50" s="6">
        <v>4</v>
      </c>
      <c r="B50" s="6">
        <v>0.437</v>
      </c>
      <c r="C50" s="6">
        <v>17.1675</v>
      </c>
    </row>
    <row r="51" spans="1:5" x14ac:dyDescent="0.25">
      <c r="A51" s="6" t="s">
        <v>3</v>
      </c>
      <c r="B51" s="6">
        <f>AVERAGE(B46:B50)</f>
        <v>0.54600000000000004</v>
      </c>
      <c r="C51" s="6">
        <f>AVERAGE(C46:C50)</f>
        <v>15.926460000000002</v>
      </c>
    </row>
    <row r="52" spans="1:5" x14ac:dyDescent="0.25">
      <c r="A52" s="10" t="s">
        <v>6</v>
      </c>
      <c r="B52" s="10">
        <f>_xlfn.STDEV.S(B46:B50)</f>
        <v>0.17451540046654904</v>
      </c>
      <c r="C52" s="10">
        <f>_xlfn.STDEV.S(C46:C50)</f>
        <v>3.3672079558589587</v>
      </c>
    </row>
    <row r="54" spans="1:5" x14ac:dyDescent="0.25">
      <c r="A54" s="9" t="s">
        <v>0</v>
      </c>
      <c r="B54" s="9" t="s">
        <v>1</v>
      </c>
      <c r="C54" s="9" t="s">
        <v>2</v>
      </c>
      <c r="E54" s="8" t="s">
        <v>32</v>
      </c>
    </row>
    <row r="55" spans="1:5" x14ac:dyDescent="0.25">
      <c r="A55" s="6">
        <v>0</v>
      </c>
      <c r="B55" s="6">
        <v>0.81620000000000004</v>
      </c>
      <c r="C55" s="6">
        <v>16.009399999999999</v>
      </c>
    </row>
    <row r="56" spans="1:5" x14ac:dyDescent="0.25">
      <c r="A56" s="6">
        <v>1</v>
      </c>
      <c r="B56" s="6">
        <v>0.85299999999999998</v>
      </c>
      <c r="C56" s="6">
        <v>15.129899999999999</v>
      </c>
    </row>
    <row r="57" spans="1:5" x14ac:dyDescent="0.25">
      <c r="A57" s="6">
        <v>2</v>
      </c>
      <c r="B57" s="6">
        <v>0.83660000000000001</v>
      </c>
      <c r="C57" s="6">
        <v>13.9666</v>
      </c>
    </row>
    <row r="58" spans="1:5" x14ac:dyDescent="0.25">
      <c r="A58" s="6">
        <v>3</v>
      </c>
      <c r="B58" s="6">
        <v>0.82410000000000005</v>
      </c>
      <c r="C58" s="6">
        <v>14.4506</v>
      </c>
    </row>
    <row r="59" spans="1:5" x14ac:dyDescent="0.25">
      <c r="A59" s="6">
        <v>4</v>
      </c>
      <c r="B59" s="6">
        <v>0.86209999999999998</v>
      </c>
      <c r="C59" s="6">
        <v>15.7645</v>
      </c>
    </row>
    <row r="60" spans="1:5" x14ac:dyDescent="0.25">
      <c r="A60" s="6">
        <v>5</v>
      </c>
      <c r="B60" s="6">
        <v>0.8357</v>
      </c>
      <c r="C60" s="6">
        <v>15.1104</v>
      </c>
    </row>
    <row r="61" spans="1:5" x14ac:dyDescent="0.25">
      <c r="A61" s="6">
        <v>6</v>
      </c>
      <c r="B61" s="6">
        <v>0.82799999999999996</v>
      </c>
      <c r="C61" s="6">
        <v>14.149800000000001</v>
      </c>
    </row>
    <row r="62" spans="1:5" x14ac:dyDescent="0.25">
      <c r="A62" s="6">
        <v>7</v>
      </c>
      <c r="B62" s="6">
        <v>0.84809999999999997</v>
      </c>
      <c r="C62" s="6">
        <v>16.365400000000001</v>
      </c>
    </row>
    <row r="63" spans="1:5" x14ac:dyDescent="0.25">
      <c r="A63" s="6">
        <v>8</v>
      </c>
      <c r="B63" s="6">
        <v>0.83930000000000005</v>
      </c>
      <c r="C63" s="6">
        <v>30.1952</v>
      </c>
    </row>
    <row r="64" spans="1:5" x14ac:dyDescent="0.25">
      <c r="A64" s="6">
        <v>9</v>
      </c>
      <c r="B64" s="6">
        <v>0.86280000000000001</v>
      </c>
      <c r="C64" s="6">
        <v>15.355600000000001</v>
      </c>
    </row>
    <row r="65" spans="1:5" x14ac:dyDescent="0.25">
      <c r="A65" s="6" t="s">
        <v>3</v>
      </c>
      <c r="B65" s="6">
        <f>AVERAGE(B55:B64)</f>
        <v>0.84058999999999995</v>
      </c>
      <c r="C65" s="6">
        <f t="shared" ref="C65" si="4">AVERAGE(C55:C64)</f>
        <v>16.649740000000001</v>
      </c>
    </row>
    <row r="66" spans="1:5" x14ac:dyDescent="0.25">
      <c r="A66" s="10" t="s">
        <v>6</v>
      </c>
      <c r="B66" s="10">
        <f>_xlfn.STDEV.S(B55:B64)</f>
        <v>1.5752139184532634E-2</v>
      </c>
      <c r="C66" s="10">
        <f t="shared" ref="C66" si="5">_xlfn.STDEV.S(C55:C64)</f>
        <v>4.8234779709251283</v>
      </c>
    </row>
    <row r="68" spans="1:5" x14ac:dyDescent="0.25">
      <c r="A68" s="9" t="s">
        <v>0</v>
      </c>
      <c r="B68" s="9" t="s">
        <v>1</v>
      </c>
      <c r="C68" s="9" t="s">
        <v>2</v>
      </c>
      <c r="E68" s="8" t="s">
        <v>33</v>
      </c>
    </row>
    <row r="69" spans="1:5" x14ac:dyDescent="0.25">
      <c r="A69" s="6">
        <v>0</v>
      </c>
      <c r="B69" s="6">
        <v>0.84470000000000001</v>
      </c>
      <c r="C69" s="6">
        <v>7.7220000000000004</v>
      </c>
    </row>
    <row r="70" spans="1:5" x14ac:dyDescent="0.25">
      <c r="A70" s="6">
        <v>1</v>
      </c>
      <c r="B70" s="6">
        <v>0.7883</v>
      </c>
      <c r="C70" s="6">
        <v>8.5855999999999995</v>
      </c>
    </row>
    <row r="71" spans="1:5" x14ac:dyDescent="0.25">
      <c r="A71" s="6">
        <v>2</v>
      </c>
      <c r="B71" s="6">
        <v>0.4536</v>
      </c>
      <c r="C71" s="6">
        <v>8.2446000000000002</v>
      </c>
    </row>
    <row r="72" spans="1:5" x14ac:dyDescent="0.25">
      <c r="A72" s="6">
        <v>3</v>
      </c>
      <c r="B72" s="6">
        <v>0.72140000000000004</v>
      </c>
      <c r="C72" s="6">
        <v>7.9520999999999997</v>
      </c>
    </row>
    <row r="73" spans="1:5" x14ac:dyDescent="0.25">
      <c r="A73" s="6">
        <v>4</v>
      </c>
      <c r="B73" s="6">
        <v>0.44669999999999999</v>
      </c>
      <c r="C73" s="6">
        <v>13.571400000000001</v>
      </c>
    </row>
    <row r="74" spans="1:5" x14ac:dyDescent="0.25">
      <c r="A74" s="6" t="s">
        <v>3</v>
      </c>
      <c r="B74" s="6">
        <f>AVERAGE(B69:B73)</f>
        <v>0.65093999999999996</v>
      </c>
      <c r="C74" s="6">
        <f>AVERAGE(C69:C73)</f>
        <v>9.2151399999999999</v>
      </c>
    </row>
    <row r="75" spans="1:5" x14ac:dyDescent="0.25">
      <c r="A75" s="10" t="s">
        <v>6</v>
      </c>
      <c r="B75" s="10">
        <f>_xlfn.STDEV.S(B69:B73)</f>
        <v>0.18843591218236572</v>
      </c>
      <c r="C75" s="10">
        <f>_xlfn.STDEV.S(C69:C73)</f>
        <v>2.4566240449039065</v>
      </c>
    </row>
    <row r="77" spans="1:5" x14ac:dyDescent="0.25">
      <c r="A77" s="9" t="s">
        <v>0</v>
      </c>
      <c r="B77" s="9" t="s">
        <v>1</v>
      </c>
      <c r="C77" s="9" t="s">
        <v>2</v>
      </c>
      <c r="E77" s="8" t="s">
        <v>34</v>
      </c>
    </row>
    <row r="78" spans="1:5" x14ac:dyDescent="0.25">
      <c r="A78" s="6">
        <v>0</v>
      </c>
      <c r="B78" s="6">
        <v>0.86760000000000004</v>
      </c>
      <c r="C78" s="6">
        <v>8.4753000000000007</v>
      </c>
    </row>
    <row r="79" spans="1:5" x14ac:dyDescent="0.25">
      <c r="A79" s="6">
        <v>1</v>
      </c>
      <c r="B79" s="6">
        <v>0.85870000000000002</v>
      </c>
      <c r="C79" s="6">
        <v>8.1913</v>
      </c>
    </row>
    <row r="80" spans="1:5" x14ac:dyDescent="0.25">
      <c r="A80" s="6">
        <v>2</v>
      </c>
      <c r="B80" s="6">
        <v>0.88360000000000005</v>
      </c>
      <c r="C80" s="6">
        <v>7.8522999999999996</v>
      </c>
    </row>
    <row r="81" spans="1:5" x14ac:dyDescent="0.25">
      <c r="A81" s="6">
        <v>3</v>
      </c>
      <c r="B81" s="6">
        <v>0.86240000000000006</v>
      </c>
      <c r="C81" s="6">
        <v>10.5457</v>
      </c>
    </row>
    <row r="82" spans="1:5" x14ac:dyDescent="0.25">
      <c r="A82" s="6">
        <v>4</v>
      </c>
      <c r="B82" s="6">
        <v>0.88870000000000005</v>
      </c>
      <c r="C82" s="6">
        <v>12.087199999999999</v>
      </c>
    </row>
    <row r="83" spans="1:5" x14ac:dyDescent="0.25">
      <c r="A83" s="6" t="s">
        <v>3</v>
      </c>
      <c r="B83" s="6">
        <f>AVERAGE(B78:B82)</f>
        <v>0.87220000000000009</v>
      </c>
      <c r="C83" s="6">
        <f>AVERAGE(C78:C82)</f>
        <v>9.4303599999999985</v>
      </c>
    </row>
    <row r="84" spans="1:5" x14ac:dyDescent="0.25">
      <c r="A84" s="10" t="s">
        <v>6</v>
      </c>
      <c r="B84" s="10">
        <f>_xlfn.STDEV.S(B78:B82)</f>
        <v>1.3244432792686904E-2</v>
      </c>
      <c r="C84" s="10">
        <f>_xlfn.STDEV.S(C78:C82)</f>
        <v>1.8193724709360668</v>
      </c>
    </row>
    <row r="86" spans="1:5" x14ac:dyDescent="0.25">
      <c r="A86" s="9" t="s">
        <v>0</v>
      </c>
      <c r="B86" s="9" t="s">
        <v>1</v>
      </c>
      <c r="C86" s="9" t="s">
        <v>2</v>
      </c>
      <c r="E86" s="8" t="s">
        <v>35</v>
      </c>
    </row>
    <row r="87" spans="1:5" x14ac:dyDescent="0.25">
      <c r="A87" s="6">
        <v>0</v>
      </c>
      <c r="B87" s="6">
        <v>0.86829999999999996</v>
      </c>
      <c r="C87" s="6">
        <v>12.8901</v>
      </c>
    </row>
    <row r="88" spans="1:5" x14ac:dyDescent="0.25">
      <c r="A88" s="6">
        <v>1</v>
      </c>
      <c r="B88" s="6">
        <v>0.45090000000000002</v>
      </c>
      <c r="C88" s="6">
        <v>14.0901</v>
      </c>
    </row>
    <row r="89" spans="1:5" x14ac:dyDescent="0.25">
      <c r="A89" s="6">
        <v>2</v>
      </c>
      <c r="B89" s="6">
        <v>0.46579999999999999</v>
      </c>
      <c r="C89" s="6">
        <v>12.784599999999999</v>
      </c>
    </row>
    <row r="90" spans="1:5" x14ac:dyDescent="0.25">
      <c r="A90" s="6">
        <v>3</v>
      </c>
      <c r="B90" s="6">
        <v>0.8669</v>
      </c>
      <c r="C90" s="6">
        <v>7.8338000000000001</v>
      </c>
    </row>
    <row r="91" spans="1:5" x14ac:dyDescent="0.25">
      <c r="A91" s="6">
        <v>4</v>
      </c>
      <c r="B91" s="6">
        <v>0.45129999999999998</v>
      </c>
      <c r="C91" s="6">
        <v>11.097099999999999</v>
      </c>
    </row>
    <row r="92" spans="1:5" x14ac:dyDescent="0.25">
      <c r="A92" s="6" t="s">
        <v>3</v>
      </c>
      <c r="B92" s="6">
        <f>AVERAGE(B87:B91)</f>
        <v>0.62063999999999997</v>
      </c>
      <c r="C92" s="6">
        <f>AVERAGE(C87:C91)</f>
        <v>11.739140000000001</v>
      </c>
    </row>
    <row r="93" spans="1:5" x14ac:dyDescent="0.25">
      <c r="A93" s="10" t="s">
        <v>6</v>
      </c>
      <c r="B93" s="10">
        <f>_xlfn.STDEV.S(B87:B91)</f>
        <v>0.22552305425388358</v>
      </c>
      <c r="C93" s="10">
        <f>_xlfn.STDEV.S(C87:C91)</f>
        <v>2.4294343133742018</v>
      </c>
    </row>
    <row r="95" spans="1:5" x14ac:dyDescent="0.25">
      <c r="A95" s="9" t="s">
        <v>0</v>
      </c>
      <c r="B95" s="9" t="s">
        <v>1</v>
      </c>
      <c r="C95" s="9" t="s">
        <v>2</v>
      </c>
      <c r="E95" s="8" t="s">
        <v>36</v>
      </c>
    </row>
    <row r="96" spans="1:5" x14ac:dyDescent="0.25">
      <c r="A96" s="6">
        <v>0</v>
      </c>
      <c r="B96" s="6">
        <v>0.88590000000000002</v>
      </c>
      <c r="C96" s="6">
        <v>8.0419</v>
      </c>
    </row>
    <row r="97" spans="1:3" x14ac:dyDescent="0.25">
      <c r="A97" s="6">
        <v>1</v>
      </c>
      <c r="B97" s="6">
        <v>0.90620000000000001</v>
      </c>
      <c r="C97" s="6">
        <v>7.0198</v>
      </c>
    </row>
    <row r="98" spans="1:3" x14ac:dyDescent="0.25">
      <c r="A98" s="6">
        <v>2</v>
      </c>
      <c r="B98" s="6">
        <v>0.9052</v>
      </c>
      <c r="C98" s="6">
        <v>7.5377000000000001</v>
      </c>
    </row>
    <row r="99" spans="1:3" x14ac:dyDescent="0.25">
      <c r="A99" s="6">
        <v>3</v>
      </c>
      <c r="B99" s="6">
        <v>0.89559999999999995</v>
      </c>
      <c r="C99" s="6">
        <v>8.7052999999999994</v>
      </c>
    </row>
    <row r="100" spans="1:3" x14ac:dyDescent="0.25">
      <c r="A100" s="6">
        <v>4</v>
      </c>
      <c r="B100" s="6">
        <v>0.90849999999999997</v>
      </c>
      <c r="C100" s="6">
        <v>9.3443000000000005</v>
      </c>
    </row>
    <row r="101" spans="1:3" x14ac:dyDescent="0.25">
      <c r="A101" s="6" t="s">
        <v>3</v>
      </c>
      <c r="B101" s="6">
        <f>AVERAGE(B96:B100)</f>
        <v>0.90028000000000008</v>
      </c>
      <c r="C101" s="6">
        <f>AVERAGE(C96:C100)</f>
        <v>8.1297999999999995</v>
      </c>
    </row>
    <row r="102" spans="1:3" x14ac:dyDescent="0.25">
      <c r="A102" s="10" t="s">
        <v>6</v>
      </c>
      <c r="B102" s="10">
        <f>_xlfn.STDEV.S(B96:B100)</f>
        <v>9.4274598911901972E-3</v>
      </c>
      <c r="C102" s="10">
        <f>_xlfn.STDEV.S(C96:C100)</f>
        <v>0.92149597394671423</v>
      </c>
    </row>
  </sheetData>
  <pageMargins left="0.7" right="0.7" top="0.75" bottom="0.75" header="0.3" footer="0.3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D92F3-DA9B-4EB2-80D8-46C073400D29}">
  <dimension ref="A1:E102"/>
  <sheetViews>
    <sheetView tabSelected="1" topLeftCell="A71" workbookViewId="0">
      <selection activeCell="A101" sqref="A101"/>
    </sheetView>
  </sheetViews>
  <sheetFormatPr defaultRowHeight="15" x14ac:dyDescent="0.25"/>
  <cols>
    <col min="1" max="1" width="15.85546875" customWidth="1"/>
    <col min="2" max="2" width="14.5703125" customWidth="1"/>
    <col min="3" max="3" width="17.28515625" customWidth="1"/>
    <col min="5" max="5" width="17.5703125" customWidth="1"/>
    <col min="6" max="6" width="17" customWidth="1"/>
    <col min="7" max="7" width="18.42578125" customWidth="1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>
        <v>1</v>
      </c>
      <c r="B2" s="4">
        <v>0.90210000000000001</v>
      </c>
      <c r="C2" s="4">
        <v>7.5408999999999997</v>
      </c>
    </row>
    <row r="3" spans="1:3" x14ac:dyDescent="0.25">
      <c r="A3" s="5">
        <v>2</v>
      </c>
      <c r="B3" s="6">
        <v>0.89959999999999996</v>
      </c>
      <c r="C3" s="6">
        <v>9.0391999999999992</v>
      </c>
    </row>
    <row r="4" spans="1:3" x14ac:dyDescent="0.25">
      <c r="A4" s="3">
        <v>3</v>
      </c>
      <c r="B4" s="4">
        <v>0.89219999999999999</v>
      </c>
      <c r="C4" s="4">
        <v>11.0059</v>
      </c>
    </row>
    <row r="5" spans="1:3" x14ac:dyDescent="0.25">
      <c r="A5" s="5">
        <v>4</v>
      </c>
      <c r="B5" s="6">
        <v>0.89410000000000001</v>
      </c>
      <c r="C5" s="6">
        <v>8.0114000000000001</v>
      </c>
    </row>
    <row r="6" spans="1:3" x14ac:dyDescent="0.25">
      <c r="A6" s="3">
        <v>5</v>
      </c>
      <c r="B6" s="4">
        <v>0.82840000000000003</v>
      </c>
      <c r="C6" s="4">
        <v>10.6424</v>
      </c>
    </row>
    <row r="7" spans="1:3" x14ac:dyDescent="0.25">
      <c r="A7" s="5">
        <v>6</v>
      </c>
      <c r="B7" s="6">
        <v>0.86170000000000002</v>
      </c>
      <c r="C7" s="6">
        <v>9.6175999999999995</v>
      </c>
    </row>
    <row r="8" spans="1:3" x14ac:dyDescent="0.25">
      <c r="A8" s="3">
        <v>7</v>
      </c>
      <c r="B8" s="4">
        <v>0.88529999999999998</v>
      </c>
      <c r="C8" s="4">
        <v>7.4450000000000003</v>
      </c>
    </row>
    <row r="9" spans="1:3" x14ac:dyDescent="0.25">
      <c r="A9" s="5">
        <v>8</v>
      </c>
      <c r="B9" s="6">
        <v>0.86080000000000001</v>
      </c>
      <c r="C9" s="6">
        <v>6.8722000000000003</v>
      </c>
    </row>
    <row r="10" spans="1:3" x14ac:dyDescent="0.25">
      <c r="A10" s="3">
        <v>9</v>
      </c>
      <c r="B10" s="4">
        <v>0.87319999999999998</v>
      </c>
      <c r="C10" s="4">
        <v>8.0192999999999994</v>
      </c>
    </row>
    <row r="11" spans="1:3" x14ac:dyDescent="0.25">
      <c r="A11" s="5">
        <v>10</v>
      </c>
      <c r="B11" s="6">
        <v>0.90780000000000005</v>
      </c>
      <c r="C11" s="6">
        <v>8.0838000000000001</v>
      </c>
    </row>
    <row r="12" spans="1:3" x14ac:dyDescent="0.25">
      <c r="A12" s="3" t="s">
        <v>3</v>
      </c>
      <c r="B12" s="4">
        <f>AVERAGE(B2:B11)</f>
        <v>0.88051999999999997</v>
      </c>
      <c r="C12" s="4">
        <f t="shared" ref="C12" si="0">AVERAGE(C2:C11)</f>
        <v>8.6277699999999999</v>
      </c>
    </row>
    <row r="13" spans="1:3" x14ac:dyDescent="0.25">
      <c r="A13" s="5" t="s">
        <v>6</v>
      </c>
      <c r="B13" s="6">
        <f>_xlfn.STDEV.S(B2:B11)</f>
        <v>2.4564599641670435E-2</v>
      </c>
      <c r="C13" s="6">
        <f t="shared" ref="C13" si="1">_xlfn.STDEV.S(C2:C11)</f>
        <v>1.3972823933542473</v>
      </c>
    </row>
    <row r="15" spans="1:3" x14ac:dyDescent="0.25">
      <c r="A15" t="s">
        <v>27</v>
      </c>
    </row>
    <row r="18" spans="1:5" x14ac:dyDescent="0.25">
      <c r="A18" s="9" t="s">
        <v>0</v>
      </c>
      <c r="B18" s="9" t="s">
        <v>1</v>
      </c>
      <c r="C18" s="9" t="s">
        <v>2</v>
      </c>
      <c r="E18" t="s">
        <v>28</v>
      </c>
    </row>
    <row r="19" spans="1:5" x14ac:dyDescent="0.25">
      <c r="A19" s="6">
        <v>0</v>
      </c>
      <c r="B19" s="6">
        <v>0.2248</v>
      </c>
      <c r="C19" s="6">
        <v>58.446899999999999</v>
      </c>
    </row>
    <row r="20" spans="1:5" x14ac:dyDescent="0.25">
      <c r="A20" s="6">
        <v>1</v>
      </c>
      <c r="B20" s="6">
        <v>0.26919999999999999</v>
      </c>
      <c r="C20" s="6">
        <v>40.997399999999999</v>
      </c>
    </row>
    <row r="21" spans="1:5" x14ac:dyDescent="0.25">
      <c r="A21" s="6">
        <v>2</v>
      </c>
      <c r="B21" s="6">
        <v>0.23180000000000001</v>
      </c>
      <c r="C21" s="6">
        <v>44.982300000000002</v>
      </c>
    </row>
    <row r="22" spans="1:5" x14ac:dyDescent="0.25">
      <c r="A22" s="6">
        <v>3</v>
      </c>
      <c r="B22" s="6">
        <v>0.22239999999999999</v>
      </c>
      <c r="C22" s="6">
        <v>57.547899999999998</v>
      </c>
    </row>
    <row r="23" spans="1:5" x14ac:dyDescent="0.25">
      <c r="A23" s="6">
        <v>4</v>
      </c>
      <c r="B23" s="6">
        <v>0.24709999999999999</v>
      </c>
      <c r="C23" s="6">
        <v>37.638800000000003</v>
      </c>
    </row>
    <row r="24" spans="1:5" x14ac:dyDescent="0.25">
      <c r="A24" s="6" t="s">
        <v>3</v>
      </c>
      <c r="B24" s="6">
        <f>AVERAGE(B19:B23)</f>
        <v>0.23905999999999999</v>
      </c>
      <c r="C24" s="6">
        <f>AVERAGE(C19:C23)</f>
        <v>47.92266</v>
      </c>
    </row>
    <row r="25" spans="1:5" x14ac:dyDescent="0.25">
      <c r="A25" s="10" t="s">
        <v>6</v>
      </c>
      <c r="B25" s="10">
        <f>_xlfn.STDEV.S(B19:B23)</f>
        <v>1.9407936520918444E-2</v>
      </c>
      <c r="C25" s="10">
        <f>_xlfn.STDEV.S(C19:C23)</f>
        <v>9.5625257141092241</v>
      </c>
    </row>
    <row r="27" spans="1:5" x14ac:dyDescent="0.25">
      <c r="A27" s="9" t="s">
        <v>0</v>
      </c>
      <c r="B27" s="9" t="s">
        <v>1</v>
      </c>
      <c r="C27" s="9" t="s">
        <v>2</v>
      </c>
      <c r="E27" t="s">
        <v>29</v>
      </c>
    </row>
    <row r="28" spans="1:5" x14ac:dyDescent="0.25">
      <c r="A28" s="6">
        <v>0</v>
      </c>
      <c r="B28" s="6">
        <v>0.24629999999999999</v>
      </c>
      <c r="C28" s="6">
        <v>59.244900000000001</v>
      </c>
    </row>
    <row r="29" spans="1:5" x14ac:dyDescent="0.25">
      <c r="A29" s="6">
        <v>1</v>
      </c>
      <c r="B29" s="6">
        <v>0.2515</v>
      </c>
      <c r="C29" s="6">
        <v>39.353499999999997</v>
      </c>
    </row>
    <row r="30" spans="1:5" x14ac:dyDescent="0.25">
      <c r="A30" s="6">
        <v>2</v>
      </c>
      <c r="B30" s="6">
        <v>0.25979999999999998</v>
      </c>
      <c r="C30" s="6">
        <v>41.850999999999999</v>
      </c>
    </row>
    <row r="31" spans="1:5" x14ac:dyDescent="0.25">
      <c r="A31" s="6">
        <v>3</v>
      </c>
      <c r="B31" s="6">
        <v>0.27450000000000002</v>
      </c>
      <c r="C31" s="6">
        <v>53.451999999999998</v>
      </c>
    </row>
    <row r="32" spans="1:5" x14ac:dyDescent="0.25">
      <c r="A32" s="6">
        <v>4</v>
      </c>
      <c r="B32" s="6">
        <v>0.25180000000000002</v>
      </c>
      <c r="C32" s="6">
        <v>44.987299999999998</v>
      </c>
    </row>
    <row r="33" spans="1:5" x14ac:dyDescent="0.25">
      <c r="A33" s="6" t="s">
        <v>3</v>
      </c>
      <c r="B33" s="6">
        <f>AVERAGE(B28:B32)</f>
        <v>0.25678000000000001</v>
      </c>
      <c r="C33" s="6">
        <f>AVERAGE(C28:C32)</f>
        <v>47.777740000000001</v>
      </c>
    </row>
    <row r="34" spans="1:5" x14ac:dyDescent="0.25">
      <c r="A34" s="10" t="s">
        <v>6</v>
      </c>
      <c r="B34" s="10">
        <f>_xlfn.STDEV.S(B28:B32)</f>
        <v>1.101848446929069E-2</v>
      </c>
      <c r="C34" s="10">
        <f>_xlfn.STDEV.S(C28:C32)</f>
        <v>8.3302702088827569</v>
      </c>
    </row>
    <row r="36" spans="1:5" x14ac:dyDescent="0.25">
      <c r="A36" s="9" t="s">
        <v>0</v>
      </c>
      <c r="B36" s="9" t="s">
        <v>1</v>
      </c>
      <c r="C36" s="9" t="s">
        <v>2</v>
      </c>
      <c r="E36" t="s">
        <v>30</v>
      </c>
    </row>
    <row r="37" spans="1:5" x14ac:dyDescent="0.25">
      <c r="A37" s="6">
        <v>0</v>
      </c>
      <c r="B37" s="6">
        <v>0.24829999999999999</v>
      </c>
      <c r="C37" s="6">
        <v>55.941899999999997</v>
      </c>
    </row>
    <row r="38" spans="1:5" x14ac:dyDescent="0.25">
      <c r="A38" s="6">
        <v>1</v>
      </c>
      <c r="B38" s="6">
        <v>0.24640000000000001</v>
      </c>
      <c r="C38" s="6">
        <v>34.103499999999997</v>
      </c>
    </row>
    <row r="39" spans="1:5" x14ac:dyDescent="0.25">
      <c r="A39" s="6">
        <v>2</v>
      </c>
      <c r="B39" s="6">
        <v>0.24410000000000001</v>
      </c>
      <c r="C39" s="6">
        <v>25.946899999999999</v>
      </c>
    </row>
    <row r="40" spans="1:5" x14ac:dyDescent="0.25">
      <c r="A40" s="6">
        <v>3</v>
      </c>
      <c r="B40" s="6">
        <v>0.24890000000000001</v>
      </c>
      <c r="C40" s="6">
        <v>29.752500000000001</v>
      </c>
    </row>
    <row r="41" spans="1:5" x14ac:dyDescent="0.25">
      <c r="A41" s="6">
        <v>4</v>
      </c>
      <c r="B41" s="6">
        <v>0.25419999999999998</v>
      </c>
      <c r="C41" s="6">
        <v>35.833300000000001</v>
      </c>
    </row>
    <row r="42" spans="1:5" x14ac:dyDescent="0.25">
      <c r="A42" s="6" t="s">
        <v>3</v>
      </c>
      <c r="B42" s="6">
        <f>AVERAGE(B37:B41)</f>
        <v>0.24837999999999999</v>
      </c>
      <c r="C42" s="6">
        <f>AVERAGE(C37:C41)</f>
        <v>36.315620000000003</v>
      </c>
    </row>
    <row r="43" spans="1:5" x14ac:dyDescent="0.25">
      <c r="A43" s="10" t="s">
        <v>6</v>
      </c>
      <c r="B43" s="10">
        <f>_xlfn.STDEV.S(B37:B41)</f>
        <v>3.7545971821221933E-3</v>
      </c>
      <c r="C43" s="10">
        <f>_xlfn.STDEV.S(C37:C41)</f>
        <v>11.628648596118108</v>
      </c>
    </row>
    <row r="45" spans="1:5" x14ac:dyDescent="0.25">
      <c r="A45" s="9" t="s">
        <v>0</v>
      </c>
      <c r="B45" s="9" t="s">
        <v>1</v>
      </c>
      <c r="C45" s="9" t="s">
        <v>2</v>
      </c>
      <c r="E45" t="s">
        <v>31</v>
      </c>
    </row>
    <row r="46" spans="1:5" x14ac:dyDescent="0.25">
      <c r="A46" s="6">
        <v>0</v>
      </c>
      <c r="B46" s="6">
        <v>0.44090000000000001</v>
      </c>
      <c r="C46" s="6">
        <v>22.386299999999999</v>
      </c>
    </row>
    <row r="47" spans="1:5" x14ac:dyDescent="0.25">
      <c r="A47" s="6">
        <v>1</v>
      </c>
      <c r="B47" s="6">
        <v>0.4415</v>
      </c>
      <c r="C47" s="6">
        <v>14.7715</v>
      </c>
    </row>
    <row r="48" spans="1:5" x14ac:dyDescent="0.25">
      <c r="A48" s="6">
        <v>2</v>
      </c>
      <c r="B48" s="6">
        <v>0.44130000000000003</v>
      </c>
      <c r="C48" s="6">
        <v>12.762600000000001</v>
      </c>
    </row>
    <row r="49" spans="1:5" x14ac:dyDescent="0.25">
      <c r="A49" s="6">
        <v>3</v>
      </c>
      <c r="B49" s="6">
        <v>0.44040000000000001</v>
      </c>
      <c r="C49" s="6">
        <v>13.2121</v>
      </c>
    </row>
    <row r="50" spans="1:5" x14ac:dyDescent="0.25">
      <c r="A50" s="6">
        <v>4</v>
      </c>
      <c r="B50" s="6">
        <v>0.44440000000000002</v>
      </c>
      <c r="C50" s="6">
        <v>14.362</v>
      </c>
    </row>
    <row r="51" spans="1:5" x14ac:dyDescent="0.25">
      <c r="A51" s="6" t="s">
        <v>3</v>
      </c>
      <c r="B51" s="6">
        <f>AVERAGE(B46:B50)</f>
        <v>0.44169999999999998</v>
      </c>
      <c r="C51" s="6">
        <f>AVERAGE(C46:C50)</f>
        <v>15.498899999999997</v>
      </c>
    </row>
    <row r="52" spans="1:5" x14ac:dyDescent="0.25">
      <c r="A52" s="10" t="s">
        <v>6</v>
      </c>
      <c r="B52" s="10">
        <f>_xlfn.STDEV.S(B46:B50)</f>
        <v>1.5668439615992408E-3</v>
      </c>
      <c r="C52" s="10">
        <f>_xlfn.STDEV.S(C46:C50)</f>
        <v>3.936201311543913</v>
      </c>
    </row>
    <row r="54" spans="1:5" x14ac:dyDescent="0.25">
      <c r="A54" s="9" t="s">
        <v>0</v>
      </c>
      <c r="B54" s="9" t="s">
        <v>1</v>
      </c>
      <c r="C54" s="9" t="s">
        <v>2</v>
      </c>
      <c r="E54" t="s">
        <v>32</v>
      </c>
    </row>
    <row r="55" spans="1:5" x14ac:dyDescent="0.25">
      <c r="A55" s="6">
        <v>0</v>
      </c>
      <c r="B55" s="6">
        <v>0.4224</v>
      </c>
      <c r="C55" s="6">
        <v>21.805499999999999</v>
      </c>
    </row>
    <row r="56" spans="1:5" x14ac:dyDescent="0.25">
      <c r="A56" s="6">
        <v>1</v>
      </c>
      <c r="B56" s="6">
        <v>0.42830000000000001</v>
      </c>
      <c r="C56" s="6">
        <v>25.9924</v>
      </c>
    </row>
    <row r="57" spans="1:5" x14ac:dyDescent="0.25">
      <c r="A57" s="6">
        <v>2</v>
      </c>
      <c r="B57" s="6">
        <v>0.42249999999999999</v>
      </c>
      <c r="C57" s="6">
        <v>23.6616</v>
      </c>
    </row>
    <row r="58" spans="1:5" x14ac:dyDescent="0.25">
      <c r="A58" s="6">
        <v>3</v>
      </c>
      <c r="B58" s="6">
        <v>0.83379999999999999</v>
      </c>
      <c r="C58" s="6">
        <v>19.866</v>
      </c>
    </row>
    <row r="59" spans="1:5" x14ac:dyDescent="0.25">
      <c r="A59" s="6">
        <v>4</v>
      </c>
      <c r="B59" s="6">
        <v>0.8276</v>
      </c>
      <c r="C59" s="6">
        <v>14.4077</v>
      </c>
    </row>
    <row r="60" spans="1:5" x14ac:dyDescent="0.25">
      <c r="A60" s="6" t="s">
        <v>3</v>
      </c>
      <c r="B60" s="6">
        <f>AVERAGE(B55:B59)</f>
        <v>0.58692</v>
      </c>
      <c r="C60" s="6">
        <f>AVERAGE(C55:C59)</f>
        <v>21.146639999999998</v>
      </c>
    </row>
    <row r="61" spans="1:5" x14ac:dyDescent="0.25">
      <c r="A61" s="10" t="s">
        <v>6</v>
      </c>
      <c r="B61" s="10">
        <f>_xlfn.STDEV.S(B55:B59)</f>
        <v>0.22256328762848546</v>
      </c>
      <c r="C61" s="10">
        <f>_xlfn.STDEV.S(C55:C59)</f>
        <v>4.3958463750454202</v>
      </c>
    </row>
    <row r="63" spans="1:5" x14ac:dyDescent="0.25">
      <c r="A63" s="9" t="s">
        <v>0</v>
      </c>
      <c r="B63" s="9" t="s">
        <v>1</v>
      </c>
      <c r="C63" s="9" t="s">
        <v>2</v>
      </c>
      <c r="E63" t="s">
        <v>33</v>
      </c>
    </row>
    <row r="64" spans="1:5" x14ac:dyDescent="0.25">
      <c r="A64" s="6">
        <v>0</v>
      </c>
      <c r="B64" s="6">
        <v>0.85370000000000001</v>
      </c>
      <c r="C64" s="6">
        <v>9.0967000000000002</v>
      </c>
    </row>
    <row r="65" spans="1:5" x14ac:dyDescent="0.25">
      <c r="A65" s="6">
        <v>1</v>
      </c>
      <c r="B65" s="6">
        <v>0.45019999999999999</v>
      </c>
      <c r="C65" s="6">
        <v>11.138199999999999</v>
      </c>
    </row>
    <row r="66" spans="1:5" x14ac:dyDescent="0.25">
      <c r="A66" s="6">
        <v>2</v>
      </c>
      <c r="B66" s="6">
        <v>0.4506</v>
      </c>
      <c r="C66" s="6">
        <v>15.879099999999999</v>
      </c>
    </row>
    <row r="67" spans="1:5" x14ac:dyDescent="0.25">
      <c r="A67" s="6">
        <v>3</v>
      </c>
      <c r="B67" s="6">
        <v>0.80610000000000004</v>
      </c>
      <c r="C67" s="6">
        <v>10.8391</v>
      </c>
    </row>
    <row r="68" spans="1:5" x14ac:dyDescent="0.25">
      <c r="A68" s="6">
        <v>4</v>
      </c>
      <c r="B68" s="6">
        <v>0.44640000000000002</v>
      </c>
      <c r="C68" s="6">
        <v>14.4742</v>
      </c>
    </row>
    <row r="69" spans="1:5" x14ac:dyDescent="0.25">
      <c r="A69" s="6" t="s">
        <v>3</v>
      </c>
      <c r="B69" s="6">
        <f>AVERAGE(B64:B68)</f>
        <v>0.60140000000000005</v>
      </c>
      <c r="C69" s="6">
        <f>AVERAGE(C64:C68)</f>
        <v>12.28546</v>
      </c>
    </row>
    <row r="70" spans="1:5" x14ac:dyDescent="0.25">
      <c r="A70" s="10" t="s">
        <v>6</v>
      </c>
      <c r="B70" s="10">
        <f>_xlfn.STDEV.S(B64:B68)</f>
        <v>0.20927521353471359</v>
      </c>
      <c r="C70" s="10">
        <f>_xlfn.STDEV.S(C64:C68)</f>
        <v>2.7964792298531358</v>
      </c>
    </row>
    <row r="72" spans="1:5" x14ac:dyDescent="0.25">
      <c r="A72" s="9" t="s">
        <v>0</v>
      </c>
      <c r="B72" s="9" t="s">
        <v>1</v>
      </c>
      <c r="C72" s="9" t="s">
        <v>2</v>
      </c>
      <c r="E72" t="s">
        <v>34</v>
      </c>
    </row>
    <row r="73" spans="1:5" x14ac:dyDescent="0.25">
      <c r="A73" s="6">
        <v>0</v>
      </c>
      <c r="B73" s="6">
        <v>0.45129999999999998</v>
      </c>
      <c r="C73" s="6">
        <v>12.1806</v>
      </c>
    </row>
    <row r="74" spans="1:5" x14ac:dyDescent="0.25">
      <c r="A74" s="6">
        <v>1</v>
      </c>
      <c r="B74" s="6">
        <v>0.68569999999999998</v>
      </c>
      <c r="C74" s="6">
        <v>8.4596999999999998</v>
      </c>
    </row>
    <row r="75" spans="1:5" x14ac:dyDescent="0.25">
      <c r="A75" s="6">
        <v>2</v>
      </c>
      <c r="B75" s="6">
        <v>0.45369999999999999</v>
      </c>
      <c r="C75" s="6">
        <v>10.0816</v>
      </c>
    </row>
    <row r="76" spans="1:5" x14ac:dyDescent="0.25">
      <c r="A76" s="6">
        <v>3</v>
      </c>
      <c r="B76" s="6">
        <v>0.85389999999999999</v>
      </c>
      <c r="C76" s="6">
        <v>8.8167000000000009</v>
      </c>
    </row>
    <row r="77" spans="1:5" x14ac:dyDescent="0.25">
      <c r="A77" s="6">
        <v>4</v>
      </c>
      <c r="B77" s="6">
        <v>0.89970000000000006</v>
      </c>
      <c r="C77" s="6">
        <v>5.7801999999999998</v>
      </c>
    </row>
    <row r="78" spans="1:5" x14ac:dyDescent="0.25">
      <c r="A78" s="6" t="s">
        <v>3</v>
      </c>
      <c r="B78" s="6">
        <f>AVERAGE(B73:B77)</f>
        <v>0.66886000000000001</v>
      </c>
      <c r="C78" s="6">
        <f>AVERAGE(C73:C77)</f>
        <v>9.0637600000000003</v>
      </c>
    </row>
    <row r="79" spans="1:5" x14ac:dyDescent="0.25">
      <c r="A79" s="10" t="s">
        <v>6</v>
      </c>
      <c r="B79" s="10">
        <f>_xlfn.STDEV.S(B73:B77)</f>
        <v>0.21297691893724058</v>
      </c>
      <c r="C79" s="10">
        <f>_xlfn.STDEV.S(C73:C77)</f>
        <v>2.3429886497804482</v>
      </c>
    </row>
    <row r="81" spans="1:5" x14ac:dyDescent="0.25">
      <c r="A81" s="9" t="s">
        <v>0</v>
      </c>
      <c r="B81" s="9" t="s">
        <v>1</v>
      </c>
      <c r="C81" s="9" t="s">
        <v>2</v>
      </c>
      <c r="E81" t="s">
        <v>35</v>
      </c>
    </row>
    <row r="82" spans="1:5" x14ac:dyDescent="0.25">
      <c r="A82" s="6">
        <v>0</v>
      </c>
      <c r="B82" s="6">
        <v>0.86550000000000005</v>
      </c>
      <c r="C82" s="6">
        <v>9.3468</v>
      </c>
    </row>
    <row r="83" spans="1:5" x14ac:dyDescent="0.25">
      <c r="A83" s="6">
        <v>1</v>
      </c>
      <c r="B83" s="6">
        <v>0.87129999999999996</v>
      </c>
      <c r="C83" s="6">
        <v>7.6646999999999998</v>
      </c>
    </row>
    <row r="84" spans="1:5" x14ac:dyDescent="0.25">
      <c r="A84" s="6">
        <v>2</v>
      </c>
      <c r="B84" s="6">
        <v>0.81</v>
      </c>
      <c r="C84" s="6">
        <v>10.149800000000001</v>
      </c>
    </row>
    <row r="85" spans="1:5" x14ac:dyDescent="0.25">
      <c r="A85" s="6">
        <v>3</v>
      </c>
      <c r="B85" s="6">
        <v>0.88990000000000002</v>
      </c>
      <c r="C85" s="6">
        <v>8.9036000000000008</v>
      </c>
    </row>
    <row r="86" spans="1:5" x14ac:dyDescent="0.25">
      <c r="A86" s="6">
        <v>4</v>
      </c>
      <c r="B86" s="6"/>
      <c r="C86" s="6"/>
    </row>
    <row r="87" spans="1:5" x14ac:dyDescent="0.25">
      <c r="A87" s="6">
        <v>5</v>
      </c>
      <c r="B87" s="6"/>
      <c r="C87" s="6"/>
    </row>
    <row r="88" spans="1:5" x14ac:dyDescent="0.25">
      <c r="A88" s="6">
        <v>6</v>
      </c>
      <c r="B88" s="6">
        <v>0.9083</v>
      </c>
      <c r="C88" s="6">
        <v>8.1805000000000003</v>
      </c>
    </row>
    <row r="89" spans="1:5" x14ac:dyDescent="0.25">
      <c r="A89" s="6">
        <v>7</v>
      </c>
      <c r="B89" s="6">
        <v>0.90149999999999997</v>
      </c>
      <c r="C89" s="6">
        <v>11.592700000000001</v>
      </c>
    </row>
    <row r="90" spans="1:5" x14ac:dyDescent="0.25">
      <c r="A90" s="6">
        <v>8</v>
      </c>
      <c r="B90" s="6"/>
      <c r="C90" s="6"/>
    </row>
    <row r="91" spans="1:5" x14ac:dyDescent="0.25">
      <c r="A91" s="6">
        <v>9</v>
      </c>
      <c r="B91" s="6"/>
      <c r="C91" s="6"/>
    </row>
    <row r="92" spans="1:5" x14ac:dyDescent="0.25">
      <c r="A92" s="6" t="s">
        <v>3</v>
      </c>
      <c r="B92" s="6">
        <f>AVERAGE(B82:B91)</f>
        <v>0.87441666666666651</v>
      </c>
      <c r="C92" s="6">
        <f t="shared" ref="C92" si="2">AVERAGE(C82:C91)</f>
        <v>9.3063500000000001</v>
      </c>
    </row>
    <row r="93" spans="1:5" x14ac:dyDescent="0.25">
      <c r="A93" s="10" t="s">
        <v>6</v>
      </c>
      <c r="B93" s="10">
        <f>_xlfn.STDEV.S(B82:B91)</f>
        <v>3.5665244519933761E-2</v>
      </c>
      <c r="C93" s="10">
        <f t="shared" ref="C93" si="3">_xlfn.STDEV.S(C82:C91)</f>
        <v>1.4188164740374367</v>
      </c>
    </row>
    <row r="95" spans="1:5" x14ac:dyDescent="0.25">
      <c r="A95" s="9" t="s">
        <v>0</v>
      </c>
      <c r="B95" s="9" t="s">
        <v>1</v>
      </c>
      <c r="C95" s="9" t="s">
        <v>2</v>
      </c>
      <c r="E95" t="s">
        <v>36</v>
      </c>
    </row>
    <row r="96" spans="1:5" x14ac:dyDescent="0.25">
      <c r="A96" s="6">
        <v>0</v>
      </c>
      <c r="B96" s="6">
        <v>0.9073</v>
      </c>
      <c r="C96" s="6">
        <v>10.310700000000001</v>
      </c>
    </row>
    <row r="97" spans="1:3" x14ac:dyDescent="0.25">
      <c r="A97" s="6">
        <v>1</v>
      </c>
      <c r="B97" s="6">
        <v>0.90210000000000001</v>
      </c>
      <c r="C97" s="6">
        <v>10.0806</v>
      </c>
    </row>
    <row r="98" spans="1:3" x14ac:dyDescent="0.25">
      <c r="A98" s="6">
        <v>2</v>
      </c>
      <c r="B98" s="6">
        <v>0.9093</v>
      </c>
      <c r="C98" s="6">
        <v>9.9481999999999999</v>
      </c>
    </row>
    <row r="99" spans="1:3" x14ac:dyDescent="0.25">
      <c r="A99" s="6">
        <v>3</v>
      </c>
      <c r="B99" s="6">
        <v>0.87890000000000001</v>
      </c>
      <c r="C99" s="6">
        <v>8.0983000000000001</v>
      </c>
    </row>
    <row r="100" spans="1:3" x14ac:dyDescent="0.25">
      <c r="A100" s="6">
        <v>4</v>
      </c>
      <c r="B100" s="6">
        <v>0.88449999999999995</v>
      </c>
      <c r="C100" s="6">
        <v>10.068199999999999</v>
      </c>
    </row>
    <row r="101" spans="1:3" x14ac:dyDescent="0.25">
      <c r="A101" s="6" t="s">
        <v>3</v>
      </c>
      <c r="B101" s="6">
        <f>AVERAGE(B96:B100)</f>
        <v>0.89641999999999999</v>
      </c>
      <c r="C101" s="6">
        <f>AVERAGE(C96:C100)</f>
        <v>9.7012</v>
      </c>
    </row>
    <row r="102" spans="1:3" x14ac:dyDescent="0.25">
      <c r="A102" s="10" t="s">
        <v>6</v>
      </c>
      <c r="B102" s="10">
        <f>_xlfn.STDEV.S(B96:B100)</f>
        <v>1.3834449754146355E-2</v>
      </c>
      <c r="C102" s="10">
        <f>_xlfn.STDEV.S(C96:C100)</f>
        <v>0.90559662930026419</v>
      </c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T-Tests</vt:lpstr>
      <vt:lpstr>Standard Training</vt:lpstr>
      <vt:lpstr>Standard Encoder</vt:lpstr>
      <vt:lpstr>Progressive Encoder</vt:lpstr>
      <vt:lpstr>Standard Pre-Training</vt:lpstr>
      <vt:lpstr>Progressive Pre-Training</vt:lpstr>
      <vt:lpstr>Joint Training</vt:lpstr>
      <vt:lpstr>Class-Based Contrastive</vt:lpstr>
      <vt:lpstr>Scan-Based Contrastive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Moseley</dc:creator>
  <cp:lastModifiedBy>Moseley, Aaron J.</cp:lastModifiedBy>
  <dcterms:created xsi:type="dcterms:W3CDTF">2023-07-02T20:16:34Z</dcterms:created>
  <dcterms:modified xsi:type="dcterms:W3CDTF">2023-11-02T03:28:31Z</dcterms:modified>
</cp:coreProperties>
</file>