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mo276\Documents\GitHub\CTLiverSegmentation\"/>
    </mc:Choice>
  </mc:AlternateContent>
  <xr:revisionPtr revIDLastSave="0" documentId="13_ncr:1_{96D84974-A9AB-4EA8-AD35-CB77D2D32E6A}" xr6:coauthVersionLast="47" xr6:coauthVersionMax="47" xr10:uidLastSave="{00000000-0000-0000-0000-000000000000}"/>
  <bookViews>
    <workbookView xWindow="-110" yWindow="-110" windowWidth="38620" windowHeight="21220" activeTab="7" xr2:uid="{208B1CEA-3373-4165-BDCF-E47B75CA6FD7}"/>
  </bookViews>
  <sheets>
    <sheet name="T-Tests" sheetId="9" r:id="rId1"/>
    <sheet name="Standard Training" sheetId="4" r:id="rId2"/>
    <sheet name="Standard Encoder" sheetId="3" r:id="rId3"/>
    <sheet name="Progressive Encoder" sheetId="7" r:id="rId4"/>
    <sheet name="Standard Pre-Training" sheetId="8" r:id="rId5"/>
    <sheet name="Progressive Pre-Training" sheetId="5" r:id="rId6"/>
    <sheet name="Joint Training" sheetId="1" r:id="rId7"/>
    <sheet name="Class-Based Contrastive" sheetId="10" r:id="rId8"/>
    <sheet name="Scan-Based Contrastive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9" l="1"/>
  <c r="H14" i="9"/>
  <c r="G13" i="10"/>
  <c r="F13" i="10"/>
  <c r="G12" i="10"/>
  <c r="F12" i="10"/>
  <c r="H11" i="9"/>
  <c r="H10" i="9"/>
  <c r="B12" i="11"/>
  <c r="C13" i="11"/>
  <c r="B13" i="11"/>
  <c r="C12" i="11"/>
  <c r="H7" i="9"/>
  <c r="H6" i="9"/>
  <c r="H3" i="9"/>
  <c r="H2" i="9"/>
  <c r="C13" i="10"/>
  <c r="B13" i="10"/>
  <c r="C12" i="10"/>
  <c r="B12" i="10"/>
  <c r="C3" i="9"/>
  <c r="C2" i="9"/>
  <c r="C27" i="9"/>
  <c r="C26" i="9"/>
  <c r="C25" i="9"/>
  <c r="C24" i="9"/>
  <c r="C21" i="9"/>
  <c r="C20" i="9"/>
  <c r="C19" i="9"/>
  <c r="C18" i="9"/>
  <c r="C7" i="9"/>
  <c r="C6" i="9"/>
  <c r="C33" i="9"/>
  <c r="C32" i="9"/>
  <c r="C31" i="9"/>
  <c r="C30" i="9"/>
  <c r="C11" i="9"/>
  <c r="C10" i="9"/>
  <c r="C15" i="9"/>
  <c r="C14" i="9"/>
  <c r="E13" i="8"/>
  <c r="D13" i="8"/>
  <c r="C13" i="8"/>
  <c r="B13" i="8"/>
  <c r="E12" i="8"/>
  <c r="D12" i="8"/>
  <c r="C12" i="8"/>
  <c r="B12" i="8"/>
  <c r="C13" i="7"/>
  <c r="B13" i="7"/>
  <c r="C12" i="7"/>
  <c r="B12" i="7"/>
  <c r="E13" i="5"/>
  <c r="D13" i="5"/>
  <c r="C13" i="5"/>
  <c r="B13" i="5"/>
  <c r="E12" i="5"/>
  <c r="D12" i="5"/>
  <c r="C12" i="5"/>
  <c r="B12" i="5"/>
  <c r="C13" i="4"/>
  <c r="B13" i="4"/>
  <c r="C12" i="4"/>
  <c r="B12" i="4"/>
  <c r="C13" i="3"/>
  <c r="B13" i="3"/>
  <c r="C12" i="3"/>
  <c r="B12" i="3"/>
  <c r="C13" i="1"/>
  <c r="D13" i="1"/>
  <c r="E13" i="1"/>
  <c r="B13" i="1"/>
  <c r="C12" i="1"/>
  <c r="D12" i="1"/>
  <c r="E12" i="1"/>
  <c r="B12" i="1"/>
</calcChain>
</file>

<file path=xl/sharedStrings.xml><?xml version="1.0" encoding="utf-8"?>
<sst xmlns="http://schemas.openxmlformats.org/spreadsheetml/2006/main" count="92" uniqueCount="27">
  <si>
    <t>Iteration</t>
  </si>
  <si>
    <t>Dice Score</t>
  </si>
  <si>
    <t>Hausdorff Distance</t>
  </si>
  <si>
    <t>Average</t>
  </si>
  <si>
    <t>Classification Accuracy</t>
  </si>
  <si>
    <t>Classification F1</t>
  </si>
  <si>
    <t>Standard Deviation</t>
  </si>
  <si>
    <t>Dice Score:</t>
  </si>
  <si>
    <t>Hausdorff Distance:</t>
  </si>
  <si>
    <t>Joint vs Standard Training</t>
  </si>
  <si>
    <t>Standard Pre-Training vs Standard Training</t>
  </si>
  <si>
    <t>Progressive Pre-Training vs Standard Training</t>
  </si>
  <si>
    <t>Progressive vs Standard Encoder</t>
  </si>
  <si>
    <t>Accuracy:</t>
  </si>
  <si>
    <t>F1 Score:</t>
  </si>
  <si>
    <t>Progressive Pre-Training vs Standard Pre-Training</t>
  </si>
  <si>
    <t>Progressive Pre-Training vs Joint Training</t>
  </si>
  <si>
    <t>Standard Pre-Training vs Joint Training</t>
  </si>
  <si>
    <t>Contrastive vs Standard</t>
  </si>
  <si>
    <t>Dice:</t>
  </si>
  <si>
    <t>Hausdorff:</t>
  </si>
  <si>
    <t>Contrastive vs Joint</t>
  </si>
  <si>
    <t>Hausdorff</t>
  </si>
  <si>
    <t>Scan-Based Contrastive vs Standard</t>
  </si>
  <si>
    <t>Full Training Set for fine-tuning</t>
  </si>
  <si>
    <t>45% of training set for fine-tuning</t>
  </si>
  <si>
    <t>Reduced Supervised Contrastive vs 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</si>
</sst>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3C4CFA2-164F-4739-9F43-8FD268FC5A31}" name="Table134" displayName="Table134" ref="A1:C13" totalsRowShown="0">
  <autoFilter ref="A1:C13" xr:uid="{BD452D96-A07E-4E00-990D-EAB75B65AFCF}"/>
  <tableColumns count="3">
    <tableColumn id="1" xr3:uid="{048EEBC9-D2B1-4FDD-A2D7-4B9CD7601C94}" name="Iteration"/>
    <tableColumn id="2" xr3:uid="{63D903ED-C769-4CD7-9354-E2182A0F6E12}" name="Dice Score"/>
    <tableColumn id="3" xr3:uid="{2E45C299-4A8E-49B6-81CF-0B3AC25C6202}" name="Hausdorff Distan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1C66A5-FDA7-4754-A0A8-57D9D47DE285}" name="Table13" displayName="Table13" ref="A1:C13" totalsRowShown="0">
  <autoFilter ref="A1:C13" xr:uid="{BD452D96-A07E-4E00-990D-EAB75B65AFCF}"/>
  <tableColumns count="3">
    <tableColumn id="1" xr3:uid="{936F31B2-61A2-4E97-8220-1E7FE1902A15}" name="Iteration"/>
    <tableColumn id="4" xr3:uid="{0832F3AB-7C27-4062-89AD-82F1637522AA}" name="Classification Accuracy"/>
    <tableColumn id="5" xr3:uid="{A5E9E0CE-1256-4002-BC45-327C677DE572}" name="Classification F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4D18B11-8DD6-45A6-87CF-63A4948A389E}" name="Table136" displayName="Table136" ref="A1:C13" totalsRowShown="0">
  <autoFilter ref="A1:C13" xr:uid="{BD452D96-A07E-4E00-990D-EAB75B65AFCF}"/>
  <tableColumns count="3">
    <tableColumn id="1" xr3:uid="{A8895931-E816-47F6-8CC7-87EADCF46704}" name="Iteration"/>
    <tableColumn id="4" xr3:uid="{34F049D4-21B8-4740-8CB7-F854365D0183}" name="Classification Accuracy"/>
    <tableColumn id="5" xr3:uid="{9A589871-7314-4EE0-9138-5D4E4B6A715F}" name="Classification F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CC1DCBB-E872-4D81-8A98-CF47BB1A52B8}" name="Table1357" displayName="Table1357" ref="A1:E13" totalsRowShown="0">
  <autoFilter ref="A1:E13" xr:uid="{BD452D96-A07E-4E00-990D-EAB75B65AFCF}"/>
  <tableColumns count="5">
    <tableColumn id="1" xr3:uid="{68526608-18A6-43D5-A098-73580A4C681B}" name="Iteration"/>
    <tableColumn id="2" xr3:uid="{0254A2EC-4025-48A2-89D8-BF85854B7570}" name="Dice Score"/>
    <tableColumn id="3" xr3:uid="{4E37900F-8F42-4D9F-B7C7-2C2CD1A0273E}" name="Hausdorff Distance"/>
    <tableColumn id="4" xr3:uid="{6422C4BC-43E2-4690-88B6-49E8BBF6DE34}" name="Classification Accuracy"/>
    <tableColumn id="5" xr3:uid="{3001328F-48C2-408B-939C-12A8C6CC5EB5}" name="Classification F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FB4711C-FEAB-46E5-BBE5-75F1744FD7F2}" name="Table135" displayName="Table135" ref="A1:E13" totalsRowShown="0">
  <autoFilter ref="A1:E13" xr:uid="{BD452D96-A07E-4E00-990D-EAB75B65AFCF}"/>
  <tableColumns count="5">
    <tableColumn id="1" xr3:uid="{394C2F81-C4C9-4D73-861A-181830DFC6C9}" name="Iteration"/>
    <tableColumn id="2" xr3:uid="{D1372F7F-6C74-4950-89D7-A11176795484}" name="Dice Score"/>
    <tableColumn id="3" xr3:uid="{3809E15D-BFB2-4BC8-8288-7577B79320C1}" name="Hausdorff Distance"/>
    <tableColumn id="4" xr3:uid="{CBF2E8F9-807B-4F55-92DF-85B540D79465}" name="Classification Accuracy"/>
    <tableColumn id="5" xr3:uid="{E941453B-0027-448C-9472-54AC4063E5CA}" name="Classification F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452D96-A07E-4E00-990D-EAB75B65AFCF}" name="Table1" displayName="Table1" ref="A1:E13" totalsRowShown="0">
  <autoFilter ref="A1:E13" xr:uid="{BD452D96-A07E-4E00-990D-EAB75B65AFCF}"/>
  <tableColumns count="5">
    <tableColumn id="1" xr3:uid="{0EDCDD2A-534D-415A-9636-AA89390D6A00}" name="Iteration"/>
    <tableColumn id="2" xr3:uid="{19834CED-B487-4A18-BBC1-BFD84927C26A}" name="Dice Score"/>
    <tableColumn id="3" xr3:uid="{4299D94B-C521-4BAB-B01B-C6C8DF5C4B4B}" name="Hausdorff Distance"/>
    <tableColumn id="4" xr3:uid="{7B5159A6-E47A-4D2C-85A1-CCCD80A99A07}" name="Classification Accuracy"/>
    <tableColumn id="5" xr3:uid="{2E7C771C-ABF3-430E-AECC-03F696AB624A}" name="Classification F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F49CB-B145-40E7-8FE4-38A3938E89FA}">
  <dimension ref="A1:H33"/>
  <sheetViews>
    <sheetView workbookViewId="0">
      <selection activeCell="H16" sqref="H16"/>
    </sheetView>
  </sheetViews>
  <sheetFormatPr defaultRowHeight="14.5" x14ac:dyDescent="0.35"/>
  <cols>
    <col min="3" max="3" width="12" bestFit="1" customWidth="1"/>
  </cols>
  <sheetData>
    <row r="1" spans="1:8" x14ac:dyDescent="0.35">
      <c r="A1" t="s">
        <v>9</v>
      </c>
      <c r="F1" t="s">
        <v>18</v>
      </c>
    </row>
    <row r="2" spans="1:8" x14ac:dyDescent="0.35">
      <c r="A2" t="s">
        <v>7</v>
      </c>
      <c r="C2" s="7">
        <f>_xlfn.T.TEST('Standard Training'!B2:B11, 'Joint Training'!B2:B11, 2, 3)</f>
        <v>5.1324157658476184E-3</v>
      </c>
      <c r="F2" t="s">
        <v>19</v>
      </c>
      <c r="H2" s="7">
        <f>_xlfn.T.TEST('Standard Training'!B2:B11, 'Class-Based Contrastive'!B2:B11, 2, 3)</f>
        <v>1.2510259496342979E-3</v>
      </c>
    </row>
    <row r="3" spans="1:8" x14ac:dyDescent="0.35">
      <c r="A3" t="s">
        <v>8</v>
      </c>
      <c r="C3" s="7">
        <f>_xlfn.T.TEST('Standard Training'!C2:C11, 'Joint Training'!C2:C11, 2, 3)</f>
        <v>3.4874496226879902E-2</v>
      </c>
      <c r="F3" t="s">
        <v>20</v>
      </c>
      <c r="H3" s="7">
        <f>_xlfn.T.TEST('Standard Training'!C2:C11, 'Class-Based Contrastive'!C2:C11, 2, 3)</f>
        <v>3.9205137650218612E-4</v>
      </c>
    </row>
    <row r="5" spans="1:8" x14ac:dyDescent="0.35">
      <c r="A5" t="s">
        <v>11</v>
      </c>
      <c r="F5" t="s">
        <v>21</v>
      </c>
    </row>
    <row r="6" spans="1:8" x14ac:dyDescent="0.35">
      <c r="A6" t="s">
        <v>7</v>
      </c>
      <c r="C6">
        <f>_xlfn.T.TEST('Standard Training'!B2:B11, 'Progressive Pre-Training'!B2:B11, 2, 1)</f>
        <v>0.79373951790732544</v>
      </c>
      <c r="F6" t="s">
        <v>19</v>
      </c>
      <c r="H6">
        <f>_xlfn.T.TEST('Joint Training'!B2:B11, 'Class-Based Contrastive'!B2:B11, 2, 3)</f>
        <v>0.18141858150684043</v>
      </c>
    </row>
    <row r="7" spans="1:8" x14ac:dyDescent="0.35">
      <c r="A7" t="s">
        <v>8</v>
      </c>
      <c r="C7">
        <f>_xlfn.T.TEST('Standard Training'!C2:C11, 'Progressive Pre-Training'!C2:C11, 2, 1)</f>
        <v>0.39506537083754378</v>
      </c>
      <c r="F7" t="s">
        <v>22</v>
      </c>
      <c r="H7">
        <f>_xlfn.T.TEST('Joint Training'!C2:C11, 'Class-Based Contrastive'!C2:C11, 2, 3)</f>
        <v>0.6315852060160605</v>
      </c>
    </row>
    <row r="9" spans="1:8" x14ac:dyDescent="0.35">
      <c r="A9" t="s">
        <v>10</v>
      </c>
      <c r="F9" t="s">
        <v>23</v>
      </c>
    </row>
    <row r="10" spans="1:8" x14ac:dyDescent="0.35">
      <c r="A10" t="s">
        <v>7</v>
      </c>
      <c r="C10">
        <f>_xlfn.T.TEST('Standard Training'!B2:B11, 'Standard Pre-Training'!B2:B11, 2, 1)</f>
        <v>0.93206183606003201</v>
      </c>
      <c r="F10" t="s">
        <v>19</v>
      </c>
      <c r="H10">
        <f>_xlfn.T.TEST('Standard Training'!B2:B11, 'Scan-Based Contrastive'!B2:B11, 2, 3)</f>
        <v>9.511709742137027E-2</v>
      </c>
    </row>
    <row r="11" spans="1:8" x14ac:dyDescent="0.35">
      <c r="A11" t="s">
        <v>8</v>
      </c>
      <c r="C11">
        <f>_xlfn.T.TEST('Standard Training'!C2:C11, 'Standard Pre-Training'!C2:C11, 2, 1)</f>
        <v>0.9854985916873148</v>
      </c>
      <c r="F11" t="s">
        <v>20</v>
      </c>
      <c r="H11">
        <f>_xlfn.T.TEST('Standard Training'!C2:C11, 'Scan-Based Contrastive'!C2:C11, 2, 3)</f>
        <v>2.569038231566314E-4</v>
      </c>
    </row>
    <row r="13" spans="1:8" x14ac:dyDescent="0.35">
      <c r="A13" t="s">
        <v>12</v>
      </c>
      <c r="F13" t="s">
        <v>26</v>
      </c>
    </row>
    <row r="14" spans="1:8" x14ac:dyDescent="0.35">
      <c r="A14" t="s">
        <v>13</v>
      </c>
      <c r="C14">
        <f>_xlfn.T.TEST('Standard Encoder'!B2:B11, 'Progressive Encoder'!B2:B11, 2, 1)</f>
        <v>0.85619522263495229</v>
      </c>
      <c r="F14" t="s">
        <v>19</v>
      </c>
      <c r="H14">
        <f>_xlfn.T.TEST('Standard Training'!B2:B11, 'Class-Based Contrastive'!F2:F11, 2, 3)</f>
        <v>0.16459025818455977</v>
      </c>
    </row>
    <row r="15" spans="1:8" x14ac:dyDescent="0.35">
      <c r="A15" t="s">
        <v>14</v>
      </c>
      <c r="C15">
        <f>_xlfn.T.TEST('Standard Encoder'!C2:C11, 'Progressive Encoder'!C2:C11, 2, 1)</f>
        <v>2.9371611984156704E-3</v>
      </c>
      <c r="F15" t="s">
        <v>20</v>
      </c>
      <c r="H15">
        <f>_xlfn.T.TEST('Standard Training'!C2:C11, 'Class-Based Contrastive'!G2:G11, 2, 3)</f>
        <v>0.28946197248303779</v>
      </c>
    </row>
    <row r="17" spans="1:3" x14ac:dyDescent="0.35">
      <c r="A17" t="s">
        <v>15</v>
      </c>
    </row>
    <row r="18" spans="1:3" x14ac:dyDescent="0.35">
      <c r="A18" t="s">
        <v>7</v>
      </c>
      <c r="C18">
        <f>_xlfn.T.TEST('Standard Pre-Training'!B2:B11, 'Progressive Pre-Training'!B2:B11, 2, 1)</f>
        <v>0.73831284993915558</v>
      </c>
    </row>
    <row r="19" spans="1:3" x14ac:dyDescent="0.35">
      <c r="A19" t="s">
        <v>8</v>
      </c>
      <c r="C19">
        <f>_xlfn.T.TEST('Standard Pre-Training'!C2:C11, 'Progressive Pre-Training'!C2:C11, 2, 1)</f>
        <v>0.39625705698771296</v>
      </c>
    </row>
    <row r="20" spans="1:3" x14ac:dyDescent="0.35">
      <c r="A20" t="s">
        <v>13</v>
      </c>
      <c r="C20">
        <f>_xlfn.T.TEST('Standard Pre-Training'!D2:D11, 'Progressive Pre-Training'!D2:D11, 2, 1)</f>
        <v>0.73789228846612565</v>
      </c>
    </row>
    <row r="21" spans="1:3" x14ac:dyDescent="0.35">
      <c r="A21" t="s">
        <v>14</v>
      </c>
      <c r="C21">
        <f>_xlfn.T.TEST('Standard Pre-Training'!E2:E11, 'Progressive Pre-Training'!E2:E11, 2, 1)</f>
        <v>8.3169199108705419E-2</v>
      </c>
    </row>
    <row r="23" spans="1:3" x14ac:dyDescent="0.35">
      <c r="A23" t="s">
        <v>16</v>
      </c>
    </row>
    <row r="24" spans="1:3" x14ac:dyDescent="0.35">
      <c r="A24" t="s">
        <v>7</v>
      </c>
      <c r="C24">
        <f>_xlfn.T.TEST('Progressive Pre-Training'!B2:B11, 'Joint Training'!B2:B11, 2, 1)</f>
        <v>1.8361830828737818E-3</v>
      </c>
    </row>
    <row r="25" spans="1:3" x14ac:dyDescent="0.35">
      <c r="A25" t="s">
        <v>8</v>
      </c>
      <c r="C25">
        <f>_xlfn.T.TEST('Progressive Pre-Training'!C2:C11, 'Joint Training'!C2:C11, 2, 1)</f>
        <v>6.0426543279582655E-2</v>
      </c>
    </row>
    <row r="26" spans="1:3" x14ac:dyDescent="0.35">
      <c r="A26" t="s">
        <v>13</v>
      </c>
      <c r="C26">
        <f>_xlfn.T.TEST('Progressive Pre-Training'!D2:D11, 'Joint Training'!D2:D11, 2, 1)</f>
        <v>3.3099555627477564E-12</v>
      </c>
    </row>
    <row r="27" spans="1:3" x14ac:dyDescent="0.35">
      <c r="A27" t="s">
        <v>14</v>
      </c>
      <c r="C27">
        <f>_xlfn.T.TEST('Progressive Pre-Training'!E2:E11, 'Joint Training'!E2:E11, 2, 1)</f>
        <v>2.9079273386444404E-4</v>
      </c>
    </row>
    <row r="29" spans="1:3" x14ac:dyDescent="0.35">
      <c r="A29" t="s">
        <v>17</v>
      </c>
    </row>
    <row r="30" spans="1:3" x14ac:dyDescent="0.35">
      <c r="A30" t="s">
        <v>7</v>
      </c>
      <c r="C30">
        <f>_xlfn.T.TEST('Standard Pre-Training'!B2:B11, 'Joint Training'!B2:B11, 2, 1)</f>
        <v>1.6236105699244489E-2</v>
      </c>
    </row>
    <row r="31" spans="1:3" x14ac:dyDescent="0.35">
      <c r="A31" t="s">
        <v>8</v>
      </c>
      <c r="C31">
        <f>_xlfn.T.TEST('Standard Pre-Training'!C2:C11, 'Joint Training'!C2:C11, 2, 1)</f>
        <v>0.10091238524975189</v>
      </c>
    </row>
    <row r="32" spans="1:3" x14ac:dyDescent="0.35">
      <c r="A32" t="s">
        <v>13</v>
      </c>
      <c r="C32">
        <f>_xlfn.T.TEST('Standard Pre-Training'!D2:D11, 'Joint Training'!D2:D11, 2, 1)</f>
        <v>6.1288711675184551E-10</v>
      </c>
    </row>
    <row r="33" spans="1:3" x14ac:dyDescent="0.35">
      <c r="A33" t="s">
        <v>14</v>
      </c>
      <c r="C33">
        <f>_xlfn.T.TEST('Standard Pre-Training'!E2:E11, 'Joint Training'!E2:E11, 2, 1)</f>
        <v>0.18302179395377466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B198-A19B-493B-B085-8D5AE4C3117E}">
  <dimension ref="A1:C13"/>
  <sheetViews>
    <sheetView workbookViewId="0">
      <selection activeCell="G20" sqref="G20"/>
    </sheetView>
  </sheetViews>
  <sheetFormatPr defaultRowHeight="14.5" x14ac:dyDescent="0.35"/>
  <cols>
    <col min="1" max="3" width="18.726562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</v>
      </c>
      <c r="B2">
        <v>0.80669999999999997</v>
      </c>
      <c r="C2">
        <v>15.8362</v>
      </c>
    </row>
    <row r="3" spans="1:3" x14ac:dyDescent="0.35">
      <c r="A3">
        <v>2</v>
      </c>
      <c r="B3">
        <v>0.85150000000000003</v>
      </c>
      <c r="C3">
        <v>20.207100000000001</v>
      </c>
    </row>
    <row r="4" spans="1:3" x14ac:dyDescent="0.35">
      <c r="A4">
        <v>3</v>
      </c>
      <c r="B4">
        <v>0.82230000000000003</v>
      </c>
      <c r="C4">
        <v>13.5512</v>
      </c>
    </row>
    <row r="5" spans="1:3" x14ac:dyDescent="0.35">
      <c r="A5">
        <v>4</v>
      </c>
      <c r="B5">
        <v>0.90469999999999995</v>
      </c>
      <c r="C5">
        <v>12.761100000000001</v>
      </c>
    </row>
    <row r="6" spans="1:3" x14ac:dyDescent="0.35">
      <c r="A6">
        <v>5</v>
      </c>
      <c r="B6">
        <v>0.89949999999999997</v>
      </c>
      <c r="C6">
        <v>15.4732</v>
      </c>
    </row>
    <row r="7" spans="1:3" x14ac:dyDescent="0.35">
      <c r="A7">
        <v>6</v>
      </c>
      <c r="B7">
        <v>0.81540000000000001</v>
      </c>
      <c r="C7">
        <v>18.6403</v>
      </c>
    </row>
    <row r="8" spans="1:3" x14ac:dyDescent="0.35">
      <c r="A8">
        <v>7</v>
      </c>
      <c r="B8">
        <v>0.87629999999999997</v>
      </c>
      <c r="C8">
        <v>15.3317</v>
      </c>
    </row>
    <row r="9" spans="1:3" x14ac:dyDescent="0.35">
      <c r="A9">
        <v>8</v>
      </c>
      <c r="B9">
        <v>0.86309999999999998</v>
      </c>
      <c r="C9">
        <v>15.512</v>
      </c>
    </row>
    <row r="10" spans="1:3" x14ac:dyDescent="0.35">
      <c r="A10">
        <v>9</v>
      </c>
      <c r="B10">
        <v>0.88649999999999995</v>
      </c>
      <c r="C10">
        <v>14.584199999999999</v>
      </c>
    </row>
    <row r="11" spans="1:3" x14ac:dyDescent="0.35">
      <c r="A11">
        <v>10</v>
      </c>
      <c r="B11">
        <v>0.84140000000000004</v>
      </c>
      <c r="C11">
        <v>15.769600000000001</v>
      </c>
    </row>
    <row r="12" spans="1:3" x14ac:dyDescent="0.35">
      <c r="A12" t="s">
        <v>3</v>
      </c>
      <c r="B12">
        <f>AVERAGE(B2:B11)</f>
        <v>0.85673999999999995</v>
      </c>
      <c r="C12">
        <f t="shared" ref="C12" si="0">AVERAGE(C2:C11)</f>
        <v>15.766659999999998</v>
      </c>
    </row>
    <row r="13" spans="1:3" x14ac:dyDescent="0.35">
      <c r="A13" t="s">
        <v>6</v>
      </c>
      <c r="B13">
        <f>_xlfn.STDEV.S(B2:B11)</f>
        <v>3.5117523324466417E-2</v>
      </c>
      <c r="C13">
        <f t="shared" ref="C13" si="1">_xlfn.STDEV.S(C2:C11)</f>
        <v>2.2025284703419223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4FB45-6C4B-4127-8892-2AD9A0D7C43B}">
  <dimension ref="A1:C13"/>
  <sheetViews>
    <sheetView workbookViewId="0">
      <selection activeCell="C9" sqref="C9"/>
    </sheetView>
  </sheetViews>
  <sheetFormatPr defaultRowHeight="14.5" x14ac:dyDescent="0.35"/>
  <cols>
    <col min="1" max="1" width="18.7265625" customWidth="1"/>
    <col min="2" max="2" width="25" customWidth="1"/>
    <col min="3" max="3" width="18.7265625" customWidth="1"/>
  </cols>
  <sheetData>
    <row r="1" spans="1:3" x14ac:dyDescent="0.35">
      <c r="A1" t="s">
        <v>0</v>
      </c>
      <c r="B1" t="s">
        <v>4</v>
      </c>
      <c r="C1" t="s">
        <v>5</v>
      </c>
    </row>
    <row r="2" spans="1:3" x14ac:dyDescent="0.35">
      <c r="A2">
        <v>1</v>
      </c>
      <c r="B2">
        <v>0.81769999999999998</v>
      </c>
      <c r="C2">
        <v>0.42370000000000002</v>
      </c>
    </row>
    <row r="3" spans="1:3" x14ac:dyDescent="0.35">
      <c r="A3">
        <v>2</v>
      </c>
      <c r="B3">
        <v>0.85319999999999996</v>
      </c>
      <c r="C3">
        <v>0.41749999999999998</v>
      </c>
    </row>
    <row r="4" spans="1:3" x14ac:dyDescent="0.35">
      <c r="A4">
        <v>3</v>
      </c>
      <c r="B4">
        <v>0.83799999999999997</v>
      </c>
      <c r="C4">
        <v>0.4027</v>
      </c>
    </row>
    <row r="5" spans="1:3" x14ac:dyDescent="0.35">
      <c r="A5">
        <v>4</v>
      </c>
      <c r="B5">
        <v>0.67969999999999997</v>
      </c>
      <c r="C5">
        <v>0.22009999999999999</v>
      </c>
    </row>
    <row r="6" spans="1:3" x14ac:dyDescent="0.35">
      <c r="A6">
        <v>5</v>
      </c>
      <c r="B6">
        <v>0.63670000000000004</v>
      </c>
      <c r="C6">
        <v>0.151</v>
      </c>
    </row>
    <row r="7" spans="1:3" x14ac:dyDescent="0.35">
      <c r="A7">
        <v>6</v>
      </c>
      <c r="B7">
        <v>0.72529999999999994</v>
      </c>
      <c r="C7">
        <v>0.32340000000000002</v>
      </c>
    </row>
    <row r="8" spans="1:3" x14ac:dyDescent="0.35">
      <c r="A8">
        <v>7</v>
      </c>
      <c r="B8">
        <v>0.83509999999999995</v>
      </c>
      <c r="C8">
        <v>0.374</v>
      </c>
    </row>
    <row r="9" spans="1:3" x14ac:dyDescent="0.35">
      <c r="A9">
        <v>8</v>
      </c>
      <c r="B9">
        <v>0.76580000000000004</v>
      </c>
      <c r="C9">
        <v>0.4103</v>
      </c>
    </row>
    <row r="10" spans="1:3" x14ac:dyDescent="0.35">
      <c r="A10">
        <v>9</v>
      </c>
      <c r="B10">
        <v>0.8468</v>
      </c>
      <c r="C10">
        <v>0.42749999999999999</v>
      </c>
    </row>
    <row r="11" spans="1:3" x14ac:dyDescent="0.35">
      <c r="A11">
        <v>10</v>
      </c>
      <c r="B11">
        <v>0.65569999999999995</v>
      </c>
      <c r="C11">
        <v>0.30159999999999998</v>
      </c>
    </row>
    <row r="12" spans="1:3" x14ac:dyDescent="0.35">
      <c r="A12" t="s">
        <v>3</v>
      </c>
      <c r="B12">
        <f t="shared" ref="B12:C12" si="0">AVERAGE(B2:B11)</f>
        <v>0.76539999999999997</v>
      </c>
      <c r="C12">
        <f t="shared" si="0"/>
        <v>0.34517999999999999</v>
      </c>
    </row>
    <row r="13" spans="1:3" x14ac:dyDescent="0.35">
      <c r="A13" t="s">
        <v>6</v>
      </c>
      <c r="B13">
        <f t="shared" ref="B13:C13" si="1">_xlfn.STDEV.S(B2:B11)</f>
        <v>8.4819664910653764E-2</v>
      </c>
      <c r="C13">
        <f t="shared" si="1"/>
        <v>9.5612862918937641E-2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15E72-5DD0-4C33-8FA0-40A3E3CCEED1}">
  <dimension ref="A1:C13"/>
  <sheetViews>
    <sheetView workbookViewId="0">
      <selection activeCell="F15" sqref="F15"/>
    </sheetView>
  </sheetViews>
  <sheetFormatPr defaultRowHeight="14.5" x14ac:dyDescent="0.35"/>
  <cols>
    <col min="1" max="3" width="18.7265625" customWidth="1"/>
  </cols>
  <sheetData>
    <row r="1" spans="1:3" x14ac:dyDescent="0.35">
      <c r="A1" t="s">
        <v>0</v>
      </c>
      <c r="B1" t="s">
        <v>4</v>
      </c>
      <c r="C1" t="s">
        <v>5</v>
      </c>
    </row>
    <row r="2" spans="1:3" x14ac:dyDescent="0.35">
      <c r="A2">
        <v>1</v>
      </c>
      <c r="B2">
        <v>0.73160000000000003</v>
      </c>
      <c r="C2">
        <v>0.38090000000000002</v>
      </c>
    </row>
    <row r="3" spans="1:3" x14ac:dyDescent="0.35">
      <c r="A3">
        <v>2</v>
      </c>
      <c r="B3">
        <v>0.80249999999999999</v>
      </c>
      <c r="C3">
        <v>0.50919999999999999</v>
      </c>
    </row>
    <row r="4" spans="1:3" x14ac:dyDescent="0.35">
      <c r="A4">
        <v>3</v>
      </c>
      <c r="B4">
        <v>0.55059999999999998</v>
      </c>
      <c r="C4">
        <v>0.50380000000000003</v>
      </c>
    </row>
    <row r="5" spans="1:3" x14ac:dyDescent="0.35">
      <c r="A5">
        <v>4</v>
      </c>
      <c r="B5">
        <v>0.7228</v>
      </c>
      <c r="C5">
        <v>0.49719999999999998</v>
      </c>
    </row>
    <row r="6" spans="1:3" x14ac:dyDescent="0.35">
      <c r="A6">
        <v>5</v>
      </c>
      <c r="B6">
        <v>0.88229999999999997</v>
      </c>
      <c r="C6">
        <v>0.47889999999999999</v>
      </c>
    </row>
    <row r="7" spans="1:3" x14ac:dyDescent="0.35">
      <c r="A7">
        <v>6</v>
      </c>
      <c r="B7">
        <v>0.71389999999999998</v>
      </c>
      <c r="C7">
        <v>0.53469999999999995</v>
      </c>
    </row>
    <row r="8" spans="1:3" x14ac:dyDescent="0.35">
      <c r="A8">
        <v>7</v>
      </c>
      <c r="B8">
        <v>0.79749999999999999</v>
      </c>
      <c r="C8">
        <v>0.52239999999999998</v>
      </c>
    </row>
    <row r="9" spans="1:3" x14ac:dyDescent="0.35">
      <c r="A9">
        <v>8</v>
      </c>
      <c r="B9">
        <v>0.87090000000000001</v>
      </c>
      <c r="C9">
        <v>0.50580000000000003</v>
      </c>
    </row>
    <row r="10" spans="1:3" x14ac:dyDescent="0.35">
      <c r="A10">
        <v>9</v>
      </c>
      <c r="B10">
        <v>0.85640000000000005</v>
      </c>
      <c r="C10">
        <v>0.45660000000000001</v>
      </c>
    </row>
    <row r="11" spans="1:3" x14ac:dyDescent="0.35">
      <c r="A11">
        <v>10</v>
      </c>
      <c r="B11">
        <v>0.81140000000000001</v>
      </c>
      <c r="C11">
        <v>0.49959999999999999</v>
      </c>
    </row>
    <row r="12" spans="1:3" x14ac:dyDescent="0.35">
      <c r="A12" t="s">
        <v>3</v>
      </c>
      <c r="B12">
        <f t="shared" ref="B12:C12" si="0">AVERAGE(B2:B11)</f>
        <v>0.77398999999999996</v>
      </c>
      <c r="C12">
        <f t="shared" si="0"/>
        <v>0.4889099999999999</v>
      </c>
    </row>
    <row r="13" spans="1:3" x14ac:dyDescent="0.35">
      <c r="A13" t="s">
        <v>6</v>
      </c>
      <c r="B13">
        <f t="shared" ref="B13:C13" si="1">_xlfn.STDEV.S(B2:B11)</f>
        <v>9.9224934702254991E-2</v>
      </c>
      <c r="C13">
        <f t="shared" si="1"/>
        <v>4.3627551182964887E-2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37C62-578C-45F3-9A8F-884A7E8B8A10}">
  <dimension ref="A1:E13"/>
  <sheetViews>
    <sheetView workbookViewId="0">
      <selection activeCell="O10" sqref="O10"/>
    </sheetView>
  </sheetViews>
  <sheetFormatPr defaultRowHeight="14.5" x14ac:dyDescent="0.35"/>
  <cols>
    <col min="1" max="5" width="18.72656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4</v>
      </c>
      <c r="E1" t="s">
        <v>5</v>
      </c>
    </row>
    <row r="2" spans="1:5" x14ac:dyDescent="0.35">
      <c r="A2">
        <v>1</v>
      </c>
      <c r="B2">
        <v>0.85909999999999997</v>
      </c>
      <c r="C2">
        <v>13.8931</v>
      </c>
      <c r="D2">
        <v>0.50509999999999999</v>
      </c>
      <c r="E2">
        <v>0.52139999999999997</v>
      </c>
    </row>
    <row r="3" spans="1:5" x14ac:dyDescent="0.35">
      <c r="A3">
        <v>2</v>
      </c>
      <c r="B3">
        <v>0.89600000000000002</v>
      </c>
      <c r="C3">
        <v>14.757999999999999</v>
      </c>
      <c r="D3">
        <v>0.52149999999999996</v>
      </c>
      <c r="E3">
        <v>0.49080000000000001</v>
      </c>
    </row>
    <row r="4" spans="1:5" x14ac:dyDescent="0.35">
      <c r="A4">
        <v>3</v>
      </c>
      <c r="B4">
        <v>0.90690000000000004</v>
      </c>
      <c r="C4">
        <v>19.650600000000001</v>
      </c>
      <c r="D4">
        <v>0.49490000000000001</v>
      </c>
      <c r="E4">
        <v>0</v>
      </c>
    </row>
    <row r="5" spans="1:5" x14ac:dyDescent="0.35">
      <c r="A5">
        <v>4</v>
      </c>
      <c r="B5">
        <v>0.81510000000000005</v>
      </c>
      <c r="C5">
        <v>13.242000000000001</v>
      </c>
      <c r="D5">
        <v>0.50509999999999999</v>
      </c>
      <c r="E5">
        <v>0.52139999999999997</v>
      </c>
    </row>
    <row r="6" spans="1:5" x14ac:dyDescent="0.35">
      <c r="A6">
        <v>5</v>
      </c>
      <c r="B6">
        <v>0.86729999999999996</v>
      </c>
      <c r="C6">
        <v>15.421200000000001</v>
      </c>
      <c r="D6">
        <v>0.50509999999999999</v>
      </c>
      <c r="E6">
        <v>0.52139999999999997</v>
      </c>
    </row>
    <row r="7" spans="1:5" x14ac:dyDescent="0.35">
      <c r="A7">
        <v>6</v>
      </c>
      <c r="B7">
        <v>0.85960000000000003</v>
      </c>
      <c r="C7">
        <v>20.543500000000002</v>
      </c>
      <c r="D7">
        <v>0.50509999999999999</v>
      </c>
      <c r="E7">
        <v>0.52139999999999997</v>
      </c>
    </row>
    <row r="8" spans="1:5" x14ac:dyDescent="0.35">
      <c r="A8">
        <v>7</v>
      </c>
      <c r="B8">
        <v>0.8115</v>
      </c>
      <c r="C8">
        <v>18.927</v>
      </c>
      <c r="D8">
        <v>0.63039999999999996</v>
      </c>
      <c r="E8">
        <v>0.18160000000000001</v>
      </c>
    </row>
    <row r="9" spans="1:5" x14ac:dyDescent="0.35">
      <c r="A9">
        <v>8</v>
      </c>
      <c r="B9">
        <v>0.84870000000000001</v>
      </c>
      <c r="C9">
        <v>11.7019</v>
      </c>
      <c r="D9">
        <v>0.50380000000000003</v>
      </c>
      <c r="E9">
        <v>0.52080000000000004</v>
      </c>
    </row>
    <row r="10" spans="1:5" x14ac:dyDescent="0.35">
      <c r="A10">
        <v>9</v>
      </c>
      <c r="B10">
        <v>0.88829999999999998</v>
      </c>
      <c r="C10">
        <v>20.968</v>
      </c>
      <c r="D10">
        <v>0.49490000000000001</v>
      </c>
      <c r="E10">
        <v>0</v>
      </c>
    </row>
    <row r="11" spans="1:5" x14ac:dyDescent="0.35">
      <c r="A11">
        <v>10</v>
      </c>
      <c r="B11">
        <v>0.83020000000000005</v>
      </c>
      <c r="C11">
        <v>8.2835999999999999</v>
      </c>
      <c r="D11">
        <v>0.50509999999999999</v>
      </c>
      <c r="E11">
        <v>0.52139999999999997</v>
      </c>
    </row>
    <row r="12" spans="1:5" x14ac:dyDescent="0.35">
      <c r="A12" t="s">
        <v>3</v>
      </c>
      <c r="B12">
        <f>AVERAGE(B2:B11)</f>
        <v>0.85827000000000009</v>
      </c>
      <c r="C12">
        <f t="shared" ref="C12:E12" si="0">AVERAGE(C2:C11)</f>
        <v>15.738889999999998</v>
      </c>
      <c r="D12">
        <f t="shared" si="0"/>
        <v>0.5171</v>
      </c>
      <c r="E12">
        <f t="shared" si="0"/>
        <v>0.38001999999999991</v>
      </c>
    </row>
    <row r="13" spans="1:5" x14ac:dyDescent="0.35">
      <c r="A13" t="s">
        <v>6</v>
      </c>
      <c r="B13">
        <f>_xlfn.STDEV.S(B2:B11)</f>
        <v>3.2837683298985093E-2</v>
      </c>
      <c r="C13">
        <f t="shared" ref="C13:E13" si="1">_xlfn.STDEV.S(C2:C11)</f>
        <v>4.19624830995234</v>
      </c>
      <c r="D13">
        <f t="shared" si="1"/>
        <v>4.0467847319404886E-2</v>
      </c>
      <c r="E13">
        <f t="shared" si="1"/>
        <v>0.22613507173073952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261B6-2D20-49A4-98B9-BC381614F9FC}">
  <dimension ref="A1:E13"/>
  <sheetViews>
    <sheetView workbookViewId="0">
      <selection activeCell="E12" sqref="E12"/>
    </sheetView>
  </sheetViews>
  <sheetFormatPr defaultRowHeight="14.5" x14ac:dyDescent="0.35"/>
  <cols>
    <col min="1" max="5" width="18.72656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4</v>
      </c>
      <c r="E1" t="s">
        <v>5</v>
      </c>
    </row>
    <row r="2" spans="1:5" x14ac:dyDescent="0.35">
      <c r="A2">
        <v>1</v>
      </c>
      <c r="B2">
        <v>0.82709999999999995</v>
      </c>
      <c r="C2">
        <v>23.180399999999999</v>
      </c>
      <c r="D2">
        <v>0.50509999999999999</v>
      </c>
      <c r="E2">
        <v>0.52139999999999997</v>
      </c>
    </row>
    <row r="3" spans="1:5" x14ac:dyDescent="0.35">
      <c r="A3">
        <v>2</v>
      </c>
      <c r="B3">
        <v>0.85799999999999998</v>
      </c>
      <c r="C3">
        <v>13.953200000000001</v>
      </c>
      <c r="D3">
        <v>0.50509999999999999</v>
      </c>
      <c r="E3">
        <v>0.52139999999999997</v>
      </c>
    </row>
    <row r="4" spans="1:5" x14ac:dyDescent="0.35">
      <c r="A4">
        <v>3</v>
      </c>
      <c r="B4">
        <v>0.88700000000000001</v>
      </c>
      <c r="C4">
        <v>8.1074999999999999</v>
      </c>
      <c r="D4">
        <v>0.50509999999999999</v>
      </c>
      <c r="E4">
        <v>0.52139999999999997</v>
      </c>
    </row>
    <row r="5" spans="1:5" x14ac:dyDescent="0.35">
      <c r="A5">
        <v>4</v>
      </c>
      <c r="B5">
        <v>0.83179999999999998</v>
      </c>
      <c r="C5">
        <v>18.9391</v>
      </c>
      <c r="D5">
        <v>0.50509999999999999</v>
      </c>
      <c r="E5">
        <v>0.52139999999999997</v>
      </c>
    </row>
    <row r="6" spans="1:5" x14ac:dyDescent="0.35">
      <c r="A6">
        <v>5</v>
      </c>
      <c r="B6">
        <v>0.85970000000000002</v>
      </c>
      <c r="C6">
        <v>16.858799999999999</v>
      </c>
      <c r="D6">
        <v>0.5101</v>
      </c>
      <c r="E6">
        <v>0.52449999999999997</v>
      </c>
    </row>
    <row r="7" spans="1:5" x14ac:dyDescent="0.35">
      <c r="A7">
        <v>6</v>
      </c>
      <c r="B7">
        <v>0.78669999999999995</v>
      </c>
      <c r="C7">
        <v>23.938600000000001</v>
      </c>
      <c r="D7">
        <v>0.50509999999999999</v>
      </c>
      <c r="E7">
        <v>0.52139999999999997</v>
      </c>
    </row>
    <row r="8" spans="1:5" x14ac:dyDescent="0.35">
      <c r="A8">
        <v>7</v>
      </c>
      <c r="B8">
        <v>0.89800000000000002</v>
      </c>
      <c r="C8">
        <v>16.943100000000001</v>
      </c>
      <c r="D8">
        <v>0.50509999999999999</v>
      </c>
      <c r="E8">
        <v>0.52410000000000001</v>
      </c>
    </row>
    <row r="9" spans="1:5" x14ac:dyDescent="0.35">
      <c r="A9">
        <v>8</v>
      </c>
      <c r="B9">
        <v>0.84509999999999996</v>
      </c>
      <c r="C9">
        <v>13.4986</v>
      </c>
      <c r="D9">
        <v>0.51270000000000004</v>
      </c>
      <c r="E9">
        <v>0.52249999999999996</v>
      </c>
    </row>
    <row r="10" spans="1:5" x14ac:dyDescent="0.35">
      <c r="A10">
        <v>9</v>
      </c>
      <c r="B10">
        <v>0.8548</v>
      </c>
      <c r="C10">
        <v>24.421500000000002</v>
      </c>
      <c r="D10">
        <v>0.50509999999999999</v>
      </c>
      <c r="E10">
        <v>0.52139999999999997</v>
      </c>
    </row>
    <row r="11" spans="1:5" x14ac:dyDescent="0.35">
      <c r="A11">
        <v>10</v>
      </c>
      <c r="B11">
        <v>0.88349999999999995</v>
      </c>
      <c r="C11">
        <v>13.444800000000001</v>
      </c>
      <c r="D11">
        <v>0.56200000000000006</v>
      </c>
      <c r="E11">
        <v>0.50249999999999995</v>
      </c>
    </row>
    <row r="12" spans="1:5" x14ac:dyDescent="0.35">
      <c r="A12" t="s">
        <v>3</v>
      </c>
      <c r="B12">
        <f>AVERAGE(B2:B11)</f>
        <v>0.85316999999999987</v>
      </c>
      <c r="C12">
        <f t="shared" ref="C12:E12" si="0">AVERAGE(C2:C11)</f>
        <v>17.32856</v>
      </c>
      <c r="D12">
        <f t="shared" si="0"/>
        <v>0.51205000000000001</v>
      </c>
      <c r="E12">
        <f t="shared" si="0"/>
        <v>0.5202</v>
      </c>
    </row>
    <row r="13" spans="1:5" x14ac:dyDescent="0.35">
      <c r="A13" t="s">
        <v>6</v>
      </c>
      <c r="B13">
        <f>_xlfn.STDEV.S(B2:B11)</f>
        <v>3.2935021886536943E-2</v>
      </c>
      <c r="C13">
        <f t="shared" ref="C13:E13" si="1">_xlfn.STDEV.S(C2:C11)</f>
        <v>5.3477174672315497</v>
      </c>
      <c r="D13">
        <f t="shared" si="1"/>
        <v>1.7755578153232754E-2</v>
      </c>
      <c r="E13">
        <f t="shared" si="1"/>
        <v>6.33263154006471E-3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77A7C-9D95-4B67-9BD9-3710165A6307}">
  <dimension ref="A1:E13"/>
  <sheetViews>
    <sheetView workbookViewId="0">
      <selection activeCell="E28" sqref="E28"/>
    </sheetView>
  </sheetViews>
  <sheetFormatPr defaultRowHeight="14.5" x14ac:dyDescent="0.35"/>
  <cols>
    <col min="1" max="5" width="20.72656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4</v>
      </c>
      <c r="E1" t="s">
        <v>5</v>
      </c>
    </row>
    <row r="2" spans="1:5" x14ac:dyDescent="0.35">
      <c r="A2">
        <v>1</v>
      </c>
      <c r="B2">
        <v>0.91859999999999997</v>
      </c>
      <c r="C2">
        <v>9.9707000000000008</v>
      </c>
      <c r="D2">
        <v>0.90280000000000005</v>
      </c>
      <c r="E2">
        <v>0.49490000000000001</v>
      </c>
    </row>
    <row r="3" spans="1:5" x14ac:dyDescent="0.35">
      <c r="A3">
        <v>2</v>
      </c>
      <c r="B3">
        <v>0.8851</v>
      </c>
      <c r="C3">
        <v>23.6416</v>
      </c>
      <c r="D3">
        <v>0.8548</v>
      </c>
      <c r="E3">
        <v>0.49740000000000001</v>
      </c>
    </row>
    <row r="4" spans="1:5" x14ac:dyDescent="0.35">
      <c r="A4">
        <v>3</v>
      </c>
      <c r="B4">
        <v>0.90739999999999998</v>
      </c>
      <c r="C4">
        <v>11.863799999999999</v>
      </c>
      <c r="D4">
        <v>0.93310000000000004</v>
      </c>
      <c r="E4">
        <v>0.49099999999999999</v>
      </c>
    </row>
    <row r="5" spans="1:5" x14ac:dyDescent="0.35">
      <c r="A5">
        <v>4</v>
      </c>
      <c r="B5">
        <v>0.90139999999999998</v>
      </c>
      <c r="C5">
        <v>10.000400000000001</v>
      </c>
      <c r="D5">
        <v>0.91790000000000005</v>
      </c>
      <c r="E5">
        <v>0.48080000000000001</v>
      </c>
    </row>
    <row r="6" spans="1:5" x14ac:dyDescent="0.35">
      <c r="A6">
        <v>5</v>
      </c>
      <c r="B6">
        <v>0.90449999999999997</v>
      </c>
      <c r="C6">
        <v>8.2492999999999999</v>
      </c>
      <c r="D6">
        <v>0.91669999999999996</v>
      </c>
      <c r="E6">
        <v>0.45129999999999998</v>
      </c>
    </row>
    <row r="7" spans="1:5" x14ac:dyDescent="0.35">
      <c r="A7">
        <v>6</v>
      </c>
      <c r="B7">
        <v>0.88119999999999998</v>
      </c>
      <c r="C7">
        <v>12.290800000000001</v>
      </c>
      <c r="D7">
        <v>0.93559999999999999</v>
      </c>
      <c r="E7">
        <v>0.4834</v>
      </c>
    </row>
    <row r="8" spans="1:5" x14ac:dyDescent="0.35">
      <c r="A8">
        <v>7</v>
      </c>
      <c r="B8">
        <v>0.90039999999999998</v>
      </c>
      <c r="C8">
        <v>9.7553000000000001</v>
      </c>
      <c r="D8">
        <v>0.93179999999999996</v>
      </c>
      <c r="E8">
        <v>0.49640000000000001</v>
      </c>
    </row>
    <row r="9" spans="1:5" x14ac:dyDescent="0.35">
      <c r="A9">
        <v>8</v>
      </c>
      <c r="B9">
        <v>0.90380000000000005</v>
      </c>
      <c r="C9">
        <v>11.555899999999999</v>
      </c>
      <c r="D9">
        <v>0.94320000000000004</v>
      </c>
      <c r="E9">
        <v>0.47849999999999998</v>
      </c>
    </row>
    <row r="10" spans="1:5" x14ac:dyDescent="0.35">
      <c r="A10">
        <v>9</v>
      </c>
      <c r="B10">
        <v>0.86119999999999997</v>
      </c>
      <c r="C10">
        <v>12.410399999999999</v>
      </c>
      <c r="D10">
        <v>0.91039999999999999</v>
      </c>
      <c r="E10">
        <v>0.44800000000000001</v>
      </c>
    </row>
    <row r="11" spans="1:5" x14ac:dyDescent="0.35">
      <c r="A11">
        <v>10</v>
      </c>
      <c r="B11">
        <v>0.92030000000000001</v>
      </c>
      <c r="C11">
        <v>12.3957</v>
      </c>
      <c r="D11">
        <v>0.93810000000000004</v>
      </c>
      <c r="E11">
        <v>0.49669999999999997</v>
      </c>
    </row>
    <row r="12" spans="1:5" x14ac:dyDescent="0.35">
      <c r="A12" t="s">
        <v>3</v>
      </c>
      <c r="B12">
        <f>AVERAGE(B2:B11)</f>
        <v>0.8983899999999998</v>
      </c>
      <c r="C12">
        <f t="shared" ref="C12:E12" si="0">AVERAGE(C2:C11)</f>
        <v>12.21339</v>
      </c>
      <c r="D12">
        <f t="shared" si="0"/>
        <v>0.91844000000000003</v>
      </c>
      <c r="E12">
        <f t="shared" si="0"/>
        <v>0.48183999999999994</v>
      </c>
    </row>
    <row r="13" spans="1:5" x14ac:dyDescent="0.35">
      <c r="A13" t="s">
        <v>6</v>
      </c>
      <c r="B13">
        <f>_xlfn.STDEV.S(B2:B11)</f>
        <v>1.7964746341407423E-2</v>
      </c>
      <c r="C13">
        <f t="shared" ref="C13:E13" si="1">_xlfn.STDEV.S(C2:C11)</f>
        <v>4.2546671290217049</v>
      </c>
      <c r="D13">
        <f t="shared" si="1"/>
        <v>2.5927385779004671E-2</v>
      </c>
      <c r="E13">
        <f t="shared" si="1"/>
        <v>1.8323949113417424E-2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BECAB-5B38-4691-9341-2984E46A5BC3}">
  <dimension ref="A1:G15"/>
  <sheetViews>
    <sheetView tabSelected="1" workbookViewId="0">
      <selection activeCell="F6" sqref="F6"/>
    </sheetView>
  </sheetViews>
  <sheetFormatPr defaultRowHeight="14.5" x14ac:dyDescent="0.35"/>
  <cols>
    <col min="1" max="1" width="17.26953125" customWidth="1"/>
    <col min="2" max="2" width="16.7265625" customWidth="1"/>
    <col min="3" max="3" width="19.7265625" customWidth="1"/>
    <col min="5" max="5" width="13.453125" customWidth="1"/>
    <col min="6" max="6" width="12.08984375" customWidth="1"/>
    <col min="7" max="7" width="18" customWidth="1"/>
  </cols>
  <sheetData>
    <row r="1" spans="1:7" x14ac:dyDescent="0.35">
      <c r="A1" s="1" t="s">
        <v>0</v>
      </c>
      <c r="B1" s="2" t="s">
        <v>1</v>
      </c>
      <c r="C1" s="2" t="s">
        <v>2</v>
      </c>
      <c r="E1" s="1" t="s">
        <v>0</v>
      </c>
      <c r="F1" s="2" t="s">
        <v>1</v>
      </c>
      <c r="G1" s="2" t="s">
        <v>2</v>
      </c>
    </row>
    <row r="2" spans="1:7" x14ac:dyDescent="0.35">
      <c r="A2" s="3">
        <v>1</v>
      </c>
      <c r="B2" s="4">
        <v>0.90149999999999997</v>
      </c>
      <c r="C2" s="4">
        <v>13.6275</v>
      </c>
      <c r="E2" s="3">
        <v>1</v>
      </c>
      <c r="F2" s="4">
        <v>0.81659999999999999</v>
      </c>
      <c r="G2" s="4">
        <v>17.0245</v>
      </c>
    </row>
    <row r="3" spans="1:7" x14ac:dyDescent="0.35">
      <c r="A3" s="5">
        <v>2</v>
      </c>
      <c r="B3" s="6">
        <v>0.89570000000000005</v>
      </c>
      <c r="C3" s="6">
        <v>10.0221</v>
      </c>
      <c r="E3" s="5">
        <v>2</v>
      </c>
      <c r="F3" s="6">
        <v>0.85340000000000005</v>
      </c>
      <c r="G3" s="6">
        <v>17.1648</v>
      </c>
    </row>
    <row r="4" spans="1:7" x14ac:dyDescent="0.35">
      <c r="A4" s="3">
        <v>3</v>
      </c>
      <c r="B4" s="4">
        <v>0.90949999999999998</v>
      </c>
      <c r="C4" s="4">
        <v>11.6205</v>
      </c>
      <c r="E4" s="3">
        <v>3</v>
      </c>
      <c r="F4" s="4">
        <v>0.83699999999999997</v>
      </c>
      <c r="G4" s="4">
        <v>15.6084</v>
      </c>
    </row>
    <row r="5" spans="1:7" x14ac:dyDescent="0.35">
      <c r="A5" s="5">
        <v>4</v>
      </c>
      <c r="B5" s="6">
        <v>0.90169999999999995</v>
      </c>
      <c r="C5" s="6">
        <v>16.0549</v>
      </c>
      <c r="E5" s="5">
        <v>4</v>
      </c>
      <c r="F5" s="6">
        <v>0.8246</v>
      </c>
      <c r="G5" s="6">
        <v>15.540100000000001</v>
      </c>
    </row>
    <row r="6" spans="1:7" x14ac:dyDescent="0.35">
      <c r="A6" s="3">
        <v>5</v>
      </c>
      <c r="B6" s="4">
        <v>0.91120000000000001</v>
      </c>
      <c r="C6" s="4">
        <v>12.0365</v>
      </c>
      <c r="E6" s="3">
        <v>5</v>
      </c>
      <c r="F6" s="4"/>
      <c r="G6" s="4"/>
    </row>
    <row r="7" spans="1:7" x14ac:dyDescent="0.35">
      <c r="A7" s="5">
        <v>6</v>
      </c>
      <c r="B7" s="6">
        <v>0.9274</v>
      </c>
      <c r="C7" s="6">
        <v>9.3767999999999994</v>
      </c>
      <c r="E7" s="5">
        <v>6</v>
      </c>
      <c r="F7" s="6">
        <v>0.83589999999999998</v>
      </c>
      <c r="G7" s="6">
        <v>17.4953</v>
      </c>
    </row>
    <row r="8" spans="1:7" x14ac:dyDescent="0.35">
      <c r="A8" s="3">
        <v>7</v>
      </c>
      <c r="B8" s="4">
        <v>0.90490000000000004</v>
      </c>
      <c r="C8" s="4">
        <v>8.7723999999999993</v>
      </c>
      <c r="E8" s="3">
        <v>7</v>
      </c>
      <c r="F8" s="4">
        <v>0.82840000000000003</v>
      </c>
      <c r="G8" s="4">
        <v>15.0158</v>
      </c>
    </row>
    <row r="9" spans="1:7" x14ac:dyDescent="0.35">
      <c r="A9" s="5">
        <v>8</v>
      </c>
      <c r="B9" s="6">
        <v>0.90939999999999999</v>
      </c>
      <c r="C9" s="6">
        <v>12.695</v>
      </c>
      <c r="E9" s="5">
        <v>8</v>
      </c>
      <c r="F9" s="6">
        <v>0.84860000000000002</v>
      </c>
      <c r="G9" s="6">
        <v>17.284500000000001</v>
      </c>
    </row>
    <row r="10" spans="1:7" x14ac:dyDescent="0.35">
      <c r="A10" s="3">
        <v>9</v>
      </c>
      <c r="B10" s="4">
        <v>0.91279999999999994</v>
      </c>
      <c r="C10" s="4">
        <v>9.9344999999999999</v>
      </c>
      <c r="E10" s="3">
        <v>9</v>
      </c>
      <c r="F10" s="4"/>
      <c r="G10" s="4"/>
    </row>
    <row r="11" spans="1:7" x14ac:dyDescent="0.35">
      <c r="A11" s="5">
        <v>10</v>
      </c>
      <c r="B11" s="6">
        <v>0.89939999999999998</v>
      </c>
      <c r="C11" s="6">
        <v>10.547000000000001</v>
      </c>
      <c r="E11" s="5">
        <v>10</v>
      </c>
      <c r="F11" s="6">
        <v>0.86319999999999997</v>
      </c>
      <c r="G11" s="6">
        <v>18.0246</v>
      </c>
    </row>
    <row r="12" spans="1:7" x14ac:dyDescent="0.35">
      <c r="A12" s="3" t="s">
        <v>3</v>
      </c>
      <c r="B12" s="4">
        <f>AVERAGE(B2:B11)</f>
        <v>0.9073500000000001</v>
      </c>
      <c r="C12" s="4">
        <f t="shared" ref="C12" si="0">AVERAGE(C2:C11)</f>
        <v>11.468720000000001</v>
      </c>
      <c r="E12" s="3" t="s">
        <v>3</v>
      </c>
      <c r="F12" s="4">
        <f>AVERAGE(F2:F11)</f>
        <v>0.8384625</v>
      </c>
      <c r="G12" s="4">
        <f t="shared" ref="G12" si="1">AVERAGE(G2:G11)</f>
        <v>16.644749999999998</v>
      </c>
    </row>
    <row r="13" spans="1:7" x14ac:dyDescent="0.35">
      <c r="A13" s="5" t="s">
        <v>6</v>
      </c>
      <c r="B13" s="6">
        <f>_xlfn.STDEV.S(B2:B11)</f>
        <v>8.9840908771499414E-3</v>
      </c>
      <c r="C13" s="6">
        <f t="shared" ref="C13" si="2">_xlfn.STDEV.S(C2:C11)</f>
        <v>2.2232341566085916</v>
      </c>
      <c r="E13" s="5" t="s">
        <v>6</v>
      </c>
      <c r="F13" s="6">
        <f>_xlfn.STDEV.S(F2:F11)</f>
        <v>1.5665880806024646E-2</v>
      </c>
      <c r="G13" s="6">
        <f t="shared" ref="G13" si="3">_xlfn.STDEV.S(G2:G11)</f>
        <v>1.0953873744023159</v>
      </c>
    </row>
    <row r="15" spans="1:7" x14ac:dyDescent="0.35">
      <c r="A15" t="s">
        <v>24</v>
      </c>
      <c r="E15" t="s">
        <v>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D92F3-DA9B-4EB2-80D8-46C073400D29}">
  <dimension ref="A1:C13"/>
  <sheetViews>
    <sheetView workbookViewId="0">
      <selection activeCell="C6" sqref="C6"/>
    </sheetView>
  </sheetViews>
  <sheetFormatPr defaultRowHeight="14.5" x14ac:dyDescent="0.35"/>
  <cols>
    <col min="1" max="1" width="15.90625" customWidth="1"/>
    <col min="2" max="2" width="14.6328125" customWidth="1"/>
    <col min="3" max="3" width="17.26953125" customWidth="1"/>
  </cols>
  <sheetData>
    <row r="1" spans="1:3" x14ac:dyDescent="0.35">
      <c r="A1" s="1" t="s">
        <v>0</v>
      </c>
      <c r="B1" s="2" t="s">
        <v>1</v>
      </c>
      <c r="C1" s="2" t="s">
        <v>2</v>
      </c>
    </row>
    <row r="2" spans="1:3" x14ac:dyDescent="0.35">
      <c r="A2" s="3">
        <v>1</v>
      </c>
      <c r="B2" s="4">
        <v>0.9022</v>
      </c>
      <c r="C2" s="4">
        <v>8.1250999999999998</v>
      </c>
    </row>
    <row r="3" spans="1:3" x14ac:dyDescent="0.35">
      <c r="A3" s="5">
        <v>2</v>
      </c>
      <c r="B3" s="6">
        <v>0.89980000000000004</v>
      </c>
      <c r="C3" s="6">
        <v>10.0106</v>
      </c>
    </row>
    <row r="4" spans="1:3" x14ac:dyDescent="0.35">
      <c r="A4" s="3">
        <v>3</v>
      </c>
      <c r="B4" s="4">
        <v>0.89239999999999997</v>
      </c>
      <c r="C4" s="4">
        <v>13.8286</v>
      </c>
    </row>
    <row r="5" spans="1:3" x14ac:dyDescent="0.35">
      <c r="A5" s="5">
        <v>4</v>
      </c>
      <c r="B5" s="6">
        <v>0.89410000000000001</v>
      </c>
      <c r="C5" s="6">
        <v>10.906000000000001</v>
      </c>
    </row>
    <row r="6" spans="1:3" x14ac:dyDescent="0.35">
      <c r="A6" s="3">
        <v>5</v>
      </c>
      <c r="B6" s="4">
        <v>0.82889999999999997</v>
      </c>
      <c r="C6" s="4">
        <v>13.5275</v>
      </c>
    </row>
    <row r="7" spans="1:3" x14ac:dyDescent="0.35">
      <c r="A7" s="5">
        <v>6</v>
      </c>
      <c r="B7" s="6">
        <v>0.86209999999999998</v>
      </c>
      <c r="C7" s="6">
        <v>14.0457</v>
      </c>
    </row>
    <row r="8" spans="1:3" x14ac:dyDescent="0.35">
      <c r="A8" s="3">
        <v>7</v>
      </c>
      <c r="B8" s="4">
        <v>0.88560000000000005</v>
      </c>
      <c r="C8" s="4">
        <v>9.8329000000000004</v>
      </c>
    </row>
    <row r="9" spans="1:3" x14ac:dyDescent="0.35">
      <c r="A9" s="5">
        <v>8</v>
      </c>
      <c r="B9" s="6">
        <v>0.86099999999999999</v>
      </c>
      <c r="C9" s="6">
        <v>9.8215000000000003</v>
      </c>
    </row>
    <row r="10" spans="1:3" x14ac:dyDescent="0.35">
      <c r="A10" s="3">
        <v>9</v>
      </c>
      <c r="B10" s="4">
        <v>0.87329999999999997</v>
      </c>
      <c r="C10" s="4">
        <v>12.109</v>
      </c>
    </row>
    <row r="11" spans="1:3" x14ac:dyDescent="0.35">
      <c r="A11" s="5">
        <v>10</v>
      </c>
      <c r="B11" s="6">
        <v>0.90800000000000003</v>
      </c>
      <c r="C11" s="6">
        <v>12.489000000000001</v>
      </c>
    </row>
    <row r="12" spans="1:3" x14ac:dyDescent="0.35">
      <c r="A12" s="3" t="s">
        <v>3</v>
      </c>
      <c r="B12" s="4">
        <f>AVERAGE(B2:B11)</f>
        <v>0.88073999999999997</v>
      </c>
      <c r="C12" s="4">
        <f t="shared" ref="C12" si="0">AVERAGE(C2:C11)</f>
        <v>11.46959</v>
      </c>
    </row>
    <row r="13" spans="1:3" x14ac:dyDescent="0.35">
      <c r="A13" s="5" t="s">
        <v>6</v>
      </c>
      <c r="B13" s="6">
        <f>_xlfn.STDEV.S(B2:B11)</f>
        <v>2.4460498768422548E-2</v>
      </c>
      <c r="C13" s="6">
        <f t="shared" ref="C13" si="1">_xlfn.STDEV.S(C2:C11)</f>
        <v>2.0251518475029098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T-Tests</vt:lpstr>
      <vt:lpstr>Standard Training</vt:lpstr>
      <vt:lpstr>Standard Encoder</vt:lpstr>
      <vt:lpstr>Progressive Encoder</vt:lpstr>
      <vt:lpstr>Standard Pre-Training</vt:lpstr>
      <vt:lpstr>Progressive Pre-Training</vt:lpstr>
      <vt:lpstr>Joint Training</vt:lpstr>
      <vt:lpstr>Class-Based Contrastive</vt:lpstr>
      <vt:lpstr>Scan-Based Contrastive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Moseley</dc:creator>
  <cp:lastModifiedBy>Moseley, Aaron J.</cp:lastModifiedBy>
  <dcterms:created xsi:type="dcterms:W3CDTF">2023-07-02T20:16:34Z</dcterms:created>
  <dcterms:modified xsi:type="dcterms:W3CDTF">2023-10-12T17:20:50Z</dcterms:modified>
</cp:coreProperties>
</file>