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ron\College\CIS_5650\Project2-Stream-Compaction\"/>
    </mc:Choice>
  </mc:AlternateContent>
  <xr:revisionPtr revIDLastSave="0" documentId="13_ncr:1_{8558830D-E45C-4625-82C8-3B5290161B09}" xr6:coauthVersionLast="47" xr6:coauthVersionMax="47" xr10:uidLastSave="{00000000-0000-0000-0000-000000000000}"/>
  <bookViews>
    <workbookView xWindow="-108" yWindow="-108" windowWidth="41496" windowHeight="16776" activeTab="3" xr2:uid="{D6997968-E39F-482B-956E-E2FDAE7BCDC8}"/>
  </bookViews>
  <sheets>
    <sheet name="block sizes" sheetId="8" r:id="rId1"/>
    <sheet name="compact" sheetId="7" r:id="rId2"/>
    <sheet name="scan" sheetId="6" r:id="rId3"/>
    <sheet name="data" sheetId="1" r:id="rId4"/>
  </sheets>
  <calcPr calcId="191029"/>
  <pivotCaches>
    <pivotCache cacheId="10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2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06" i="1"/>
  <c r="B105" i="1"/>
  <c r="B94" i="1"/>
  <c r="B95" i="1"/>
  <c r="B96" i="1"/>
  <c r="B97" i="1"/>
  <c r="B98" i="1"/>
  <c r="B99" i="1"/>
  <c r="B100" i="1"/>
  <c r="B101" i="1"/>
  <c r="B102" i="1"/>
  <c r="B103" i="1"/>
  <c r="B104" i="1"/>
  <c r="B93" i="1"/>
  <c r="B81" i="1"/>
  <c r="B82" i="1"/>
  <c r="B83" i="1"/>
  <c r="B84" i="1"/>
  <c r="B85" i="1"/>
  <c r="B86" i="1"/>
  <c r="B87" i="1"/>
  <c r="B88" i="1"/>
  <c r="B89" i="1"/>
  <c r="B90" i="1"/>
  <c r="B91" i="1"/>
  <c r="B92" i="1"/>
  <c r="B80" i="1"/>
  <c r="B68" i="1"/>
  <c r="B69" i="1"/>
  <c r="B70" i="1"/>
  <c r="B71" i="1"/>
  <c r="B72" i="1"/>
  <c r="B73" i="1"/>
  <c r="B74" i="1"/>
  <c r="B75" i="1"/>
  <c r="B76" i="1"/>
  <c r="B77" i="1"/>
  <c r="B78" i="1"/>
  <c r="B79" i="1"/>
  <c r="B67" i="1"/>
  <c r="B55" i="1"/>
  <c r="B56" i="1"/>
  <c r="B57" i="1"/>
  <c r="B58" i="1"/>
  <c r="B59" i="1"/>
  <c r="B60" i="1"/>
  <c r="B61" i="1"/>
  <c r="B62" i="1"/>
  <c r="B63" i="1"/>
  <c r="B64" i="1"/>
  <c r="B65" i="1"/>
  <c r="B66" i="1"/>
  <c r="B54" i="1"/>
  <c r="B42" i="1"/>
  <c r="B43" i="1"/>
  <c r="B44" i="1"/>
  <c r="B45" i="1"/>
  <c r="B46" i="1"/>
  <c r="B47" i="1"/>
  <c r="B48" i="1"/>
  <c r="B49" i="1"/>
  <c r="B50" i="1"/>
  <c r="B51" i="1"/>
  <c r="B52" i="1"/>
  <c r="B53" i="1"/>
  <c r="B41" i="1"/>
  <c r="B29" i="1"/>
  <c r="B30" i="1"/>
  <c r="B31" i="1"/>
  <c r="B32" i="1"/>
  <c r="B33" i="1"/>
  <c r="B34" i="1"/>
  <c r="B35" i="1"/>
  <c r="B36" i="1"/>
  <c r="B37" i="1"/>
  <c r="B38" i="1"/>
  <c r="B39" i="1"/>
  <c r="B40" i="1"/>
  <c r="B28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<sst xmlns="http://schemas.openxmlformats.org/spreadsheetml/2006/main" count="155" uniqueCount="22">
  <si>
    <t>cpu scan, non-power of two</t>
  </si>
  <si>
    <t>work-efficient scan, non-power-of-two</t>
  </si>
  <si>
    <t>thrust scan, power-of-two</t>
  </si>
  <si>
    <t>thrust scan, non-power-of-two</t>
  </si>
  <si>
    <t>work-efficient scan, power-of-two</t>
  </si>
  <si>
    <t>Run1</t>
  </si>
  <si>
    <t>Run2</t>
  </si>
  <si>
    <t>Run3</t>
  </si>
  <si>
    <t>naive scan, power-of-two</t>
  </si>
  <si>
    <t>naive scan, non-power-of-two</t>
  </si>
  <si>
    <t>cpu compact with scan</t>
  </si>
  <si>
    <t>cpu compact without scan</t>
  </si>
  <si>
    <t>work-efficient compact, power-of-two</t>
  </si>
  <si>
    <t>work-efficient compact, non-power-of-two</t>
  </si>
  <si>
    <t>Block Size</t>
  </si>
  <si>
    <t>Number of 32 Bit Integers</t>
  </si>
  <si>
    <t>Column Labels</t>
  </si>
  <si>
    <t>Row Labels</t>
  </si>
  <si>
    <t>Test Name</t>
  </si>
  <si>
    <t>Average Runtime</t>
  </si>
  <si>
    <t>Avg Runtime</t>
  </si>
  <si>
    <t>cpu scan, power-of-two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</si>
</sst>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0" fontId="0" fillId="0" borderId="0" xfId="0" applyNumberFormat="1"/>
    <xf numFmtId="0" fontId="0" fillId="0" borderId="0" xfId="0" applyFill="1"/>
    <xf numFmtId="1" fontId="0" fillId="0" borderId="0" xfId="0" applyNumberFormat="1" applyFill="1"/>
    <xf numFmtId="1" fontId="0" fillId="0" borderId="0" xfId="0" applyNumberFormat="1" applyBorder="1"/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pivotButton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[data.xlsx]block sizes!PivotTable15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128</a:t>
            </a:r>
            <a:r>
              <a:rPr lang="en-US" baseline="0"/>
              <a:t> vs 256 Blocksize 2^20 32 Bit Integers All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'block sizes'!$B$3:$B$4</c:f>
              <c:strCache>
                <c:ptCount val="1"/>
                <c:pt idx="0">
                  <c:v>cpu compact with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sizes'!$B$5:$B$6</c:f>
              <c:numCache>
                <c:formatCode>General</c:formatCode>
                <c:ptCount val="2"/>
                <c:pt idx="0">
                  <c:v>1443.1075000000001</c:v>
                </c:pt>
                <c:pt idx="1">
                  <c:v>1409.4475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D-43FF-B659-873A050EFCF8}"/>
            </c:ext>
          </c:extLst>
        </c:ser>
        <c:ser>
          <c:idx val="1"/>
          <c:order val="1"/>
          <c:tx>
            <c:strRef>
              <c:f>'block sizes'!$C$3:$C$4</c:f>
              <c:strCache>
                <c:ptCount val="1"/>
                <c:pt idx="0">
                  <c:v>cpu compact without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sizes'!$C$5:$C$6</c:f>
              <c:numCache>
                <c:formatCode>General</c:formatCode>
                <c:ptCount val="2"/>
                <c:pt idx="0">
                  <c:v>998.74900000000014</c:v>
                </c:pt>
                <c:pt idx="1">
                  <c:v>986.56599999999992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D-43FF-B659-873A050EFCF8}"/>
            </c:ext>
          </c:extLst>
        </c:ser>
        <c:ser>
          <c:idx val="2"/>
          <c:order val="2"/>
          <c:tx>
            <c:strRef>
              <c:f>'block sizes'!$D$3:$D$4</c:f>
              <c:strCache>
                <c:ptCount val="1"/>
                <c:pt idx="0">
                  <c:v>cpu scan, non-power of two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sizes'!$D$5:$D$6</c:f>
              <c:numCache>
                <c:formatCode>General</c:formatCode>
                <c:ptCount val="2"/>
                <c:pt idx="0">
                  <c:v>745.20233333333329</c:v>
                </c:pt>
                <c:pt idx="1">
                  <c:v>690.46799999999996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D-43FF-B659-873A050EFCF8}"/>
            </c:ext>
          </c:extLst>
        </c:ser>
        <c:ser>
          <c:idx val="3"/>
          <c:order val="3"/>
          <c:tx>
            <c:strRef>
              <c:f>'block sizes'!$E$3:$E$4</c:f>
              <c:strCache>
                <c:ptCount val="1"/>
                <c:pt idx="0">
                  <c:v>cpu scan, power-of-two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sizes'!$E$5:$E$6</c:f>
              <c:numCache>
                <c:formatCode>General</c:formatCode>
                <c:ptCount val="2"/>
                <c:pt idx="0">
                  <c:v>714.54533333333336</c:v>
                </c:pt>
                <c:pt idx="1">
                  <c:v>698.82566666666662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D-43FF-B659-873A050EFCF8}"/>
            </c:ext>
          </c:extLst>
        </c:ser>
        <c:ser>
          <c:idx val="4"/>
          <c:order val="4"/>
          <c:tx>
            <c:strRef>
              <c:f>'block sizes'!$F$3:$F$4</c:f>
              <c:strCache>
                <c:ptCount val="1"/>
                <c:pt idx="0">
                  <c:v>naive scan, non-power-of-two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sizes'!$F$5:$F$6</c:f>
              <c:numCache>
                <c:formatCode>General</c:formatCode>
                <c:ptCount val="2"/>
                <c:pt idx="0">
                  <c:v>241.1816666666667</c:v>
                </c:pt>
                <c:pt idx="1">
                  <c:v>236.333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D-43FF-B659-873A050EFCF8}"/>
            </c:ext>
          </c:extLst>
        </c:ser>
        <c:ser>
          <c:idx val="5"/>
          <c:order val="5"/>
          <c:tx>
            <c:strRef>
              <c:f>'block sizes'!$G$3:$G$4</c:f>
              <c:strCache>
                <c:ptCount val="1"/>
                <c:pt idx="0">
                  <c:v>naive scan, power-of-two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sizes'!$G$5:$G$6</c:f>
              <c:numCache>
                <c:formatCode>General</c:formatCode>
                <c:ptCount val="2"/>
                <c:pt idx="0">
                  <c:v>239.10233333333335</c:v>
                </c:pt>
                <c:pt idx="1">
                  <c:v>236.18699999999998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2D-43FF-B659-873A050EFCF8}"/>
            </c:ext>
          </c:extLst>
        </c:ser>
        <c:ser>
          <c:idx val="6"/>
          <c:order val="6"/>
          <c:tx>
            <c:strRef>
              <c:f>'block sizes'!$H$3:$H$4</c:f>
              <c:strCache>
                <c:ptCount val="1"/>
                <c:pt idx="0">
                  <c:v>thrust scan, non-power-of-two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sizes'!$H$5:$H$6</c:f>
              <c:numCache>
                <c:formatCode>General</c:formatCode>
                <c:ptCount val="2"/>
                <c:pt idx="0">
                  <c:v>7.7525866666666667</c:v>
                </c:pt>
                <c:pt idx="1">
                  <c:v>7.7997233333333327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2D-43FF-B659-873A050EFCF8}"/>
            </c:ext>
          </c:extLst>
        </c:ser>
        <c:ser>
          <c:idx val="7"/>
          <c:order val="7"/>
          <c:tx>
            <c:strRef>
              <c:f>'block sizes'!$I$3:$I$4</c:f>
              <c:strCache>
                <c:ptCount val="1"/>
                <c:pt idx="0">
                  <c:v>thrust scan, power-of-two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sizes'!$I$5:$I$6</c:f>
              <c:numCache>
                <c:formatCode>General</c:formatCode>
                <c:ptCount val="2"/>
                <c:pt idx="0">
                  <c:v>8.2887466666666665</c:v>
                </c:pt>
                <c:pt idx="1">
                  <c:v>8.3436466666666664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2D-43FF-B659-873A050EFCF8}"/>
            </c:ext>
          </c:extLst>
        </c:ser>
        <c:ser>
          <c:idx val="8"/>
          <c:order val="8"/>
          <c:tx>
            <c:strRef>
              <c:f>'block sizes'!$J$3:$J$4</c:f>
              <c:strCache>
                <c:ptCount val="1"/>
                <c:pt idx="0">
                  <c:v>work-efficient compact, non-power-of-two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sizes'!$J$5:$J$6</c:f>
              <c:numCache>
                <c:formatCode>General</c:formatCode>
                <c:ptCount val="2"/>
                <c:pt idx="0">
                  <c:v>314.57133333333331</c:v>
                </c:pt>
                <c:pt idx="1">
                  <c:v>314.94466666666671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2D-43FF-B659-873A050EFCF8}"/>
            </c:ext>
          </c:extLst>
        </c:ser>
        <c:ser>
          <c:idx val="9"/>
          <c:order val="9"/>
          <c:tx>
            <c:strRef>
              <c:f>'block sizes'!$K$3:$K$4</c:f>
              <c:strCache>
                <c:ptCount val="1"/>
                <c:pt idx="0">
                  <c:v>work-efficient compact, power-of-two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sizes'!$K$5:$K$6</c:f>
              <c:numCache>
                <c:formatCode>General</c:formatCode>
                <c:ptCount val="2"/>
                <c:pt idx="0">
                  <c:v>314.34799999999996</c:v>
                </c:pt>
                <c:pt idx="1">
                  <c:v>313.77766666666668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2D-43FF-B659-873A050EFCF8}"/>
            </c:ext>
          </c:extLst>
        </c:ser>
        <c:ser>
          <c:idx val="10"/>
          <c:order val="10"/>
          <c:tx>
            <c:strRef>
              <c:f>'block sizes'!$L$3:$L$4</c:f>
              <c:strCache>
                <c:ptCount val="1"/>
                <c:pt idx="0">
                  <c:v>work-efficient scan, non-power-of-two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sizes'!$L$5:$L$6</c:f>
              <c:numCache>
                <c:formatCode>General</c:formatCode>
                <c:ptCount val="2"/>
                <c:pt idx="0">
                  <c:v>288.01233333333334</c:v>
                </c:pt>
                <c:pt idx="1">
                  <c:v>286.96033333333338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2D-43FF-B659-873A050EFCF8}"/>
            </c:ext>
          </c:extLst>
        </c:ser>
        <c:ser>
          <c:idx val="11"/>
          <c:order val="11"/>
          <c:tx>
            <c:strRef>
              <c:f>'block sizes'!$M$3:$M$4</c:f>
              <c:strCache>
                <c:ptCount val="1"/>
                <c:pt idx="0">
                  <c:v>work-efficient scan, power-of-two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sizes'!$M$5:$M$6</c:f>
              <c:numCache>
                <c:formatCode>General</c:formatCode>
                <c:ptCount val="2"/>
                <c:pt idx="0">
                  <c:v>320.53633333333329</c:v>
                </c:pt>
                <c:pt idx="1">
                  <c:v>287.25366666666667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2D-43FF-B659-873A050E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859312"/>
        <c:axId val="903858832"/>
      </c:lineChart>
      <c:catAx>
        <c:axId val="90385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8832"/>
        <c:crosses val="autoZero"/>
        <c:auto val="1"/>
        <c:lblAlgn val="ctr"/>
        <c:lblOffset val="100"/>
        <c:noMultiLvlLbl val="0"/>
      </c:catAx>
      <c:valAx>
        <c:axId val="9038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[data.xlsx]compact!PivotTable15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</a:t>
            </a:r>
            <a:r>
              <a:rPr lang="en-US" baseline="0"/>
              <a:t> Number of Elements vs Runtime (256 Blocksize)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compact!$B$3:$B$4</c:f>
              <c:strCache>
                <c:ptCount val="1"/>
                <c:pt idx="0">
                  <c:v>cpu compact with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compact!$A$5:$A$12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compact!$B$5:$B$12</c:f>
              <c:numCache>
                <c:formatCode>General</c:formatCode>
                <c:ptCount val="8"/>
                <c:pt idx="0">
                  <c:v>12.056766666666665</c:v>
                </c:pt>
                <c:pt idx="1">
                  <c:v>21.897600000000001</c:v>
                </c:pt>
                <c:pt idx="2">
                  <c:v>47.170366666666666</c:v>
                </c:pt>
                <c:pt idx="3">
                  <c:v>91.037116666666662</c:v>
                </c:pt>
                <c:pt idx="4">
                  <c:v>182.73733333333334</c:v>
                </c:pt>
                <c:pt idx="5">
                  <c:v>416.2115</c:v>
                </c:pt>
                <c:pt idx="6">
                  <c:v>709.89066666666668</c:v>
                </c:pt>
                <c:pt idx="7">
                  <c:v>1409.4475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E-406A-B674-40F91E0849E0}"/>
            </c:ext>
          </c:extLst>
        </c:ser>
        <c:ser>
          <c:idx val="1"/>
          <c:order val="1"/>
          <c:tx>
            <c:strRef>
              <c:f>compact!$C$3:$C$4</c:f>
              <c:strCache>
                <c:ptCount val="1"/>
                <c:pt idx="0">
                  <c:v>cpu compact without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compact!$A$5:$A$12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compact!$C$5:$C$12</c:f>
              <c:numCache>
                <c:formatCode>General</c:formatCode>
                <c:ptCount val="8"/>
                <c:pt idx="0">
                  <c:v>7.7927999999999997</c:v>
                </c:pt>
                <c:pt idx="1">
                  <c:v>15.957166666666666</c:v>
                </c:pt>
                <c:pt idx="2">
                  <c:v>31.963733333333334</c:v>
                </c:pt>
                <c:pt idx="3">
                  <c:v>61.824666666666673</c:v>
                </c:pt>
                <c:pt idx="4">
                  <c:v>133.0403</c:v>
                </c:pt>
                <c:pt idx="5">
                  <c:v>257.87899999999996</c:v>
                </c:pt>
                <c:pt idx="6">
                  <c:v>507.36100000000005</c:v>
                </c:pt>
                <c:pt idx="7">
                  <c:v>986.56599999999992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E-406A-B674-40F91E0849E0}"/>
            </c:ext>
          </c:extLst>
        </c:ser>
        <c:ser>
          <c:idx val="2"/>
          <c:order val="2"/>
          <c:tx>
            <c:strRef>
              <c:f>compact!$D$3:$D$4</c:f>
              <c:strCache>
                <c:ptCount val="1"/>
                <c:pt idx="0">
                  <c:v>work-efficient compact, power-of-two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compact!$A$5:$A$12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compact!$D$5:$D$12</c:f>
              <c:numCache>
                <c:formatCode>General</c:formatCode>
                <c:ptCount val="8"/>
                <c:pt idx="0">
                  <c:v>1.0530033333333333</c:v>
                </c:pt>
                <c:pt idx="1">
                  <c:v>4.3081799999999992</c:v>
                </c:pt>
                <c:pt idx="2">
                  <c:v>9.4587833333333347</c:v>
                </c:pt>
                <c:pt idx="3">
                  <c:v>20.292766666666669</c:v>
                </c:pt>
                <c:pt idx="4">
                  <c:v>38.650466666666667</c:v>
                </c:pt>
                <c:pt idx="5">
                  <c:v>74.795833333333334</c:v>
                </c:pt>
                <c:pt idx="6">
                  <c:v>152.79999999999998</c:v>
                </c:pt>
                <c:pt idx="7">
                  <c:v>313.77766666666668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E-406A-B674-40F91E084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859312"/>
        <c:axId val="903858832"/>
      </c:lineChart>
      <c:catAx>
        <c:axId val="90385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32 Bit Integers</a:t>
                </a:r>
                <a:r>
                  <a:rPr lang="en-US" baseline="0"/>
                  <a:t>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8832"/>
        <c:crosses val="autoZero"/>
        <c:auto val="1"/>
        <c:lblAlgn val="ctr"/>
        <c:lblOffset val="100"/>
        <c:noMultiLvlLbl val="0"/>
      </c:catAx>
      <c:valAx>
        <c:axId val="9038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[data.xlsx]scan!PivotTable15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Number of Elements vs Runtime (256 Blocksize)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scan!$B$3:$B$4</c:f>
              <c:strCache>
                <c:ptCount val="1"/>
                <c:pt idx="0">
                  <c:v>cpu scan, power-of-two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scan!$A$5:$A$12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scan!$B$5:$B$12</c:f>
              <c:numCache>
                <c:formatCode>General</c:formatCode>
                <c:ptCount val="8"/>
                <c:pt idx="0">
                  <c:v>6.0613666666666672</c:v>
                </c:pt>
                <c:pt idx="1">
                  <c:v>10.903766666666668</c:v>
                </c:pt>
                <c:pt idx="2">
                  <c:v>21.437899999999999</c:v>
                </c:pt>
                <c:pt idx="3">
                  <c:v>45.074999999999996</c:v>
                </c:pt>
                <c:pt idx="4">
                  <c:v>87.075833333333335</c:v>
                </c:pt>
                <c:pt idx="5">
                  <c:v>179.78566666666666</c:v>
                </c:pt>
                <c:pt idx="6">
                  <c:v>358.73033333333336</c:v>
                </c:pt>
                <c:pt idx="7">
                  <c:v>698.82566666666662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D-48DD-8AA7-D7BEA5F0CA24}"/>
            </c:ext>
          </c:extLst>
        </c:ser>
        <c:ser>
          <c:idx val="1"/>
          <c:order val="1"/>
          <c:tx>
            <c:strRef>
              <c:f>scan!$C$3:$C$4</c:f>
              <c:strCache>
                <c:ptCount val="1"/>
                <c:pt idx="0">
                  <c:v>naive scan, power-of-two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scan!$A$5:$A$12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scan!$C$5:$C$12</c:f>
              <c:numCache>
                <c:formatCode>General</c:formatCode>
                <c:ptCount val="8"/>
                <c:pt idx="0">
                  <c:v>0.76989866666666673</c:v>
                </c:pt>
                <c:pt idx="1">
                  <c:v>3.0639066666666666</c:v>
                </c:pt>
                <c:pt idx="2">
                  <c:v>6.1820033333333333</c:v>
                </c:pt>
                <c:pt idx="3">
                  <c:v>12.4589</c:v>
                </c:pt>
                <c:pt idx="4">
                  <c:v>26.593633333333333</c:v>
                </c:pt>
                <c:pt idx="5">
                  <c:v>57.737600000000008</c:v>
                </c:pt>
                <c:pt idx="6">
                  <c:v>112.56599999999999</c:v>
                </c:pt>
                <c:pt idx="7">
                  <c:v>236.18699999999998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D-48DD-8AA7-D7BEA5F0CA24}"/>
            </c:ext>
          </c:extLst>
        </c:ser>
        <c:ser>
          <c:idx val="2"/>
          <c:order val="2"/>
          <c:tx>
            <c:strRef>
              <c:f>scan!$D$3:$D$4</c:f>
              <c:strCache>
                <c:ptCount val="1"/>
                <c:pt idx="0">
                  <c:v>thrust scan, power-of-two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scan!$A$5:$A$12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scan!$D$5:$D$12</c:f>
              <c:numCache>
                <c:formatCode>General</c:formatCode>
                <c:ptCount val="8"/>
                <c:pt idx="0">
                  <c:v>1.0011853333333334</c:v>
                </c:pt>
                <c:pt idx="1">
                  <c:v>0.64841599999999999</c:v>
                </c:pt>
                <c:pt idx="2">
                  <c:v>1.1675099999999998</c:v>
                </c:pt>
                <c:pt idx="3">
                  <c:v>1.31325</c:v>
                </c:pt>
                <c:pt idx="4">
                  <c:v>1.62016</c:v>
                </c:pt>
                <c:pt idx="5">
                  <c:v>2.8360099999999999</c:v>
                </c:pt>
                <c:pt idx="6">
                  <c:v>4.6030533333333343</c:v>
                </c:pt>
                <c:pt idx="7">
                  <c:v>8.3436466666666664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D-48DD-8AA7-D7BEA5F0CA24}"/>
            </c:ext>
          </c:extLst>
        </c:ser>
        <c:ser>
          <c:idx val="3"/>
          <c:order val="3"/>
          <c:tx>
            <c:strRef>
              <c:f>scan!$E$3:$E$4</c:f>
              <c:strCache>
                <c:ptCount val="1"/>
                <c:pt idx="0">
                  <c:v>work-efficient scan, power-of-two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scan!$A$5:$A$12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scan!$E$5:$E$12</c:f>
              <c:numCache>
                <c:formatCode>General</c:formatCode>
                <c:ptCount val="8"/>
                <c:pt idx="0">
                  <c:v>0.80296533333333331</c:v>
                </c:pt>
                <c:pt idx="1">
                  <c:v>4.0957866666666671</c:v>
                </c:pt>
                <c:pt idx="2">
                  <c:v>8.155050000000001</c:v>
                </c:pt>
                <c:pt idx="3">
                  <c:v>16.694199999999999</c:v>
                </c:pt>
                <c:pt idx="4">
                  <c:v>36.898366666666668</c:v>
                </c:pt>
                <c:pt idx="5">
                  <c:v>75.791133333333335</c:v>
                </c:pt>
                <c:pt idx="6">
                  <c:v>138.94933333333333</c:v>
                </c:pt>
                <c:pt idx="7">
                  <c:v>287.25366666666667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CD-48DD-8AA7-D7BEA5F0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859312"/>
        <c:axId val="903858832"/>
      </c:lineChart>
      <c:catAx>
        <c:axId val="90385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32 Bit Integers</a:t>
                </a:r>
                <a:r>
                  <a:rPr lang="en-US" baseline="0"/>
                  <a:t>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8832"/>
        <c:crosses val="autoZero"/>
        <c:auto val="1"/>
        <c:lblAlgn val="ctr"/>
        <c:lblOffset val="100"/>
        <c:noMultiLvlLbl val="0"/>
      </c:catAx>
      <c:valAx>
        <c:axId val="9038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12</xdr:row>
      <xdr:rowOff>110490</xdr:rowOff>
    </xdr:from>
    <xdr:to>
      <xdr:col>8</xdr:col>
      <xdr:colOff>411480</xdr:colOff>
      <xdr:row>51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D6701-71DF-419A-B2B5-39E41D252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12</xdr:row>
      <xdr:rowOff>110490</xdr:rowOff>
    </xdr:from>
    <xdr:to>
      <xdr:col>8</xdr:col>
      <xdr:colOff>411480</xdr:colOff>
      <xdr:row>51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D096E-E545-4790-BF0D-3A9BC6FE4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12</xdr:row>
      <xdr:rowOff>110490</xdr:rowOff>
    </xdr:from>
    <xdr:to>
      <xdr:col>8</xdr:col>
      <xdr:colOff>411480</xdr:colOff>
      <xdr:row>51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93E4A-E570-3067-CBCA-F1BD93753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Tian" refreshedDate="45912.904646296294" createdVersion="8" refreshedVersion="8" minRefreshableVersion="3" recordCount="117" xr:uid="{4DCD0BD5-E41A-4FA2-8907-AE7B1874E775}">
  <cacheSource type="worksheet">
    <worksheetSource ref="A1:G118" sheet="data"/>
  </cacheSource>
  <cacheFields count="7">
    <cacheField name="Test Name" numFmtId="0">
      <sharedItems count="12">
        <s v="cpu scan, power-of-two"/>
        <s v="cpu scan, non-power of two"/>
        <s v="naive scan, power-of-two"/>
        <s v="naive scan, non-power-of-two"/>
        <s v="work-efficient scan, power-of-two"/>
        <s v="work-efficient scan, non-power-of-two"/>
        <s v="thrust scan, power-of-two"/>
        <s v="thrust scan, non-power-of-two"/>
        <s v="cpu compact with scan"/>
        <s v="cpu compact without scan"/>
        <s v="work-efficient compact, power-of-two"/>
        <s v="work-efficient compact, non-power-of-two"/>
      </sharedItems>
    </cacheField>
    <cacheField name="Number of 32 Bit Integers" numFmtId="1">
      <sharedItems containsSemiMixedTypes="0" containsString="0" containsNumber="1" containsInteger="1" minValue="4194304" maxValue="536870912" count="8">
        <n v="536870912"/>
        <n v="268435456"/>
        <n v="134217728"/>
        <n v="67108864"/>
        <n v="33554432"/>
        <n v="16777216"/>
        <n v="8388608"/>
        <n v="4194304"/>
      </sharedItems>
    </cacheField>
    <cacheField name="Block Size" numFmtId="1">
      <sharedItems containsSemiMixedTypes="0" containsString="0" containsNumber="1" containsInteger="1" minValue="128" maxValue="256" count="2">
        <n v="256"/>
        <n v="128"/>
      </sharedItems>
    </cacheField>
    <cacheField name="Run1" numFmtId="0">
      <sharedItems containsSemiMixedTypes="0" containsString="0" containsNumber="1" minValue="0.34300799999999998" maxValue="1855.43"/>
    </cacheField>
    <cacheField name="Run2" numFmtId="0">
      <sharedItems containsSemiMixedTypes="0" containsString="0" containsNumber="1" minValue="0.27379199999999998" maxValue="1912.85"/>
    </cacheField>
    <cacheField name="Run3" numFmtId="0">
      <sharedItems containsSemiMixedTypes="0" containsString="0" containsNumber="1" minValue="0.251776" maxValue="1873.52"/>
    </cacheField>
    <cacheField name="Average Runtime" numFmtId="0">
      <sharedItems containsSemiMixedTypes="0" containsString="0" containsNumber="1" minValue="0.28952533333333336" maxValue="1868.3966666666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x v="0"/>
    <x v="0"/>
    <x v="0"/>
    <n v="696.57"/>
    <n v="724.56399999999996"/>
    <n v="675.34299999999996"/>
    <n v="698.82566666666662"/>
  </r>
  <r>
    <x v="1"/>
    <x v="0"/>
    <x v="0"/>
    <n v="674.81200000000001"/>
    <n v="728.9"/>
    <n v="667.69200000000001"/>
    <n v="690.46799999999996"/>
  </r>
  <r>
    <x v="2"/>
    <x v="0"/>
    <x v="0"/>
    <n v="237.83199999999999"/>
    <n v="235.41900000000001"/>
    <n v="235.31"/>
    <n v="236.18699999999998"/>
  </r>
  <r>
    <x v="3"/>
    <x v="0"/>
    <x v="0"/>
    <n v="237.62100000000001"/>
    <n v="235.02099999999999"/>
    <n v="236.357"/>
    <n v="236.333"/>
  </r>
  <r>
    <x v="4"/>
    <x v="0"/>
    <x v="0"/>
    <n v="288.04000000000002"/>
    <n v="285.57100000000003"/>
    <n v="288.14999999999998"/>
    <n v="287.25366666666667"/>
  </r>
  <r>
    <x v="5"/>
    <x v="0"/>
    <x v="0"/>
    <n v="289.33800000000002"/>
    <n v="285.94900000000001"/>
    <n v="285.59399999999999"/>
    <n v="286.96033333333338"/>
  </r>
  <r>
    <x v="6"/>
    <x v="0"/>
    <x v="0"/>
    <n v="8.0736000000000008"/>
    <n v="8.2001600000000003"/>
    <n v="8.75718"/>
    <n v="8.3436466666666664"/>
  </r>
  <r>
    <x v="7"/>
    <x v="0"/>
    <x v="0"/>
    <n v="7.8081899999999997"/>
    <n v="7.8369"/>
    <n v="7.7540800000000001"/>
    <n v="7.7997233333333327"/>
  </r>
  <r>
    <x v="8"/>
    <x v="0"/>
    <x v="0"/>
    <n v="1020.36"/>
    <n v="1005.61"/>
    <n v="965.04499999999996"/>
    <n v="997.005"/>
  </r>
  <r>
    <x v="9"/>
    <x v="0"/>
    <x v="0"/>
    <n v="992.29899999999998"/>
    <n v="1008.25"/>
    <n v="959.149"/>
    <n v="986.56599999999992"/>
  </r>
  <r>
    <x v="8"/>
    <x v="0"/>
    <x v="0"/>
    <n v="1724.54"/>
    <n v="1912.85"/>
    <n v="1828.28"/>
    <n v="1821.89"/>
  </r>
  <r>
    <x v="10"/>
    <x v="0"/>
    <x v="0"/>
    <n v="314.35500000000002"/>
    <n v="313.39"/>
    <n v="313.58800000000002"/>
    <n v="313.77766666666668"/>
  </r>
  <r>
    <x v="11"/>
    <x v="0"/>
    <x v="0"/>
    <n v="316.89699999999999"/>
    <n v="314.541"/>
    <n v="313.39600000000002"/>
    <n v="314.94466666666671"/>
  </r>
  <r>
    <x v="0"/>
    <x v="0"/>
    <x v="1"/>
    <n v="738.84799999999996"/>
    <n v="716.73199999999997"/>
    <n v="688.05600000000004"/>
    <n v="714.54533333333336"/>
  </r>
  <r>
    <x v="1"/>
    <x v="0"/>
    <x v="1"/>
    <n v="758.255"/>
    <n v="755.49800000000005"/>
    <n v="721.85400000000004"/>
    <n v="745.20233333333329"/>
  </r>
  <r>
    <x v="2"/>
    <x v="0"/>
    <x v="1"/>
    <n v="238.52600000000001"/>
    <n v="240.09"/>
    <n v="238.691"/>
    <n v="239.10233333333335"/>
  </r>
  <r>
    <x v="3"/>
    <x v="0"/>
    <x v="1"/>
    <n v="247.54599999999999"/>
    <n v="239.07300000000001"/>
    <n v="236.92599999999999"/>
    <n v="241.1816666666667"/>
  </r>
  <r>
    <x v="4"/>
    <x v="0"/>
    <x v="1"/>
    <n v="288.33600000000001"/>
    <n v="287.76"/>
    <n v="385.51299999999998"/>
    <n v="320.53633333333329"/>
  </r>
  <r>
    <x v="5"/>
    <x v="0"/>
    <x v="1"/>
    <n v="291.517"/>
    <n v="287.40100000000001"/>
    <n v="285.11900000000003"/>
    <n v="288.01233333333334"/>
  </r>
  <r>
    <x v="6"/>
    <x v="0"/>
    <x v="1"/>
    <n v="8.0672300000000003"/>
    <n v="8.4652499999999993"/>
    <n v="8.3337599999999998"/>
    <n v="8.2887466666666665"/>
  </r>
  <r>
    <x v="7"/>
    <x v="0"/>
    <x v="1"/>
    <n v="7.7374700000000001"/>
    <n v="7.7531499999999998"/>
    <n v="7.7671400000000004"/>
    <n v="7.7525866666666667"/>
  </r>
  <r>
    <x v="8"/>
    <x v="0"/>
    <x v="1"/>
    <n v="1035.57"/>
    <n v="1023.99"/>
    <n v="993.89499999999998"/>
    <n v="1017.8183333333333"/>
  </r>
  <r>
    <x v="9"/>
    <x v="0"/>
    <x v="1"/>
    <n v="1022.33"/>
    <n v="993.101"/>
    <n v="980.81600000000003"/>
    <n v="998.74900000000014"/>
  </r>
  <r>
    <x v="8"/>
    <x v="0"/>
    <x v="1"/>
    <n v="1855.43"/>
    <n v="1876.24"/>
    <n v="1873.52"/>
    <n v="1868.3966666666668"/>
  </r>
  <r>
    <x v="10"/>
    <x v="0"/>
    <x v="1"/>
    <n v="313.666"/>
    <n v="315.79899999999998"/>
    <n v="313.57900000000001"/>
    <n v="314.34799999999996"/>
  </r>
  <r>
    <x v="11"/>
    <x v="0"/>
    <x v="1"/>
    <n v="313.65199999999999"/>
    <n v="316.88"/>
    <n v="313.18200000000002"/>
    <n v="314.57133333333331"/>
  </r>
  <r>
    <x v="0"/>
    <x v="1"/>
    <x v="0"/>
    <n v="344.733"/>
    <n v="371.851"/>
    <n v="359.60700000000003"/>
    <n v="358.73033333333336"/>
  </r>
  <r>
    <x v="1"/>
    <x v="1"/>
    <x v="0"/>
    <n v="340.13400000000001"/>
    <n v="351.79300000000001"/>
    <n v="372.27300000000002"/>
    <n v="354.73333333333335"/>
  </r>
  <r>
    <x v="2"/>
    <x v="1"/>
    <x v="0"/>
    <n v="112.86799999999999"/>
    <n v="112.346"/>
    <n v="112.48399999999999"/>
    <n v="112.56599999999999"/>
  </r>
  <r>
    <x v="3"/>
    <x v="1"/>
    <x v="0"/>
    <n v="113.68600000000001"/>
    <n v="113.139"/>
    <n v="112.379"/>
    <n v="113.068"/>
  </r>
  <r>
    <x v="4"/>
    <x v="1"/>
    <x v="0"/>
    <n v="139.59299999999999"/>
    <n v="138.71600000000001"/>
    <n v="138.53899999999999"/>
    <n v="138.94933333333333"/>
  </r>
  <r>
    <x v="5"/>
    <x v="1"/>
    <x v="0"/>
    <n v="136.91499999999999"/>
    <n v="138.762"/>
    <n v="140.59299999999999"/>
    <n v="138.75666666666666"/>
  </r>
  <r>
    <x v="6"/>
    <x v="1"/>
    <x v="0"/>
    <n v="4.5401300000000004"/>
    <n v="4.4932499999999997"/>
    <n v="4.7757800000000001"/>
    <n v="4.6030533333333343"/>
  </r>
  <r>
    <x v="7"/>
    <x v="1"/>
    <x v="0"/>
    <n v="3.9299499999999998"/>
    <n v="3.9765100000000002"/>
    <n v="4.0196500000000004"/>
    <n v="3.9753700000000003"/>
  </r>
  <r>
    <x v="8"/>
    <x v="1"/>
    <x v="0"/>
    <n v="474.67200000000003"/>
    <n v="504.60300000000001"/>
    <n v="500.47399999999999"/>
    <n v="493.24966666666666"/>
  </r>
  <r>
    <x v="9"/>
    <x v="1"/>
    <x v="0"/>
    <n v="476.68"/>
    <n v="502.25799999999998"/>
    <n v="543.14499999999998"/>
    <n v="507.36100000000005"/>
  </r>
  <r>
    <x v="8"/>
    <x v="1"/>
    <x v="0"/>
    <n v="895.93299999999999"/>
    <n v="940.02"/>
    <n v="943.64200000000005"/>
    <n v="926.53166666666675"/>
  </r>
  <r>
    <x v="10"/>
    <x v="1"/>
    <x v="0"/>
    <n v="151.67400000000001"/>
    <n v="153.393"/>
    <n v="153.333"/>
    <n v="152.79999999999998"/>
  </r>
  <r>
    <x v="11"/>
    <x v="1"/>
    <x v="0"/>
    <n v="151.85599999999999"/>
    <n v="153.06"/>
    <n v="153.82300000000001"/>
    <n v="152.91300000000001"/>
  </r>
  <r>
    <x v="0"/>
    <x v="2"/>
    <x v="0"/>
    <n v="173.62"/>
    <n v="180.74100000000001"/>
    <n v="184.99600000000001"/>
    <n v="179.78566666666666"/>
  </r>
  <r>
    <x v="1"/>
    <x v="2"/>
    <x v="0"/>
    <n v="175.655"/>
    <n v="210.32499999999999"/>
    <n v="173.649"/>
    <n v="186.54300000000001"/>
  </r>
  <r>
    <x v="2"/>
    <x v="2"/>
    <x v="0"/>
    <n v="65.292400000000001"/>
    <n v="54.696599999999997"/>
    <n v="53.223799999999997"/>
    <n v="57.737600000000008"/>
  </r>
  <r>
    <x v="3"/>
    <x v="2"/>
    <x v="0"/>
    <n v="57.290100000000002"/>
    <n v="57.625399999999999"/>
    <n v="53.953499999999998"/>
    <n v="56.289666666666669"/>
  </r>
  <r>
    <x v="4"/>
    <x v="2"/>
    <x v="0"/>
    <n v="79.455100000000002"/>
    <n v="67.680300000000003"/>
    <n v="80.238"/>
    <n v="75.791133333333335"/>
  </r>
  <r>
    <x v="5"/>
    <x v="2"/>
    <x v="0"/>
    <n v="78.302499999999995"/>
    <n v="67.525499999999994"/>
    <n v="73.549000000000007"/>
    <n v="73.12566666666666"/>
  </r>
  <r>
    <x v="6"/>
    <x v="2"/>
    <x v="0"/>
    <n v="3.17062"/>
    <n v="2.6010599999999999"/>
    <n v="2.7363499999999998"/>
    <n v="2.8360099999999999"/>
  </r>
  <r>
    <x v="7"/>
    <x v="2"/>
    <x v="0"/>
    <n v="2.1581399999999999"/>
    <n v="2.1630699999999998"/>
    <n v="2.2829100000000002"/>
    <n v="2.2013733333333332"/>
  </r>
  <r>
    <x v="8"/>
    <x v="2"/>
    <x v="0"/>
    <n v="252.14400000000001"/>
    <n v="256.642"/>
    <n v="256.76400000000001"/>
    <n v="255.18333333333331"/>
  </r>
  <r>
    <x v="9"/>
    <x v="2"/>
    <x v="0"/>
    <n v="240.81100000000001"/>
    <n v="271.38600000000002"/>
    <n v="261.44"/>
    <n v="257.87899999999996"/>
  </r>
  <r>
    <x v="8"/>
    <x v="2"/>
    <x v="0"/>
    <n v="459.35300000000001"/>
    <n v="461.2"/>
    <n v="811.16600000000005"/>
    <n v="577.23966666666672"/>
  </r>
  <r>
    <x v="10"/>
    <x v="2"/>
    <x v="0"/>
    <n v="74.768100000000004"/>
    <n v="74.827399999999997"/>
    <n v="74.792000000000002"/>
    <n v="74.795833333333334"/>
  </r>
  <r>
    <x v="11"/>
    <x v="2"/>
    <x v="0"/>
    <n v="74.742699999999999"/>
    <n v="77.304500000000004"/>
    <n v="75.779799999999994"/>
    <n v="75.942333333333337"/>
  </r>
  <r>
    <x v="0"/>
    <x v="3"/>
    <x v="0"/>
    <n v="88.011200000000002"/>
    <n v="84.476100000000002"/>
    <n v="88.740200000000002"/>
    <n v="87.075833333333335"/>
  </r>
  <r>
    <x v="1"/>
    <x v="3"/>
    <x v="0"/>
    <n v="85.188699999999997"/>
    <n v="87.455699999999993"/>
    <n v="92.749899999999997"/>
    <n v="88.464766666666662"/>
  </r>
  <r>
    <x v="2"/>
    <x v="3"/>
    <x v="0"/>
    <n v="26.8005"/>
    <n v="25.712399999999999"/>
    <n v="27.268000000000001"/>
    <n v="26.593633333333333"/>
  </r>
  <r>
    <x v="3"/>
    <x v="3"/>
    <x v="0"/>
    <n v="27.6891"/>
    <n v="29.858799999999999"/>
    <n v="30.924399999999999"/>
    <n v="29.490766666666662"/>
  </r>
  <r>
    <x v="4"/>
    <x v="3"/>
    <x v="0"/>
    <n v="34.3872"/>
    <n v="38.757899999999999"/>
    <n v="37.549999999999997"/>
    <n v="36.898366666666668"/>
  </r>
  <r>
    <x v="5"/>
    <x v="3"/>
    <x v="0"/>
    <n v="33.329000000000001"/>
    <n v="35.613500000000002"/>
    <n v="35.518799999999999"/>
    <n v="34.820433333333334"/>
  </r>
  <r>
    <x v="6"/>
    <x v="3"/>
    <x v="0"/>
    <n v="1.5428500000000001"/>
    <n v="1.85555"/>
    <n v="1.46208"/>
    <n v="1.62016"/>
  </r>
  <r>
    <x v="7"/>
    <x v="3"/>
    <x v="0"/>
    <n v="1.2013100000000001"/>
    <n v="1.2104600000000001"/>
    <n v="1.52013"/>
    <n v="1.3106333333333333"/>
  </r>
  <r>
    <x v="8"/>
    <x v="3"/>
    <x v="0"/>
    <n v="131.47499999999999"/>
    <n v="120.911"/>
    <n v="123.827"/>
    <n v="125.40433333333333"/>
  </r>
  <r>
    <x v="9"/>
    <x v="3"/>
    <x v="0"/>
    <n v="134.142"/>
    <n v="143.101"/>
    <n v="121.8779"/>
    <n v="133.0403"/>
  </r>
  <r>
    <x v="8"/>
    <x v="3"/>
    <x v="0"/>
    <n v="253.245"/>
    <n v="225.43"/>
    <n v="241.536"/>
    <n v="240.07033333333334"/>
  </r>
  <r>
    <x v="10"/>
    <x v="3"/>
    <x v="0"/>
    <n v="41.313499999999998"/>
    <n v="37.575600000000001"/>
    <n v="37.0623"/>
    <n v="38.650466666666667"/>
  </r>
  <r>
    <x v="11"/>
    <x v="3"/>
    <x v="0"/>
    <n v="39.4861"/>
    <n v="37.2181"/>
    <n v="36.413200000000003"/>
    <n v="37.705800000000004"/>
  </r>
  <r>
    <x v="0"/>
    <x v="4"/>
    <x v="0"/>
    <n v="44.743200000000002"/>
    <n v="42.232700000000001"/>
    <n v="48.249099999999999"/>
    <n v="45.074999999999996"/>
  </r>
  <r>
    <x v="1"/>
    <x v="4"/>
    <x v="0"/>
    <n v="48.689"/>
    <n v="47.8934"/>
    <n v="47.4694"/>
    <n v="48.017266666666671"/>
  </r>
  <r>
    <x v="2"/>
    <x v="4"/>
    <x v="0"/>
    <n v="12.8672"/>
    <n v="12.352"/>
    <n v="12.157500000000001"/>
    <n v="12.4589"/>
  </r>
  <r>
    <x v="3"/>
    <x v="4"/>
    <x v="0"/>
    <n v="12.597099999999999"/>
    <n v="12.734999999999999"/>
    <n v="13.138"/>
    <n v="12.823366666666665"/>
  </r>
  <r>
    <x v="4"/>
    <x v="4"/>
    <x v="0"/>
    <n v="16.7469"/>
    <n v="17.254300000000001"/>
    <n v="16.081399999999999"/>
    <n v="16.694199999999999"/>
  </r>
  <r>
    <x v="5"/>
    <x v="4"/>
    <x v="0"/>
    <n v="16.429099999999998"/>
    <n v="16.9682"/>
    <n v="20.813300000000002"/>
    <n v="18.0702"/>
  </r>
  <r>
    <x v="6"/>
    <x v="4"/>
    <x v="0"/>
    <n v="1.03837"/>
    <n v="1.8721300000000001"/>
    <n v="1.02925"/>
    <n v="1.31325"/>
  </r>
  <r>
    <x v="7"/>
    <x v="4"/>
    <x v="0"/>
    <n v="0.69110400000000005"/>
    <n v="0.72604800000000003"/>
    <n v="1.5459799999999999"/>
    <n v="0.98771066666666663"/>
  </r>
  <r>
    <x v="8"/>
    <x v="4"/>
    <x v="0"/>
    <n v="62.545299999999997"/>
    <n v="60.391500000000001"/>
    <n v="62.305900000000001"/>
    <n v="61.747566666666671"/>
  </r>
  <r>
    <x v="9"/>
    <x v="4"/>
    <x v="0"/>
    <n v="61.819600000000001"/>
    <n v="63.866500000000002"/>
    <n v="59.7879"/>
    <n v="61.824666666666673"/>
  </r>
  <r>
    <x v="8"/>
    <x v="4"/>
    <x v="0"/>
    <n v="122.98399999999999"/>
    <n v="116.18300000000001"/>
    <n v="121.813"/>
    <n v="120.32666666666667"/>
  </r>
  <r>
    <x v="10"/>
    <x v="4"/>
    <x v="0"/>
    <n v="22.383400000000002"/>
    <n v="18.783300000000001"/>
    <n v="19.711600000000001"/>
    <n v="20.292766666666669"/>
  </r>
  <r>
    <x v="11"/>
    <x v="4"/>
    <x v="0"/>
    <n v="20.5533"/>
    <n v="19.424900000000001"/>
    <n v="19.332799999999999"/>
    <n v="19.770333333333333"/>
  </r>
  <r>
    <x v="0"/>
    <x v="5"/>
    <x v="0"/>
    <n v="21.064800000000002"/>
    <n v="21.218599999999999"/>
    <n v="22.0303"/>
    <n v="21.437899999999999"/>
  </r>
  <r>
    <x v="1"/>
    <x v="5"/>
    <x v="0"/>
    <n v="23.1938"/>
    <n v="21.3048"/>
    <n v="22.904800000000002"/>
    <n v="22.4678"/>
  </r>
  <r>
    <x v="2"/>
    <x v="5"/>
    <x v="0"/>
    <n v="5.8529900000000001"/>
    <n v="5.9817600000000004"/>
    <n v="6.7112600000000002"/>
    <n v="6.1820033333333333"/>
  </r>
  <r>
    <x v="3"/>
    <x v="5"/>
    <x v="0"/>
    <n v="5.7380500000000003"/>
    <n v="6.3842600000000003"/>
    <n v="6.3578200000000002"/>
    <n v="6.1600433333333342"/>
  </r>
  <r>
    <x v="4"/>
    <x v="5"/>
    <x v="0"/>
    <n v="8.6571499999999997"/>
    <n v="7.9258600000000001"/>
    <n v="7.8821399999999997"/>
    <n v="8.155050000000001"/>
  </r>
  <r>
    <x v="5"/>
    <x v="5"/>
    <x v="0"/>
    <n v="8.0501400000000007"/>
    <n v="7.7997100000000001"/>
    <n v="7.8082599999999998"/>
    <n v="7.8860366666666666"/>
  </r>
  <r>
    <x v="6"/>
    <x v="5"/>
    <x v="0"/>
    <n v="0.75231999999999999"/>
    <n v="1.0031399999999999"/>
    <n v="1.7470699999999999"/>
    <n v="1.1675099999999998"/>
  </r>
  <r>
    <x v="7"/>
    <x v="5"/>
    <x v="0"/>
    <n v="0.442272"/>
    <n v="0.46550399999999997"/>
    <n v="0.60451200000000005"/>
    <n v="0.50409599999999999"/>
  </r>
  <r>
    <x v="8"/>
    <x v="5"/>
    <x v="0"/>
    <n v="31.1313"/>
    <n v="40.600900000000003"/>
    <n v="31.145099999999999"/>
    <n v="34.292433333333335"/>
  </r>
  <r>
    <x v="9"/>
    <x v="5"/>
    <x v="0"/>
    <n v="32.819800000000001"/>
    <n v="30.776599999999998"/>
    <n v="32.294800000000002"/>
    <n v="31.963733333333334"/>
  </r>
  <r>
    <x v="8"/>
    <x v="5"/>
    <x v="0"/>
    <n v="60.598199999999999"/>
    <n v="56.396299999999997"/>
    <n v="63.150399999999998"/>
    <n v="60.04829999999999"/>
  </r>
  <r>
    <x v="10"/>
    <x v="5"/>
    <x v="0"/>
    <n v="9.1757100000000005"/>
    <n v="9.9581099999999996"/>
    <n v="9.2425300000000004"/>
    <n v="9.4587833333333347"/>
  </r>
  <r>
    <x v="11"/>
    <x v="5"/>
    <x v="0"/>
    <n v="9.3682599999999994"/>
    <n v="9.2540800000000001"/>
    <n v="9.3149800000000003"/>
    <n v="9.3124400000000005"/>
  </r>
  <r>
    <x v="0"/>
    <x v="6"/>
    <x v="0"/>
    <n v="10.658300000000001"/>
    <n v="11.3908"/>
    <n v="10.6622"/>
    <n v="10.903766666666668"/>
  </r>
  <r>
    <x v="1"/>
    <x v="6"/>
    <x v="0"/>
    <n v="10.6036"/>
    <n v="10.5626"/>
    <n v="11.001200000000001"/>
    <n v="10.722466666666667"/>
  </r>
  <r>
    <x v="2"/>
    <x v="6"/>
    <x v="0"/>
    <n v="2.7547199999999998"/>
    <n v="3.7073"/>
    <n v="2.7296999999999998"/>
    <n v="3.0639066666666666"/>
  </r>
  <r>
    <x v="3"/>
    <x v="6"/>
    <x v="0"/>
    <n v="2.67197"/>
    <n v="2.6583700000000001"/>
    <n v="3.0826199999999999"/>
    <n v="2.8043200000000001"/>
  </r>
  <r>
    <x v="4"/>
    <x v="6"/>
    <x v="0"/>
    <n v="4.4716500000000003"/>
    <n v="3.6518700000000002"/>
    <n v="4.1638400000000004"/>
    <n v="4.0957866666666671"/>
  </r>
  <r>
    <x v="5"/>
    <x v="6"/>
    <x v="0"/>
    <n v="4.3433000000000002"/>
    <n v="3.6491500000000001"/>
    <n v="3.7757100000000001"/>
    <n v="3.92272"/>
  </r>
  <r>
    <x v="6"/>
    <x v="6"/>
    <x v="0"/>
    <n v="0.73030399999999995"/>
    <n v="0.67779199999999995"/>
    <n v="0.53715199999999996"/>
    <n v="0.64841599999999999"/>
  </r>
  <r>
    <x v="7"/>
    <x v="6"/>
    <x v="0"/>
    <n v="0.41222399999999998"/>
    <n v="0.39868799999999999"/>
    <n v="0.34992000000000001"/>
    <n v="0.38694400000000001"/>
  </r>
  <r>
    <x v="8"/>
    <x v="6"/>
    <x v="0"/>
    <n v="15.491400000000001"/>
    <n v="15.2209"/>
    <n v="15.229699999999999"/>
    <n v="15.314"/>
  </r>
  <r>
    <x v="9"/>
    <x v="6"/>
    <x v="0"/>
    <n v="16.107199999999999"/>
    <n v="15.118499999999999"/>
    <n v="16.645800000000001"/>
    <n v="15.957166666666666"/>
  </r>
  <r>
    <x v="8"/>
    <x v="6"/>
    <x v="0"/>
    <n v="28.639600000000002"/>
    <n v="28.360099999999999"/>
    <n v="28.443899999999999"/>
    <n v="28.481200000000001"/>
  </r>
  <r>
    <x v="10"/>
    <x v="6"/>
    <x v="0"/>
    <n v="5.1688599999999996"/>
    <n v="3.8801600000000001"/>
    <n v="3.8755199999999999"/>
    <n v="4.3081799999999992"/>
  </r>
  <r>
    <x v="11"/>
    <x v="6"/>
    <x v="0"/>
    <n v="5.4228500000000004"/>
    <n v="7.0805800000000003"/>
    <n v="4.0874899999999998"/>
    <n v="5.5303066666666671"/>
  </r>
  <r>
    <x v="0"/>
    <x v="7"/>
    <x v="0"/>
    <n v="7.3673000000000002"/>
    <n v="5.5369999999999999"/>
    <n v="5.2797999999999998"/>
    <n v="6.0613666666666672"/>
  </r>
  <r>
    <x v="1"/>
    <x v="7"/>
    <x v="0"/>
    <n v="5.6212999999999997"/>
    <n v="5.5716000000000001"/>
    <n v="5.3522999999999996"/>
    <n v="5.5150666666666668"/>
  </r>
  <r>
    <x v="2"/>
    <x v="7"/>
    <x v="0"/>
    <n v="0.859456"/>
    <n v="0.69302399999999997"/>
    <n v="0.757216"/>
    <n v="0.76989866666666673"/>
  </r>
  <r>
    <x v="3"/>
    <x v="7"/>
    <x v="0"/>
    <n v="0.57993600000000001"/>
    <n v="0.58096000000000003"/>
    <n v="0.58902399999999999"/>
    <n v="0.58330666666666675"/>
  </r>
  <r>
    <x v="4"/>
    <x v="7"/>
    <x v="0"/>
    <n v="0.77123200000000003"/>
    <n v="0.79135999999999995"/>
    <n v="0.84630399999999995"/>
    <n v="0.80296533333333331"/>
  </r>
  <r>
    <x v="5"/>
    <x v="7"/>
    <x v="0"/>
    <n v="0.73417600000000005"/>
    <n v="0.76592000000000005"/>
    <n v="0.76239999999999997"/>
    <n v="0.75416533333333335"/>
  </r>
  <r>
    <x v="6"/>
    <x v="7"/>
    <x v="0"/>
    <n v="0.59449600000000002"/>
    <n v="1.1497599999999999"/>
    <n v="1.2593000000000001"/>
    <n v="1.0011853333333334"/>
  </r>
  <r>
    <x v="7"/>
    <x v="7"/>
    <x v="0"/>
    <n v="0.34300799999999998"/>
    <n v="0.27379199999999998"/>
    <n v="0.251776"/>
    <n v="0.28952533333333336"/>
  </r>
  <r>
    <x v="8"/>
    <x v="7"/>
    <x v="0"/>
    <n v="10.538600000000001"/>
    <n v="8.4815000000000005"/>
    <n v="9.7396999999999991"/>
    <n v="9.5865999999999989"/>
  </r>
  <r>
    <x v="9"/>
    <x v="7"/>
    <x v="0"/>
    <n v="7.5968999999999998"/>
    <n v="7.6729000000000003"/>
    <n v="8.1085999999999991"/>
    <n v="7.7927999999999997"/>
  </r>
  <r>
    <x v="8"/>
    <x v="7"/>
    <x v="0"/>
    <n v="14.4945"/>
    <n v="14.151199999999999"/>
    <n v="14.9351"/>
    <n v="14.526933333333332"/>
  </r>
  <r>
    <x v="10"/>
    <x v="7"/>
    <x v="0"/>
    <n v="1.33395"/>
    <n v="0.80656000000000005"/>
    <n v="1.0185"/>
    <n v="1.0530033333333333"/>
  </r>
  <r>
    <x v="11"/>
    <x v="7"/>
    <x v="0"/>
    <n v="0.94476800000000005"/>
    <n v="0.80963200000000002"/>
    <n v="0.80553600000000003"/>
    <n v="0.853311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FF693-7DD4-4894-912F-DAC3BD30711E}" name="PivotTable15" cacheId="10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3:M6" firstHeaderRow="1" firstDataRow="2" firstDataCol="1" rowPageCount="1" colPageCount="1"/>
  <pivotFields count="7">
    <pivotField axis="axisCol" showAll="0" defaultSubtotal="0">
      <items count="12">
        <item x="8"/>
        <item x="9"/>
        <item x="1"/>
        <item x="0"/>
        <item x="3"/>
        <item x="2"/>
        <item x="7"/>
        <item x="6"/>
        <item x="11"/>
        <item x="10"/>
        <item x="5"/>
        <item x="4"/>
      </items>
    </pivotField>
    <pivotField axis="axisPage" numFmtId="1" multipleItemSelectionAllowed="1" showAll="0" defaultSubtotal="0">
      <items count="8">
        <item h="1" x="7"/>
        <item h="1" x="6"/>
        <item h="1" x="5"/>
        <item h="1" x="4"/>
        <item h="1" x="3"/>
        <item h="1" x="2"/>
        <item h="1" x="1"/>
        <item x="0"/>
      </items>
    </pivotField>
    <pivotField axis="axisRow" numFmtId="1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dataField="1" showAll="0" defaultSubtotal="0"/>
  </pivotFields>
  <rowFields count="1">
    <field x="2"/>
  </rowFields>
  <rowItems count="2">
    <i>
      <x/>
    </i>
    <i>
      <x v="1"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1" hier="-1"/>
  </pageFields>
  <dataFields count="1">
    <dataField name="Avg Runtime" fld="6" subtotal="average" baseField="1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1A04B-B89C-4F9B-927F-44D7404A0A5A}" name="PivotTable15" cacheId="10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D12" firstHeaderRow="1" firstDataRow="2" firstDataCol="1" rowPageCount="1" colPageCount="1"/>
  <pivotFields count="7">
    <pivotField axis="axisCol" showAll="0" defaultSubtotal="0">
      <items count="12">
        <item x="8"/>
        <item x="9"/>
        <item h="1" x="1"/>
        <item h="1" x="0"/>
        <item h="1" x="3"/>
        <item h="1" x="2"/>
        <item h="1" x="7"/>
        <item h="1" x="6"/>
        <item h="1" x="11"/>
        <item x="10"/>
        <item h="1" x="5"/>
        <item h="1" x="4"/>
      </items>
    </pivotField>
    <pivotField axis="axisRow" numFmtId="1" showAll="0" defaultSubtotal="0">
      <items count="8">
        <item x="7"/>
        <item x="6"/>
        <item x="5"/>
        <item x="4"/>
        <item x="3"/>
        <item x="2"/>
        <item x="1"/>
        <item x="0"/>
      </items>
    </pivotField>
    <pivotField axis="axisPage" numFmtId="1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dataField="1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3">
    <i>
      <x/>
    </i>
    <i>
      <x v="1"/>
    </i>
    <i>
      <x v="9"/>
    </i>
  </colItems>
  <pageFields count="1">
    <pageField fld="2" item="1" hier="-1"/>
  </pageFields>
  <dataFields count="1">
    <dataField name="Avg Runtime" fld="6" subtotal="average" baseField="1" baseItem="0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7311F-5FCA-4D29-8D03-E3F06FE953C4}" name="PivotTable15" cacheId="10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E12" firstHeaderRow="1" firstDataRow="2" firstDataCol="1" rowPageCount="1" colPageCount="1"/>
  <pivotFields count="7">
    <pivotField axis="axisCol" showAll="0" defaultSubtotal="0">
      <items count="12">
        <item h="1" x="8"/>
        <item h="1" x="9"/>
        <item h="1" x="1"/>
        <item x="0"/>
        <item h="1" x="3"/>
        <item x="2"/>
        <item h="1" x="7"/>
        <item x="6"/>
        <item h="1" x="11"/>
        <item h="1" x="10"/>
        <item h="1" x="5"/>
        <item x="4"/>
      </items>
    </pivotField>
    <pivotField axis="axisRow" numFmtId="1" showAll="0" defaultSubtotal="0">
      <items count="8">
        <item x="7"/>
        <item x="6"/>
        <item x="5"/>
        <item x="4"/>
        <item x="3"/>
        <item x="2"/>
        <item x="1"/>
        <item x="0"/>
      </items>
    </pivotField>
    <pivotField axis="axisPage" numFmtId="1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dataField="1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4">
    <i>
      <x v="3"/>
    </i>
    <i>
      <x v="5"/>
    </i>
    <i>
      <x v="7"/>
    </i>
    <i>
      <x v="11"/>
    </i>
  </colItems>
  <pageFields count="1">
    <pageField fld="2" item="1" hier="-1"/>
  </pageFields>
  <dataFields count="1">
    <dataField name="Avg Runtime" fld="6" subtotal="average" baseField="1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93C9A-C3E1-43EF-908E-CFAA9271384B}">
  <dimension ref="A1:M6"/>
  <sheetViews>
    <sheetView workbookViewId="0">
      <selection activeCell="J27" sqref="J27"/>
    </sheetView>
  </sheetViews>
  <sheetFormatPr defaultRowHeight="14.4" x14ac:dyDescent="0.3"/>
  <cols>
    <col min="1" max="1" width="21.33203125" bestFit="1" customWidth="1"/>
    <col min="2" max="2" width="20.21875" bestFit="1" customWidth="1"/>
    <col min="3" max="3" width="23" bestFit="1" customWidth="1"/>
    <col min="4" max="4" width="23.5546875" bestFit="1" customWidth="1"/>
    <col min="5" max="5" width="20.44140625" bestFit="1" customWidth="1"/>
    <col min="6" max="6" width="25.6640625" bestFit="1" customWidth="1"/>
    <col min="7" max="7" width="21.88671875" bestFit="1" customWidth="1"/>
    <col min="8" max="8" width="26.109375" bestFit="1" customWidth="1"/>
    <col min="9" max="9" width="22.33203125" bestFit="1" customWidth="1"/>
    <col min="10" max="10" width="36.5546875" bestFit="1" customWidth="1"/>
    <col min="11" max="11" width="32.77734375" bestFit="1" customWidth="1"/>
    <col min="12" max="12" width="32.88671875" bestFit="1" customWidth="1"/>
    <col min="13" max="13" width="29.109375" bestFit="1" customWidth="1"/>
    <col min="14" max="14" width="12" bestFit="1" customWidth="1"/>
  </cols>
  <sheetData>
    <row r="1" spans="1:13" x14ac:dyDescent="0.3">
      <c r="A1" s="9" t="s">
        <v>15</v>
      </c>
      <c r="B1" s="10">
        <v>536870912</v>
      </c>
    </row>
    <row r="3" spans="1:13" x14ac:dyDescent="0.3">
      <c r="A3" s="9" t="s">
        <v>20</v>
      </c>
      <c r="B3" s="9" t="s">
        <v>16</v>
      </c>
    </row>
    <row r="4" spans="1:13" x14ac:dyDescent="0.3">
      <c r="A4" s="9" t="s">
        <v>17</v>
      </c>
      <c r="B4" t="s">
        <v>10</v>
      </c>
      <c r="C4" t="s">
        <v>11</v>
      </c>
      <c r="D4" t="s">
        <v>0</v>
      </c>
      <c r="E4" t="s">
        <v>21</v>
      </c>
      <c r="F4" t="s">
        <v>9</v>
      </c>
      <c r="G4" t="s">
        <v>8</v>
      </c>
      <c r="H4" t="s">
        <v>3</v>
      </c>
      <c r="I4" t="s">
        <v>2</v>
      </c>
      <c r="J4" t="s">
        <v>13</v>
      </c>
      <c r="K4" t="s">
        <v>12</v>
      </c>
      <c r="L4" t="s">
        <v>1</v>
      </c>
      <c r="M4" t="s">
        <v>4</v>
      </c>
    </row>
    <row r="5" spans="1:13" x14ac:dyDescent="0.3">
      <c r="A5" s="10">
        <v>128</v>
      </c>
      <c r="B5" s="3">
        <v>1443.1075000000001</v>
      </c>
      <c r="C5" s="3">
        <v>998.74900000000014</v>
      </c>
      <c r="D5" s="3">
        <v>745.20233333333329</v>
      </c>
      <c r="E5" s="3">
        <v>714.54533333333336</v>
      </c>
      <c r="F5" s="3">
        <v>241.1816666666667</v>
      </c>
      <c r="G5" s="3">
        <v>239.10233333333335</v>
      </c>
      <c r="H5" s="3">
        <v>7.7525866666666667</v>
      </c>
      <c r="I5" s="3">
        <v>8.2887466666666665</v>
      </c>
      <c r="J5" s="3">
        <v>314.57133333333331</v>
      </c>
      <c r="K5" s="3">
        <v>314.34799999999996</v>
      </c>
      <c r="L5" s="3">
        <v>288.01233333333334</v>
      </c>
      <c r="M5" s="3">
        <v>320.53633333333329</v>
      </c>
    </row>
    <row r="6" spans="1:13" x14ac:dyDescent="0.3">
      <c r="A6" s="10">
        <v>256</v>
      </c>
      <c r="B6" s="3">
        <v>1409.4475</v>
      </c>
      <c r="C6" s="3">
        <v>986.56599999999992</v>
      </c>
      <c r="D6" s="3">
        <v>690.46799999999996</v>
      </c>
      <c r="E6" s="3">
        <v>698.82566666666662</v>
      </c>
      <c r="F6" s="3">
        <v>236.333</v>
      </c>
      <c r="G6" s="3">
        <v>236.18699999999998</v>
      </c>
      <c r="H6" s="3">
        <v>7.7997233333333327</v>
      </c>
      <c r="I6" s="3">
        <v>8.3436466666666664</v>
      </c>
      <c r="J6" s="3">
        <v>314.94466666666671</v>
      </c>
      <c r="K6" s="3">
        <v>313.77766666666668</v>
      </c>
      <c r="L6" s="3">
        <v>286.96033333333338</v>
      </c>
      <c r="M6" s="3">
        <v>287.25366666666667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A6D1-46FB-405D-9E3B-97A53E3CAB08}">
  <dimension ref="A1:D12"/>
  <sheetViews>
    <sheetView topLeftCell="A16" workbookViewId="0">
      <selection activeCell="J24" sqref="J24"/>
    </sheetView>
  </sheetViews>
  <sheetFormatPr defaultRowHeight="14.4" x14ac:dyDescent="0.3"/>
  <cols>
    <col min="1" max="1" width="12.44140625" bestFit="1" customWidth="1"/>
    <col min="2" max="2" width="20.21875" bestFit="1" customWidth="1"/>
    <col min="3" max="3" width="23" bestFit="1" customWidth="1"/>
    <col min="4" max="4" width="32.77734375" bestFit="1" customWidth="1"/>
    <col min="5" max="5" width="29.109375" bestFit="1" customWidth="1"/>
    <col min="6" max="6" width="25.6640625" bestFit="1" customWidth="1"/>
    <col min="7" max="7" width="21.88671875" bestFit="1" customWidth="1"/>
    <col min="8" max="8" width="26.109375" bestFit="1" customWidth="1"/>
    <col min="9" max="9" width="22.33203125" bestFit="1" customWidth="1"/>
    <col min="10" max="10" width="36.5546875" bestFit="1" customWidth="1"/>
    <col min="11" max="11" width="32.77734375" bestFit="1" customWidth="1"/>
    <col min="12" max="12" width="32.88671875" bestFit="1" customWidth="1"/>
    <col min="13" max="13" width="29.109375" bestFit="1" customWidth="1"/>
    <col min="14" max="14" width="12" bestFit="1" customWidth="1"/>
  </cols>
  <sheetData>
    <row r="1" spans="1:4" x14ac:dyDescent="0.3">
      <c r="A1" s="9" t="s">
        <v>14</v>
      </c>
      <c r="B1" s="10">
        <v>256</v>
      </c>
    </row>
    <row r="3" spans="1:4" x14ac:dyDescent="0.3">
      <c r="A3" s="9" t="s">
        <v>20</v>
      </c>
      <c r="B3" s="9" t="s">
        <v>16</v>
      </c>
    </row>
    <row r="4" spans="1:4" x14ac:dyDescent="0.3">
      <c r="A4" s="9" t="s">
        <v>17</v>
      </c>
      <c r="B4" t="s">
        <v>10</v>
      </c>
      <c r="C4" t="s">
        <v>11</v>
      </c>
      <c r="D4" t="s">
        <v>12</v>
      </c>
    </row>
    <row r="5" spans="1:4" x14ac:dyDescent="0.3">
      <c r="A5" s="10">
        <v>4194304</v>
      </c>
      <c r="B5" s="3">
        <v>12.056766666666665</v>
      </c>
      <c r="C5" s="3">
        <v>7.7927999999999997</v>
      </c>
      <c r="D5" s="3">
        <v>1.0530033333333333</v>
      </c>
    </row>
    <row r="6" spans="1:4" x14ac:dyDescent="0.3">
      <c r="A6" s="10">
        <v>8388608</v>
      </c>
      <c r="B6" s="3">
        <v>21.897600000000001</v>
      </c>
      <c r="C6" s="3">
        <v>15.957166666666666</v>
      </c>
      <c r="D6" s="3">
        <v>4.3081799999999992</v>
      </c>
    </row>
    <row r="7" spans="1:4" x14ac:dyDescent="0.3">
      <c r="A7" s="10">
        <v>16777216</v>
      </c>
      <c r="B7" s="3">
        <v>47.170366666666666</v>
      </c>
      <c r="C7" s="3">
        <v>31.963733333333334</v>
      </c>
      <c r="D7" s="3">
        <v>9.4587833333333347</v>
      </c>
    </row>
    <row r="8" spans="1:4" x14ac:dyDescent="0.3">
      <c r="A8" s="10">
        <v>33554432</v>
      </c>
      <c r="B8" s="3">
        <v>91.037116666666662</v>
      </c>
      <c r="C8" s="3">
        <v>61.824666666666673</v>
      </c>
      <c r="D8" s="3">
        <v>20.292766666666669</v>
      </c>
    </row>
    <row r="9" spans="1:4" x14ac:dyDescent="0.3">
      <c r="A9" s="10">
        <v>67108864</v>
      </c>
      <c r="B9" s="3">
        <v>182.73733333333334</v>
      </c>
      <c r="C9" s="3">
        <v>133.0403</v>
      </c>
      <c r="D9" s="3">
        <v>38.650466666666667</v>
      </c>
    </row>
    <row r="10" spans="1:4" x14ac:dyDescent="0.3">
      <c r="A10" s="10">
        <v>134217728</v>
      </c>
      <c r="B10" s="3">
        <v>416.2115</v>
      </c>
      <c r="C10" s="3">
        <v>257.87899999999996</v>
      </c>
      <c r="D10" s="3">
        <v>74.795833333333334</v>
      </c>
    </row>
    <row r="11" spans="1:4" x14ac:dyDescent="0.3">
      <c r="A11" s="10">
        <v>268435456</v>
      </c>
      <c r="B11" s="3">
        <v>709.89066666666668</v>
      </c>
      <c r="C11" s="3">
        <v>507.36100000000005</v>
      </c>
      <c r="D11" s="3">
        <v>152.79999999999998</v>
      </c>
    </row>
    <row r="12" spans="1:4" x14ac:dyDescent="0.3">
      <c r="A12" s="10">
        <v>536870912</v>
      </c>
      <c r="B12" s="3">
        <v>1409.4475</v>
      </c>
      <c r="C12" s="3">
        <v>986.56599999999992</v>
      </c>
      <c r="D12" s="3">
        <v>313.77766666666668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51A0-667B-49AB-AF9F-EE7234F1BB9E}">
  <dimension ref="A1:E12"/>
  <sheetViews>
    <sheetView topLeftCell="A13" workbookViewId="0">
      <selection activeCell="J34" sqref="J34"/>
    </sheetView>
  </sheetViews>
  <sheetFormatPr defaultRowHeight="14.4" x14ac:dyDescent="0.3"/>
  <cols>
    <col min="1" max="1" width="24" bestFit="1" customWidth="1"/>
    <col min="2" max="2" width="20.44140625" bestFit="1" customWidth="1"/>
    <col min="3" max="3" width="21.88671875" bestFit="1" customWidth="1"/>
    <col min="4" max="4" width="22.33203125" bestFit="1" customWidth="1"/>
    <col min="5" max="5" width="29.109375" bestFit="1" customWidth="1"/>
    <col min="6" max="6" width="25.6640625" bestFit="1" customWidth="1"/>
    <col min="7" max="7" width="21.88671875" bestFit="1" customWidth="1"/>
    <col min="8" max="8" width="26.109375" bestFit="1" customWidth="1"/>
    <col min="9" max="9" width="22.33203125" bestFit="1" customWidth="1"/>
    <col min="10" max="10" width="36.5546875" bestFit="1" customWidth="1"/>
    <col min="11" max="11" width="32.77734375" bestFit="1" customWidth="1"/>
    <col min="12" max="12" width="32.88671875" bestFit="1" customWidth="1"/>
    <col min="13" max="13" width="29.109375" bestFit="1" customWidth="1"/>
    <col min="14" max="14" width="12" bestFit="1" customWidth="1"/>
  </cols>
  <sheetData>
    <row r="1" spans="1:5" x14ac:dyDescent="0.3">
      <c r="A1" s="9" t="s">
        <v>14</v>
      </c>
      <c r="B1" s="10">
        <v>256</v>
      </c>
    </row>
    <row r="3" spans="1:5" x14ac:dyDescent="0.3">
      <c r="A3" s="9" t="s">
        <v>20</v>
      </c>
      <c r="B3" s="9" t="s">
        <v>16</v>
      </c>
    </row>
    <row r="4" spans="1:5" x14ac:dyDescent="0.3">
      <c r="A4" s="9" t="s">
        <v>17</v>
      </c>
      <c r="B4" t="s">
        <v>21</v>
      </c>
      <c r="C4" t="s">
        <v>8</v>
      </c>
      <c r="D4" t="s">
        <v>2</v>
      </c>
      <c r="E4" t="s">
        <v>4</v>
      </c>
    </row>
    <row r="5" spans="1:5" x14ac:dyDescent="0.3">
      <c r="A5" s="10">
        <v>4194304</v>
      </c>
      <c r="B5" s="3">
        <v>6.0613666666666672</v>
      </c>
      <c r="C5" s="3">
        <v>0.76989866666666673</v>
      </c>
      <c r="D5" s="3">
        <v>1.0011853333333334</v>
      </c>
      <c r="E5" s="3">
        <v>0.80296533333333331</v>
      </c>
    </row>
    <row r="6" spans="1:5" x14ac:dyDescent="0.3">
      <c r="A6" s="10">
        <v>8388608</v>
      </c>
      <c r="B6" s="3">
        <v>10.903766666666668</v>
      </c>
      <c r="C6" s="3">
        <v>3.0639066666666666</v>
      </c>
      <c r="D6" s="3">
        <v>0.64841599999999999</v>
      </c>
      <c r="E6" s="3">
        <v>4.0957866666666671</v>
      </c>
    </row>
    <row r="7" spans="1:5" x14ac:dyDescent="0.3">
      <c r="A7" s="10">
        <v>16777216</v>
      </c>
      <c r="B7" s="3">
        <v>21.437899999999999</v>
      </c>
      <c r="C7" s="3">
        <v>6.1820033333333333</v>
      </c>
      <c r="D7" s="3">
        <v>1.1675099999999998</v>
      </c>
      <c r="E7" s="3">
        <v>8.155050000000001</v>
      </c>
    </row>
    <row r="8" spans="1:5" x14ac:dyDescent="0.3">
      <c r="A8" s="10">
        <v>33554432</v>
      </c>
      <c r="B8" s="3">
        <v>45.074999999999996</v>
      </c>
      <c r="C8" s="3">
        <v>12.4589</v>
      </c>
      <c r="D8" s="3">
        <v>1.31325</v>
      </c>
      <c r="E8" s="3">
        <v>16.694199999999999</v>
      </c>
    </row>
    <row r="9" spans="1:5" x14ac:dyDescent="0.3">
      <c r="A9" s="10">
        <v>67108864</v>
      </c>
      <c r="B9" s="3">
        <v>87.075833333333335</v>
      </c>
      <c r="C9" s="3">
        <v>26.593633333333333</v>
      </c>
      <c r="D9" s="3">
        <v>1.62016</v>
      </c>
      <c r="E9" s="3">
        <v>36.898366666666668</v>
      </c>
    </row>
    <row r="10" spans="1:5" x14ac:dyDescent="0.3">
      <c r="A10" s="10">
        <v>134217728</v>
      </c>
      <c r="B10" s="3">
        <v>179.78566666666666</v>
      </c>
      <c r="C10" s="3">
        <v>57.737600000000008</v>
      </c>
      <c r="D10" s="3">
        <v>2.8360099999999999</v>
      </c>
      <c r="E10" s="3">
        <v>75.791133333333335</v>
      </c>
    </row>
    <row r="11" spans="1:5" x14ac:dyDescent="0.3">
      <c r="A11" s="10">
        <v>268435456</v>
      </c>
      <c r="B11" s="3">
        <v>358.73033333333336</v>
      </c>
      <c r="C11" s="3">
        <v>112.56599999999999</v>
      </c>
      <c r="D11" s="3">
        <v>4.6030533333333343</v>
      </c>
      <c r="E11" s="3">
        <v>138.94933333333333</v>
      </c>
    </row>
    <row r="12" spans="1:5" x14ac:dyDescent="0.3">
      <c r="A12" s="10">
        <v>536870912</v>
      </c>
      <c r="B12" s="3">
        <v>698.82566666666662</v>
      </c>
      <c r="C12" s="3">
        <v>236.18699999999998</v>
      </c>
      <c r="D12" s="3">
        <v>8.3436466666666664</v>
      </c>
      <c r="E12" s="3">
        <v>287.25366666666667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A28C-9BC4-451C-8BAF-2D36372056DA}">
  <dimension ref="A1:G118"/>
  <sheetViews>
    <sheetView tabSelected="1" workbookViewId="0">
      <selection activeCell="L25" sqref="L25"/>
    </sheetView>
  </sheetViews>
  <sheetFormatPr defaultRowHeight="14.4" x14ac:dyDescent="0.3"/>
  <cols>
    <col min="1" max="1" width="35.21875" customWidth="1"/>
    <col min="2" max="2" width="13.33203125" style="4" customWidth="1"/>
    <col min="3" max="3" width="8.88671875" style="4" customWidth="1"/>
    <col min="4" max="6" width="8.88671875" customWidth="1"/>
    <col min="7" max="7" width="16.6640625" customWidth="1"/>
  </cols>
  <sheetData>
    <row r="1" spans="1:7" x14ac:dyDescent="0.3">
      <c r="A1" t="s">
        <v>18</v>
      </c>
      <c r="B1" s="4" t="s">
        <v>15</v>
      </c>
      <c r="C1" s="4" t="s">
        <v>14</v>
      </c>
      <c r="D1" s="1" t="s">
        <v>5</v>
      </c>
      <c r="E1" s="1" t="s">
        <v>6</v>
      </c>
      <c r="F1" s="1" t="s">
        <v>7</v>
      </c>
      <c r="G1" s="1" t="s">
        <v>19</v>
      </c>
    </row>
    <row r="2" spans="1:7" x14ac:dyDescent="0.3">
      <c r="A2" s="4" t="s">
        <v>21</v>
      </c>
      <c r="B2" s="2">
        <f>POWER(2,29)</f>
        <v>536870912</v>
      </c>
      <c r="C2" s="2">
        <v>256</v>
      </c>
      <c r="D2">
        <v>696.57</v>
      </c>
      <c r="E2">
        <v>724.56399999999996</v>
      </c>
      <c r="F2">
        <v>675.34299999999996</v>
      </c>
      <c r="G2">
        <f>AVERAGE(D2:F2)</f>
        <v>698.82566666666662</v>
      </c>
    </row>
    <row r="3" spans="1:7" x14ac:dyDescent="0.3">
      <c r="A3" s="4" t="s">
        <v>0</v>
      </c>
      <c r="B3" s="2">
        <f t="shared" ref="B3:B28" si="0">POWER(2,29)</f>
        <v>536870912</v>
      </c>
      <c r="C3" s="2">
        <v>256</v>
      </c>
      <c r="D3">
        <v>674.81200000000001</v>
      </c>
      <c r="E3">
        <v>728.9</v>
      </c>
      <c r="F3">
        <v>667.69200000000001</v>
      </c>
      <c r="G3">
        <f t="shared" ref="G3:G66" si="1">AVERAGE(D3:F3)</f>
        <v>690.46799999999996</v>
      </c>
    </row>
    <row r="4" spans="1:7" x14ac:dyDescent="0.3">
      <c r="A4" s="4" t="s">
        <v>8</v>
      </c>
      <c r="B4" s="2">
        <f t="shared" si="0"/>
        <v>536870912</v>
      </c>
      <c r="C4" s="2">
        <v>256</v>
      </c>
      <c r="D4">
        <v>237.83199999999999</v>
      </c>
      <c r="E4">
        <v>235.41900000000001</v>
      </c>
      <c r="F4">
        <v>235.31</v>
      </c>
      <c r="G4">
        <f t="shared" si="1"/>
        <v>236.18699999999998</v>
      </c>
    </row>
    <row r="5" spans="1:7" x14ac:dyDescent="0.3">
      <c r="A5" s="4" t="s">
        <v>9</v>
      </c>
      <c r="B5" s="2">
        <f t="shared" si="0"/>
        <v>536870912</v>
      </c>
      <c r="C5" s="2">
        <v>256</v>
      </c>
      <c r="D5">
        <v>237.62100000000001</v>
      </c>
      <c r="E5">
        <v>235.02099999999999</v>
      </c>
      <c r="F5">
        <v>236.357</v>
      </c>
      <c r="G5">
        <f t="shared" si="1"/>
        <v>236.333</v>
      </c>
    </row>
    <row r="6" spans="1:7" x14ac:dyDescent="0.3">
      <c r="A6" s="4" t="s">
        <v>4</v>
      </c>
      <c r="B6" s="2">
        <f t="shared" si="0"/>
        <v>536870912</v>
      </c>
      <c r="C6" s="2">
        <v>256</v>
      </c>
      <c r="D6">
        <v>288.04000000000002</v>
      </c>
      <c r="E6">
        <v>285.57100000000003</v>
      </c>
      <c r="F6">
        <v>288.14999999999998</v>
      </c>
      <c r="G6">
        <f t="shared" si="1"/>
        <v>287.25366666666667</v>
      </c>
    </row>
    <row r="7" spans="1:7" x14ac:dyDescent="0.3">
      <c r="A7" s="4" t="s">
        <v>1</v>
      </c>
      <c r="B7" s="2">
        <f t="shared" si="0"/>
        <v>536870912</v>
      </c>
      <c r="C7" s="2">
        <v>256</v>
      </c>
      <c r="D7">
        <v>289.33800000000002</v>
      </c>
      <c r="E7">
        <v>285.94900000000001</v>
      </c>
      <c r="F7">
        <v>285.59399999999999</v>
      </c>
      <c r="G7">
        <f t="shared" si="1"/>
        <v>286.96033333333338</v>
      </c>
    </row>
    <row r="8" spans="1:7" x14ac:dyDescent="0.3">
      <c r="A8" s="4" t="s">
        <v>2</v>
      </c>
      <c r="B8" s="2">
        <f t="shared" si="0"/>
        <v>536870912</v>
      </c>
      <c r="C8" s="6">
        <v>256</v>
      </c>
      <c r="D8" s="7">
        <v>8.0736000000000008</v>
      </c>
      <c r="E8" s="7">
        <v>8.2001600000000003</v>
      </c>
      <c r="F8" s="7">
        <v>8.75718</v>
      </c>
      <c r="G8">
        <f t="shared" si="1"/>
        <v>8.3436466666666664</v>
      </c>
    </row>
    <row r="9" spans="1:7" x14ac:dyDescent="0.3">
      <c r="A9" s="4" t="s">
        <v>3</v>
      </c>
      <c r="B9" s="2">
        <f t="shared" si="0"/>
        <v>536870912</v>
      </c>
      <c r="C9" s="6">
        <v>256</v>
      </c>
      <c r="D9" s="7">
        <v>7.8081899999999997</v>
      </c>
      <c r="E9" s="7">
        <v>7.8369</v>
      </c>
      <c r="F9" s="7">
        <v>7.7540800000000001</v>
      </c>
      <c r="G9">
        <f t="shared" si="1"/>
        <v>7.7997233333333327</v>
      </c>
    </row>
    <row r="10" spans="1:7" x14ac:dyDescent="0.3">
      <c r="A10" s="4" t="s">
        <v>10</v>
      </c>
      <c r="B10" s="2">
        <f t="shared" si="0"/>
        <v>536870912</v>
      </c>
      <c r="C10" s="2">
        <v>256</v>
      </c>
      <c r="D10">
        <v>1020.36</v>
      </c>
      <c r="E10">
        <v>1005.61</v>
      </c>
      <c r="F10">
        <v>965.04499999999996</v>
      </c>
      <c r="G10">
        <f t="shared" si="1"/>
        <v>997.005</v>
      </c>
    </row>
    <row r="11" spans="1:7" x14ac:dyDescent="0.3">
      <c r="A11" s="4" t="s">
        <v>11</v>
      </c>
      <c r="B11" s="2">
        <f t="shared" si="0"/>
        <v>536870912</v>
      </c>
      <c r="C11" s="2">
        <v>256</v>
      </c>
      <c r="D11">
        <v>992.29899999999998</v>
      </c>
      <c r="E11">
        <v>1008.25</v>
      </c>
      <c r="F11">
        <v>959.149</v>
      </c>
      <c r="G11">
        <f t="shared" si="1"/>
        <v>986.56599999999992</v>
      </c>
    </row>
    <row r="12" spans="1:7" x14ac:dyDescent="0.3">
      <c r="A12" s="4" t="s">
        <v>10</v>
      </c>
      <c r="B12" s="2">
        <f t="shared" si="0"/>
        <v>536870912</v>
      </c>
      <c r="C12" s="2">
        <v>256</v>
      </c>
      <c r="D12">
        <v>1724.54</v>
      </c>
      <c r="E12">
        <v>1912.85</v>
      </c>
      <c r="F12">
        <v>1828.28</v>
      </c>
      <c r="G12">
        <f t="shared" si="1"/>
        <v>1821.89</v>
      </c>
    </row>
    <row r="13" spans="1:7" x14ac:dyDescent="0.3">
      <c r="A13" s="4" t="s">
        <v>12</v>
      </c>
      <c r="B13" s="2">
        <f t="shared" si="0"/>
        <v>536870912</v>
      </c>
      <c r="C13" s="2">
        <v>256</v>
      </c>
      <c r="D13">
        <v>314.35500000000002</v>
      </c>
      <c r="E13">
        <v>313.39</v>
      </c>
      <c r="F13">
        <v>313.58800000000002</v>
      </c>
      <c r="G13">
        <f t="shared" si="1"/>
        <v>313.77766666666668</v>
      </c>
    </row>
    <row r="14" spans="1:7" x14ac:dyDescent="0.3">
      <c r="A14" s="4" t="s">
        <v>13</v>
      </c>
      <c r="B14" s="2">
        <f t="shared" si="0"/>
        <v>536870912</v>
      </c>
      <c r="C14" s="2">
        <v>256</v>
      </c>
      <c r="D14">
        <v>316.89699999999999</v>
      </c>
      <c r="E14">
        <v>314.541</v>
      </c>
      <c r="F14">
        <v>313.39600000000002</v>
      </c>
      <c r="G14">
        <f t="shared" si="1"/>
        <v>314.94466666666671</v>
      </c>
    </row>
    <row r="15" spans="1:7" x14ac:dyDescent="0.3">
      <c r="A15" s="4" t="s">
        <v>21</v>
      </c>
      <c r="B15" s="2">
        <f t="shared" si="0"/>
        <v>536870912</v>
      </c>
      <c r="C15" s="5">
        <v>128</v>
      </c>
      <c r="D15">
        <v>738.84799999999996</v>
      </c>
      <c r="E15">
        <v>716.73199999999997</v>
      </c>
      <c r="F15">
        <v>688.05600000000004</v>
      </c>
      <c r="G15">
        <f t="shared" si="1"/>
        <v>714.54533333333336</v>
      </c>
    </row>
    <row r="16" spans="1:7" x14ac:dyDescent="0.3">
      <c r="A16" s="4" t="s">
        <v>0</v>
      </c>
      <c r="B16" s="2">
        <f t="shared" si="0"/>
        <v>536870912</v>
      </c>
      <c r="C16" s="5">
        <v>128</v>
      </c>
      <c r="D16">
        <v>758.255</v>
      </c>
      <c r="E16">
        <v>755.49800000000005</v>
      </c>
      <c r="F16">
        <v>721.85400000000004</v>
      </c>
      <c r="G16">
        <f t="shared" si="1"/>
        <v>745.20233333333329</v>
      </c>
    </row>
    <row r="17" spans="1:7" x14ac:dyDescent="0.3">
      <c r="A17" s="4" t="s">
        <v>8</v>
      </c>
      <c r="B17" s="2">
        <f t="shared" si="0"/>
        <v>536870912</v>
      </c>
      <c r="C17" s="5">
        <v>128</v>
      </c>
      <c r="D17">
        <v>238.52600000000001</v>
      </c>
      <c r="E17">
        <v>240.09</v>
      </c>
      <c r="F17">
        <v>238.691</v>
      </c>
      <c r="G17">
        <f t="shared" si="1"/>
        <v>239.10233333333335</v>
      </c>
    </row>
    <row r="18" spans="1:7" x14ac:dyDescent="0.3">
      <c r="A18" s="4" t="s">
        <v>9</v>
      </c>
      <c r="B18" s="2">
        <f t="shared" si="0"/>
        <v>536870912</v>
      </c>
      <c r="C18" s="5">
        <v>128</v>
      </c>
      <c r="D18">
        <v>247.54599999999999</v>
      </c>
      <c r="E18">
        <v>239.07300000000001</v>
      </c>
      <c r="F18">
        <v>236.92599999999999</v>
      </c>
      <c r="G18">
        <f t="shared" si="1"/>
        <v>241.1816666666667</v>
      </c>
    </row>
    <row r="19" spans="1:7" x14ac:dyDescent="0.3">
      <c r="A19" s="4" t="s">
        <v>4</v>
      </c>
      <c r="B19" s="2">
        <f t="shared" si="0"/>
        <v>536870912</v>
      </c>
      <c r="C19" s="5">
        <v>128</v>
      </c>
      <c r="D19">
        <v>288.33600000000001</v>
      </c>
      <c r="E19">
        <v>287.76</v>
      </c>
      <c r="F19">
        <v>385.51299999999998</v>
      </c>
      <c r="G19">
        <f t="shared" si="1"/>
        <v>320.53633333333329</v>
      </c>
    </row>
    <row r="20" spans="1:7" x14ac:dyDescent="0.3">
      <c r="A20" s="4" t="s">
        <v>1</v>
      </c>
      <c r="B20" s="2">
        <f t="shared" si="0"/>
        <v>536870912</v>
      </c>
      <c r="C20" s="5">
        <v>128</v>
      </c>
      <c r="D20">
        <v>291.517</v>
      </c>
      <c r="E20">
        <v>287.40100000000001</v>
      </c>
      <c r="F20">
        <v>285.11900000000003</v>
      </c>
      <c r="G20">
        <f t="shared" si="1"/>
        <v>288.01233333333334</v>
      </c>
    </row>
    <row r="21" spans="1:7" x14ac:dyDescent="0.3">
      <c r="A21" s="4" t="s">
        <v>2</v>
      </c>
      <c r="B21" s="2">
        <f t="shared" si="0"/>
        <v>536870912</v>
      </c>
      <c r="C21" s="8">
        <v>128</v>
      </c>
      <c r="D21" s="7">
        <v>8.0672300000000003</v>
      </c>
      <c r="E21" s="7">
        <v>8.4652499999999993</v>
      </c>
      <c r="F21" s="7">
        <v>8.3337599999999998</v>
      </c>
      <c r="G21">
        <f t="shared" si="1"/>
        <v>8.2887466666666665</v>
      </c>
    </row>
    <row r="22" spans="1:7" x14ac:dyDescent="0.3">
      <c r="A22" s="4" t="s">
        <v>3</v>
      </c>
      <c r="B22" s="2">
        <f t="shared" si="0"/>
        <v>536870912</v>
      </c>
      <c r="C22" s="8">
        <v>128</v>
      </c>
      <c r="D22" s="7">
        <v>7.7374700000000001</v>
      </c>
      <c r="E22" s="7">
        <v>7.7531499999999998</v>
      </c>
      <c r="F22" s="7">
        <v>7.7671400000000004</v>
      </c>
      <c r="G22">
        <f t="shared" si="1"/>
        <v>7.7525866666666667</v>
      </c>
    </row>
    <row r="23" spans="1:7" x14ac:dyDescent="0.3">
      <c r="A23" s="4" t="s">
        <v>10</v>
      </c>
      <c r="B23" s="2">
        <f t="shared" si="0"/>
        <v>536870912</v>
      </c>
      <c r="C23" s="5">
        <v>128</v>
      </c>
      <c r="D23">
        <v>1035.57</v>
      </c>
      <c r="E23">
        <v>1023.99</v>
      </c>
      <c r="F23">
        <v>993.89499999999998</v>
      </c>
      <c r="G23">
        <f t="shared" si="1"/>
        <v>1017.8183333333333</v>
      </c>
    </row>
    <row r="24" spans="1:7" x14ac:dyDescent="0.3">
      <c r="A24" s="4" t="s">
        <v>11</v>
      </c>
      <c r="B24" s="2">
        <f t="shared" si="0"/>
        <v>536870912</v>
      </c>
      <c r="C24" s="5">
        <v>128</v>
      </c>
      <c r="D24">
        <v>1022.33</v>
      </c>
      <c r="E24">
        <v>993.101</v>
      </c>
      <c r="F24">
        <v>980.81600000000003</v>
      </c>
      <c r="G24">
        <f t="shared" si="1"/>
        <v>998.74900000000014</v>
      </c>
    </row>
    <row r="25" spans="1:7" x14ac:dyDescent="0.3">
      <c r="A25" s="4" t="s">
        <v>10</v>
      </c>
      <c r="B25" s="2">
        <f t="shared" si="0"/>
        <v>536870912</v>
      </c>
      <c r="C25" s="5">
        <v>128</v>
      </c>
      <c r="D25">
        <v>1855.43</v>
      </c>
      <c r="E25">
        <v>1876.24</v>
      </c>
      <c r="F25">
        <v>1873.52</v>
      </c>
      <c r="G25">
        <f t="shared" si="1"/>
        <v>1868.3966666666668</v>
      </c>
    </row>
    <row r="26" spans="1:7" x14ac:dyDescent="0.3">
      <c r="A26" s="4" t="s">
        <v>12</v>
      </c>
      <c r="B26" s="2">
        <f t="shared" si="0"/>
        <v>536870912</v>
      </c>
      <c r="C26" s="5">
        <v>128</v>
      </c>
      <c r="D26">
        <v>313.666</v>
      </c>
      <c r="E26">
        <v>315.79899999999998</v>
      </c>
      <c r="F26">
        <v>313.57900000000001</v>
      </c>
      <c r="G26">
        <f t="shared" si="1"/>
        <v>314.34799999999996</v>
      </c>
    </row>
    <row r="27" spans="1:7" x14ac:dyDescent="0.3">
      <c r="A27" s="4" t="s">
        <v>13</v>
      </c>
      <c r="B27" s="2">
        <f t="shared" si="0"/>
        <v>536870912</v>
      </c>
      <c r="C27" s="5">
        <v>128</v>
      </c>
      <c r="D27">
        <v>313.65199999999999</v>
      </c>
      <c r="E27">
        <v>316.88</v>
      </c>
      <c r="F27">
        <v>313.18200000000002</v>
      </c>
      <c r="G27">
        <f t="shared" si="1"/>
        <v>314.57133333333331</v>
      </c>
    </row>
    <row r="28" spans="1:7" x14ac:dyDescent="0.3">
      <c r="A28" s="4" t="s">
        <v>21</v>
      </c>
      <c r="B28" s="2">
        <f>POWER(2,28)</f>
        <v>268435456</v>
      </c>
      <c r="C28" s="5">
        <v>256</v>
      </c>
      <c r="D28">
        <v>344.733</v>
      </c>
      <c r="E28">
        <v>371.851</v>
      </c>
      <c r="F28">
        <v>359.60700000000003</v>
      </c>
      <c r="G28">
        <f t="shared" si="1"/>
        <v>358.73033333333336</v>
      </c>
    </row>
    <row r="29" spans="1:7" x14ac:dyDescent="0.3">
      <c r="A29" s="4" t="s">
        <v>0</v>
      </c>
      <c r="B29" s="2">
        <f t="shared" ref="B29:B40" si="2">POWER(2,28)</f>
        <v>268435456</v>
      </c>
      <c r="C29" s="5">
        <v>256</v>
      </c>
      <c r="D29">
        <v>340.13400000000001</v>
      </c>
      <c r="E29">
        <v>351.79300000000001</v>
      </c>
      <c r="F29">
        <v>372.27300000000002</v>
      </c>
      <c r="G29">
        <f t="shared" si="1"/>
        <v>354.73333333333335</v>
      </c>
    </row>
    <row r="30" spans="1:7" x14ac:dyDescent="0.3">
      <c r="A30" s="4" t="s">
        <v>8</v>
      </c>
      <c r="B30" s="2">
        <f t="shared" si="2"/>
        <v>268435456</v>
      </c>
      <c r="C30" s="5">
        <v>256</v>
      </c>
      <c r="D30">
        <v>112.86799999999999</v>
      </c>
      <c r="E30">
        <v>112.346</v>
      </c>
      <c r="F30">
        <v>112.48399999999999</v>
      </c>
      <c r="G30">
        <f t="shared" si="1"/>
        <v>112.56599999999999</v>
      </c>
    </row>
    <row r="31" spans="1:7" x14ac:dyDescent="0.3">
      <c r="A31" s="4" t="s">
        <v>9</v>
      </c>
      <c r="B31" s="2">
        <f t="shared" si="2"/>
        <v>268435456</v>
      </c>
      <c r="C31" s="5">
        <v>256</v>
      </c>
      <c r="D31">
        <v>113.68600000000001</v>
      </c>
      <c r="E31">
        <v>113.139</v>
      </c>
      <c r="F31">
        <v>112.379</v>
      </c>
      <c r="G31">
        <f t="shared" si="1"/>
        <v>113.068</v>
      </c>
    </row>
    <row r="32" spans="1:7" x14ac:dyDescent="0.3">
      <c r="A32" s="4" t="s">
        <v>4</v>
      </c>
      <c r="B32" s="2">
        <f t="shared" si="2"/>
        <v>268435456</v>
      </c>
      <c r="C32" s="5">
        <v>256</v>
      </c>
      <c r="D32">
        <v>139.59299999999999</v>
      </c>
      <c r="E32">
        <v>138.71600000000001</v>
      </c>
      <c r="F32">
        <v>138.53899999999999</v>
      </c>
      <c r="G32">
        <f t="shared" si="1"/>
        <v>138.94933333333333</v>
      </c>
    </row>
    <row r="33" spans="1:7" x14ac:dyDescent="0.3">
      <c r="A33" s="4" t="s">
        <v>1</v>
      </c>
      <c r="B33" s="2">
        <f t="shared" si="2"/>
        <v>268435456</v>
      </c>
      <c r="C33" s="5">
        <v>256</v>
      </c>
      <c r="D33">
        <v>136.91499999999999</v>
      </c>
      <c r="E33">
        <v>138.762</v>
      </c>
      <c r="F33">
        <v>140.59299999999999</v>
      </c>
      <c r="G33">
        <f t="shared" si="1"/>
        <v>138.75666666666666</v>
      </c>
    </row>
    <row r="34" spans="1:7" x14ac:dyDescent="0.3">
      <c r="A34" s="4" t="s">
        <v>2</v>
      </c>
      <c r="B34" s="2">
        <f t="shared" si="2"/>
        <v>268435456</v>
      </c>
      <c r="C34" s="5">
        <v>256</v>
      </c>
      <c r="D34">
        <v>4.5401300000000004</v>
      </c>
      <c r="E34">
        <v>4.4932499999999997</v>
      </c>
      <c r="F34">
        <v>4.7757800000000001</v>
      </c>
      <c r="G34">
        <f t="shared" si="1"/>
        <v>4.6030533333333343</v>
      </c>
    </row>
    <row r="35" spans="1:7" x14ac:dyDescent="0.3">
      <c r="A35" s="4" t="s">
        <v>3</v>
      </c>
      <c r="B35" s="2">
        <f t="shared" si="2"/>
        <v>268435456</v>
      </c>
      <c r="C35" s="5">
        <v>256</v>
      </c>
      <c r="D35">
        <v>3.9299499999999998</v>
      </c>
      <c r="E35">
        <v>3.9765100000000002</v>
      </c>
      <c r="F35">
        <v>4.0196500000000004</v>
      </c>
      <c r="G35">
        <f t="shared" si="1"/>
        <v>3.9753700000000003</v>
      </c>
    </row>
    <row r="36" spans="1:7" x14ac:dyDescent="0.3">
      <c r="A36" s="4" t="s">
        <v>10</v>
      </c>
      <c r="B36" s="2">
        <f t="shared" si="2"/>
        <v>268435456</v>
      </c>
      <c r="C36" s="5">
        <v>256</v>
      </c>
      <c r="D36">
        <v>474.67200000000003</v>
      </c>
      <c r="E36">
        <v>504.60300000000001</v>
      </c>
      <c r="F36">
        <v>500.47399999999999</v>
      </c>
      <c r="G36">
        <f t="shared" si="1"/>
        <v>493.24966666666666</v>
      </c>
    </row>
    <row r="37" spans="1:7" x14ac:dyDescent="0.3">
      <c r="A37" s="4" t="s">
        <v>11</v>
      </c>
      <c r="B37" s="2">
        <f t="shared" si="2"/>
        <v>268435456</v>
      </c>
      <c r="C37" s="5">
        <v>256</v>
      </c>
      <c r="D37">
        <v>476.68</v>
      </c>
      <c r="E37">
        <v>502.25799999999998</v>
      </c>
      <c r="F37">
        <v>543.14499999999998</v>
      </c>
      <c r="G37">
        <f t="shared" si="1"/>
        <v>507.36100000000005</v>
      </c>
    </row>
    <row r="38" spans="1:7" x14ac:dyDescent="0.3">
      <c r="A38" s="4" t="s">
        <v>10</v>
      </c>
      <c r="B38" s="2">
        <f t="shared" si="2"/>
        <v>268435456</v>
      </c>
      <c r="C38" s="5">
        <v>256</v>
      </c>
      <c r="D38">
        <v>895.93299999999999</v>
      </c>
      <c r="E38">
        <v>940.02</v>
      </c>
      <c r="F38">
        <v>943.64200000000005</v>
      </c>
      <c r="G38">
        <f t="shared" si="1"/>
        <v>926.53166666666675</v>
      </c>
    </row>
    <row r="39" spans="1:7" x14ac:dyDescent="0.3">
      <c r="A39" s="4" t="s">
        <v>12</v>
      </c>
      <c r="B39" s="2">
        <f t="shared" si="2"/>
        <v>268435456</v>
      </c>
      <c r="C39" s="5">
        <v>256</v>
      </c>
      <c r="D39">
        <v>151.67400000000001</v>
      </c>
      <c r="E39">
        <v>153.393</v>
      </c>
      <c r="F39">
        <v>153.333</v>
      </c>
      <c r="G39">
        <f t="shared" si="1"/>
        <v>152.79999999999998</v>
      </c>
    </row>
    <row r="40" spans="1:7" x14ac:dyDescent="0.3">
      <c r="A40" s="4" t="s">
        <v>13</v>
      </c>
      <c r="B40" s="2">
        <f t="shared" si="2"/>
        <v>268435456</v>
      </c>
      <c r="C40" s="5">
        <v>256</v>
      </c>
      <c r="D40">
        <v>151.85599999999999</v>
      </c>
      <c r="E40">
        <v>153.06</v>
      </c>
      <c r="F40">
        <v>153.82300000000001</v>
      </c>
      <c r="G40">
        <f t="shared" si="1"/>
        <v>152.91300000000001</v>
      </c>
    </row>
    <row r="41" spans="1:7" x14ac:dyDescent="0.3">
      <c r="A41" s="4" t="s">
        <v>21</v>
      </c>
      <c r="B41" s="2">
        <f>POWER(2,27)</f>
        <v>134217728</v>
      </c>
      <c r="C41" s="5">
        <v>256</v>
      </c>
      <c r="D41">
        <v>173.62</v>
      </c>
      <c r="E41">
        <v>180.74100000000001</v>
      </c>
      <c r="F41">
        <v>184.99600000000001</v>
      </c>
      <c r="G41">
        <f t="shared" si="1"/>
        <v>179.78566666666666</v>
      </c>
    </row>
    <row r="42" spans="1:7" x14ac:dyDescent="0.3">
      <c r="A42" s="4" t="s">
        <v>0</v>
      </c>
      <c r="B42" s="2">
        <f t="shared" ref="B42:B54" si="3">POWER(2,27)</f>
        <v>134217728</v>
      </c>
      <c r="C42" s="5">
        <v>256</v>
      </c>
      <c r="D42">
        <v>175.655</v>
      </c>
      <c r="E42">
        <v>210.32499999999999</v>
      </c>
      <c r="F42">
        <v>173.649</v>
      </c>
      <c r="G42">
        <f t="shared" si="1"/>
        <v>186.54300000000001</v>
      </c>
    </row>
    <row r="43" spans="1:7" x14ac:dyDescent="0.3">
      <c r="A43" s="4" t="s">
        <v>8</v>
      </c>
      <c r="B43" s="2">
        <f t="shared" si="3"/>
        <v>134217728</v>
      </c>
      <c r="C43" s="5">
        <v>256</v>
      </c>
      <c r="D43">
        <v>65.292400000000001</v>
      </c>
      <c r="E43">
        <v>54.696599999999997</v>
      </c>
      <c r="F43">
        <v>53.223799999999997</v>
      </c>
      <c r="G43">
        <f t="shared" si="1"/>
        <v>57.737600000000008</v>
      </c>
    </row>
    <row r="44" spans="1:7" x14ac:dyDescent="0.3">
      <c r="A44" s="4" t="s">
        <v>9</v>
      </c>
      <c r="B44" s="2">
        <f t="shared" si="3"/>
        <v>134217728</v>
      </c>
      <c r="C44" s="5">
        <v>256</v>
      </c>
      <c r="D44">
        <v>57.290100000000002</v>
      </c>
      <c r="E44">
        <v>57.625399999999999</v>
      </c>
      <c r="F44">
        <v>53.953499999999998</v>
      </c>
      <c r="G44">
        <f t="shared" si="1"/>
        <v>56.289666666666669</v>
      </c>
    </row>
    <row r="45" spans="1:7" x14ac:dyDescent="0.3">
      <c r="A45" s="4" t="s">
        <v>4</v>
      </c>
      <c r="B45" s="2">
        <f t="shared" si="3"/>
        <v>134217728</v>
      </c>
      <c r="C45" s="5">
        <v>256</v>
      </c>
      <c r="D45">
        <v>79.455100000000002</v>
      </c>
      <c r="E45">
        <v>67.680300000000003</v>
      </c>
      <c r="F45">
        <v>80.238</v>
      </c>
      <c r="G45">
        <f t="shared" si="1"/>
        <v>75.791133333333335</v>
      </c>
    </row>
    <row r="46" spans="1:7" x14ac:dyDescent="0.3">
      <c r="A46" s="4" t="s">
        <v>1</v>
      </c>
      <c r="B46" s="2">
        <f t="shared" si="3"/>
        <v>134217728</v>
      </c>
      <c r="C46" s="5">
        <v>256</v>
      </c>
      <c r="D46">
        <v>78.302499999999995</v>
      </c>
      <c r="E46">
        <v>67.525499999999994</v>
      </c>
      <c r="F46">
        <v>73.549000000000007</v>
      </c>
      <c r="G46">
        <f t="shared" si="1"/>
        <v>73.12566666666666</v>
      </c>
    </row>
    <row r="47" spans="1:7" x14ac:dyDescent="0.3">
      <c r="A47" s="4" t="s">
        <v>2</v>
      </c>
      <c r="B47" s="2">
        <f t="shared" si="3"/>
        <v>134217728</v>
      </c>
      <c r="C47" s="5">
        <v>256</v>
      </c>
      <c r="D47">
        <v>3.17062</v>
      </c>
      <c r="E47">
        <v>2.6010599999999999</v>
      </c>
      <c r="F47">
        <v>2.7363499999999998</v>
      </c>
      <c r="G47">
        <f t="shared" si="1"/>
        <v>2.8360099999999999</v>
      </c>
    </row>
    <row r="48" spans="1:7" x14ac:dyDescent="0.3">
      <c r="A48" s="4" t="s">
        <v>3</v>
      </c>
      <c r="B48" s="2">
        <f t="shared" si="3"/>
        <v>134217728</v>
      </c>
      <c r="C48" s="5">
        <v>256</v>
      </c>
      <c r="D48">
        <v>2.1581399999999999</v>
      </c>
      <c r="E48">
        <v>2.1630699999999998</v>
      </c>
      <c r="F48">
        <v>2.2829100000000002</v>
      </c>
      <c r="G48">
        <f t="shared" si="1"/>
        <v>2.2013733333333332</v>
      </c>
    </row>
    <row r="49" spans="1:7" x14ac:dyDescent="0.3">
      <c r="A49" s="4" t="s">
        <v>10</v>
      </c>
      <c r="B49" s="2">
        <f t="shared" si="3"/>
        <v>134217728</v>
      </c>
      <c r="C49" s="5">
        <v>256</v>
      </c>
      <c r="D49">
        <v>252.14400000000001</v>
      </c>
      <c r="E49">
        <v>256.642</v>
      </c>
      <c r="F49">
        <v>256.76400000000001</v>
      </c>
      <c r="G49">
        <f t="shared" si="1"/>
        <v>255.18333333333331</v>
      </c>
    </row>
    <row r="50" spans="1:7" x14ac:dyDescent="0.3">
      <c r="A50" s="4" t="s">
        <v>11</v>
      </c>
      <c r="B50" s="2">
        <f t="shared" si="3"/>
        <v>134217728</v>
      </c>
      <c r="C50" s="5">
        <v>256</v>
      </c>
      <c r="D50">
        <v>240.81100000000001</v>
      </c>
      <c r="E50">
        <v>271.38600000000002</v>
      </c>
      <c r="F50">
        <v>261.44</v>
      </c>
      <c r="G50">
        <f t="shared" si="1"/>
        <v>257.87899999999996</v>
      </c>
    </row>
    <row r="51" spans="1:7" x14ac:dyDescent="0.3">
      <c r="A51" s="4" t="s">
        <v>10</v>
      </c>
      <c r="B51" s="2">
        <f t="shared" si="3"/>
        <v>134217728</v>
      </c>
      <c r="C51" s="5">
        <v>256</v>
      </c>
      <c r="D51">
        <v>459.35300000000001</v>
      </c>
      <c r="E51">
        <v>461.2</v>
      </c>
      <c r="F51">
        <v>811.16600000000005</v>
      </c>
      <c r="G51">
        <f t="shared" si="1"/>
        <v>577.23966666666672</v>
      </c>
    </row>
    <row r="52" spans="1:7" x14ac:dyDescent="0.3">
      <c r="A52" s="4" t="s">
        <v>12</v>
      </c>
      <c r="B52" s="2">
        <f t="shared" si="3"/>
        <v>134217728</v>
      </c>
      <c r="C52" s="5">
        <v>256</v>
      </c>
      <c r="D52">
        <v>74.768100000000004</v>
      </c>
      <c r="E52">
        <v>74.827399999999997</v>
      </c>
      <c r="F52">
        <v>74.792000000000002</v>
      </c>
      <c r="G52">
        <f t="shared" si="1"/>
        <v>74.795833333333334</v>
      </c>
    </row>
    <row r="53" spans="1:7" x14ac:dyDescent="0.3">
      <c r="A53" s="4" t="s">
        <v>13</v>
      </c>
      <c r="B53" s="2">
        <f t="shared" si="3"/>
        <v>134217728</v>
      </c>
      <c r="C53" s="5">
        <v>256</v>
      </c>
      <c r="D53">
        <v>74.742699999999999</v>
      </c>
      <c r="E53">
        <v>77.304500000000004</v>
      </c>
      <c r="F53">
        <v>75.779799999999994</v>
      </c>
      <c r="G53">
        <f t="shared" si="1"/>
        <v>75.942333333333337</v>
      </c>
    </row>
    <row r="54" spans="1:7" x14ac:dyDescent="0.3">
      <c r="A54" s="4" t="s">
        <v>21</v>
      </c>
      <c r="B54" s="2">
        <f>POWER(2,26)</f>
        <v>67108864</v>
      </c>
      <c r="C54" s="5">
        <v>256</v>
      </c>
      <c r="D54">
        <v>88.011200000000002</v>
      </c>
      <c r="E54">
        <v>84.476100000000002</v>
      </c>
      <c r="F54">
        <v>88.740200000000002</v>
      </c>
      <c r="G54">
        <f t="shared" si="1"/>
        <v>87.075833333333335</v>
      </c>
    </row>
    <row r="55" spans="1:7" x14ac:dyDescent="0.3">
      <c r="A55" s="4" t="s">
        <v>0</v>
      </c>
      <c r="B55" s="2">
        <f t="shared" ref="B55:B67" si="4">POWER(2,26)</f>
        <v>67108864</v>
      </c>
      <c r="C55" s="5">
        <v>256</v>
      </c>
      <c r="D55">
        <v>85.188699999999997</v>
      </c>
      <c r="E55">
        <v>87.455699999999993</v>
      </c>
      <c r="F55">
        <v>92.749899999999997</v>
      </c>
      <c r="G55">
        <f t="shared" si="1"/>
        <v>88.464766666666662</v>
      </c>
    </row>
    <row r="56" spans="1:7" x14ac:dyDescent="0.3">
      <c r="A56" s="4" t="s">
        <v>8</v>
      </c>
      <c r="B56" s="2">
        <f t="shared" si="4"/>
        <v>67108864</v>
      </c>
      <c r="C56" s="5">
        <v>256</v>
      </c>
      <c r="D56">
        <v>26.8005</v>
      </c>
      <c r="E56">
        <v>25.712399999999999</v>
      </c>
      <c r="F56">
        <v>27.268000000000001</v>
      </c>
      <c r="G56">
        <f t="shared" si="1"/>
        <v>26.593633333333333</v>
      </c>
    </row>
    <row r="57" spans="1:7" x14ac:dyDescent="0.3">
      <c r="A57" s="4" t="s">
        <v>9</v>
      </c>
      <c r="B57" s="2">
        <f t="shared" si="4"/>
        <v>67108864</v>
      </c>
      <c r="C57" s="5">
        <v>256</v>
      </c>
      <c r="D57">
        <v>27.6891</v>
      </c>
      <c r="E57">
        <v>29.858799999999999</v>
      </c>
      <c r="F57">
        <v>30.924399999999999</v>
      </c>
      <c r="G57">
        <f t="shared" si="1"/>
        <v>29.490766666666662</v>
      </c>
    </row>
    <row r="58" spans="1:7" x14ac:dyDescent="0.3">
      <c r="A58" s="4" t="s">
        <v>4</v>
      </c>
      <c r="B58" s="2">
        <f t="shared" si="4"/>
        <v>67108864</v>
      </c>
      <c r="C58" s="5">
        <v>256</v>
      </c>
      <c r="D58">
        <v>34.3872</v>
      </c>
      <c r="E58">
        <v>38.757899999999999</v>
      </c>
      <c r="F58">
        <v>37.549999999999997</v>
      </c>
      <c r="G58">
        <f t="shared" si="1"/>
        <v>36.898366666666668</v>
      </c>
    </row>
    <row r="59" spans="1:7" x14ac:dyDescent="0.3">
      <c r="A59" s="4" t="s">
        <v>1</v>
      </c>
      <c r="B59" s="2">
        <f t="shared" si="4"/>
        <v>67108864</v>
      </c>
      <c r="C59" s="5">
        <v>256</v>
      </c>
      <c r="D59">
        <v>33.329000000000001</v>
      </c>
      <c r="E59">
        <v>35.613500000000002</v>
      </c>
      <c r="F59">
        <v>35.518799999999999</v>
      </c>
      <c r="G59">
        <f t="shared" si="1"/>
        <v>34.820433333333334</v>
      </c>
    </row>
    <row r="60" spans="1:7" x14ac:dyDescent="0.3">
      <c r="A60" s="4" t="s">
        <v>2</v>
      </c>
      <c r="B60" s="2">
        <f t="shared" si="4"/>
        <v>67108864</v>
      </c>
      <c r="C60" s="5">
        <v>256</v>
      </c>
      <c r="D60">
        <v>1.5428500000000001</v>
      </c>
      <c r="E60">
        <v>1.85555</v>
      </c>
      <c r="F60">
        <v>1.46208</v>
      </c>
      <c r="G60">
        <f t="shared" si="1"/>
        <v>1.62016</v>
      </c>
    </row>
    <row r="61" spans="1:7" x14ac:dyDescent="0.3">
      <c r="A61" s="4" t="s">
        <v>3</v>
      </c>
      <c r="B61" s="2">
        <f t="shared" si="4"/>
        <v>67108864</v>
      </c>
      <c r="C61" s="5">
        <v>256</v>
      </c>
      <c r="D61">
        <v>1.2013100000000001</v>
      </c>
      <c r="E61">
        <v>1.2104600000000001</v>
      </c>
      <c r="F61">
        <v>1.52013</v>
      </c>
      <c r="G61">
        <f t="shared" si="1"/>
        <v>1.3106333333333333</v>
      </c>
    </row>
    <row r="62" spans="1:7" x14ac:dyDescent="0.3">
      <c r="A62" s="4" t="s">
        <v>10</v>
      </c>
      <c r="B62" s="2">
        <f t="shared" si="4"/>
        <v>67108864</v>
      </c>
      <c r="C62" s="5">
        <v>256</v>
      </c>
      <c r="D62">
        <v>131.47499999999999</v>
      </c>
      <c r="E62">
        <v>120.911</v>
      </c>
      <c r="F62">
        <v>123.827</v>
      </c>
      <c r="G62">
        <f t="shared" si="1"/>
        <v>125.40433333333333</v>
      </c>
    </row>
    <row r="63" spans="1:7" x14ac:dyDescent="0.3">
      <c r="A63" s="4" t="s">
        <v>11</v>
      </c>
      <c r="B63" s="2">
        <f t="shared" si="4"/>
        <v>67108864</v>
      </c>
      <c r="C63" s="5">
        <v>256</v>
      </c>
      <c r="D63">
        <v>134.142</v>
      </c>
      <c r="E63">
        <v>143.101</v>
      </c>
      <c r="F63">
        <v>121.8779</v>
      </c>
      <c r="G63">
        <f t="shared" si="1"/>
        <v>133.0403</v>
      </c>
    </row>
    <row r="64" spans="1:7" x14ac:dyDescent="0.3">
      <c r="A64" s="4" t="s">
        <v>10</v>
      </c>
      <c r="B64" s="2">
        <f t="shared" si="4"/>
        <v>67108864</v>
      </c>
      <c r="C64" s="5">
        <v>256</v>
      </c>
      <c r="D64">
        <v>253.245</v>
      </c>
      <c r="E64">
        <v>225.43</v>
      </c>
      <c r="F64">
        <v>241.536</v>
      </c>
      <c r="G64">
        <f t="shared" si="1"/>
        <v>240.07033333333334</v>
      </c>
    </row>
    <row r="65" spans="1:7" x14ac:dyDescent="0.3">
      <c r="A65" s="4" t="s">
        <v>12</v>
      </c>
      <c r="B65" s="2">
        <f t="shared" si="4"/>
        <v>67108864</v>
      </c>
      <c r="C65" s="5">
        <v>256</v>
      </c>
      <c r="D65">
        <v>41.313499999999998</v>
      </c>
      <c r="E65">
        <v>37.575600000000001</v>
      </c>
      <c r="F65">
        <v>37.0623</v>
      </c>
      <c r="G65">
        <f t="shared" si="1"/>
        <v>38.650466666666667</v>
      </c>
    </row>
    <row r="66" spans="1:7" x14ac:dyDescent="0.3">
      <c r="A66" s="4" t="s">
        <v>13</v>
      </c>
      <c r="B66" s="2">
        <f t="shared" si="4"/>
        <v>67108864</v>
      </c>
      <c r="C66" s="5">
        <v>256</v>
      </c>
      <c r="D66">
        <v>39.4861</v>
      </c>
      <c r="E66">
        <v>37.2181</v>
      </c>
      <c r="F66">
        <v>36.413200000000003</v>
      </c>
      <c r="G66">
        <f t="shared" si="1"/>
        <v>37.705800000000004</v>
      </c>
    </row>
    <row r="67" spans="1:7" x14ac:dyDescent="0.3">
      <c r="A67" s="4" t="s">
        <v>21</v>
      </c>
      <c r="B67" s="2">
        <f>POWER(2,25)</f>
        <v>33554432</v>
      </c>
      <c r="C67" s="5">
        <v>256</v>
      </c>
      <c r="D67">
        <v>44.743200000000002</v>
      </c>
      <c r="E67">
        <v>42.232700000000001</v>
      </c>
      <c r="F67">
        <v>48.249099999999999</v>
      </c>
      <c r="G67">
        <f t="shared" ref="G67:G118" si="5">AVERAGE(D67:F67)</f>
        <v>45.074999999999996</v>
      </c>
    </row>
    <row r="68" spans="1:7" x14ac:dyDescent="0.3">
      <c r="A68" s="4" t="s">
        <v>0</v>
      </c>
      <c r="B68" s="2">
        <f t="shared" ref="B68:B80" si="6">POWER(2,25)</f>
        <v>33554432</v>
      </c>
      <c r="C68" s="5">
        <v>256</v>
      </c>
      <c r="D68">
        <v>48.689</v>
      </c>
      <c r="E68">
        <v>47.8934</v>
      </c>
      <c r="F68">
        <v>47.4694</v>
      </c>
      <c r="G68">
        <f t="shared" si="5"/>
        <v>48.017266666666671</v>
      </c>
    </row>
    <row r="69" spans="1:7" x14ac:dyDescent="0.3">
      <c r="A69" s="4" t="s">
        <v>8</v>
      </c>
      <c r="B69" s="2">
        <f t="shared" si="6"/>
        <v>33554432</v>
      </c>
      <c r="C69" s="5">
        <v>256</v>
      </c>
      <c r="D69">
        <v>12.8672</v>
      </c>
      <c r="E69">
        <v>12.352</v>
      </c>
      <c r="F69">
        <v>12.157500000000001</v>
      </c>
      <c r="G69">
        <f t="shared" si="5"/>
        <v>12.4589</v>
      </c>
    </row>
    <row r="70" spans="1:7" x14ac:dyDescent="0.3">
      <c r="A70" s="4" t="s">
        <v>9</v>
      </c>
      <c r="B70" s="2">
        <f t="shared" si="6"/>
        <v>33554432</v>
      </c>
      <c r="C70" s="5">
        <v>256</v>
      </c>
      <c r="D70">
        <v>12.597099999999999</v>
      </c>
      <c r="E70">
        <v>12.734999999999999</v>
      </c>
      <c r="F70">
        <v>13.138</v>
      </c>
      <c r="G70">
        <f t="shared" si="5"/>
        <v>12.823366666666665</v>
      </c>
    </row>
    <row r="71" spans="1:7" x14ac:dyDescent="0.3">
      <c r="A71" s="4" t="s">
        <v>4</v>
      </c>
      <c r="B71" s="2">
        <f t="shared" si="6"/>
        <v>33554432</v>
      </c>
      <c r="C71" s="5">
        <v>256</v>
      </c>
      <c r="D71">
        <v>16.7469</v>
      </c>
      <c r="E71">
        <v>17.254300000000001</v>
      </c>
      <c r="F71">
        <v>16.081399999999999</v>
      </c>
      <c r="G71">
        <f t="shared" si="5"/>
        <v>16.694199999999999</v>
      </c>
    </row>
    <row r="72" spans="1:7" x14ac:dyDescent="0.3">
      <c r="A72" s="4" t="s">
        <v>1</v>
      </c>
      <c r="B72" s="2">
        <f t="shared" si="6"/>
        <v>33554432</v>
      </c>
      <c r="C72" s="5">
        <v>256</v>
      </c>
      <c r="D72">
        <v>16.429099999999998</v>
      </c>
      <c r="E72">
        <v>16.9682</v>
      </c>
      <c r="F72">
        <v>20.813300000000002</v>
      </c>
      <c r="G72">
        <f t="shared" si="5"/>
        <v>18.0702</v>
      </c>
    </row>
    <row r="73" spans="1:7" x14ac:dyDescent="0.3">
      <c r="A73" s="4" t="s">
        <v>2</v>
      </c>
      <c r="B73" s="2">
        <f t="shared" si="6"/>
        <v>33554432</v>
      </c>
      <c r="C73" s="5">
        <v>256</v>
      </c>
      <c r="D73">
        <v>1.03837</v>
      </c>
      <c r="E73">
        <v>1.8721300000000001</v>
      </c>
      <c r="F73">
        <v>1.02925</v>
      </c>
      <c r="G73">
        <f t="shared" si="5"/>
        <v>1.31325</v>
      </c>
    </row>
    <row r="74" spans="1:7" x14ac:dyDescent="0.3">
      <c r="A74" s="4" t="s">
        <v>3</v>
      </c>
      <c r="B74" s="2">
        <f t="shared" si="6"/>
        <v>33554432</v>
      </c>
      <c r="C74" s="5">
        <v>256</v>
      </c>
      <c r="D74">
        <v>0.69110400000000005</v>
      </c>
      <c r="E74">
        <v>0.72604800000000003</v>
      </c>
      <c r="F74">
        <v>1.5459799999999999</v>
      </c>
      <c r="G74">
        <f t="shared" si="5"/>
        <v>0.98771066666666663</v>
      </c>
    </row>
    <row r="75" spans="1:7" x14ac:dyDescent="0.3">
      <c r="A75" s="4" t="s">
        <v>10</v>
      </c>
      <c r="B75" s="2">
        <f t="shared" si="6"/>
        <v>33554432</v>
      </c>
      <c r="C75" s="5">
        <v>256</v>
      </c>
      <c r="D75">
        <v>62.545299999999997</v>
      </c>
      <c r="E75">
        <v>60.391500000000001</v>
      </c>
      <c r="F75">
        <v>62.305900000000001</v>
      </c>
      <c r="G75">
        <f t="shared" si="5"/>
        <v>61.747566666666671</v>
      </c>
    </row>
    <row r="76" spans="1:7" x14ac:dyDescent="0.3">
      <c r="A76" s="4" t="s">
        <v>11</v>
      </c>
      <c r="B76" s="2">
        <f t="shared" si="6"/>
        <v>33554432</v>
      </c>
      <c r="C76" s="5">
        <v>256</v>
      </c>
      <c r="D76">
        <v>61.819600000000001</v>
      </c>
      <c r="E76">
        <v>63.866500000000002</v>
      </c>
      <c r="F76">
        <v>59.7879</v>
      </c>
      <c r="G76">
        <f t="shared" si="5"/>
        <v>61.824666666666673</v>
      </c>
    </row>
    <row r="77" spans="1:7" x14ac:dyDescent="0.3">
      <c r="A77" s="4" t="s">
        <v>10</v>
      </c>
      <c r="B77" s="2">
        <f t="shared" si="6"/>
        <v>33554432</v>
      </c>
      <c r="C77" s="5">
        <v>256</v>
      </c>
      <c r="D77">
        <v>122.98399999999999</v>
      </c>
      <c r="E77">
        <v>116.18300000000001</v>
      </c>
      <c r="F77">
        <v>121.813</v>
      </c>
      <c r="G77">
        <f t="shared" si="5"/>
        <v>120.32666666666667</v>
      </c>
    </row>
    <row r="78" spans="1:7" x14ac:dyDescent="0.3">
      <c r="A78" s="4" t="s">
        <v>12</v>
      </c>
      <c r="B78" s="2">
        <f t="shared" si="6"/>
        <v>33554432</v>
      </c>
      <c r="C78" s="5">
        <v>256</v>
      </c>
      <c r="D78">
        <v>22.383400000000002</v>
      </c>
      <c r="E78">
        <v>18.783300000000001</v>
      </c>
      <c r="F78">
        <v>19.711600000000001</v>
      </c>
      <c r="G78">
        <f t="shared" si="5"/>
        <v>20.292766666666669</v>
      </c>
    </row>
    <row r="79" spans="1:7" x14ac:dyDescent="0.3">
      <c r="A79" s="4" t="s">
        <v>13</v>
      </c>
      <c r="B79" s="2">
        <f t="shared" si="6"/>
        <v>33554432</v>
      </c>
      <c r="C79" s="5">
        <v>256</v>
      </c>
      <c r="D79">
        <v>20.5533</v>
      </c>
      <c r="E79">
        <v>19.424900000000001</v>
      </c>
      <c r="F79">
        <v>19.332799999999999</v>
      </c>
      <c r="G79">
        <f t="shared" si="5"/>
        <v>19.770333333333333</v>
      </c>
    </row>
    <row r="80" spans="1:7" x14ac:dyDescent="0.3">
      <c r="A80" s="4" t="s">
        <v>21</v>
      </c>
      <c r="B80" s="2">
        <f>POWER(2,24)</f>
        <v>16777216</v>
      </c>
      <c r="C80" s="5">
        <v>256</v>
      </c>
      <c r="D80">
        <v>21.064800000000002</v>
      </c>
      <c r="E80">
        <v>21.218599999999999</v>
      </c>
      <c r="F80">
        <v>22.0303</v>
      </c>
      <c r="G80">
        <f t="shared" si="5"/>
        <v>21.437899999999999</v>
      </c>
    </row>
    <row r="81" spans="1:7" x14ac:dyDescent="0.3">
      <c r="A81" s="4" t="s">
        <v>0</v>
      </c>
      <c r="B81" s="2">
        <f t="shared" ref="B81:B93" si="7">POWER(2,24)</f>
        <v>16777216</v>
      </c>
      <c r="C81" s="5">
        <v>256</v>
      </c>
      <c r="D81">
        <v>23.1938</v>
      </c>
      <c r="E81">
        <v>21.3048</v>
      </c>
      <c r="F81">
        <v>22.904800000000002</v>
      </c>
      <c r="G81">
        <f t="shared" si="5"/>
        <v>22.4678</v>
      </c>
    </row>
    <row r="82" spans="1:7" x14ac:dyDescent="0.3">
      <c r="A82" s="4" t="s">
        <v>8</v>
      </c>
      <c r="B82" s="2">
        <f t="shared" si="7"/>
        <v>16777216</v>
      </c>
      <c r="C82" s="5">
        <v>256</v>
      </c>
      <c r="D82">
        <v>5.8529900000000001</v>
      </c>
      <c r="E82">
        <v>5.9817600000000004</v>
      </c>
      <c r="F82">
        <v>6.7112600000000002</v>
      </c>
      <c r="G82">
        <f t="shared" si="5"/>
        <v>6.1820033333333333</v>
      </c>
    </row>
    <row r="83" spans="1:7" x14ac:dyDescent="0.3">
      <c r="A83" s="4" t="s">
        <v>9</v>
      </c>
      <c r="B83" s="2">
        <f t="shared" si="7"/>
        <v>16777216</v>
      </c>
      <c r="C83" s="5">
        <v>256</v>
      </c>
      <c r="D83">
        <v>5.7380500000000003</v>
      </c>
      <c r="E83">
        <v>6.3842600000000003</v>
      </c>
      <c r="F83">
        <v>6.3578200000000002</v>
      </c>
      <c r="G83">
        <f t="shared" si="5"/>
        <v>6.1600433333333342</v>
      </c>
    </row>
    <row r="84" spans="1:7" x14ac:dyDescent="0.3">
      <c r="A84" s="4" t="s">
        <v>4</v>
      </c>
      <c r="B84" s="2">
        <f t="shared" si="7"/>
        <v>16777216</v>
      </c>
      <c r="C84" s="5">
        <v>256</v>
      </c>
      <c r="D84">
        <v>8.6571499999999997</v>
      </c>
      <c r="E84">
        <v>7.9258600000000001</v>
      </c>
      <c r="F84">
        <v>7.8821399999999997</v>
      </c>
      <c r="G84">
        <f t="shared" si="5"/>
        <v>8.155050000000001</v>
      </c>
    </row>
    <row r="85" spans="1:7" x14ac:dyDescent="0.3">
      <c r="A85" s="4" t="s">
        <v>1</v>
      </c>
      <c r="B85" s="2">
        <f t="shared" si="7"/>
        <v>16777216</v>
      </c>
      <c r="C85" s="5">
        <v>256</v>
      </c>
      <c r="D85">
        <v>8.0501400000000007</v>
      </c>
      <c r="E85">
        <v>7.7997100000000001</v>
      </c>
      <c r="F85">
        <v>7.8082599999999998</v>
      </c>
      <c r="G85">
        <f t="shared" si="5"/>
        <v>7.8860366666666666</v>
      </c>
    </row>
    <row r="86" spans="1:7" x14ac:dyDescent="0.3">
      <c r="A86" s="4" t="s">
        <v>2</v>
      </c>
      <c r="B86" s="2">
        <f t="shared" si="7"/>
        <v>16777216</v>
      </c>
      <c r="C86" s="5">
        <v>256</v>
      </c>
      <c r="D86">
        <v>0.75231999999999999</v>
      </c>
      <c r="E86">
        <v>1.0031399999999999</v>
      </c>
      <c r="F86">
        <v>1.7470699999999999</v>
      </c>
      <c r="G86">
        <f t="shared" si="5"/>
        <v>1.1675099999999998</v>
      </c>
    </row>
    <row r="87" spans="1:7" x14ac:dyDescent="0.3">
      <c r="A87" s="4" t="s">
        <v>3</v>
      </c>
      <c r="B87" s="2">
        <f t="shared" si="7"/>
        <v>16777216</v>
      </c>
      <c r="C87" s="5">
        <v>256</v>
      </c>
      <c r="D87">
        <v>0.442272</v>
      </c>
      <c r="E87">
        <v>0.46550399999999997</v>
      </c>
      <c r="F87">
        <v>0.60451200000000005</v>
      </c>
      <c r="G87">
        <f t="shared" si="5"/>
        <v>0.50409599999999999</v>
      </c>
    </row>
    <row r="88" spans="1:7" x14ac:dyDescent="0.3">
      <c r="A88" s="4" t="s">
        <v>10</v>
      </c>
      <c r="B88" s="2">
        <f t="shared" si="7"/>
        <v>16777216</v>
      </c>
      <c r="C88" s="5">
        <v>256</v>
      </c>
      <c r="D88">
        <v>31.1313</v>
      </c>
      <c r="E88">
        <v>40.600900000000003</v>
      </c>
      <c r="F88">
        <v>31.145099999999999</v>
      </c>
      <c r="G88">
        <f t="shared" si="5"/>
        <v>34.292433333333335</v>
      </c>
    </row>
    <row r="89" spans="1:7" x14ac:dyDescent="0.3">
      <c r="A89" s="4" t="s">
        <v>11</v>
      </c>
      <c r="B89" s="2">
        <f t="shared" si="7"/>
        <v>16777216</v>
      </c>
      <c r="C89" s="5">
        <v>256</v>
      </c>
      <c r="D89">
        <v>32.819800000000001</v>
      </c>
      <c r="E89">
        <v>30.776599999999998</v>
      </c>
      <c r="F89">
        <v>32.294800000000002</v>
      </c>
      <c r="G89">
        <f t="shared" si="5"/>
        <v>31.963733333333334</v>
      </c>
    </row>
    <row r="90" spans="1:7" x14ac:dyDescent="0.3">
      <c r="A90" s="4" t="s">
        <v>10</v>
      </c>
      <c r="B90" s="2">
        <f t="shared" si="7"/>
        <v>16777216</v>
      </c>
      <c r="C90" s="5">
        <v>256</v>
      </c>
      <c r="D90">
        <v>60.598199999999999</v>
      </c>
      <c r="E90">
        <v>56.396299999999997</v>
      </c>
      <c r="F90">
        <v>63.150399999999998</v>
      </c>
      <c r="G90">
        <f t="shared" si="5"/>
        <v>60.04829999999999</v>
      </c>
    </row>
    <row r="91" spans="1:7" x14ac:dyDescent="0.3">
      <c r="A91" s="4" t="s">
        <v>12</v>
      </c>
      <c r="B91" s="2">
        <f t="shared" si="7"/>
        <v>16777216</v>
      </c>
      <c r="C91" s="5">
        <v>256</v>
      </c>
      <c r="D91">
        <v>9.1757100000000005</v>
      </c>
      <c r="E91">
        <v>9.9581099999999996</v>
      </c>
      <c r="F91">
        <v>9.2425300000000004</v>
      </c>
      <c r="G91">
        <f t="shared" si="5"/>
        <v>9.4587833333333347</v>
      </c>
    </row>
    <row r="92" spans="1:7" x14ac:dyDescent="0.3">
      <c r="A92" s="4" t="s">
        <v>13</v>
      </c>
      <c r="B92" s="2">
        <f t="shared" si="7"/>
        <v>16777216</v>
      </c>
      <c r="C92" s="5">
        <v>256</v>
      </c>
      <c r="D92">
        <v>9.3682599999999994</v>
      </c>
      <c r="E92">
        <v>9.2540800000000001</v>
      </c>
      <c r="F92">
        <v>9.3149800000000003</v>
      </c>
      <c r="G92">
        <f t="shared" si="5"/>
        <v>9.3124400000000005</v>
      </c>
    </row>
    <row r="93" spans="1:7" x14ac:dyDescent="0.3">
      <c r="A93" s="4" t="s">
        <v>21</v>
      </c>
      <c r="B93" s="2">
        <f>POWER(2,23)</f>
        <v>8388608</v>
      </c>
      <c r="C93" s="5">
        <v>256</v>
      </c>
      <c r="D93">
        <v>10.658300000000001</v>
      </c>
      <c r="E93">
        <v>11.3908</v>
      </c>
      <c r="F93">
        <v>10.6622</v>
      </c>
      <c r="G93">
        <f t="shared" si="5"/>
        <v>10.903766666666668</v>
      </c>
    </row>
    <row r="94" spans="1:7" x14ac:dyDescent="0.3">
      <c r="A94" s="4" t="s">
        <v>0</v>
      </c>
      <c r="B94" s="2">
        <f t="shared" ref="B94:B106" si="8">POWER(2,23)</f>
        <v>8388608</v>
      </c>
      <c r="C94" s="5">
        <v>256</v>
      </c>
      <c r="D94">
        <v>10.6036</v>
      </c>
      <c r="E94">
        <v>10.5626</v>
      </c>
      <c r="F94">
        <v>11.001200000000001</v>
      </c>
      <c r="G94">
        <f t="shared" si="5"/>
        <v>10.722466666666667</v>
      </c>
    </row>
    <row r="95" spans="1:7" x14ac:dyDescent="0.3">
      <c r="A95" s="4" t="s">
        <v>8</v>
      </c>
      <c r="B95" s="2">
        <f t="shared" si="8"/>
        <v>8388608</v>
      </c>
      <c r="C95" s="5">
        <v>256</v>
      </c>
      <c r="D95">
        <v>2.7547199999999998</v>
      </c>
      <c r="E95">
        <v>3.7073</v>
      </c>
      <c r="F95">
        <v>2.7296999999999998</v>
      </c>
      <c r="G95">
        <f t="shared" si="5"/>
        <v>3.0639066666666666</v>
      </c>
    </row>
    <row r="96" spans="1:7" x14ac:dyDescent="0.3">
      <c r="A96" s="4" t="s">
        <v>9</v>
      </c>
      <c r="B96" s="2">
        <f t="shared" si="8"/>
        <v>8388608</v>
      </c>
      <c r="C96" s="5">
        <v>256</v>
      </c>
      <c r="D96">
        <v>2.67197</v>
      </c>
      <c r="E96">
        <v>2.6583700000000001</v>
      </c>
      <c r="F96">
        <v>3.0826199999999999</v>
      </c>
      <c r="G96">
        <f t="shared" si="5"/>
        <v>2.8043200000000001</v>
      </c>
    </row>
    <row r="97" spans="1:7" x14ac:dyDescent="0.3">
      <c r="A97" s="4" t="s">
        <v>4</v>
      </c>
      <c r="B97" s="2">
        <f t="shared" si="8"/>
        <v>8388608</v>
      </c>
      <c r="C97" s="5">
        <v>256</v>
      </c>
      <c r="D97">
        <v>4.4716500000000003</v>
      </c>
      <c r="E97">
        <v>3.6518700000000002</v>
      </c>
      <c r="F97">
        <v>4.1638400000000004</v>
      </c>
      <c r="G97">
        <f t="shared" si="5"/>
        <v>4.0957866666666671</v>
      </c>
    </row>
    <row r="98" spans="1:7" x14ac:dyDescent="0.3">
      <c r="A98" s="4" t="s">
        <v>1</v>
      </c>
      <c r="B98" s="2">
        <f t="shared" si="8"/>
        <v>8388608</v>
      </c>
      <c r="C98" s="5">
        <v>256</v>
      </c>
      <c r="D98">
        <v>4.3433000000000002</v>
      </c>
      <c r="E98">
        <v>3.6491500000000001</v>
      </c>
      <c r="F98">
        <v>3.7757100000000001</v>
      </c>
      <c r="G98">
        <f t="shared" si="5"/>
        <v>3.92272</v>
      </c>
    </row>
    <row r="99" spans="1:7" x14ac:dyDescent="0.3">
      <c r="A99" s="4" t="s">
        <v>2</v>
      </c>
      <c r="B99" s="2">
        <f t="shared" si="8"/>
        <v>8388608</v>
      </c>
      <c r="C99" s="5">
        <v>256</v>
      </c>
      <c r="D99">
        <v>0.73030399999999995</v>
      </c>
      <c r="E99">
        <v>0.67779199999999995</v>
      </c>
      <c r="F99">
        <v>0.53715199999999996</v>
      </c>
      <c r="G99">
        <f t="shared" si="5"/>
        <v>0.64841599999999999</v>
      </c>
    </row>
    <row r="100" spans="1:7" x14ac:dyDescent="0.3">
      <c r="A100" s="4" t="s">
        <v>3</v>
      </c>
      <c r="B100" s="2">
        <f t="shared" si="8"/>
        <v>8388608</v>
      </c>
      <c r="C100" s="5">
        <v>256</v>
      </c>
      <c r="D100">
        <v>0.41222399999999998</v>
      </c>
      <c r="E100">
        <v>0.39868799999999999</v>
      </c>
      <c r="F100">
        <v>0.34992000000000001</v>
      </c>
      <c r="G100">
        <f t="shared" si="5"/>
        <v>0.38694400000000001</v>
      </c>
    </row>
    <row r="101" spans="1:7" x14ac:dyDescent="0.3">
      <c r="A101" s="4" t="s">
        <v>10</v>
      </c>
      <c r="B101" s="2">
        <f t="shared" si="8"/>
        <v>8388608</v>
      </c>
      <c r="C101" s="5">
        <v>256</v>
      </c>
      <c r="D101">
        <v>15.491400000000001</v>
      </c>
      <c r="E101">
        <v>15.2209</v>
      </c>
      <c r="F101">
        <v>15.229699999999999</v>
      </c>
      <c r="G101">
        <f t="shared" si="5"/>
        <v>15.314</v>
      </c>
    </row>
    <row r="102" spans="1:7" x14ac:dyDescent="0.3">
      <c r="A102" s="4" t="s">
        <v>11</v>
      </c>
      <c r="B102" s="2">
        <f t="shared" si="8"/>
        <v>8388608</v>
      </c>
      <c r="C102" s="5">
        <v>256</v>
      </c>
      <c r="D102">
        <v>16.107199999999999</v>
      </c>
      <c r="E102">
        <v>15.118499999999999</v>
      </c>
      <c r="F102">
        <v>16.645800000000001</v>
      </c>
      <c r="G102">
        <f t="shared" si="5"/>
        <v>15.957166666666666</v>
      </c>
    </row>
    <row r="103" spans="1:7" x14ac:dyDescent="0.3">
      <c r="A103" s="4" t="s">
        <v>10</v>
      </c>
      <c r="B103" s="2">
        <f t="shared" si="8"/>
        <v>8388608</v>
      </c>
      <c r="C103" s="5">
        <v>256</v>
      </c>
      <c r="D103">
        <v>28.639600000000002</v>
      </c>
      <c r="E103">
        <v>28.360099999999999</v>
      </c>
      <c r="F103">
        <v>28.443899999999999</v>
      </c>
      <c r="G103">
        <f t="shared" si="5"/>
        <v>28.481200000000001</v>
      </c>
    </row>
    <row r="104" spans="1:7" x14ac:dyDescent="0.3">
      <c r="A104" s="4" t="s">
        <v>12</v>
      </c>
      <c r="B104" s="2">
        <f t="shared" si="8"/>
        <v>8388608</v>
      </c>
      <c r="C104" s="5">
        <v>256</v>
      </c>
      <c r="D104">
        <v>5.1688599999999996</v>
      </c>
      <c r="E104">
        <v>3.8801600000000001</v>
      </c>
      <c r="F104">
        <v>3.8755199999999999</v>
      </c>
      <c r="G104">
        <f t="shared" si="5"/>
        <v>4.3081799999999992</v>
      </c>
    </row>
    <row r="105" spans="1:7" x14ac:dyDescent="0.3">
      <c r="A105" s="4" t="s">
        <v>13</v>
      </c>
      <c r="B105" s="2">
        <f t="shared" si="8"/>
        <v>8388608</v>
      </c>
      <c r="C105" s="5">
        <v>256</v>
      </c>
      <c r="D105">
        <v>5.4228500000000004</v>
      </c>
      <c r="E105">
        <v>7.0805800000000003</v>
      </c>
      <c r="F105">
        <v>4.0874899999999998</v>
      </c>
      <c r="G105">
        <f t="shared" si="5"/>
        <v>5.5303066666666671</v>
      </c>
    </row>
    <row r="106" spans="1:7" x14ac:dyDescent="0.3">
      <c r="A106" s="4" t="s">
        <v>21</v>
      </c>
      <c r="B106" s="2">
        <f>POWER(2,22)</f>
        <v>4194304</v>
      </c>
      <c r="C106" s="5">
        <v>256</v>
      </c>
      <c r="D106">
        <v>7.3673000000000002</v>
      </c>
      <c r="E106">
        <v>5.5369999999999999</v>
      </c>
      <c r="F106">
        <v>5.2797999999999998</v>
      </c>
      <c r="G106">
        <f t="shared" si="5"/>
        <v>6.0613666666666672</v>
      </c>
    </row>
    <row r="107" spans="1:7" x14ac:dyDescent="0.3">
      <c r="A107" s="4" t="s">
        <v>0</v>
      </c>
      <c r="B107" s="2">
        <f t="shared" ref="B107:B118" si="9">POWER(2,22)</f>
        <v>4194304</v>
      </c>
      <c r="C107" s="5">
        <v>256</v>
      </c>
      <c r="D107">
        <v>5.6212999999999997</v>
      </c>
      <c r="E107">
        <v>5.5716000000000001</v>
      </c>
      <c r="F107">
        <v>5.3522999999999996</v>
      </c>
      <c r="G107">
        <f t="shared" si="5"/>
        <v>5.5150666666666668</v>
      </c>
    </row>
    <row r="108" spans="1:7" x14ac:dyDescent="0.3">
      <c r="A108" s="4" t="s">
        <v>8</v>
      </c>
      <c r="B108" s="2">
        <f t="shared" si="9"/>
        <v>4194304</v>
      </c>
      <c r="C108" s="5">
        <v>256</v>
      </c>
      <c r="D108">
        <v>0.859456</v>
      </c>
      <c r="E108">
        <v>0.69302399999999997</v>
      </c>
      <c r="F108">
        <v>0.757216</v>
      </c>
      <c r="G108">
        <f t="shared" si="5"/>
        <v>0.76989866666666673</v>
      </c>
    </row>
    <row r="109" spans="1:7" x14ac:dyDescent="0.3">
      <c r="A109" s="4" t="s">
        <v>9</v>
      </c>
      <c r="B109" s="2">
        <f t="shared" si="9"/>
        <v>4194304</v>
      </c>
      <c r="C109" s="5">
        <v>256</v>
      </c>
      <c r="D109">
        <v>0.57993600000000001</v>
      </c>
      <c r="E109">
        <v>0.58096000000000003</v>
      </c>
      <c r="F109">
        <v>0.58902399999999999</v>
      </c>
      <c r="G109">
        <f t="shared" si="5"/>
        <v>0.58330666666666675</v>
      </c>
    </row>
    <row r="110" spans="1:7" x14ac:dyDescent="0.3">
      <c r="A110" s="4" t="s">
        <v>4</v>
      </c>
      <c r="B110" s="2">
        <f t="shared" si="9"/>
        <v>4194304</v>
      </c>
      <c r="C110" s="5">
        <v>256</v>
      </c>
      <c r="D110">
        <v>0.77123200000000003</v>
      </c>
      <c r="E110">
        <v>0.79135999999999995</v>
      </c>
      <c r="F110">
        <v>0.84630399999999995</v>
      </c>
      <c r="G110">
        <f t="shared" si="5"/>
        <v>0.80296533333333331</v>
      </c>
    </row>
    <row r="111" spans="1:7" x14ac:dyDescent="0.3">
      <c r="A111" s="4" t="s">
        <v>1</v>
      </c>
      <c r="B111" s="2">
        <f t="shared" si="9"/>
        <v>4194304</v>
      </c>
      <c r="C111" s="5">
        <v>256</v>
      </c>
      <c r="D111">
        <v>0.73417600000000005</v>
      </c>
      <c r="E111">
        <v>0.76592000000000005</v>
      </c>
      <c r="F111">
        <v>0.76239999999999997</v>
      </c>
      <c r="G111">
        <f t="shared" si="5"/>
        <v>0.75416533333333335</v>
      </c>
    </row>
    <row r="112" spans="1:7" x14ac:dyDescent="0.3">
      <c r="A112" s="4" t="s">
        <v>2</v>
      </c>
      <c r="B112" s="2">
        <f t="shared" si="9"/>
        <v>4194304</v>
      </c>
      <c r="C112" s="5">
        <v>256</v>
      </c>
      <c r="D112">
        <v>0.59449600000000002</v>
      </c>
      <c r="E112">
        <v>1.1497599999999999</v>
      </c>
      <c r="F112">
        <v>1.2593000000000001</v>
      </c>
      <c r="G112">
        <f t="shared" si="5"/>
        <v>1.0011853333333334</v>
      </c>
    </row>
    <row r="113" spans="1:7" x14ac:dyDescent="0.3">
      <c r="A113" s="4" t="s">
        <v>3</v>
      </c>
      <c r="B113" s="2">
        <f t="shared" si="9"/>
        <v>4194304</v>
      </c>
      <c r="C113" s="5">
        <v>256</v>
      </c>
      <c r="D113">
        <v>0.34300799999999998</v>
      </c>
      <c r="E113">
        <v>0.27379199999999998</v>
      </c>
      <c r="F113">
        <v>0.251776</v>
      </c>
      <c r="G113">
        <f t="shared" si="5"/>
        <v>0.28952533333333336</v>
      </c>
    </row>
    <row r="114" spans="1:7" x14ac:dyDescent="0.3">
      <c r="A114" s="4" t="s">
        <v>10</v>
      </c>
      <c r="B114" s="2">
        <f t="shared" si="9"/>
        <v>4194304</v>
      </c>
      <c r="C114" s="5">
        <v>256</v>
      </c>
      <c r="D114">
        <v>10.538600000000001</v>
      </c>
      <c r="E114">
        <v>8.4815000000000005</v>
      </c>
      <c r="F114">
        <v>9.7396999999999991</v>
      </c>
      <c r="G114">
        <f t="shared" si="5"/>
        <v>9.5865999999999989</v>
      </c>
    </row>
    <row r="115" spans="1:7" x14ac:dyDescent="0.3">
      <c r="A115" s="4" t="s">
        <v>11</v>
      </c>
      <c r="B115" s="2">
        <f t="shared" si="9"/>
        <v>4194304</v>
      </c>
      <c r="C115" s="5">
        <v>256</v>
      </c>
      <c r="D115">
        <v>7.5968999999999998</v>
      </c>
      <c r="E115">
        <v>7.6729000000000003</v>
      </c>
      <c r="F115">
        <v>8.1085999999999991</v>
      </c>
      <c r="G115">
        <f t="shared" si="5"/>
        <v>7.7927999999999997</v>
      </c>
    </row>
    <row r="116" spans="1:7" x14ac:dyDescent="0.3">
      <c r="A116" s="4" t="s">
        <v>10</v>
      </c>
      <c r="B116" s="2">
        <f t="shared" si="9"/>
        <v>4194304</v>
      </c>
      <c r="C116" s="5">
        <v>256</v>
      </c>
      <c r="D116">
        <v>14.4945</v>
      </c>
      <c r="E116">
        <v>14.151199999999999</v>
      </c>
      <c r="F116">
        <v>14.9351</v>
      </c>
      <c r="G116">
        <f t="shared" si="5"/>
        <v>14.526933333333332</v>
      </c>
    </row>
    <row r="117" spans="1:7" x14ac:dyDescent="0.3">
      <c r="A117" s="4" t="s">
        <v>12</v>
      </c>
      <c r="B117" s="2">
        <f t="shared" si="9"/>
        <v>4194304</v>
      </c>
      <c r="C117" s="5">
        <v>256</v>
      </c>
      <c r="D117">
        <v>1.33395</v>
      </c>
      <c r="E117">
        <v>0.80656000000000005</v>
      </c>
      <c r="F117">
        <v>1.0185</v>
      </c>
      <c r="G117">
        <f t="shared" si="5"/>
        <v>1.0530033333333333</v>
      </c>
    </row>
    <row r="118" spans="1:7" x14ac:dyDescent="0.3">
      <c r="A118" s="4" t="s">
        <v>13</v>
      </c>
      <c r="B118" s="2">
        <f t="shared" si="9"/>
        <v>4194304</v>
      </c>
      <c r="C118" s="5">
        <v>256</v>
      </c>
      <c r="D118">
        <v>0.94476800000000005</v>
      </c>
      <c r="E118">
        <v>0.80963200000000002</v>
      </c>
      <c r="F118">
        <v>0.80553600000000003</v>
      </c>
      <c r="G118">
        <f t="shared" si="5"/>
        <v>0.85331199999999996</v>
      </c>
    </row>
  </sheetData>
  <conditionalFormatting sqref="A2:A118">
    <cfRule type="expression" dxfId="1" priority="1">
      <formula>MOD(QUOTIENT(ROW()-ROW($A$2), 13), 2)=1</formula>
    </cfRule>
    <cfRule type="expression" dxfId="0" priority="2">
      <formula>MOD(QUOTIENT(ROW()-ROW($A$2), 13), 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block sizes</vt:lpstr>
      <vt:lpstr>compact</vt:lpstr>
      <vt:lpstr>scan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Tian, Aaron</dc:creator>
  <cp:lastModifiedBy>Tian, Aaron</cp:lastModifiedBy>
  <dcterms:created xsi:type="dcterms:W3CDTF">2025-09-12T22:03:29Z</dcterms:created>
  <dcterms:modified xsi:type="dcterms:W3CDTF">2025-09-13T05:32:52Z</dcterms:modified>
</cp:coreProperties>
</file>