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454\"/>
    </mc:Choice>
  </mc:AlternateContent>
  <bookViews>
    <workbookView xWindow="0" yWindow="0" windowWidth="23430" windowHeight="12360"/>
  </bookViews>
  <sheets>
    <sheet name="GRADE BOOK" sheetId="1" r:id="rId1"/>
    <sheet name="Checklist" sheetId="3" r:id="rId2"/>
  </sheets>
  <definedNames>
    <definedName name="CORE">'GRADE BOOK'!$CF$19,'GRADE BOOK'!$CJ$19,'GRADE BOOK'!$CL$19,'GRADE BOOK'!$CO$19,'GRADE BOOK'!$CQ$19,'GRADE BOOK'!$CT$19,'GRADE BOOK'!$CV$19,'GRADE BOOK'!$CW$19,'GRADE BOOK'!$DA$19,'GRADE BOOK'!$DC$19</definedName>
    <definedName name="Getting_Started">'GRADE BOOK'!$DH$19</definedName>
    <definedName name="GP">'GRADE BOOK'!$K$19:$AH$95</definedName>
    <definedName name="GradeTable">'GRADE BOOK'!$H$4:$T$13</definedName>
    <definedName name="Journal">'GRADE BOOK'!$BI$19:$BM$19</definedName>
    <definedName name="Problems">'GRADE BOOK'!$CE$19:$DC$19</definedName>
    <definedName name="Quizzes">'GRADE BOOK'!$AI$19:$BH$19</definedName>
    <definedName name="Specifications" comment="This contains the minimum requirement for each grade.">'GRADE BOOK'!$A$8:$F$16</definedName>
    <definedName name="Teaching">'GRADE BOOK'!$DD$19:$DG$19</definedName>
    <definedName name="TotalPoints">'GRADE BOOK'!#REF!</definedName>
    <definedName name="WeBWorKScore">'GRADE BOOK'!#REF!</definedName>
  </definedNames>
  <calcPr calcId="162913"/>
</workbook>
</file>

<file path=xl/calcChain.xml><?xml version="1.0" encoding="utf-8"?>
<calcChain xmlns="http://schemas.openxmlformats.org/spreadsheetml/2006/main">
  <c r="F19" i="1" l="1"/>
  <c r="BL19" i="1" l="1"/>
  <c r="G19" i="1" s="1"/>
  <c r="AI19" i="1" l="1"/>
  <c r="AJ19" i="1" s="1"/>
  <c r="E19" i="1" s="1"/>
  <c r="BI19" i="1"/>
  <c r="BJ19" i="1" s="1"/>
  <c r="CF19" i="1"/>
  <c r="CG19" i="1" s="1"/>
  <c r="H19" i="1" s="1"/>
  <c r="DH19" i="1"/>
  <c r="DI19" i="1" s="1"/>
  <c r="DM19" i="1"/>
  <c r="DN19" i="1" s="1"/>
  <c r="J19" i="1" s="1"/>
  <c r="DP19" i="1"/>
  <c r="D19" i="1" s="1"/>
  <c r="AI20" i="1"/>
  <c r="AJ20" i="1" s="1"/>
  <c r="E20" i="1" s="1"/>
  <c r="BI20" i="1"/>
  <c r="BJ20" i="1" s="1"/>
  <c r="F20" i="1" s="1"/>
  <c r="BL20" i="1"/>
  <c r="CF20" i="1"/>
  <c r="CG20" i="1" s="1"/>
  <c r="H20" i="1" s="1"/>
  <c r="DH20" i="1"/>
  <c r="DI20" i="1" s="1"/>
  <c r="DM20" i="1"/>
  <c r="DN20" i="1" s="1"/>
  <c r="J20" i="1" s="1"/>
  <c r="DP20" i="1"/>
  <c r="D20" i="1" s="1"/>
  <c r="AI21" i="1"/>
  <c r="AJ21" i="1" s="1"/>
  <c r="E21" i="1" s="1"/>
  <c r="BI21" i="1"/>
  <c r="BJ21" i="1" s="1"/>
  <c r="F21" i="1" s="1"/>
  <c r="BL21" i="1"/>
  <c r="G21" i="1" s="1"/>
  <c r="CF21" i="1"/>
  <c r="CG21" i="1" s="1"/>
  <c r="H21" i="1" s="1"/>
  <c r="DH21" i="1"/>
  <c r="DI21" i="1" s="1"/>
  <c r="I21" i="1" s="1"/>
  <c r="DM21" i="1"/>
  <c r="DN21" i="1" s="1"/>
  <c r="J21" i="1" s="1"/>
  <c r="DP21" i="1"/>
  <c r="D21" i="1" s="1"/>
  <c r="AI22" i="1"/>
  <c r="AJ22" i="1" s="1"/>
  <c r="E22" i="1" s="1"/>
  <c r="BI22" i="1"/>
  <c r="BJ22" i="1" s="1"/>
  <c r="F22" i="1" s="1"/>
  <c r="BL22" i="1"/>
  <c r="CF22" i="1"/>
  <c r="CG22" i="1" s="1"/>
  <c r="H22" i="1" s="1"/>
  <c r="DH22" i="1"/>
  <c r="DI22" i="1" s="1"/>
  <c r="I22" i="1" s="1"/>
  <c r="DM22" i="1"/>
  <c r="DN22" i="1" s="1"/>
  <c r="J22" i="1" s="1"/>
  <c r="DP22" i="1"/>
  <c r="D22" i="1" s="1"/>
  <c r="AI23" i="1"/>
  <c r="AJ23" i="1" s="1"/>
  <c r="E23" i="1" s="1"/>
  <c r="BI23" i="1"/>
  <c r="BJ23" i="1" s="1"/>
  <c r="F23" i="1" s="1"/>
  <c r="BL23" i="1"/>
  <c r="G23" i="1" s="1"/>
  <c r="CF23" i="1"/>
  <c r="CG23" i="1" s="1"/>
  <c r="H23" i="1" s="1"/>
  <c r="DH23" i="1"/>
  <c r="DI23" i="1" s="1"/>
  <c r="I23" i="1" s="1"/>
  <c r="DM23" i="1"/>
  <c r="DN23" i="1" s="1"/>
  <c r="J23" i="1" s="1"/>
  <c r="DP23" i="1"/>
  <c r="D23" i="1" s="1"/>
  <c r="AI24" i="1"/>
  <c r="AJ24" i="1" s="1"/>
  <c r="E24" i="1" s="1"/>
  <c r="BI24" i="1"/>
  <c r="BJ24" i="1" s="1"/>
  <c r="F24" i="1" s="1"/>
  <c r="BL24" i="1"/>
  <c r="CF24" i="1"/>
  <c r="CG24" i="1" s="1"/>
  <c r="H24" i="1" s="1"/>
  <c r="DH24" i="1"/>
  <c r="DI24" i="1" s="1"/>
  <c r="I24" i="1" s="1"/>
  <c r="DM24" i="1"/>
  <c r="DN24" i="1" s="1"/>
  <c r="J24" i="1" s="1"/>
  <c r="DP24" i="1"/>
  <c r="D24" i="1" s="1"/>
  <c r="AI25" i="1"/>
  <c r="AJ25" i="1" s="1"/>
  <c r="E25" i="1" s="1"/>
  <c r="BI25" i="1"/>
  <c r="BJ25" i="1" s="1"/>
  <c r="F25" i="1" s="1"/>
  <c r="BL25" i="1"/>
  <c r="CF25" i="1"/>
  <c r="CG25" i="1" s="1"/>
  <c r="H25" i="1" s="1"/>
  <c r="DH25" i="1"/>
  <c r="DI25" i="1" s="1"/>
  <c r="I25" i="1" s="1"/>
  <c r="DM25" i="1"/>
  <c r="DN25" i="1" s="1"/>
  <c r="J25" i="1" s="1"/>
  <c r="DP25" i="1"/>
  <c r="D25" i="1" s="1"/>
  <c r="AI26" i="1"/>
  <c r="AJ26" i="1" s="1"/>
  <c r="E26" i="1" s="1"/>
  <c r="BI26" i="1"/>
  <c r="BJ26" i="1" s="1"/>
  <c r="F26" i="1" s="1"/>
  <c r="BL26" i="1"/>
  <c r="CF26" i="1"/>
  <c r="CG26" i="1" s="1"/>
  <c r="H26" i="1" s="1"/>
  <c r="DH26" i="1"/>
  <c r="DI26" i="1" s="1"/>
  <c r="I26" i="1" s="1"/>
  <c r="DM26" i="1"/>
  <c r="DN26" i="1" s="1"/>
  <c r="J26" i="1" s="1"/>
  <c r="DP26" i="1"/>
  <c r="D26" i="1" s="1"/>
  <c r="AI27" i="1"/>
  <c r="AJ27" i="1" s="1"/>
  <c r="E27" i="1" s="1"/>
  <c r="BI27" i="1"/>
  <c r="BJ27" i="1" s="1"/>
  <c r="F27" i="1" s="1"/>
  <c r="BL27" i="1"/>
  <c r="G27" i="1" s="1"/>
  <c r="CF27" i="1"/>
  <c r="CG27" i="1" s="1"/>
  <c r="H27" i="1" s="1"/>
  <c r="DH27" i="1"/>
  <c r="DI27" i="1" s="1"/>
  <c r="I27" i="1" s="1"/>
  <c r="DM27" i="1"/>
  <c r="DN27" i="1" s="1"/>
  <c r="J27" i="1" s="1"/>
  <c r="DP27" i="1"/>
  <c r="D27" i="1" s="1"/>
  <c r="AI28" i="1"/>
  <c r="AJ28" i="1" s="1"/>
  <c r="E28" i="1" s="1"/>
  <c r="BI28" i="1"/>
  <c r="BJ28" i="1" s="1"/>
  <c r="F28" i="1" s="1"/>
  <c r="BL28" i="1"/>
  <c r="CF28" i="1"/>
  <c r="CG28" i="1" s="1"/>
  <c r="H28" i="1" s="1"/>
  <c r="DH28" i="1"/>
  <c r="DI28" i="1" s="1"/>
  <c r="I28" i="1" s="1"/>
  <c r="DM28" i="1"/>
  <c r="DN28" i="1" s="1"/>
  <c r="J28" i="1" s="1"/>
  <c r="DP28" i="1"/>
  <c r="D28" i="1" s="1"/>
  <c r="AI29" i="1"/>
  <c r="AJ29" i="1" s="1"/>
  <c r="E29" i="1" s="1"/>
  <c r="BI29" i="1"/>
  <c r="BJ29" i="1" s="1"/>
  <c r="F29" i="1" s="1"/>
  <c r="BL29" i="1"/>
  <c r="CF29" i="1"/>
  <c r="CG29" i="1" s="1"/>
  <c r="H29" i="1" s="1"/>
  <c r="DH29" i="1"/>
  <c r="DI29" i="1" s="1"/>
  <c r="I29" i="1" s="1"/>
  <c r="DM29" i="1"/>
  <c r="DN29" i="1" s="1"/>
  <c r="J29" i="1" s="1"/>
  <c r="DP29" i="1"/>
  <c r="D29" i="1" s="1"/>
  <c r="AI30" i="1"/>
  <c r="AJ30" i="1" s="1"/>
  <c r="E30" i="1" s="1"/>
  <c r="BI30" i="1"/>
  <c r="BJ30" i="1" s="1"/>
  <c r="F30" i="1" s="1"/>
  <c r="BL30" i="1"/>
  <c r="CF30" i="1"/>
  <c r="CG30" i="1" s="1"/>
  <c r="H30" i="1" s="1"/>
  <c r="DH30" i="1"/>
  <c r="DI30" i="1" s="1"/>
  <c r="I30" i="1" s="1"/>
  <c r="DM30" i="1"/>
  <c r="DN30" i="1" s="1"/>
  <c r="J30" i="1" s="1"/>
  <c r="DP30" i="1"/>
  <c r="D30" i="1" s="1"/>
  <c r="AI31" i="1"/>
  <c r="AJ31" i="1" s="1"/>
  <c r="E31" i="1" s="1"/>
  <c r="BI31" i="1"/>
  <c r="BJ31" i="1" s="1"/>
  <c r="F31" i="1" s="1"/>
  <c r="BL31" i="1"/>
  <c r="G31" i="1" s="1"/>
  <c r="CF31" i="1"/>
  <c r="CG31" i="1" s="1"/>
  <c r="H31" i="1" s="1"/>
  <c r="DH31" i="1"/>
  <c r="DI31" i="1" s="1"/>
  <c r="I31" i="1" s="1"/>
  <c r="DM31" i="1"/>
  <c r="DN31" i="1" s="1"/>
  <c r="J31" i="1" s="1"/>
  <c r="DP31" i="1"/>
  <c r="D31" i="1" s="1"/>
  <c r="AI32" i="1"/>
  <c r="AJ32" i="1" s="1"/>
  <c r="E32" i="1" s="1"/>
  <c r="BI32" i="1"/>
  <c r="BJ32" i="1" s="1"/>
  <c r="F32" i="1" s="1"/>
  <c r="BL32" i="1"/>
  <c r="CF32" i="1"/>
  <c r="CG32" i="1" s="1"/>
  <c r="H32" i="1" s="1"/>
  <c r="DH32" i="1"/>
  <c r="DI32" i="1" s="1"/>
  <c r="I32" i="1" s="1"/>
  <c r="DM32" i="1"/>
  <c r="DN32" i="1" s="1"/>
  <c r="J32" i="1" s="1"/>
  <c r="DP32" i="1"/>
  <c r="D32" i="1" s="1"/>
  <c r="AI33" i="1"/>
  <c r="AJ33" i="1" s="1"/>
  <c r="E33" i="1" s="1"/>
  <c r="BI33" i="1"/>
  <c r="BJ33" i="1" s="1"/>
  <c r="F33" i="1" s="1"/>
  <c r="BL33" i="1"/>
  <c r="CF33" i="1"/>
  <c r="CG33" i="1" s="1"/>
  <c r="H33" i="1" s="1"/>
  <c r="DH33" i="1"/>
  <c r="DI33" i="1" s="1"/>
  <c r="I33" i="1" s="1"/>
  <c r="DM33" i="1"/>
  <c r="DN33" i="1" s="1"/>
  <c r="J33" i="1" s="1"/>
  <c r="DP33" i="1"/>
  <c r="D33" i="1" s="1"/>
  <c r="AI34" i="1"/>
  <c r="AJ34" i="1" s="1"/>
  <c r="E34" i="1" s="1"/>
  <c r="BI34" i="1"/>
  <c r="BJ34" i="1" s="1"/>
  <c r="F34" i="1" s="1"/>
  <c r="BL34" i="1"/>
  <c r="G34" i="1" s="1"/>
  <c r="CF34" i="1"/>
  <c r="CG34" i="1" s="1"/>
  <c r="H34" i="1" s="1"/>
  <c r="DH34" i="1"/>
  <c r="DI34" i="1" s="1"/>
  <c r="I34" i="1" s="1"/>
  <c r="DM34" i="1"/>
  <c r="DN34" i="1" s="1"/>
  <c r="J34" i="1" s="1"/>
  <c r="DP34" i="1"/>
  <c r="D34" i="1" s="1"/>
  <c r="AI35" i="1"/>
  <c r="AJ35" i="1" s="1"/>
  <c r="E35" i="1" s="1"/>
  <c r="BI35" i="1"/>
  <c r="BJ35" i="1" s="1"/>
  <c r="F35" i="1" s="1"/>
  <c r="BL35" i="1"/>
  <c r="G35" i="1" s="1"/>
  <c r="CF35" i="1"/>
  <c r="CG35" i="1" s="1"/>
  <c r="H35" i="1" s="1"/>
  <c r="DH35" i="1"/>
  <c r="DI35" i="1" s="1"/>
  <c r="I35" i="1" s="1"/>
  <c r="DM35" i="1"/>
  <c r="DN35" i="1" s="1"/>
  <c r="J35" i="1" s="1"/>
  <c r="DP35" i="1"/>
  <c r="D35" i="1" s="1"/>
  <c r="AI36" i="1"/>
  <c r="AJ36" i="1" s="1"/>
  <c r="E36" i="1" s="1"/>
  <c r="BI36" i="1"/>
  <c r="BJ36" i="1" s="1"/>
  <c r="F36" i="1" s="1"/>
  <c r="BL36" i="1"/>
  <c r="CF36" i="1"/>
  <c r="CG36" i="1" s="1"/>
  <c r="H36" i="1" s="1"/>
  <c r="DH36" i="1"/>
  <c r="DI36" i="1" s="1"/>
  <c r="I36" i="1" s="1"/>
  <c r="DM36" i="1"/>
  <c r="DN36" i="1" s="1"/>
  <c r="J36" i="1" s="1"/>
  <c r="DP36" i="1"/>
  <c r="D36" i="1" s="1"/>
  <c r="AI37" i="1"/>
  <c r="AJ37" i="1" s="1"/>
  <c r="E37" i="1" s="1"/>
  <c r="BI37" i="1"/>
  <c r="BJ37" i="1" s="1"/>
  <c r="F37" i="1" s="1"/>
  <c r="BL37" i="1"/>
  <c r="CF37" i="1"/>
  <c r="CG37" i="1" s="1"/>
  <c r="H37" i="1" s="1"/>
  <c r="DH37" i="1"/>
  <c r="DI37" i="1" s="1"/>
  <c r="I37" i="1" s="1"/>
  <c r="DM37" i="1"/>
  <c r="DN37" i="1" s="1"/>
  <c r="J37" i="1" s="1"/>
  <c r="DP37" i="1"/>
  <c r="D37" i="1" s="1"/>
  <c r="AI38" i="1"/>
  <c r="AJ38" i="1" s="1"/>
  <c r="E38" i="1" s="1"/>
  <c r="BI38" i="1"/>
  <c r="BJ38" i="1" s="1"/>
  <c r="F38" i="1" s="1"/>
  <c r="BL38" i="1"/>
  <c r="CF38" i="1"/>
  <c r="CG38" i="1" s="1"/>
  <c r="H38" i="1" s="1"/>
  <c r="DH38" i="1"/>
  <c r="DI38" i="1" s="1"/>
  <c r="I38" i="1" s="1"/>
  <c r="DM38" i="1"/>
  <c r="DN38" i="1" s="1"/>
  <c r="J38" i="1" s="1"/>
  <c r="DP38" i="1"/>
  <c r="D38" i="1" s="1"/>
  <c r="AI39" i="1"/>
  <c r="AJ39" i="1" s="1"/>
  <c r="E39" i="1" s="1"/>
  <c r="BI39" i="1"/>
  <c r="BJ39" i="1" s="1"/>
  <c r="F39" i="1" s="1"/>
  <c r="BL39" i="1"/>
  <c r="G39" i="1" s="1"/>
  <c r="CF39" i="1"/>
  <c r="CG39" i="1" s="1"/>
  <c r="H39" i="1" s="1"/>
  <c r="DH39" i="1"/>
  <c r="DI39" i="1" s="1"/>
  <c r="I39" i="1" s="1"/>
  <c r="DM39" i="1"/>
  <c r="DN39" i="1" s="1"/>
  <c r="J39" i="1" s="1"/>
  <c r="DP39" i="1"/>
  <c r="D39" i="1" s="1"/>
  <c r="AI40" i="1"/>
  <c r="AJ40" i="1" s="1"/>
  <c r="E40" i="1" s="1"/>
  <c r="BI40" i="1"/>
  <c r="BJ40" i="1" s="1"/>
  <c r="F40" i="1" s="1"/>
  <c r="BL40" i="1"/>
  <c r="CF40" i="1"/>
  <c r="CG40" i="1" s="1"/>
  <c r="H40" i="1" s="1"/>
  <c r="DH40" i="1"/>
  <c r="DI40" i="1" s="1"/>
  <c r="I40" i="1" s="1"/>
  <c r="DM40" i="1"/>
  <c r="DN40" i="1" s="1"/>
  <c r="J40" i="1" s="1"/>
  <c r="DP40" i="1"/>
  <c r="D40" i="1" s="1"/>
  <c r="AI41" i="1"/>
  <c r="AJ41" i="1" s="1"/>
  <c r="E41" i="1" s="1"/>
  <c r="BI41" i="1"/>
  <c r="BJ41" i="1" s="1"/>
  <c r="F41" i="1" s="1"/>
  <c r="BL41" i="1"/>
  <c r="CF41" i="1"/>
  <c r="CG41" i="1" s="1"/>
  <c r="H41" i="1" s="1"/>
  <c r="DH41" i="1"/>
  <c r="DI41" i="1" s="1"/>
  <c r="I41" i="1" s="1"/>
  <c r="DM41" i="1"/>
  <c r="DN41" i="1" s="1"/>
  <c r="J41" i="1" s="1"/>
  <c r="DP41" i="1"/>
  <c r="D41" i="1" s="1"/>
  <c r="AI42" i="1"/>
  <c r="AJ42" i="1" s="1"/>
  <c r="E42" i="1" s="1"/>
  <c r="BI42" i="1"/>
  <c r="BJ42" i="1" s="1"/>
  <c r="F42" i="1" s="1"/>
  <c r="BL42" i="1"/>
  <c r="CF42" i="1"/>
  <c r="CG42" i="1" s="1"/>
  <c r="H42" i="1" s="1"/>
  <c r="DH42" i="1"/>
  <c r="DI42" i="1" s="1"/>
  <c r="I42" i="1" s="1"/>
  <c r="DM42" i="1"/>
  <c r="DN42" i="1" s="1"/>
  <c r="J42" i="1" s="1"/>
  <c r="DP42" i="1"/>
  <c r="D42" i="1" s="1"/>
  <c r="AI43" i="1"/>
  <c r="AJ43" i="1" s="1"/>
  <c r="E43" i="1" s="1"/>
  <c r="BI43" i="1"/>
  <c r="BJ43" i="1" s="1"/>
  <c r="F43" i="1" s="1"/>
  <c r="BL43" i="1"/>
  <c r="G43" i="1" s="1"/>
  <c r="CF43" i="1"/>
  <c r="CG43" i="1" s="1"/>
  <c r="H43" i="1" s="1"/>
  <c r="DH43" i="1"/>
  <c r="DI43" i="1" s="1"/>
  <c r="I43" i="1" s="1"/>
  <c r="DM43" i="1"/>
  <c r="DN43" i="1" s="1"/>
  <c r="J43" i="1" s="1"/>
  <c r="DP43" i="1"/>
  <c r="D43" i="1" s="1"/>
  <c r="AI44" i="1"/>
  <c r="AJ44" i="1" s="1"/>
  <c r="E44" i="1" s="1"/>
  <c r="BI44" i="1"/>
  <c r="BJ44" i="1" s="1"/>
  <c r="F44" i="1" s="1"/>
  <c r="BL44" i="1"/>
  <c r="CF44" i="1"/>
  <c r="CG44" i="1" s="1"/>
  <c r="H44" i="1" s="1"/>
  <c r="DH44" i="1"/>
  <c r="DI44" i="1" s="1"/>
  <c r="I44" i="1" s="1"/>
  <c r="DM44" i="1"/>
  <c r="DN44" i="1" s="1"/>
  <c r="J44" i="1" s="1"/>
  <c r="DP44" i="1"/>
  <c r="D44" i="1" s="1"/>
  <c r="AI45" i="1"/>
  <c r="AJ45" i="1" s="1"/>
  <c r="E45" i="1" s="1"/>
  <c r="BI45" i="1"/>
  <c r="BJ45" i="1" s="1"/>
  <c r="F45" i="1" s="1"/>
  <c r="BL45" i="1"/>
  <c r="G45" i="1" s="1"/>
  <c r="CF45" i="1"/>
  <c r="CG45" i="1" s="1"/>
  <c r="H45" i="1" s="1"/>
  <c r="DH45" i="1"/>
  <c r="DI45" i="1" s="1"/>
  <c r="I45" i="1" s="1"/>
  <c r="DM45" i="1"/>
  <c r="DN45" i="1" s="1"/>
  <c r="J45" i="1" s="1"/>
  <c r="DP45" i="1"/>
  <c r="D45" i="1" s="1"/>
  <c r="AI46" i="1"/>
  <c r="AJ46" i="1" s="1"/>
  <c r="E46" i="1" s="1"/>
  <c r="BI46" i="1"/>
  <c r="BJ46" i="1" s="1"/>
  <c r="F46" i="1" s="1"/>
  <c r="BL46" i="1"/>
  <c r="CF46" i="1"/>
  <c r="CG46" i="1" s="1"/>
  <c r="H46" i="1" s="1"/>
  <c r="DH46" i="1"/>
  <c r="DI46" i="1" s="1"/>
  <c r="I46" i="1" s="1"/>
  <c r="DM46" i="1"/>
  <c r="DN46" i="1" s="1"/>
  <c r="J46" i="1" s="1"/>
  <c r="DP46" i="1"/>
  <c r="D46" i="1" s="1"/>
  <c r="AI47" i="1"/>
  <c r="AJ47" i="1" s="1"/>
  <c r="E47" i="1" s="1"/>
  <c r="BI47" i="1"/>
  <c r="BJ47" i="1" s="1"/>
  <c r="F47" i="1" s="1"/>
  <c r="BL47" i="1"/>
  <c r="G47" i="1" s="1"/>
  <c r="CF47" i="1"/>
  <c r="CG47" i="1" s="1"/>
  <c r="H47" i="1" s="1"/>
  <c r="DH47" i="1"/>
  <c r="DI47" i="1" s="1"/>
  <c r="I47" i="1" s="1"/>
  <c r="DM47" i="1"/>
  <c r="DN47" i="1" s="1"/>
  <c r="J47" i="1" s="1"/>
  <c r="DP47" i="1"/>
  <c r="D47" i="1" s="1"/>
  <c r="AI48" i="1"/>
  <c r="AJ48" i="1" s="1"/>
  <c r="E48" i="1" s="1"/>
  <c r="BI48" i="1"/>
  <c r="BJ48" i="1" s="1"/>
  <c r="F48" i="1" s="1"/>
  <c r="BL48" i="1"/>
  <c r="G48" i="1" s="1"/>
  <c r="CF48" i="1"/>
  <c r="CG48" i="1" s="1"/>
  <c r="H48" i="1" s="1"/>
  <c r="DH48" i="1"/>
  <c r="DI48" i="1" s="1"/>
  <c r="I48" i="1" s="1"/>
  <c r="DM48" i="1"/>
  <c r="DN48" i="1" s="1"/>
  <c r="J48" i="1" s="1"/>
  <c r="DP48" i="1"/>
  <c r="D48" i="1" s="1"/>
  <c r="AI49" i="1"/>
  <c r="AJ49" i="1" s="1"/>
  <c r="E49" i="1" s="1"/>
  <c r="BI49" i="1"/>
  <c r="BJ49" i="1" s="1"/>
  <c r="F49" i="1" s="1"/>
  <c r="BL49" i="1"/>
  <c r="G49" i="1" s="1"/>
  <c r="CF49" i="1"/>
  <c r="CG49" i="1" s="1"/>
  <c r="H49" i="1" s="1"/>
  <c r="DH49" i="1"/>
  <c r="DI49" i="1" s="1"/>
  <c r="I49" i="1" s="1"/>
  <c r="DM49" i="1"/>
  <c r="DN49" i="1" s="1"/>
  <c r="J49" i="1" s="1"/>
  <c r="DP49" i="1"/>
  <c r="D49" i="1" s="1"/>
  <c r="AI50" i="1"/>
  <c r="AJ50" i="1" s="1"/>
  <c r="E50" i="1" s="1"/>
  <c r="BI50" i="1"/>
  <c r="BJ50" i="1" s="1"/>
  <c r="F50" i="1" s="1"/>
  <c r="BL50" i="1"/>
  <c r="CF50" i="1"/>
  <c r="CG50" i="1" s="1"/>
  <c r="H50" i="1" s="1"/>
  <c r="DH50" i="1"/>
  <c r="DI50" i="1" s="1"/>
  <c r="I50" i="1" s="1"/>
  <c r="DM50" i="1"/>
  <c r="DN50" i="1" s="1"/>
  <c r="J50" i="1" s="1"/>
  <c r="DP50" i="1"/>
  <c r="D50" i="1" s="1"/>
  <c r="AI51" i="1"/>
  <c r="AJ51" i="1" s="1"/>
  <c r="E51" i="1" s="1"/>
  <c r="BI51" i="1"/>
  <c r="BJ51" i="1" s="1"/>
  <c r="F51" i="1" s="1"/>
  <c r="BL51" i="1"/>
  <c r="CF51" i="1"/>
  <c r="CG51" i="1" s="1"/>
  <c r="H51" i="1" s="1"/>
  <c r="DH51" i="1"/>
  <c r="DI51" i="1" s="1"/>
  <c r="I51" i="1" s="1"/>
  <c r="DM51" i="1"/>
  <c r="DN51" i="1" s="1"/>
  <c r="J51" i="1" s="1"/>
  <c r="DP51" i="1"/>
  <c r="D51" i="1" s="1"/>
  <c r="AI52" i="1"/>
  <c r="AJ52" i="1" s="1"/>
  <c r="E52" i="1" s="1"/>
  <c r="BI52" i="1"/>
  <c r="BJ52" i="1" s="1"/>
  <c r="F52" i="1" s="1"/>
  <c r="BL52" i="1"/>
  <c r="G52" i="1" s="1"/>
  <c r="CF52" i="1"/>
  <c r="CG52" i="1" s="1"/>
  <c r="H52" i="1" s="1"/>
  <c r="DH52" i="1"/>
  <c r="DI52" i="1" s="1"/>
  <c r="I52" i="1" s="1"/>
  <c r="DM52" i="1"/>
  <c r="DN52" i="1" s="1"/>
  <c r="J52" i="1" s="1"/>
  <c r="DP52" i="1"/>
  <c r="D52" i="1" s="1"/>
  <c r="AI53" i="1"/>
  <c r="AJ53" i="1" s="1"/>
  <c r="E53" i="1" s="1"/>
  <c r="BI53" i="1"/>
  <c r="BJ53" i="1" s="1"/>
  <c r="F53" i="1" s="1"/>
  <c r="BL53" i="1"/>
  <c r="G53" i="1" s="1"/>
  <c r="CF53" i="1"/>
  <c r="CG53" i="1" s="1"/>
  <c r="H53" i="1" s="1"/>
  <c r="DH53" i="1"/>
  <c r="DI53" i="1" s="1"/>
  <c r="I53" i="1" s="1"/>
  <c r="DM53" i="1"/>
  <c r="DN53" i="1" s="1"/>
  <c r="J53" i="1" s="1"/>
  <c r="DP53" i="1"/>
  <c r="D53" i="1" s="1"/>
  <c r="AI54" i="1"/>
  <c r="AJ54" i="1" s="1"/>
  <c r="E54" i="1" s="1"/>
  <c r="BI54" i="1"/>
  <c r="BJ54" i="1" s="1"/>
  <c r="F54" i="1" s="1"/>
  <c r="BL54" i="1"/>
  <c r="CF54" i="1"/>
  <c r="CG54" i="1" s="1"/>
  <c r="H54" i="1" s="1"/>
  <c r="DH54" i="1"/>
  <c r="DI54" i="1" s="1"/>
  <c r="I54" i="1" s="1"/>
  <c r="DM54" i="1"/>
  <c r="DN54" i="1" s="1"/>
  <c r="J54" i="1" s="1"/>
  <c r="DP54" i="1"/>
  <c r="D54" i="1" s="1"/>
  <c r="AI55" i="1"/>
  <c r="AJ55" i="1" s="1"/>
  <c r="E55" i="1" s="1"/>
  <c r="BI55" i="1"/>
  <c r="BJ55" i="1" s="1"/>
  <c r="F55" i="1" s="1"/>
  <c r="BL55" i="1"/>
  <c r="G55" i="1" s="1"/>
  <c r="CF55" i="1"/>
  <c r="CG55" i="1" s="1"/>
  <c r="H55" i="1" s="1"/>
  <c r="DH55" i="1"/>
  <c r="DI55" i="1" s="1"/>
  <c r="I55" i="1" s="1"/>
  <c r="DM55" i="1"/>
  <c r="DN55" i="1" s="1"/>
  <c r="J55" i="1" s="1"/>
  <c r="DP55" i="1"/>
  <c r="D55" i="1" s="1"/>
  <c r="AI56" i="1"/>
  <c r="AJ56" i="1" s="1"/>
  <c r="E56" i="1" s="1"/>
  <c r="BI56" i="1"/>
  <c r="BJ56" i="1" s="1"/>
  <c r="F56" i="1" s="1"/>
  <c r="BL56" i="1"/>
  <c r="G56" i="1" s="1"/>
  <c r="CF56" i="1"/>
  <c r="CG56" i="1" s="1"/>
  <c r="H56" i="1" s="1"/>
  <c r="DH56" i="1"/>
  <c r="DI56" i="1" s="1"/>
  <c r="I56" i="1" s="1"/>
  <c r="DM56" i="1"/>
  <c r="DN56" i="1" s="1"/>
  <c r="J56" i="1" s="1"/>
  <c r="DP56" i="1"/>
  <c r="D56" i="1" s="1"/>
  <c r="AI57" i="1"/>
  <c r="AJ57" i="1" s="1"/>
  <c r="E57" i="1" s="1"/>
  <c r="BI57" i="1"/>
  <c r="BJ57" i="1" s="1"/>
  <c r="F57" i="1" s="1"/>
  <c r="BL57" i="1"/>
  <c r="G57" i="1" s="1"/>
  <c r="CF57" i="1"/>
  <c r="CG57" i="1" s="1"/>
  <c r="H57" i="1" s="1"/>
  <c r="DH57" i="1"/>
  <c r="DI57" i="1" s="1"/>
  <c r="I57" i="1" s="1"/>
  <c r="DM57" i="1"/>
  <c r="DN57" i="1" s="1"/>
  <c r="J57" i="1" s="1"/>
  <c r="DP57" i="1"/>
  <c r="D57" i="1" s="1"/>
  <c r="AI58" i="1"/>
  <c r="AJ58" i="1" s="1"/>
  <c r="E58" i="1" s="1"/>
  <c r="BI58" i="1"/>
  <c r="BJ58" i="1" s="1"/>
  <c r="F58" i="1" s="1"/>
  <c r="BL58" i="1"/>
  <c r="CF58" i="1"/>
  <c r="CG58" i="1" s="1"/>
  <c r="H58" i="1" s="1"/>
  <c r="DH58" i="1"/>
  <c r="DI58" i="1" s="1"/>
  <c r="I58" i="1" s="1"/>
  <c r="DM58" i="1"/>
  <c r="DN58" i="1" s="1"/>
  <c r="J58" i="1" s="1"/>
  <c r="DP58" i="1"/>
  <c r="D58" i="1" s="1"/>
  <c r="C57" i="1" l="1"/>
  <c r="C49" i="1"/>
  <c r="I20" i="1"/>
  <c r="I19" i="1"/>
  <c r="C53" i="1"/>
  <c r="C45" i="1"/>
  <c r="C23" i="1"/>
  <c r="C21" i="1"/>
  <c r="C48" i="1"/>
  <c r="C56" i="1"/>
  <c r="C52" i="1"/>
  <c r="C39" i="1"/>
  <c r="C35" i="1"/>
  <c r="C27" i="1"/>
  <c r="C55" i="1"/>
  <c r="C47" i="1"/>
  <c r="C43" i="1"/>
  <c r="C34" i="1"/>
  <c r="C31" i="1"/>
  <c r="G41" i="1"/>
  <c r="C41" i="1" s="1"/>
  <c r="G26" i="1"/>
  <c r="C26" i="1" s="1"/>
  <c r="G22" i="1"/>
  <c r="C22" i="1" s="1"/>
  <c r="G46" i="1"/>
  <c r="C46" i="1" s="1"/>
  <c r="G38" i="1"/>
  <c r="C38" i="1" s="1"/>
  <c r="G37" i="1"/>
  <c r="C37" i="1" s="1"/>
  <c r="G33" i="1"/>
  <c r="C33" i="1" s="1"/>
  <c r="G44" i="1"/>
  <c r="C44" i="1" s="1"/>
  <c r="G20" i="1"/>
  <c r="G42" i="1"/>
  <c r="C42" i="1" s="1"/>
  <c r="G30" i="1"/>
  <c r="C30" i="1" s="1"/>
  <c r="G25" i="1"/>
  <c r="C25" i="1" s="1"/>
  <c r="G51" i="1"/>
  <c r="C51" i="1" s="1"/>
  <c r="G58" i="1"/>
  <c r="C58" i="1" s="1"/>
  <c r="G54" i="1"/>
  <c r="C54" i="1" s="1"/>
  <c r="G50" i="1"/>
  <c r="C50" i="1" s="1"/>
  <c r="G29" i="1"/>
  <c r="C29" i="1" s="1"/>
  <c r="G40" i="1"/>
  <c r="C40" i="1" s="1"/>
  <c r="G36" i="1"/>
  <c r="C36" i="1" s="1"/>
  <c r="G32" i="1"/>
  <c r="C32" i="1" s="1"/>
  <c r="G28" i="1"/>
  <c r="C28" i="1" s="1"/>
  <c r="G24" i="1"/>
  <c r="C24" i="1" s="1"/>
  <c r="C20" i="1" l="1"/>
  <c r="C19" i="1"/>
</calcChain>
</file>

<file path=xl/sharedStrings.xml><?xml version="1.0" encoding="utf-8"?>
<sst xmlns="http://schemas.openxmlformats.org/spreadsheetml/2006/main" count="182" uniqueCount="144">
  <si>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</si>
  <si>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</si>
  <si>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</si>
  <si>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</si>
  <si>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</si>
  <si>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</si>
  <si>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</si>
  <si>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</si>
  <si>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</si>
  <si>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</si>
  <si>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Math 181</t>
  </si>
  <si>
    <t>Fall 2015</t>
  </si>
  <si>
    <t>Getting Started</t>
  </si>
  <si>
    <t>Guided Practice</t>
  </si>
  <si>
    <t>Teaching Items</t>
  </si>
  <si>
    <t>Texting Lesson</t>
  </si>
  <si>
    <t>Video Lesson</t>
  </si>
  <si>
    <t>Desmos Activity</t>
  </si>
  <si>
    <t>GP Total</t>
  </si>
  <si>
    <t>CORE Total</t>
  </si>
  <si>
    <t>Teaching Total</t>
  </si>
  <si>
    <t>Example Student 1</t>
  </si>
  <si>
    <t>Example Student 2</t>
  </si>
  <si>
    <t>GP Grade</t>
  </si>
  <si>
    <t>Problem Grade</t>
  </si>
  <si>
    <t>Teaching Grade</t>
  </si>
  <si>
    <t>Getting Started Grade</t>
  </si>
  <si>
    <t>Overall</t>
  </si>
  <si>
    <t>Letter Grade</t>
  </si>
  <si>
    <t>out of</t>
  </si>
  <si>
    <t>q</t>
  </si>
  <si>
    <t>qqqqqqq</t>
  </si>
  <si>
    <t>qqqqq</t>
  </si>
  <si>
    <t>qqq</t>
  </si>
  <si>
    <t>Concept Checks</t>
  </si>
  <si>
    <t>Leading Discussion</t>
  </si>
  <si>
    <t>CORE-M Assessments</t>
  </si>
  <si>
    <t>qq</t>
  </si>
  <si>
    <t>Mastery Problems</t>
  </si>
  <si>
    <t>(timed test)</t>
  </si>
  <si>
    <t>(M-Homework)</t>
  </si>
  <si>
    <t>CORE-M Assesments</t>
  </si>
  <si>
    <t>M-Problems</t>
  </si>
  <si>
    <t>Master Problems</t>
  </si>
  <si>
    <t>GP 1</t>
  </si>
  <si>
    <t>GP 2</t>
  </si>
  <si>
    <t>GP 3</t>
  </si>
  <si>
    <t>GP 4</t>
  </si>
  <si>
    <t>GP 5</t>
  </si>
  <si>
    <t>GP 6</t>
  </si>
  <si>
    <t>GP 7</t>
  </si>
  <si>
    <t>GP 8</t>
  </si>
  <si>
    <t>GP 9</t>
  </si>
  <si>
    <t>GP 10</t>
  </si>
  <si>
    <t>GP 11</t>
  </si>
  <si>
    <t>GP 12</t>
  </si>
  <si>
    <t>GP 13</t>
  </si>
  <si>
    <t>GP 14</t>
  </si>
  <si>
    <t>GP 15</t>
  </si>
  <si>
    <t>GP 16</t>
  </si>
  <si>
    <t>GP 17</t>
  </si>
  <si>
    <t>GP 18</t>
  </si>
  <si>
    <t>GP 19</t>
  </si>
  <si>
    <t>GP 20</t>
  </si>
  <si>
    <t>GP 21</t>
  </si>
  <si>
    <t>GP 22</t>
  </si>
  <si>
    <t>GP 23</t>
  </si>
  <si>
    <t>GP 24</t>
  </si>
  <si>
    <t>CC 1</t>
  </si>
  <si>
    <t>CC 2</t>
  </si>
  <si>
    <t>CC 3</t>
  </si>
  <si>
    <t>CC 4</t>
  </si>
  <si>
    <t>CC 5</t>
  </si>
  <si>
    <t>CC 6</t>
  </si>
  <si>
    <t>CC 7</t>
  </si>
  <si>
    <t>CC 8</t>
  </si>
  <si>
    <t>CC 9</t>
  </si>
  <si>
    <t>CC 10</t>
  </si>
  <si>
    <t>CC 11</t>
  </si>
  <si>
    <t>CC 12</t>
  </si>
  <si>
    <t>CC 13</t>
  </si>
  <si>
    <t>CC 14</t>
  </si>
  <si>
    <t>CC 15</t>
  </si>
  <si>
    <t>CC 16</t>
  </si>
  <si>
    <t>CC 17</t>
  </si>
  <si>
    <t>CC 18</t>
  </si>
  <si>
    <t>CC 19</t>
  </si>
  <si>
    <t>CC 20</t>
  </si>
  <si>
    <t>CC 21</t>
  </si>
  <si>
    <t>CC Total</t>
  </si>
  <si>
    <t>CC Grade</t>
  </si>
  <si>
    <t>Leading Discussions</t>
  </si>
  <si>
    <t>Leading Discussion Grade</t>
  </si>
  <si>
    <t>CORE 1</t>
  </si>
  <si>
    <t>CORE 5</t>
  </si>
  <si>
    <t>CORE 6</t>
  </si>
  <si>
    <t>CORE 12</t>
  </si>
  <si>
    <t>CORE 16</t>
  </si>
  <si>
    <t>CORE 24</t>
  </si>
  <si>
    <t>CORE 13</t>
  </si>
  <si>
    <t>CORE 15</t>
  </si>
  <si>
    <t>CORE 18</t>
  </si>
  <si>
    <t>CORE Grade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</si>
  <si>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</si>
  <si>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</si>
  <si>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</si>
  <si>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</si>
  <si>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</si>
  <si>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</si>
  <si>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</si>
  <si>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</si>
  <si>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</si>
  <si>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</si>
  <si>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</si>
  <si>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</si>
  <si>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</si>
  <si>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</si>
  <si>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</si>
  <si>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</si>
  <si>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</si>
  <si>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</si>
  <si>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</si>
  <si>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</si>
  <si>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</si>
  <si>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</si>
  <si>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</si>
  <si>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</si>
  <si>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M 25</t>
  </si>
  <si>
    <t>M 26</t>
  </si>
  <si>
    <t>Master Total</t>
  </si>
  <si>
    <t>qqqqqqqq</t>
  </si>
  <si>
    <t>qqqqqq</t>
  </si>
  <si>
    <t>CORE 2</t>
  </si>
  <si>
    <t>CORE 3</t>
  </si>
  <si>
    <t>CORE 4</t>
  </si>
  <si>
    <t>CORE 9</t>
  </si>
  <si>
    <t>CORE 14</t>
  </si>
  <si>
    <t>CORE 17</t>
  </si>
  <si>
    <t>CORE 20</t>
  </si>
  <si>
    <t>CORE 21</t>
  </si>
  <si>
    <t>CORE 23</t>
  </si>
  <si>
    <t>CC22</t>
  </si>
  <si>
    <t>CC 23</t>
  </si>
  <si>
    <t>CC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</si>
</sst>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62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6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7" fillId="6" borderId="7" xfId="0" applyFont="1" applyFill="1" applyBorder="1" applyAlignment="1">
      <alignment horizontal="left" textRotation="45"/>
    </xf>
    <xf numFmtId="0" fontId="7" fillId="8" borderId="7" xfId="0" applyFont="1" applyFill="1" applyBorder="1" applyAlignment="1">
      <alignment horizontal="left" textRotation="45"/>
    </xf>
    <xf numFmtId="0" fontId="0" fillId="5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10" fillId="9" borderId="0" xfId="0" applyFont="1" applyFill="1" applyAlignment="1">
      <alignment horizontal="center"/>
    </xf>
    <xf numFmtId="0" fontId="10" fillId="10" borderId="7" xfId="0" applyFont="1" applyFill="1" applyBorder="1"/>
    <xf numFmtId="0" fontId="10" fillId="10" borderId="8" xfId="0" applyFont="1" applyFill="1" applyBorder="1"/>
    <xf numFmtId="0" fontId="10" fillId="10" borderId="9" xfId="0" applyFont="1" applyFill="1" applyBorder="1"/>
    <xf numFmtId="0" fontId="9" fillId="9" borderId="10" xfId="0" applyFont="1" applyFill="1" applyBorder="1"/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1" fillId="0" borderId="0" xfId="0" applyFont="1" applyBorder="1"/>
    <xf numFmtId="0" fontId="9" fillId="0" borderId="0" xfId="0" applyFont="1" applyBorder="1"/>
    <xf numFmtId="0" fontId="11" fillId="0" borderId="13" xfId="0" applyFont="1" applyBorder="1"/>
    <xf numFmtId="0" fontId="11" fillId="11" borderId="0" xfId="0" applyFont="1" applyFill="1" applyBorder="1"/>
    <xf numFmtId="0" fontId="11" fillId="11" borderId="13" xfId="0" applyFont="1" applyFill="1" applyBorder="1"/>
    <xf numFmtId="0" fontId="9" fillId="11" borderId="0" xfId="0" applyFont="1" applyFill="1" applyBorder="1"/>
    <xf numFmtId="0" fontId="9" fillId="11" borderId="13" xfId="0" applyFont="1" applyFill="1" applyBorder="1"/>
    <xf numFmtId="0" fontId="11" fillId="12" borderId="0" xfId="0" applyFont="1" applyFill="1" applyBorder="1"/>
    <xf numFmtId="0" fontId="11" fillId="12" borderId="13" xfId="0" applyFont="1" applyFill="1" applyBorder="1"/>
    <xf numFmtId="0" fontId="11" fillId="0" borderId="0" xfId="0" applyFont="1" applyFill="1" applyBorder="1"/>
    <xf numFmtId="0" fontId="11" fillId="0" borderId="13" xfId="0" applyFont="1" applyFill="1" applyBorder="1"/>
    <xf numFmtId="0" fontId="9" fillId="0" borderId="14" xfId="0" applyFont="1" applyFill="1" applyBorder="1"/>
    <xf numFmtId="0" fontId="11" fillId="0" borderId="14" xfId="0" applyFont="1" applyFill="1" applyBorder="1"/>
    <xf numFmtId="0" fontId="11" fillId="0" borderId="15" xfId="0" applyFont="1" applyFill="1" applyBorder="1"/>
    <xf numFmtId="0" fontId="0" fillId="5" borderId="6" xfId="0" applyFont="1" applyFill="1" applyBorder="1" applyAlignment="1">
      <alignment textRotation="45"/>
    </xf>
    <xf numFmtId="0" fontId="0" fillId="5" borderId="10" xfId="0" applyFont="1" applyFill="1" applyBorder="1" applyAlignment="1">
      <alignment textRotation="45"/>
    </xf>
    <xf numFmtId="0" fontId="7" fillId="7" borderId="12" xfId="0" applyFont="1" applyFill="1" applyBorder="1" applyAlignment="1">
      <alignment textRotation="45"/>
    </xf>
    <xf numFmtId="0" fontId="3" fillId="0" borderId="0" xfId="0" applyFont="1" applyBorder="1" applyAlignment="1">
      <alignment horizontal="center"/>
    </xf>
    <xf numFmtId="0" fontId="10" fillId="10" borderId="7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left" vertical="center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2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7</xdr:row>
      <xdr:rowOff>16564</xdr:rowOff>
    </xdr:from>
    <xdr:to>
      <xdr:col>11</xdr:col>
      <xdr:colOff>115957</xdr:colOff>
      <xdr:row>10</xdr:row>
      <xdr:rowOff>41413</xdr:rowOff>
    </xdr:to>
    <xdr:sp macro="" textlink="">
      <xdr:nvSpPr>
        <xdr:cNvPr id="2" name="TextBox 1"/>
        <xdr:cNvSpPr txBox="1"/>
      </xdr:nvSpPr>
      <xdr:spPr>
        <a:xfrm>
          <a:off x="3238501" y="1606825"/>
          <a:ext cx="1490869" cy="54665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The table contains</a:t>
          </a:r>
          <a:r>
            <a:rPr lang="en-US" sz="800" baseline="0"/>
            <a:t> the minimum score necessary for each grade. </a:t>
          </a:r>
          <a:endParaRPr 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ES61"/>
  <sheetViews>
    <sheetView showGridLines="0" tabSelected="1" topLeftCell="A19" zoomScale="115" zoomScaleNormal="115" workbookViewId="0">
      <pane xSplit="1" topLeftCell="B1" activePane="topRight" state="frozen"/>
      <selection activeCell="A11" sqref="A11"/>
      <selection pane="topRight" activeCell="BH21" sqref="BH21"/>
    </sheetView>
  </sheetViews>
  <sheetFormatPr defaultRowHeight="13.5" x14ac:dyDescent="0.25"/>
  <cols>
    <col min="1" max="1" width="24.28515625" style="1" customWidth="1"/>
    <col min="2" max="10" width="4.42578125" style="1" bestFit="1" customWidth="1"/>
    <col min="11" max="34" width="4.5703125" style="1" bestFit="1" customWidth="1"/>
    <col min="35" max="36" width="4.42578125" style="15" bestFit="1" customWidth="1"/>
    <col min="37" max="55" width="4.5703125" style="1" bestFit="1" customWidth="1"/>
    <col min="56" max="58" width="4.5703125" style="1" customWidth="1"/>
    <col min="59" max="60" width="4.5703125" style="1" bestFit="1" customWidth="1"/>
    <col min="61" max="64" width="4.42578125" style="15" bestFit="1" customWidth="1"/>
    <col min="65" max="65" width="4.5703125" style="1" bestFit="1" customWidth="1"/>
    <col min="66" max="82" width="4.5703125" style="1" customWidth="1"/>
    <col min="83" max="83" width="4.5703125" style="1" bestFit="1" customWidth="1"/>
    <col min="84" max="85" width="4.42578125" style="15" bestFit="1" customWidth="1"/>
    <col min="86" max="108" width="4.5703125" style="1" bestFit="1" customWidth="1"/>
    <col min="109" max="111" width="4.5703125" style="1" customWidth="1"/>
    <col min="112" max="113" width="4.42578125" style="15" bestFit="1" customWidth="1"/>
    <col min="114" max="116" width="4.5703125" style="1" bestFit="1" customWidth="1"/>
    <col min="117" max="120" width="4.42578125" style="15" bestFit="1" customWidth="1"/>
    <col min="121" max="16384" width="9.140625" style="1"/>
  </cols>
  <sheetData>
    <row r="1" spans="1:20" ht="9.9499999999999993" customHeight="1" x14ac:dyDescent="0.25"/>
    <row r="2" spans="1:20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4" spans="1:20" ht="18.75" x14ac:dyDescent="0.3">
      <c r="A4" s="6" t="s">
        <v>9</v>
      </c>
      <c r="M4" s="12"/>
      <c r="N4" s="12"/>
      <c r="O4" s="12"/>
      <c r="P4" s="12"/>
      <c r="Q4" s="12"/>
      <c r="R4" s="12"/>
      <c r="S4" s="12"/>
      <c r="T4" s="12"/>
    </row>
    <row r="5" spans="1:20" ht="18.75" x14ac:dyDescent="0.3">
      <c r="A5" s="6" t="s">
        <v>10</v>
      </c>
      <c r="M5" s="12"/>
      <c r="N5" s="12"/>
      <c r="O5" s="12"/>
      <c r="P5" s="12"/>
      <c r="Q5" s="12"/>
      <c r="R5" s="12"/>
      <c r="S5" s="12"/>
      <c r="T5" s="12"/>
    </row>
    <row r="6" spans="1:20" ht="18.75" x14ac:dyDescent="0.3">
      <c r="A6" s="6" t="s">
        <v>11</v>
      </c>
      <c r="M6" s="12"/>
      <c r="N6" s="12"/>
      <c r="O6" s="12"/>
      <c r="P6" s="12"/>
      <c r="Q6" s="12"/>
      <c r="R6" s="12"/>
      <c r="S6" s="12"/>
      <c r="T6" s="12"/>
    </row>
    <row r="7" spans="1:20" ht="18.75" x14ac:dyDescent="0.3">
      <c r="A7" s="6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4" t="s">
        <v>12</v>
      </c>
      <c r="B8" s="10">
        <v>0</v>
      </c>
      <c r="C8" s="10">
        <v>1</v>
      </c>
      <c r="D8" s="10">
        <v>1</v>
      </c>
      <c r="E8" s="10">
        <v>1</v>
      </c>
      <c r="F8" s="10">
        <v>1</v>
      </c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4" t="s">
        <v>13</v>
      </c>
      <c r="B9" s="10">
        <v>0</v>
      </c>
      <c r="C9" s="10">
        <v>15</v>
      </c>
      <c r="D9" s="10">
        <v>18</v>
      </c>
      <c r="E9" s="10">
        <v>21</v>
      </c>
      <c r="F9" s="10">
        <v>23</v>
      </c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4" t="s">
        <v>34</v>
      </c>
      <c r="B10" s="10">
        <v>0</v>
      </c>
      <c r="C10" s="10">
        <v>12</v>
      </c>
      <c r="D10" s="10">
        <v>15</v>
      </c>
      <c r="E10" s="10">
        <v>18</v>
      </c>
      <c r="F10" s="10">
        <v>21</v>
      </c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4" t="s">
        <v>35</v>
      </c>
      <c r="B11" s="10">
        <v>0</v>
      </c>
      <c r="C11" s="10">
        <v>3</v>
      </c>
      <c r="D11" s="10">
        <v>4</v>
      </c>
      <c r="E11" s="10">
        <v>5</v>
      </c>
      <c r="F11" s="10">
        <v>6</v>
      </c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A12" s="4" t="s">
        <v>36</v>
      </c>
      <c r="B12" s="10">
        <v>0</v>
      </c>
      <c r="C12" s="10">
        <v>10</v>
      </c>
      <c r="D12" s="10">
        <v>12</v>
      </c>
      <c r="E12" s="10">
        <v>15</v>
      </c>
      <c r="F12" s="10">
        <v>17</v>
      </c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A13" s="4" t="s">
        <v>43</v>
      </c>
      <c r="B13" s="10">
        <v>0</v>
      </c>
      <c r="C13" s="10">
        <v>14</v>
      </c>
      <c r="D13" s="10">
        <v>17</v>
      </c>
      <c r="E13" s="10">
        <v>20</v>
      </c>
      <c r="F13" s="10">
        <v>23</v>
      </c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A14" s="4" t="s">
        <v>14</v>
      </c>
      <c r="B14" s="10">
        <v>0</v>
      </c>
      <c r="C14" s="10">
        <v>0</v>
      </c>
      <c r="D14" s="10">
        <v>1</v>
      </c>
      <c r="E14" s="10">
        <v>2</v>
      </c>
      <c r="F14" s="10">
        <v>3</v>
      </c>
      <c r="M14" s="11"/>
      <c r="N14" s="11"/>
      <c r="O14" s="11"/>
      <c r="P14" s="11"/>
      <c r="Q14" s="11"/>
      <c r="R14" s="11"/>
      <c r="S14" s="11"/>
      <c r="T14" s="11"/>
    </row>
    <row r="15" spans="1:20" x14ac:dyDescent="0.25">
      <c r="A15" s="2" t="s">
        <v>28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</row>
    <row r="16" spans="1:20" x14ac:dyDescent="0.25">
      <c r="A16" s="3" t="s">
        <v>5</v>
      </c>
      <c r="B16" s="9">
        <v>0</v>
      </c>
      <c r="C16" s="9">
        <v>1</v>
      </c>
      <c r="D16" s="9">
        <v>2</v>
      </c>
      <c r="E16" s="9">
        <v>3</v>
      </c>
      <c r="F16" s="9">
        <v>4</v>
      </c>
    </row>
    <row r="17" spans="1:149" x14ac:dyDescent="0.25">
      <c r="A17" s="32"/>
      <c r="B17" s="11"/>
      <c r="C17" s="11"/>
      <c r="D17" s="11"/>
      <c r="E17" s="11"/>
      <c r="F17" s="11"/>
    </row>
    <row r="18" spans="1:149" ht="101.25" x14ac:dyDescent="0.25">
      <c r="A18" s="16" t="s">
        <v>6</v>
      </c>
      <c r="B18" s="17" t="s">
        <v>7</v>
      </c>
      <c r="C18" s="34" t="s">
        <v>27</v>
      </c>
      <c r="D18" s="34" t="s">
        <v>12</v>
      </c>
      <c r="E18" s="34" t="s">
        <v>13</v>
      </c>
      <c r="F18" s="34" t="s">
        <v>34</v>
      </c>
      <c r="G18" s="34" t="s">
        <v>91</v>
      </c>
      <c r="H18" s="34" t="s">
        <v>41</v>
      </c>
      <c r="I18" s="34" t="s">
        <v>42</v>
      </c>
      <c r="J18" s="34" t="s">
        <v>14</v>
      </c>
      <c r="K18" s="18" t="s">
        <v>44</v>
      </c>
      <c r="L18" s="18" t="s">
        <v>45</v>
      </c>
      <c r="M18" s="18" t="s">
        <v>46</v>
      </c>
      <c r="N18" s="18" t="s">
        <v>47</v>
      </c>
      <c r="O18" s="18" t="s">
        <v>48</v>
      </c>
      <c r="P18" s="18" t="s">
        <v>49</v>
      </c>
      <c r="Q18" s="18" t="s">
        <v>50</v>
      </c>
      <c r="R18" s="18" t="s">
        <v>51</v>
      </c>
      <c r="S18" s="18" t="s">
        <v>52</v>
      </c>
      <c r="T18" s="18" t="s">
        <v>53</v>
      </c>
      <c r="U18" s="18" t="s">
        <v>54</v>
      </c>
      <c r="V18" s="18" t="s">
        <v>55</v>
      </c>
      <c r="W18" s="18" t="s">
        <v>56</v>
      </c>
      <c r="X18" s="18" t="s">
        <v>57</v>
      </c>
      <c r="Y18" s="18" t="s">
        <v>58</v>
      </c>
      <c r="Z18" s="18" t="s">
        <v>59</v>
      </c>
      <c r="AA18" s="18" t="s">
        <v>60</v>
      </c>
      <c r="AB18" s="18" t="s">
        <v>61</v>
      </c>
      <c r="AC18" s="18" t="s">
        <v>62</v>
      </c>
      <c r="AD18" s="18" t="s">
        <v>63</v>
      </c>
      <c r="AE18" s="18" t="s">
        <v>64</v>
      </c>
      <c r="AF18" s="18" t="s">
        <v>65</v>
      </c>
      <c r="AG18" s="18" t="s">
        <v>66</v>
      </c>
      <c r="AH18" s="18" t="s">
        <v>67</v>
      </c>
      <c r="AI18" s="19" t="s">
        <v>18</v>
      </c>
      <c r="AJ18" s="19" t="s">
        <v>23</v>
      </c>
      <c r="AK18" s="20" t="s">
        <v>68</v>
      </c>
      <c r="AL18" s="20" t="s">
        <v>69</v>
      </c>
      <c r="AM18" s="20" t="s">
        <v>70</v>
      </c>
      <c r="AN18" s="20" t="s">
        <v>71</v>
      </c>
      <c r="AO18" s="20" t="s">
        <v>72</v>
      </c>
      <c r="AP18" s="20" t="s">
        <v>73</v>
      </c>
      <c r="AQ18" s="20" t="s">
        <v>74</v>
      </c>
      <c r="AR18" s="20" t="s">
        <v>75</v>
      </c>
      <c r="AS18" s="20" t="s">
        <v>76</v>
      </c>
      <c r="AT18" s="20" t="s">
        <v>77</v>
      </c>
      <c r="AU18" s="20" t="s">
        <v>78</v>
      </c>
      <c r="AV18" s="20" t="s">
        <v>79</v>
      </c>
      <c r="AW18" s="20" t="s">
        <v>80</v>
      </c>
      <c r="AX18" s="20" t="s">
        <v>81</v>
      </c>
      <c r="AY18" s="20" t="s">
        <v>82</v>
      </c>
      <c r="AZ18" s="20" t="s">
        <v>83</v>
      </c>
      <c r="BA18" s="57" t="s">
        <v>84</v>
      </c>
      <c r="BB18" s="56" t="s">
        <v>85</v>
      </c>
      <c r="BC18" s="56" t="s">
        <v>86</v>
      </c>
      <c r="BD18" s="56" t="s">
        <v>87</v>
      </c>
      <c r="BE18" s="56" t="s">
        <v>88</v>
      </c>
      <c r="BF18" s="56" t="s">
        <v>141</v>
      </c>
      <c r="BG18" s="56" t="s">
        <v>142</v>
      </c>
      <c r="BH18" s="56" t="s">
        <v>143</v>
      </c>
      <c r="BI18" s="58" t="s">
        <v>89</v>
      </c>
      <c r="BJ18" s="21" t="s">
        <v>90</v>
      </c>
      <c r="BK18" s="22" t="s">
        <v>91</v>
      </c>
      <c r="BL18" s="22" t="s">
        <v>92</v>
      </c>
      <c r="BM18" s="20" t="s">
        <v>93</v>
      </c>
      <c r="BN18" s="20" t="s">
        <v>132</v>
      </c>
      <c r="BO18" s="20" t="s">
        <v>133</v>
      </c>
      <c r="BP18" s="20" t="s">
        <v>134</v>
      </c>
      <c r="BQ18" s="20" t="s">
        <v>94</v>
      </c>
      <c r="BR18" s="20" t="s">
        <v>95</v>
      </c>
      <c r="BS18" s="20" t="s">
        <v>135</v>
      </c>
      <c r="BT18" s="20" t="s">
        <v>135</v>
      </c>
      <c r="BU18" s="20" t="s">
        <v>96</v>
      </c>
      <c r="BV18" s="20" t="s">
        <v>99</v>
      </c>
      <c r="BW18" s="20" t="s">
        <v>136</v>
      </c>
      <c r="BX18" s="20" t="s">
        <v>100</v>
      </c>
      <c r="BY18" s="20" t="s">
        <v>97</v>
      </c>
      <c r="BZ18" s="20" t="s">
        <v>137</v>
      </c>
      <c r="CA18" s="20" t="s">
        <v>101</v>
      </c>
      <c r="CB18" s="20" t="s">
        <v>138</v>
      </c>
      <c r="CC18" s="20" t="s">
        <v>139</v>
      </c>
      <c r="CD18" s="20" t="s">
        <v>140</v>
      </c>
      <c r="CE18" s="20" t="s">
        <v>98</v>
      </c>
      <c r="CF18" s="21" t="s">
        <v>19</v>
      </c>
      <c r="CG18" s="21" t="s">
        <v>102</v>
      </c>
      <c r="CH18" s="18" t="s">
        <v>103</v>
      </c>
      <c r="CI18" s="18" t="s">
        <v>104</v>
      </c>
      <c r="CJ18" s="18" t="s">
        <v>105</v>
      </c>
      <c r="CK18" s="18" t="s">
        <v>106</v>
      </c>
      <c r="CL18" s="18" t="s">
        <v>107</v>
      </c>
      <c r="CM18" s="18" t="s">
        <v>108</v>
      </c>
      <c r="CN18" s="18" t="s">
        <v>109</v>
      </c>
      <c r="CO18" s="18" t="s">
        <v>110</v>
      </c>
      <c r="CP18" s="18" t="s">
        <v>111</v>
      </c>
      <c r="CQ18" s="18" t="s">
        <v>112</v>
      </c>
      <c r="CR18" s="18" t="s">
        <v>113</v>
      </c>
      <c r="CS18" s="18" t="s">
        <v>114</v>
      </c>
      <c r="CT18" s="18" t="s">
        <v>115</v>
      </c>
      <c r="CU18" s="18" t="s">
        <v>116</v>
      </c>
      <c r="CV18" s="18" t="s">
        <v>117</v>
      </c>
      <c r="CW18" s="18" t="s">
        <v>118</v>
      </c>
      <c r="CX18" s="18" t="s">
        <v>119</v>
      </c>
      <c r="CY18" s="18" t="s">
        <v>120</v>
      </c>
      <c r="CZ18" s="18" t="s">
        <v>121</v>
      </c>
      <c r="DA18" s="18" t="s">
        <v>122</v>
      </c>
      <c r="DB18" s="18" t="s">
        <v>123</v>
      </c>
      <c r="DC18" s="18" t="s">
        <v>124</v>
      </c>
      <c r="DD18" s="18" t="s">
        <v>125</v>
      </c>
      <c r="DE18" s="18" t="s">
        <v>126</v>
      </c>
      <c r="DF18" s="18" t="s">
        <v>127</v>
      </c>
      <c r="DG18" s="18" t="s">
        <v>128</v>
      </c>
      <c r="DH18" s="23" t="s">
        <v>129</v>
      </c>
      <c r="DI18" s="24" t="s">
        <v>24</v>
      </c>
      <c r="DJ18" s="25" t="s">
        <v>15</v>
      </c>
      <c r="DK18" s="20" t="s">
        <v>17</v>
      </c>
      <c r="DL18" s="20" t="s">
        <v>16</v>
      </c>
      <c r="DM18" s="21" t="s">
        <v>20</v>
      </c>
      <c r="DN18" s="21" t="s">
        <v>25</v>
      </c>
      <c r="DO18" s="22" t="s">
        <v>12</v>
      </c>
      <c r="DP18" s="22" t="s">
        <v>26</v>
      </c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</row>
    <row r="19" spans="1:149" x14ac:dyDescent="0.25">
      <c r="A19" s="26" t="s">
        <v>21</v>
      </c>
      <c r="B19" s="26"/>
      <c r="C19" s="33" t="str">
        <f>IF(COUNTIF(D19:J19,"F")&gt;1,"F",IF(COUNTIF(D19:J19,"F")=1,"D-",IF(COUNTIF(D19:J19,"D")&gt;2,"D",IF(COUNTIF(D19:J19,"D")=2,"D+",IF(COUNTIF(D19:J19,"D")=1,"C-",IF(COUNTIF(D19:J19,"C")&gt;2,"C",IF(COUNTIF(D19:J19,"C")=2,"C+",IF(COUNTIF(D19:J19,"C")=1,"B-",IF(COUNTIF(D19:J19,"B")&gt;2,"B",IF(COUNTIF(D19:J19,"B")=2,"B+",IF(COUNTIF(D19:J19,"B")=1,"A-","A")))))))))))</f>
        <v>C</v>
      </c>
      <c r="D19" s="27" t="str">
        <f>DP19</f>
        <v>A</v>
      </c>
      <c r="E19" s="27" t="str">
        <f t="shared" ref="E19:E58" si="0">AJ19</f>
        <v>C</v>
      </c>
      <c r="F19" s="28" t="str">
        <f t="shared" ref="F19:F58" si="1">BJ19</f>
        <v>B</v>
      </c>
      <c r="G19" s="28" t="str">
        <f t="shared" ref="G19:G58" si="2">BL19</f>
        <v>A</v>
      </c>
      <c r="H19" s="28" t="str">
        <f t="shared" ref="H19:H58" si="3">CG19</f>
        <v>C</v>
      </c>
      <c r="I19" s="28" t="str">
        <f t="shared" ref="I19:I58" si="4">DI19</f>
        <v>C</v>
      </c>
      <c r="J19" s="28" t="str">
        <f t="shared" ref="J19:J58" si="5">DN19</f>
        <v>B</v>
      </c>
      <c r="K19" s="26">
        <v>1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6">
        <v>1</v>
      </c>
      <c r="R19" s="26">
        <v>1</v>
      </c>
      <c r="S19" s="26">
        <v>1</v>
      </c>
      <c r="T19" s="26">
        <v>1</v>
      </c>
      <c r="U19" s="26">
        <v>1</v>
      </c>
      <c r="V19" s="26">
        <v>1</v>
      </c>
      <c r="W19" s="26">
        <v>1</v>
      </c>
      <c r="X19" s="26">
        <v>1</v>
      </c>
      <c r="Y19" s="26">
        <v>1</v>
      </c>
      <c r="Z19" s="26"/>
      <c r="AA19" s="26">
        <v>1</v>
      </c>
      <c r="AB19" s="26"/>
      <c r="AC19" s="26">
        <v>1</v>
      </c>
      <c r="AD19" s="26">
        <v>1</v>
      </c>
      <c r="AE19" s="26"/>
      <c r="AF19" s="26">
        <v>1</v>
      </c>
      <c r="AG19" s="26">
        <v>1</v>
      </c>
      <c r="AH19" s="26"/>
      <c r="AI19" s="29">
        <f>SUM('GRADE BOOK'!$K19:$AH19)</f>
        <v>20</v>
      </c>
      <c r="AJ19" s="29" t="str">
        <f>HLOOKUP(AI19,A$9:F$15,7,TRUE)</f>
        <v>C</v>
      </c>
      <c r="AK19" s="30">
        <v>1</v>
      </c>
      <c r="AL19" s="30"/>
      <c r="AM19" s="30">
        <v>1</v>
      </c>
      <c r="AN19" s="30">
        <v>1</v>
      </c>
      <c r="AO19" s="30"/>
      <c r="AP19" s="31">
        <v>1</v>
      </c>
      <c r="AQ19" s="31">
        <v>1</v>
      </c>
      <c r="AR19" s="31">
        <v>1</v>
      </c>
      <c r="AS19" s="31">
        <v>1</v>
      </c>
      <c r="AT19" s="31">
        <v>1</v>
      </c>
      <c r="AU19" s="31">
        <v>1</v>
      </c>
      <c r="AV19" s="31">
        <v>1</v>
      </c>
      <c r="AW19" s="31">
        <v>1</v>
      </c>
      <c r="AX19" s="31">
        <v>1</v>
      </c>
      <c r="AY19" s="31">
        <v>1</v>
      </c>
      <c r="AZ19" s="31">
        <v>1</v>
      </c>
      <c r="BA19" s="31">
        <v>1</v>
      </c>
      <c r="BB19" s="31">
        <v>1</v>
      </c>
      <c r="BC19" s="31">
        <v>1</v>
      </c>
      <c r="BD19" s="31"/>
      <c r="BE19" s="31"/>
      <c r="BF19" s="31"/>
      <c r="BG19" s="31">
        <v>1</v>
      </c>
      <c r="BH19" s="31">
        <v>1</v>
      </c>
      <c r="BI19" s="29">
        <f t="shared" ref="BI19:BI58" si="6">SUM(AK19:BH19)</f>
        <v>19</v>
      </c>
      <c r="BJ19" s="29" t="str">
        <f>HLOOKUP(BI19,A$10:F$15,6,TRUE)</f>
        <v>B</v>
      </c>
      <c r="BK19" s="29">
        <v>6</v>
      </c>
      <c r="BL19" s="29" t="str">
        <f>HLOOKUP(BK19,B$11:F$15,5,TRUE)</f>
        <v>A</v>
      </c>
      <c r="BM19" s="30">
        <v>1</v>
      </c>
      <c r="BN19" s="30">
        <v>1</v>
      </c>
      <c r="BO19" s="31">
        <v>1</v>
      </c>
      <c r="BP19" s="31">
        <v>1</v>
      </c>
      <c r="BQ19" s="31">
        <v>1</v>
      </c>
      <c r="BR19" s="31">
        <v>1</v>
      </c>
      <c r="BS19" s="31">
        <v>1</v>
      </c>
      <c r="BT19" s="31">
        <v>1</v>
      </c>
      <c r="BU19" s="31">
        <v>1</v>
      </c>
      <c r="BV19" s="30"/>
      <c r="BW19" s="31">
        <v>1</v>
      </c>
      <c r="BX19" s="30"/>
      <c r="BY19" s="31">
        <v>1</v>
      </c>
      <c r="BZ19" s="31">
        <v>1</v>
      </c>
      <c r="CA19" s="31"/>
      <c r="CB19" s="31"/>
      <c r="CC19" s="30"/>
      <c r="CD19" s="30"/>
      <c r="CE19" s="30"/>
      <c r="CF19" s="29">
        <f>SUM(BM19:CE19)</f>
        <v>12</v>
      </c>
      <c r="CG19" s="29" t="str">
        <f>HLOOKUP(CF19,A$12:F$15,4,TRUE)</f>
        <v>C</v>
      </c>
      <c r="CH19" s="31">
        <v>1</v>
      </c>
      <c r="CI19" s="31">
        <v>1</v>
      </c>
      <c r="CJ19" s="31">
        <v>1</v>
      </c>
      <c r="CK19" s="30"/>
      <c r="CL19" s="31">
        <v>1</v>
      </c>
      <c r="CM19" s="31">
        <v>1</v>
      </c>
      <c r="CN19" s="31">
        <v>1</v>
      </c>
      <c r="CO19" s="30">
        <v>1</v>
      </c>
      <c r="CP19" s="30">
        <v>1</v>
      </c>
      <c r="CQ19" s="30">
        <v>1</v>
      </c>
      <c r="CR19" s="31">
        <v>1</v>
      </c>
      <c r="CS19" s="31">
        <v>1</v>
      </c>
      <c r="CT19" s="31">
        <v>1</v>
      </c>
      <c r="CU19" s="31">
        <v>1</v>
      </c>
      <c r="CV19" s="31">
        <v>1</v>
      </c>
      <c r="CW19" s="30">
        <v>1</v>
      </c>
      <c r="CX19" s="30"/>
      <c r="CY19" s="30">
        <v>1</v>
      </c>
      <c r="CZ19" s="30">
        <v>1</v>
      </c>
      <c r="DA19" s="30"/>
      <c r="DB19" s="31"/>
      <c r="DC19" s="30"/>
      <c r="DD19" s="30">
        <v>1</v>
      </c>
      <c r="DE19" s="30"/>
      <c r="DF19" s="30"/>
      <c r="DG19" s="30"/>
      <c r="DH19" s="29">
        <f t="shared" ref="DH19:DH58" si="7">SUM(CH19:DG19)</f>
        <v>18</v>
      </c>
      <c r="DI19" s="29" t="str">
        <f>HLOOKUP(DH19,A$13:F$15,3,TRUE)</f>
        <v>C</v>
      </c>
      <c r="DJ19" s="31">
        <v>1</v>
      </c>
      <c r="DK19" s="31">
        <v>1</v>
      </c>
      <c r="DL19" s="30"/>
      <c r="DM19" s="29">
        <f>SUM(DJ19:DL19)</f>
        <v>2</v>
      </c>
      <c r="DN19" s="29" t="str">
        <f>HLOOKUP(DM19,A$14:F$15,2,TRUE)</f>
        <v>B</v>
      </c>
      <c r="DO19" s="31">
        <v>1</v>
      </c>
      <c r="DP19" s="29" t="str">
        <f>HLOOKUP(DO19,A$8:F$15,8,TRUE)</f>
        <v>A</v>
      </c>
    </row>
    <row r="20" spans="1:149" x14ac:dyDescent="0.25">
      <c r="A20" s="26" t="s">
        <v>22</v>
      </c>
      <c r="B20" s="26"/>
      <c r="C20" s="33" t="str">
        <f t="shared" ref="C20:C58" si="8">IF(COUNTIF(D20:J20,"F")&gt;1,"F",IF(COUNTIF(D20:J20,"F")=1,"D-",IF(COUNTIF(D20:J20,"D")&gt;2,"D",IF(COUNTIF(D20:J20,"D")=2,"D+",IF(COUNTIF(D20:J20,"D")=1,"C-",IF(COUNTIF(D20:J20,"C")&gt;2,"C",IF(COUNTIF(D20:J20,"C")=2,"C+",IF(COUNTIF(D20:J20,"C")=1,"B-",IF(COUNTIF(D20:J20,"B")&gt;2,"B",IF(COUNTIF(D20:J20,"B")=2,"B+",IF(COUNTIF(D20:J20,"B")=1,"A-","A")))))))))))</f>
        <v>C</v>
      </c>
      <c r="D20" s="27" t="str">
        <f t="shared" ref="D20:D58" si="9">DP20</f>
        <v>A</v>
      </c>
      <c r="E20" s="27" t="str">
        <f t="shared" si="0"/>
        <v>A</v>
      </c>
      <c r="F20" s="28" t="str">
        <f t="shared" si="1"/>
        <v>C</v>
      </c>
      <c r="G20" s="28" t="str">
        <f t="shared" si="2"/>
        <v>C</v>
      </c>
      <c r="H20" s="28" t="str">
        <f t="shared" si="3"/>
        <v>C</v>
      </c>
      <c r="I20" s="28" t="str">
        <f t="shared" si="4"/>
        <v>A</v>
      </c>
      <c r="J20" s="28" t="str">
        <f t="shared" si="5"/>
        <v>A</v>
      </c>
      <c r="K20" s="26">
        <v>1</v>
      </c>
      <c r="L20" s="26">
        <v>1</v>
      </c>
      <c r="M20" s="26">
        <v>1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26">
        <v>1</v>
      </c>
      <c r="V20" s="26">
        <v>1</v>
      </c>
      <c r="W20" s="26">
        <v>1</v>
      </c>
      <c r="X20" s="26">
        <v>1</v>
      </c>
      <c r="Y20" s="26">
        <v>1</v>
      </c>
      <c r="Z20" s="26">
        <v>1</v>
      </c>
      <c r="AA20" s="26">
        <v>1</v>
      </c>
      <c r="AB20" s="26">
        <v>1</v>
      </c>
      <c r="AC20" s="26">
        <v>1</v>
      </c>
      <c r="AD20" s="26">
        <v>1</v>
      </c>
      <c r="AE20" s="26">
        <v>1</v>
      </c>
      <c r="AF20" s="26">
        <v>1</v>
      </c>
      <c r="AG20" s="26"/>
      <c r="AH20" s="26">
        <v>1</v>
      </c>
      <c r="AI20" s="29">
        <f>SUM('GRADE BOOK'!$K20:$AH20)</f>
        <v>23</v>
      </c>
      <c r="AJ20" s="29" t="str">
        <f>HLOOKUP(AI20,A$9:F$15,7,TRUE)</f>
        <v>A</v>
      </c>
      <c r="AK20" s="30">
        <v>1</v>
      </c>
      <c r="AL20" s="30">
        <v>1</v>
      </c>
      <c r="AM20" s="30">
        <v>1</v>
      </c>
      <c r="AN20" s="30">
        <v>1</v>
      </c>
      <c r="AO20" s="30">
        <v>1</v>
      </c>
      <c r="AP20" s="30">
        <v>1</v>
      </c>
      <c r="AQ20" s="30">
        <v>1</v>
      </c>
      <c r="AR20" s="30">
        <v>1</v>
      </c>
      <c r="AS20" s="30">
        <v>1</v>
      </c>
      <c r="AT20" s="30">
        <v>1</v>
      </c>
      <c r="AU20" s="30">
        <v>1</v>
      </c>
      <c r="AV20" s="30"/>
      <c r="AW20" s="30">
        <v>1</v>
      </c>
      <c r="AX20" s="30">
        <v>1</v>
      </c>
      <c r="AY20" s="30">
        <v>1</v>
      </c>
      <c r="AZ20" s="30"/>
      <c r="BA20" s="30">
        <v>1</v>
      </c>
      <c r="BB20" s="30"/>
      <c r="BC20" s="30">
        <v>1</v>
      </c>
      <c r="BD20" s="30"/>
      <c r="BE20" s="30"/>
      <c r="BF20" s="30"/>
      <c r="BG20" s="30"/>
      <c r="BH20" s="30"/>
      <c r="BI20" s="29">
        <f t="shared" si="6"/>
        <v>16</v>
      </c>
      <c r="BJ20" s="29" t="str">
        <f>HLOOKUP(BI20,A$10:F$15,6,TRUE)</f>
        <v>C</v>
      </c>
      <c r="BK20" s="29">
        <v>4</v>
      </c>
      <c r="BL20" s="29" t="str">
        <f>HLOOKUP(BK20,B$11:F$15,5,TRUE)</f>
        <v>C</v>
      </c>
      <c r="BM20" s="30">
        <v>1</v>
      </c>
      <c r="BN20" s="30">
        <v>1</v>
      </c>
      <c r="BO20" s="31">
        <v>1</v>
      </c>
      <c r="BP20" s="31">
        <v>1</v>
      </c>
      <c r="BQ20" s="30"/>
      <c r="BR20" s="31">
        <v>1</v>
      </c>
      <c r="BS20" s="31">
        <v>1</v>
      </c>
      <c r="BT20" s="31">
        <v>1</v>
      </c>
      <c r="BU20" s="31">
        <v>1</v>
      </c>
      <c r="BV20" s="31">
        <v>1</v>
      </c>
      <c r="BW20" s="30"/>
      <c r="BX20" s="30"/>
      <c r="BY20" s="31">
        <v>1</v>
      </c>
      <c r="BZ20" s="30"/>
      <c r="CA20" s="30"/>
      <c r="CB20" s="30">
        <v>1</v>
      </c>
      <c r="CC20" s="30">
        <v>1</v>
      </c>
      <c r="CD20" s="30"/>
      <c r="CE20" s="30">
        <v>1</v>
      </c>
      <c r="CF20" s="29">
        <f>SUM(BM20:CE20)</f>
        <v>13</v>
      </c>
      <c r="CG20" s="29" t="str">
        <f>HLOOKUP(CF20,A$12:F$15,4,TRUE)</f>
        <v>C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/>
      <c r="CV20">
        <v>1</v>
      </c>
      <c r="CW20"/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 s="29">
        <f t="shared" si="7"/>
        <v>24</v>
      </c>
      <c r="DI20" s="29" t="str">
        <f>HLOOKUP(DH20,A$13:F$15,3,TRUE)</f>
        <v>A</v>
      </c>
      <c r="DJ20" s="30">
        <v>1</v>
      </c>
      <c r="DK20" s="30">
        <v>1</v>
      </c>
      <c r="DL20" s="31">
        <v>1</v>
      </c>
      <c r="DM20" s="29">
        <f t="shared" ref="DM20:DM58" si="10">SUM(DJ20:DL20)</f>
        <v>3</v>
      </c>
      <c r="DN20" s="29" t="str">
        <f>HLOOKUP(DM20,A$14:F$15,2,TRUE)</f>
        <v>A</v>
      </c>
      <c r="DO20" s="31">
        <v>1</v>
      </c>
      <c r="DP20" s="29" t="str">
        <f>HLOOKUP(DO20,A$8:F$15,8,TRUE)</f>
        <v>A</v>
      </c>
    </row>
    <row r="21" spans="1:149" x14ac:dyDescent="0.25">
      <c r="A21"/>
      <c r="B21" s="26"/>
      <c r="C21" s="33" t="str">
        <f t="shared" si="8"/>
        <v>F</v>
      </c>
      <c r="D21" s="27" t="str">
        <f t="shared" si="9"/>
        <v>A</v>
      </c>
      <c r="E21" s="27" t="str">
        <f t="shared" si="0"/>
        <v>F</v>
      </c>
      <c r="F21" s="28" t="str">
        <f t="shared" si="1"/>
        <v>F</v>
      </c>
      <c r="G21" s="28" t="str">
        <f t="shared" si="2"/>
        <v>F</v>
      </c>
      <c r="H21" s="28" t="str">
        <f t="shared" si="3"/>
        <v>F</v>
      </c>
      <c r="I21" s="28" t="str">
        <f t="shared" si="4"/>
        <v>F</v>
      </c>
      <c r="J21" s="28" t="str">
        <f t="shared" si="5"/>
        <v>D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 s="29">
        <f>SUM('GRADE BOOK'!$K21:$AH21)</f>
        <v>0</v>
      </c>
      <c r="AJ21" s="29" t="str">
        <f>HLOOKUP(AI21,A$9:F$15,7,TRUE)</f>
        <v>F</v>
      </c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 s="29">
        <f t="shared" si="6"/>
        <v>0</v>
      </c>
      <c r="BJ21" s="29" t="str">
        <f>HLOOKUP(BI21,A$10:F$15,6,TRUE)</f>
        <v>F</v>
      </c>
      <c r="BK21">
        <v>2</v>
      </c>
      <c r="BL21" s="29" t="str">
        <f>HLOOKUP(BK21,B$11:F$15,5,TRUE)</f>
        <v>F</v>
      </c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 s="29">
        <f>SUM(BM21:CE21)</f>
        <v>0</v>
      </c>
      <c r="CG21" s="29" t="str">
        <f>HLOOKUP(CF21,A$12:F$15,4,TRUE)</f>
        <v>F</v>
      </c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 s="29">
        <f t="shared" si="7"/>
        <v>0</v>
      </c>
      <c r="DI21" s="29" t="str">
        <f>HLOOKUP(DH21,A$13:F$15,3,TRUE)</f>
        <v>F</v>
      </c>
      <c r="DJ21"/>
      <c r="DK21"/>
      <c r="DL21"/>
      <c r="DM21" s="29">
        <f t="shared" si="10"/>
        <v>0</v>
      </c>
      <c r="DN21" s="29" t="str">
        <f>HLOOKUP(DM21,A$14:F$15,2,TRUE)</f>
        <v>D</v>
      </c>
      <c r="DO21" s="31">
        <v>1</v>
      </c>
      <c r="DP21" s="29" t="str">
        <f>HLOOKUP(DO21,A$8:F$15,8,TRUE)</f>
        <v>A</v>
      </c>
      <c r="DQ21" s="14"/>
    </row>
    <row r="22" spans="1:149" x14ac:dyDescent="0.25">
      <c r="A22"/>
      <c r="B22" s="26"/>
      <c r="C22" s="33" t="str">
        <f t="shared" si="8"/>
        <v>F</v>
      </c>
      <c r="D22" s="27" t="str">
        <f t="shared" si="9"/>
        <v>A</v>
      </c>
      <c r="E22" s="27" t="str">
        <f t="shared" si="0"/>
        <v>F</v>
      </c>
      <c r="F22" s="28" t="str">
        <f t="shared" si="1"/>
        <v>F</v>
      </c>
      <c r="G22" s="28" t="str">
        <f t="shared" si="2"/>
        <v>F</v>
      </c>
      <c r="H22" s="28" t="str">
        <f t="shared" si="3"/>
        <v>F</v>
      </c>
      <c r="I22" s="28" t="str">
        <f t="shared" si="4"/>
        <v>F</v>
      </c>
      <c r="J22" s="28" t="str">
        <f t="shared" si="5"/>
        <v>D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 s="29">
        <f>SUM('GRADE BOOK'!$K22:$AH22)</f>
        <v>0</v>
      </c>
      <c r="AJ22" s="29" t="str">
        <f>HLOOKUP(AI22,A$9:F$15,7,TRUE)</f>
        <v>F</v>
      </c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 s="29">
        <f t="shared" si="6"/>
        <v>0</v>
      </c>
      <c r="BJ22" s="29" t="str">
        <f>HLOOKUP(BI22,A$10:F$15,6,TRUE)</f>
        <v>F</v>
      </c>
      <c r="BK22">
        <v>2</v>
      </c>
      <c r="BL22" s="29" t="str">
        <f>HLOOKUP(BK22,B$11:F$15,5,TRUE)</f>
        <v>F</v>
      </c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 s="29">
        <f>SUM(BM22:CE22)</f>
        <v>0</v>
      </c>
      <c r="CG22" s="29" t="str">
        <f>HLOOKUP(CF22,A$12:F$15,4,TRUE)</f>
        <v>F</v>
      </c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 s="29">
        <f t="shared" si="7"/>
        <v>0</v>
      </c>
      <c r="DI22" s="29" t="str">
        <f>HLOOKUP(DH22,A$13:F$15,3,TRUE)</f>
        <v>F</v>
      </c>
      <c r="DJ22"/>
      <c r="DK22"/>
      <c r="DL22"/>
      <c r="DM22" s="29">
        <f t="shared" si="10"/>
        <v>0</v>
      </c>
      <c r="DN22" s="29" t="str">
        <f>HLOOKUP(DM22,A$14:F$15,2,TRUE)</f>
        <v>D</v>
      </c>
      <c r="DO22" s="31">
        <v>1</v>
      </c>
      <c r="DP22" s="29" t="str">
        <f>HLOOKUP(DO22,A$8:F$15,8,TRUE)</f>
        <v>A</v>
      </c>
    </row>
    <row r="23" spans="1:149" x14ac:dyDescent="0.25">
      <c r="A23"/>
      <c r="B23" s="26"/>
      <c r="C23" s="33" t="str">
        <f t="shared" si="8"/>
        <v>F</v>
      </c>
      <c r="D23" s="27" t="str">
        <f t="shared" si="9"/>
        <v>A</v>
      </c>
      <c r="E23" s="27" t="str">
        <f t="shared" si="0"/>
        <v>F</v>
      </c>
      <c r="F23" s="28" t="str">
        <f t="shared" si="1"/>
        <v>F</v>
      </c>
      <c r="G23" s="28" t="str">
        <f t="shared" si="2"/>
        <v>F</v>
      </c>
      <c r="H23" s="28" t="str">
        <f t="shared" si="3"/>
        <v>F</v>
      </c>
      <c r="I23" s="28" t="str">
        <f t="shared" si="4"/>
        <v>F</v>
      </c>
      <c r="J23" s="28" t="str">
        <f t="shared" si="5"/>
        <v>D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 s="29">
        <f>SUM('GRADE BOOK'!$K23:$AH23)</f>
        <v>0</v>
      </c>
      <c r="AJ23" s="29" t="str">
        <f>HLOOKUP(AI23,A$9:F$15,7,TRUE)</f>
        <v>F</v>
      </c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 s="29">
        <f t="shared" si="6"/>
        <v>0</v>
      </c>
      <c r="BJ23" s="29" t="str">
        <f>HLOOKUP(BI23,A$10:F$15,6,TRUE)</f>
        <v>F</v>
      </c>
      <c r="BK23">
        <v>2</v>
      </c>
      <c r="BL23" s="29" t="str">
        <f>HLOOKUP(BK23,B$11:F$15,5,TRUE)</f>
        <v>F</v>
      </c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 s="29">
        <f>SUM(BM23:CE23)</f>
        <v>0</v>
      </c>
      <c r="CG23" s="29" t="str">
        <f>HLOOKUP(CF23,A$12:F$15,4,TRUE)</f>
        <v>F</v>
      </c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 s="29">
        <f t="shared" si="7"/>
        <v>0</v>
      </c>
      <c r="DI23" s="29" t="str">
        <f>HLOOKUP(DH23,A$13:F$15,3,TRUE)</f>
        <v>F</v>
      </c>
      <c r="DJ23"/>
      <c r="DK23"/>
      <c r="DL23"/>
      <c r="DM23" s="29">
        <f t="shared" si="10"/>
        <v>0</v>
      </c>
      <c r="DN23" s="29" t="str">
        <f>HLOOKUP(DM23,A$14:F$15,2,TRUE)</f>
        <v>D</v>
      </c>
      <c r="DO23" s="31">
        <v>1</v>
      </c>
      <c r="DP23" s="29" t="str">
        <f>HLOOKUP(DO23,A$8:F$15,8,TRUE)</f>
        <v>A</v>
      </c>
    </row>
    <row r="24" spans="1:149" x14ac:dyDescent="0.25">
      <c r="A24"/>
      <c r="B24" s="26"/>
      <c r="C24" s="33" t="str">
        <f t="shared" si="8"/>
        <v>F</v>
      </c>
      <c r="D24" s="27" t="str">
        <f t="shared" si="9"/>
        <v>A</v>
      </c>
      <c r="E24" s="27" t="str">
        <f t="shared" si="0"/>
        <v>F</v>
      </c>
      <c r="F24" s="28" t="str">
        <f t="shared" si="1"/>
        <v>F</v>
      </c>
      <c r="G24" s="28" t="str">
        <f t="shared" si="2"/>
        <v>F</v>
      </c>
      <c r="H24" s="28" t="str">
        <f t="shared" si="3"/>
        <v>F</v>
      </c>
      <c r="I24" s="28" t="str">
        <f t="shared" si="4"/>
        <v>F</v>
      </c>
      <c r="J24" s="28" t="str">
        <f t="shared" si="5"/>
        <v>D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 s="29">
        <f>SUM('GRADE BOOK'!$K24:$AH24)</f>
        <v>0</v>
      </c>
      <c r="AJ24" s="29" t="str">
        <f>HLOOKUP(AI24,A$9:F$15,7,TRUE)</f>
        <v>F</v>
      </c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 s="29">
        <f t="shared" si="6"/>
        <v>0</v>
      </c>
      <c r="BJ24" s="29" t="str">
        <f>HLOOKUP(BI24,A$10:F$15,6,TRUE)</f>
        <v>F</v>
      </c>
      <c r="BK24">
        <v>2</v>
      </c>
      <c r="BL24" s="29" t="str">
        <f>HLOOKUP(BK24,B$11:F$15,5,TRUE)</f>
        <v>F</v>
      </c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 s="29">
        <f>SUM(BM24:CE24)</f>
        <v>0</v>
      </c>
      <c r="CG24" s="29" t="str">
        <f>HLOOKUP(CF24,A$12:F$15,4,TRUE)</f>
        <v>F</v>
      </c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 s="29">
        <f t="shared" si="7"/>
        <v>0</v>
      </c>
      <c r="DI24" s="29" t="str">
        <f>HLOOKUP(DH24,A$13:F$15,3,TRUE)</f>
        <v>F</v>
      </c>
      <c r="DJ24"/>
      <c r="DK24"/>
      <c r="DL24"/>
      <c r="DM24" s="29">
        <f t="shared" si="10"/>
        <v>0</v>
      </c>
      <c r="DN24" s="29" t="str">
        <f>HLOOKUP(DM24,A$14:F$15,2,TRUE)</f>
        <v>D</v>
      </c>
      <c r="DO24" s="31">
        <v>1</v>
      </c>
      <c r="DP24" s="29" t="str">
        <f>HLOOKUP(DO24,A$8:F$15,8,TRUE)</f>
        <v>A</v>
      </c>
    </row>
    <row r="25" spans="1:149" x14ac:dyDescent="0.25">
      <c r="A25"/>
      <c r="B25" s="26"/>
      <c r="C25" s="33" t="str">
        <f t="shared" si="8"/>
        <v>F</v>
      </c>
      <c r="D25" s="27" t="str">
        <f t="shared" si="9"/>
        <v>A</v>
      </c>
      <c r="E25" s="27" t="str">
        <f t="shared" si="0"/>
        <v>F</v>
      </c>
      <c r="F25" s="28" t="str">
        <f t="shared" si="1"/>
        <v>F</v>
      </c>
      <c r="G25" s="28" t="str">
        <f t="shared" si="2"/>
        <v>F</v>
      </c>
      <c r="H25" s="28" t="str">
        <f t="shared" si="3"/>
        <v>F</v>
      </c>
      <c r="I25" s="28" t="str">
        <f t="shared" si="4"/>
        <v>F</v>
      </c>
      <c r="J25" s="28" t="str">
        <f t="shared" si="5"/>
        <v>D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 s="29">
        <f>SUM('GRADE BOOK'!$K25:$AH25)</f>
        <v>0</v>
      </c>
      <c r="AJ25" s="29" t="str">
        <f>HLOOKUP(AI25,A$9:F$15,7,TRUE)</f>
        <v>F</v>
      </c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 s="29">
        <f t="shared" si="6"/>
        <v>0</v>
      </c>
      <c r="BJ25" s="29" t="str">
        <f>HLOOKUP(BI25,A$10:F$15,6,TRUE)</f>
        <v>F</v>
      </c>
      <c r="BK25">
        <v>1</v>
      </c>
      <c r="BL25" s="29" t="str">
        <f>HLOOKUP(BK25,B$11:F$15,5,TRUE)</f>
        <v>F</v>
      </c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 s="29">
        <f>SUM(BM25:CE25)</f>
        <v>0</v>
      </c>
      <c r="CG25" s="29" t="str">
        <f>HLOOKUP(CF25,A$12:F$15,4,TRUE)</f>
        <v>F</v>
      </c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 s="29">
        <f t="shared" si="7"/>
        <v>0</v>
      </c>
      <c r="DI25" s="29" t="str">
        <f>HLOOKUP(DH25,A$13:F$15,3,TRUE)</f>
        <v>F</v>
      </c>
      <c r="DJ25"/>
      <c r="DK25"/>
      <c r="DL25"/>
      <c r="DM25" s="29">
        <f t="shared" si="10"/>
        <v>0</v>
      </c>
      <c r="DN25" s="29" t="str">
        <f>HLOOKUP(DM25,A$14:F$15,2,TRUE)</f>
        <v>D</v>
      </c>
      <c r="DO25" s="31">
        <v>1</v>
      </c>
      <c r="DP25" s="29" t="str">
        <f>HLOOKUP(DO25,A$8:F$15,8,TRUE)</f>
        <v>A</v>
      </c>
    </row>
    <row r="26" spans="1:149" x14ac:dyDescent="0.25">
      <c r="A26"/>
      <c r="B26" s="26"/>
      <c r="C26" s="33" t="str">
        <f t="shared" si="8"/>
        <v>F</v>
      </c>
      <c r="D26" s="27" t="str">
        <f t="shared" si="9"/>
        <v>A</v>
      </c>
      <c r="E26" s="27" t="str">
        <f t="shared" si="0"/>
        <v>F</v>
      </c>
      <c r="F26" s="28" t="str">
        <f t="shared" si="1"/>
        <v>F</v>
      </c>
      <c r="G26" s="28" t="str">
        <f t="shared" si="2"/>
        <v>F</v>
      </c>
      <c r="H26" s="28" t="str">
        <f t="shared" si="3"/>
        <v>F</v>
      </c>
      <c r="I26" s="28" t="str">
        <f t="shared" si="4"/>
        <v>F</v>
      </c>
      <c r="J26" s="28" t="str">
        <f t="shared" si="5"/>
        <v>D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 s="29">
        <f>SUM('GRADE BOOK'!$K26:$AH26)</f>
        <v>0</v>
      </c>
      <c r="AJ26" s="29" t="str">
        <f>HLOOKUP(AI26,A$9:F$15,7,TRUE)</f>
        <v>F</v>
      </c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 s="29">
        <f t="shared" si="6"/>
        <v>0</v>
      </c>
      <c r="BJ26" s="29" t="str">
        <f>HLOOKUP(BI26,A$10:F$15,6,TRUE)</f>
        <v>F</v>
      </c>
      <c r="BK26">
        <v>2</v>
      </c>
      <c r="BL26" s="29" t="str">
        <f>HLOOKUP(BK26,B$11:F$15,5,TRUE)</f>
        <v>F</v>
      </c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 s="29">
        <f>SUM(BM26:CE26)</f>
        <v>0</v>
      </c>
      <c r="CG26" s="29" t="str">
        <f>HLOOKUP(CF26,A$12:F$15,4,TRUE)</f>
        <v>F</v>
      </c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 s="29">
        <f t="shared" si="7"/>
        <v>0</v>
      </c>
      <c r="DI26" s="29" t="str">
        <f>HLOOKUP(DH26,A$13:F$15,3,TRUE)</f>
        <v>F</v>
      </c>
      <c r="DJ26"/>
      <c r="DK26"/>
      <c r="DL26"/>
      <c r="DM26" s="29">
        <f t="shared" si="10"/>
        <v>0</v>
      </c>
      <c r="DN26" s="29" t="str">
        <f>HLOOKUP(DM26,A$14:F$15,2,TRUE)</f>
        <v>D</v>
      </c>
      <c r="DO26" s="31">
        <v>1</v>
      </c>
      <c r="DP26" s="29" t="str">
        <f>HLOOKUP(DO26,A$8:F$15,8,TRUE)</f>
        <v>A</v>
      </c>
    </row>
    <row r="27" spans="1:149" x14ac:dyDescent="0.25">
      <c r="A27"/>
      <c r="B27" s="26"/>
      <c r="C27" s="33" t="str">
        <f t="shared" si="8"/>
        <v>F</v>
      </c>
      <c r="D27" s="27" t="str">
        <f t="shared" si="9"/>
        <v>A</v>
      </c>
      <c r="E27" s="27" t="str">
        <f t="shared" si="0"/>
        <v>F</v>
      </c>
      <c r="F27" s="28" t="str">
        <f t="shared" si="1"/>
        <v>F</v>
      </c>
      <c r="G27" s="28" t="str">
        <f t="shared" si="2"/>
        <v>F</v>
      </c>
      <c r="H27" s="28" t="str">
        <f t="shared" si="3"/>
        <v>F</v>
      </c>
      <c r="I27" s="28" t="str">
        <f t="shared" si="4"/>
        <v>F</v>
      </c>
      <c r="J27" s="28" t="str">
        <f t="shared" si="5"/>
        <v>D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 s="29">
        <f>SUM('GRADE BOOK'!$K27:$AH27)</f>
        <v>0</v>
      </c>
      <c r="AJ27" s="29" t="str">
        <f>HLOOKUP(AI27,A$9:F$15,7,TRUE)</f>
        <v>F</v>
      </c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 s="29">
        <f t="shared" si="6"/>
        <v>0</v>
      </c>
      <c r="BJ27" s="29" t="str">
        <f>HLOOKUP(BI27,A$10:F$15,6,TRUE)</f>
        <v>F</v>
      </c>
      <c r="BK27">
        <v>2</v>
      </c>
      <c r="BL27" s="29" t="str">
        <f>HLOOKUP(BK27,B$11:F$15,5,TRUE)</f>
        <v>F</v>
      </c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 s="29">
        <f>SUM(BM27:CE27)</f>
        <v>0</v>
      </c>
      <c r="CG27" s="29" t="str">
        <f>HLOOKUP(CF27,A$12:F$15,4,TRUE)</f>
        <v>F</v>
      </c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 s="29">
        <f t="shared" si="7"/>
        <v>0</v>
      </c>
      <c r="DI27" s="29" t="str">
        <f>HLOOKUP(DH27,A$13:F$15,3,TRUE)</f>
        <v>F</v>
      </c>
      <c r="DJ27"/>
      <c r="DK27"/>
      <c r="DL27"/>
      <c r="DM27" s="29">
        <f t="shared" si="10"/>
        <v>0</v>
      </c>
      <c r="DN27" s="29" t="str">
        <f>HLOOKUP(DM27,A$14:F$15,2,TRUE)</f>
        <v>D</v>
      </c>
      <c r="DO27" s="31">
        <v>1</v>
      </c>
      <c r="DP27" s="29" t="str">
        <f>HLOOKUP(DO27,A$8:F$15,8,TRUE)</f>
        <v>A</v>
      </c>
    </row>
    <row r="28" spans="1:149" x14ac:dyDescent="0.25">
      <c r="A28"/>
      <c r="B28" s="26"/>
      <c r="C28" s="33" t="str">
        <f t="shared" si="8"/>
        <v>F</v>
      </c>
      <c r="D28" s="27" t="str">
        <f t="shared" si="9"/>
        <v>A</v>
      </c>
      <c r="E28" s="27" t="str">
        <f t="shared" si="0"/>
        <v>F</v>
      </c>
      <c r="F28" s="28" t="str">
        <f t="shared" si="1"/>
        <v>F</v>
      </c>
      <c r="G28" s="28" t="str">
        <f t="shared" si="2"/>
        <v>F</v>
      </c>
      <c r="H28" s="28" t="str">
        <f t="shared" si="3"/>
        <v>F</v>
      </c>
      <c r="I28" s="28" t="str">
        <f t="shared" si="4"/>
        <v>F</v>
      </c>
      <c r="J28" s="28" t="str">
        <f t="shared" si="5"/>
        <v>D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 s="29">
        <f>SUM('GRADE BOOK'!$K28:$AH28)</f>
        <v>0</v>
      </c>
      <c r="AJ28" s="29" t="str">
        <f>HLOOKUP(AI28,A$9:F$15,7,TRUE)</f>
        <v>F</v>
      </c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 s="29">
        <f t="shared" si="6"/>
        <v>0</v>
      </c>
      <c r="BJ28" s="29" t="str">
        <f>HLOOKUP(BI28,A$10:F$15,6,TRUE)</f>
        <v>F</v>
      </c>
      <c r="BK28">
        <v>2</v>
      </c>
      <c r="BL28" s="29" t="str">
        <f>HLOOKUP(BK28,B$11:F$15,5,TRUE)</f>
        <v>F</v>
      </c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 s="29">
        <f>SUM(BM28:CE28)</f>
        <v>0</v>
      </c>
      <c r="CG28" s="29" t="str">
        <f>HLOOKUP(CF28,A$12:F$15,4,TRUE)</f>
        <v>F</v>
      </c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 s="29">
        <f t="shared" si="7"/>
        <v>0</v>
      </c>
      <c r="DI28" s="29" t="str">
        <f>HLOOKUP(DH28,A$13:F$15,3,TRUE)</f>
        <v>F</v>
      </c>
      <c r="DJ28"/>
      <c r="DK28"/>
      <c r="DL28"/>
      <c r="DM28" s="29">
        <f t="shared" si="10"/>
        <v>0</v>
      </c>
      <c r="DN28" s="29" t="str">
        <f>HLOOKUP(DM28,A$14:F$15,2,TRUE)</f>
        <v>D</v>
      </c>
      <c r="DO28" s="31">
        <v>1</v>
      </c>
      <c r="DP28" s="29" t="str">
        <f>HLOOKUP(DO28,A$8:F$15,8,TRUE)</f>
        <v>A</v>
      </c>
    </row>
    <row r="29" spans="1:149" x14ac:dyDescent="0.25">
      <c r="A29"/>
      <c r="B29" s="26"/>
      <c r="C29" s="33" t="str">
        <f t="shared" si="8"/>
        <v>F</v>
      </c>
      <c r="D29" s="27" t="str">
        <f t="shared" si="9"/>
        <v>A</v>
      </c>
      <c r="E29" s="27" t="str">
        <f t="shared" si="0"/>
        <v>F</v>
      </c>
      <c r="F29" s="28" t="str">
        <f t="shared" si="1"/>
        <v>F</v>
      </c>
      <c r="G29" s="28" t="str">
        <f t="shared" si="2"/>
        <v>F</v>
      </c>
      <c r="H29" s="28" t="str">
        <f t="shared" si="3"/>
        <v>F</v>
      </c>
      <c r="I29" s="28" t="str">
        <f t="shared" si="4"/>
        <v>F</v>
      </c>
      <c r="J29" s="28" t="str">
        <f t="shared" si="5"/>
        <v>D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 s="29">
        <f>SUM('GRADE BOOK'!$K29:$AH29)</f>
        <v>0</v>
      </c>
      <c r="AJ29" s="29" t="str">
        <f>HLOOKUP(AI29,A$9:F$15,7,TRUE)</f>
        <v>F</v>
      </c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 s="29">
        <f t="shared" si="6"/>
        <v>0</v>
      </c>
      <c r="BJ29" s="29" t="str">
        <f>HLOOKUP(BI29,A$10:F$15,6,TRUE)</f>
        <v>F</v>
      </c>
      <c r="BK29">
        <v>2</v>
      </c>
      <c r="BL29" s="29" t="str">
        <f>HLOOKUP(BK29,B$11:F$15,5,TRUE)</f>
        <v>F</v>
      </c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 s="29">
        <f>SUM(BM29:CE29)</f>
        <v>0</v>
      </c>
      <c r="CG29" s="29" t="str">
        <f>HLOOKUP(CF29,A$12:F$15,4,TRUE)</f>
        <v>F</v>
      </c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 s="29">
        <f t="shared" si="7"/>
        <v>0</v>
      </c>
      <c r="DI29" s="29" t="str">
        <f>HLOOKUP(DH29,A$13:F$15,3,TRUE)</f>
        <v>F</v>
      </c>
      <c r="DJ29"/>
      <c r="DK29"/>
      <c r="DL29"/>
      <c r="DM29" s="29">
        <f t="shared" si="10"/>
        <v>0</v>
      </c>
      <c r="DN29" s="29" t="str">
        <f>HLOOKUP(DM29,A$14:F$15,2,TRUE)</f>
        <v>D</v>
      </c>
      <c r="DO29" s="31">
        <v>1</v>
      </c>
      <c r="DP29" s="29" t="str">
        <f>HLOOKUP(DO29,A$8:F$15,8,TRUE)</f>
        <v>A</v>
      </c>
    </row>
    <row r="30" spans="1:149" x14ac:dyDescent="0.25">
      <c r="A30" s="26"/>
      <c r="B30" s="26"/>
      <c r="C30" s="33" t="str">
        <f t="shared" si="8"/>
        <v>F</v>
      </c>
      <c r="D30" s="27" t="str">
        <f t="shared" si="9"/>
        <v>F</v>
      </c>
      <c r="E30" s="27" t="str">
        <f t="shared" si="0"/>
        <v>F</v>
      </c>
      <c r="F30" s="28" t="str">
        <f t="shared" si="1"/>
        <v>F</v>
      </c>
      <c r="G30" s="28" t="str">
        <f t="shared" si="2"/>
        <v>F</v>
      </c>
      <c r="H30" s="28" t="str">
        <f t="shared" si="3"/>
        <v>F</v>
      </c>
      <c r="I30" s="28" t="str">
        <f t="shared" si="4"/>
        <v>F</v>
      </c>
      <c r="J30" s="28" t="str">
        <f t="shared" si="5"/>
        <v>D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9">
        <f>SUM('GRADE BOOK'!$K30:$AH30)</f>
        <v>0</v>
      </c>
      <c r="AJ30" s="29" t="str">
        <f>HLOOKUP(AI30,A$9:F$15,7,TRUE)</f>
        <v>F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29">
        <f t="shared" si="6"/>
        <v>0</v>
      </c>
      <c r="BJ30" s="29" t="str">
        <f>HLOOKUP(BI30,A$10:F$15,6,TRUE)</f>
        <v>F</v>
      </c>
      <c r="BK30" s="29">
        <v>0</v>
      </c>
      <c r="BL30" s="29" t="str">
        <f>HLOOKUP(BK30,B$11:F$15,5,TRUE)</f>
        <v>F</v>
      </c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29">
        <f>SUM(BM30:CE30)</f>
        <v>0</v>
      </c>
      <c r="CG30" s="29" t="str">
        <f>HLOOKUP(CF30,A$12:F$15,4,TRUE)</f>
        <v>F</v>
      </c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29">
        <f t="shared" si="7"/>
        <v>0</v>
      </c>
      <c r="DI30" s="29" t="str">
        <f>HLOOKUP(DH30,A$13:F$15,3,TRUE)</f>
        <v>F</v>
      </c>
      <c r="DJ30" s="30"/>
      <c r="DK30" s="30"/>
      <c r="DL30" s="30"/>
      <c r="DM30" s="29">
        <f t="shared" si="10"/>
        <v>0</v>
      </c>
      <c r="DN30" s="29" t="str">
        <f>HLOOKUP(DM30,A$14:F$15,2,TRUE)</f>
        <v>D</v>
      </c>
      <c r="DO30" s="31">
        <v>0</v>
      </c>
      <c r="DP30" s="29" t="str">
        <f>HLOOKUP(DO30,A$8:F$15,8,TRUE)</f>
        <v>F</v>
      </c>
    </row>
    <row r="31" spans="1:149" x14ac:dyDescent="0.25">
      <c r="A31" s="26"/>
      <c r="B31" s="26"/>
      <c r="C31" s="33" t="str">
        <f t="shared" si="8"/>
        <v>F</v>
      </c>
      <c r="D31" s="27" t="str">
        <f t="shared" si="9"/>
        <v>F</v>
      </c>
      <c r="E31" s="27" t="str">
        <f t="shared" si="0"/>
        <v>F</v>
      </c>
      <c r="F31" s="28" t="str">
        <f t="shared" si="1"/>
        <v>F</v>
      </c>
      <c r="G31" s="28" t="str">
        <f t="shared" si="2"/>
        <v>F</v>
      </c>
      <c r="H31" s="28" t="str">
        <f t="shared" si="3"/>
        <v>F</v>
      </c>
      <c r="I31" s="28" t="str">
        <f t="shared" si="4"/>
        <v>F</v>
      </c>
      <c r="J31" s="28" t="str">
        <f t="shared" si="5"/>
        <v>D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9">
        <f>SUM('GRADE BOOK'!$K31:$AH31)</f>
        <v>0</v>
      </c>
      <c r="AJ31" s="29" t="str">
        <f>HLOOKUP(AI31,A$9:F$15,7,TRUE)</f>
        <v>F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29">
        <f t="shared" si="6"/>
        <v>0</v>
      </c>
      <c r="BJ31" s="29" t="str">
        <f>HLOOKUP(BI31,A$10:F$15,6,TRUE)</f>
        <v>F</v>
      </c>
      <c r="BK31" s="29">
        <v>0</v>
      </c>
      <c r="BL31" s="29" t="str">
        <f>HLOOKUP(BK31,B$11:F$15,5,TRUE)</f>
        <v>F</v>
      </c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29">
        <f>SUM(BM31:CE31)</f>
        <v>0</v>
      </c>
      <c r="CG31" s="29" t="str">
        <f>HLOOKUP(CF31,A$12:F$15,4,TRUE)</f>
        <v>F</v>
      </c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29">
        <f t="shared" si="7"/>
        <v>0</v>
      </c>
      <c r="DI31" s="29" t="str">
        <f>HLOOKUP(DH31,A$13:F$15,3,TRUE)</f>
        <v>F</v>
      </c>
      <c r="DJ31" s="30"/>
      <c r="DK31" s="30"/>
      <c r="DL31" s="30"/>
      <c r="DM31" s="29">
        <f t="shared" si="10"/>
        <v>0</v>
      </c>
      <c r="DN31" s="29" t="str">
        <f>HLOOKUP(DM31,A$14:F$15,2,TRUE)</f>
        <v>D</v>
      </c>
      <c r="DO31" s="31">
        <v>0</v>
      </c>
      <c r="DP31" s="29" t="str">
        <f>HLOOKUP(DO31,A$8:F$15,8,TRUE)</f>
        <v>F</v>
      </c>
    </row>
    <row r="32" spans="1:149" x14ac:dyDescent="0.25">
      <c r="A32" s="26"/>
      <c r="B32" s="26"/>
      <c r="C32" s="33" t="str">
        <f t="shared" si="8"/>
        <v>F</v>
      </c>
      <c r="D32" s="27" t="str">
        <f t="shared" si="9"/>
        <v>F</v>
      </c>
      <c r="E32" s="27" t="str">
        <f t="shared" si="0"/>
        <v>F</v>
      </c>
      <c r="F32" s="28" t="str">
        <f t="shared" si="1"/>
        <v>F</v>
      </c>
      <c r="G32" s="28" t="str">
        <f t="shared" si="2"/>
        <v>F</v>
      </c>
      <c r="H32" s="28" t="str">
        <f t="shared" si="3"/>
        <v>F</v>
      </c>
      <c r="I32" s="28" t="str">
        <f t="shared" si="4"/>
        <v>F</v>
      </c>
      <c r="J32" s="28" t="str">
        <f t="shared" si="5"/>
        <v>D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9">
        <f>SUM('GRADE BOOK'!$K32:$AH32)</f>
        <v>0</v>
      </c>
      <c r="AJ32" s="29" t="str">
        <f>HLOOKUP(AI32,A$9:F$15,7,TRUE)</f>
        <v>F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29">
        <f t="shared" si="6"/>
        <v>0</v>
      </c>
      <c r="BJ32" s="29" t="str">
        <f>HLOOKUP(BI32,A$10:F$15,6,TRUE)</f>
        <v>F</v>
      </c>
      <c r="BK32" s="29">
        <v>0</v>
      </c>
      <c r="BL32" s="29" t="str">
        <f>HLOOKUP(BK32,B$11:F$15,5,TRUE)</f>
        <v>F</v>
      </c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29">
        <f>SUM(BM32:CE32)</f>
        <v>0</v>
      </c>
      <c r="CG32" s="29" t="str">
        <f>HLOOKUP(CF32,A$12:F$15,4,TRUE)</f>
        <v>F</v>
      </c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29">
        <f t="shared" si="7"/>
        <v>0</v>
      </c>
      <c r="DI32" s="29" t="str">
        <f>HLOOKUP(DH32,A$13:F$15,3,TRUE)</f>
        <v>F</v>
      </c>
      <c r="DJ32" s="30"/>
      <c r="DK32" s="30"/>
      <c r="DL32" s="30"/>
      <c r="DM32" s="29">
        <f t="shared" si="10"/>
        <v>0</v>
      </c>
      <c r="DN32" s="29" t="str">
        <f>HLOOKUP(DM32,A$14:F$15,2,TRUE)</f>
        <v>D</v>
      </c>
      <c r="DO32" s="31">
        <v>0</v>
      </c>
      <c r="DP32" s="29" t="str">
        <f>HLOOKUP(DO32,A$8:F$15,8,TRUE)</f>
        <v>F</v>
      </c>
    </row>
    <row r="33" spans="1:120" x14ac:dyDescent="0.25">
      <c r="A33" s="26"/>
      <c r="B33" s="26"/>
      <c r="C33" s="33" t="str">
        <f t="shared" si="8"/>
        <v>F</v>
      </c>
      <c r="D33" s="27" t="str">
        <f t="shared" si="9"/>
        <v>F</v>
      </c>
      <c r="E33" s="27" t="str">
        <f t="shared" si="0"/>
        <v>F</v>
      </c>
      <c r="F33" s="28" t="str">
        <f t="shared" si="1"/>
        <v>F</v>
      </c>
      <c r="G33" s="28" t="str">
        <f t="shared" si="2"/>
        <v>F</v>
      </c>
      <c r="H33" s="28" t="str">
        <f t="shared" si="3"/>
        <v>F</v>
      </c>
      <c r="I33" s="28" t="str">
        <f t="shared" si="4"/>
        <v>F</v>
      </c>
      <c r="J33" s="28" t="str">
        <f t="shared" si="5"/>
        <v>D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9">
        <f>SUM('GRADE BOOK'!$K33:$AH33)</f>
        <v>0</v>
      </c>
      <c r="AJ33" s="29" t="str">
        <f>HLOOKUP(AI33,A$9:F$15,7,TRUE)</f>
        <v>F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29">
        <f t="shared" si="6"/>
        <v>0</v>
      </c>
      <c r="BJ33" s="29" t="str">
        <f>HLOOKUP(BI33,A$10:F$15,6,TRUE)</f>
        <v>F</v>
      </c>
      <c r="BK33" s="29">
        <v>0</v>
      </c>
      <c r="BL33" s="29" t="str">
        <f>HLOOKUP(BK33,B$11:F$15,5,TRUE)</f>
        <v>F</v>
      </c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29">
        <f>SUM(BM33:CE33)</f>
        <v>0</v>
      </c>
      <c r="CG33" s="29" t="str">
        <f>HLOOKUP(CF33,A$12:F$15,4,TRUE)</f>
        <v>F</v>
      </c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29">
        <f t="shared" si="7"/>
        <v>0</v>
      </c>
      <c r="DI33" s="29" t="str">
        <f>HLOOKUP(DH33,A$13:F$15,3,TRUE)</f>
        <v>F</v>
      </c>
      <c r="DJ33" s="30"/>
      <c r="DK33" s="30"/>
      <c r="DL33" s="30"/>
      <c r="DM33" s="29">
        <f t="shared" si="10"/>
        <v>0</v>
      </c>
      <c r="DN33" s="29" t="str">
        <f>HLOOKUP(DM33,A$14:F$15,2,TRUE)</f>
        <v>D</v>
      </c>
      <c r="DO33" s="31">
        <v>0</v>
      </c>
      <c r="DP33" s="29" t="str">
        <f>HLOOKUP(DO33,A$8:F$15,8,TRUE)</f>
        <v>F</v>
      </c>
    </row>
    <row r="34" spans="1:120" x14ac:dyDescent="0.25">
      <c r="A34" s="26"/>
      <c r="B34" s="26"/>
      <c r="C34" s="33" t="str">
        <f t="shared" si="8"/>
        <v>F</v>
      </c>
      <c r="D34" s="27" t="str">
        <f t="shared" si="9"/>
        <v>F</v>
      </c>
      <c r="E34" s="27" t="str">
        <f t="shared" si="0"/>
        <v>F</v>
      </c>
      <c r="F34" s="28" t="str">
        <f t="shared" si="1"/>
        <v>F</v>
      </c>
      <c r="G34" s="28" t="str">
        <f t="shared" si="2"/>
        <v>F</v>
      </c>
      <c r="H34" s="28" t="str">
        <f t="shared" si="3"/>
        <v>F</v>
      </c>
      <c r="I34" s="28" t="str">
        <f t="shared" si="4"/>
        <v>F</v>
      </c>
      <c r="J34" s="28" t="str">
        <f t="shared" si="5"/>
        <v>D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9">
        <f>SUM('GRADE BOOK'!$K34:$AH34)</f>
        <v>0</v>
      </c>
      <c r="AJ34" s="29" t="str">
        <f>HLOOKUP(AI34,A$9:F$15,7,TRUE)</f>
        <v>F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29">
        <f t="shared" si="6"/>
        <v>0</v>
      </c>
      <c r="BJ34" s="29" t="str">
        <f>HLOOKUP(BI34,A$10:F$15,6,TRUE)</f>
        <v>F</v>
      </c>
      <c r="BK34" s="29">
        <v>0</v>
      </c>
      <c r="BL34" s="29" t="str">
        <f>HLOOKUP(BK34,B$11:F$15,5,TRUE)</f>
        <v>F</v>
      </c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29">
        <f>SUM(BM34:CE34)</f>
        <v>0</v>
      </c>
      <c r="CG34" s="29" t="str">
        <f>HLOOKUP(CF34,A$12:F$15,4,TRUE)</f>
        <v>F</v>
      </c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29">
        <f t="shared" si="7"/>
        <v>0</v>
      </c>
      <c r="DI34" s="29" t="str">
        <f>HLOOKUP(DH34,A$13:F$15,3,TRUE)</f>
        <v>F</v>
      </c>
      <c r="DJ34" s="30"/>
      <c r="DK34" s="30"/>
      <c r="DL34" s="30"/>
      <c r="DM34" s="29">
        <f t="shared" si="10"/>
        <v>0</v>
      </c>
      <c r="DN34" s="29" t="str">
        <f>HLOOKUP(DM34,A$14:F$15,2,TRUE)</f>
        <v>D</v>
      </c>
      <c r="DO34" s="31">
        <v>0</v>
      </c>
      <c r="DP34" s="29" t="str">
        <f>HLOOKUP(DO34,A$8:F$15,8,TRUE)</f>
        <v>F</v>
      </c>
    </row>
    <row r="35" spans="1:120" x14ac:dyDescent="0.25">
      <c r="A35" s="26"/>
      <c r="B35" s="26"/>
      <c r="C35" s="33" t="str">
        <f t="shared" si="8"/>
        <v>F</v>
      </c>
      <c r="D35" s="27" t="str">
        <f t="shared" si="9"/>
        <v>F</v>
      </c>
      <c r="E35" s="27" t="str">
        <f t="shared" si="0"/>
        <v>F</v>
      </c>
      <c r="F35" s="28" t="str">
        <f t="shared" si="1"/>
        <v>F</v>
      </c>
      <c r="G35" s="28" t="str">
        <f t="shared" si="2"/>
        <v>F</v>
      </c>
      <c r="H35" s="28" t="str">
        <f t="shared" si="3"/>
        <v>F</v>
      </c>
      <c r="I35" s="28" t="str">
        <f t="shared" si="4"/>
        <v>F</v>
      </c>
      <c r="J35" s="28" t="str">
        <f t="shared" si="5"/>
        <v>D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9">
        <f>SUM('GRADE BOOK'!$K35:$AH35)</f>
        <v>0</v>
      </c>
      <c r="AJ35" s="29" t="str">
        <f>HLOOKUP(AI35,A$9:F$15,7,TRUE)</f>
        <v>F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29">
        <f t="shared" si="6"/>
        <v>0</v>
      </c>
      <c r="BJ35" s="29" t="str">
        <f>HLOOKUP(BI35,A$10:F$15,6,TRUE)</f>
        <v>F</v>
      </c>
      <c r="BK35" s="29">
        <v>0</v>
      </c>
      <c r="BL35" s="29" t="str">
        <f>HLOOKUP(BK35,B$11:F$15,5,TRUE)</f>
        <v>F</v>
      </c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29">
        <f>SUM(BM35:CE35)</f>
        <v>0</v>
      </c>
      <c r="CG35" s="29" t="str">
        <f>HLOOKUP(CF35,A$12:F$15,4,TRUE)</f>
        <v>F</v>
      </c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29">
        <f t="shared" si="7"/>
        <v>0</v>
      </c>
      <c r="DI35" s="29" t="str">
        <f>HLOOKUP(DH35,A$13:F$15,3,TRUE)</f>
        <v>F</v>
      </c>
      <c r="DJ35" s="30"/>
      <c r="DK35" s="30"/>
      <c r="DL35" s="30"/>
      <c r="DM35" s="29">
        <f t="shared" si="10"/>
        <v>0</v>
      </c>
      <c r="DN35" s="29" t="str">
        <f>HLOOKUP(DM35,A$14:F$15,2,TRUE)</f>
        <v>D</v>
      </c>
      <c r="DO35" s="31">
        <v>0</v>
      </c>
      <c r="DP35" s="29" t="str">
        <f>HLOOKUP(DO35,A$8:F$15,8,TRUE)</f>
        <v>F</v>
      </c>
    </row>
    <row r="36" spans="1:120" x14ac:dyDescent="0.25">
      <c r="A36" s="26"/>
      <c r="B36" s="26"/>
      <c r="C36" s="33" t="str">
        <f t="shared" si="8"/>
        <v>F</v>
      </c>
      <c r="D36" s="27" t="str">
        <f t="shared" si="9"/>
        <v>F</v>
      </c>
      <c r="E36" s="27" t="str">
        <f t="shared" si="0"/>
        <v>F</v>
      </c>
      <c r="F36" s="28" t="str">
        <f t="shared" si="1"/>
        <v>F</v>
      </c>
      <c r="G36" s="28" t="str">
        <f t="shared" si="2"/>
        <v>F</v>
      </c>
      <c r="H36" s="28" t="str">
        <f t="shared" si="3"/>
        <v>F</v>
      </c>
      <c r="I36" s="28" t="str">
        <f t="shared" si="4"/>
        <v>F</v>
      </c>
      <c r="J36" s="28" t="str">
        <f t="shared" si="5"/>
        <v>D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9">
        <f>SUM('GRADE BOOK'!$K36:$AH36)</f>
        <v>0</v>
      </c>
      <c r="AJ36" s="29" t="str">
        <f>HLOOKUP(AI36,A$9:F$15,7,TRUE)</f>
        <v>F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29">
        <f t="shared" si="6"/>
        <v>0</v>
      </c>
      <c r="BJ36" s="29" t="str">
        <f>HLOOKUP(BI36,A$10:F$15,6,TRUE)</f>
        <v>F</v>
      </c>
      <c r="BK36" s="29">
        <v>0</v>
      </c>
      <c r="BL36" s="29" t="str">
        <f>HLOOKUP(BK36,B$11:F$15,5,TRUE)</f>
        <v>F</v>
      </c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29">
        <f>SUM(BM36:CE36)</f>
        <v>0</v>
      </c>
      <c r="CG36" s="29" t="str">
        <f>HLOOKUP(CF36,A$12:F$15,4,TRUE)</f>
        <v>F</v>
      </c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29">
        <f t="shared" si="7"/>
        <v>0</v>
      </c>
      <c r="DI36" s="29" t="str">
        <f>HLOOKUP(DH36,A$13:F$15,3,TRUE)</f>
        <v>F</v>
      </c>
      <c r="DJ36" s="30"/>
      <c r="DK36" s="30"/>
      <c r="DL36" s="30"/>
      <c r="DM36" s="29">
        <f t="shared" si="10"/>
        <v>0</v>
      </c>
      <c r="DN36" s="29" t="str">
        <f>HLOOKUP(DM36,A$14:F$15,2,TRUE)</f>
        <v>D</v>
      </c>
      <c r="DO36" s="31">
        <v>0</v>
      </c>
      <c r="DP36" s="29" t="str">
        <f>HLOOKUP(DO36,A$8:F$15,8,TRUE)</f>
        <v>F</v>
      </c>
    </row>
    <row r="37" spans="1:120" x14ac:dyDescent="0.25">
      <c r="A37" s="26"/>
      <c r="B37" s="26"/>
      <c r="C37" s="33" t="str">
        <f t="shared" si="8"/>
        <v>F</v>
      </c>
      <c r="D37" s="27" t="str">
        <f t="shared" si="9"/>
        <v>F</v>
      </c>
      <c r="E37" s="27" t="str">
        <f t="shared" si="0"/>
        <v>F</v>
      </c>
      <c r="F37" s="28" t="str">
        <f t="shared" si="1"/>
        <v>F</v>
      </c>
      <c r="G37" s="28" t="str">
        <f t="shared" si="2"/>
        <v>F</v>
      </c>
      <c r="H37" s="28" t="str">
        <f t="shared" si="3"/>
        <v>F</v>
      </c>
      <c r="I37" s="28" t="str">
        <f t="shared" si="4"/>
        <v>F</v>
      </c>
      <c r="J37" s="28" t="str">
        <f t="shared" si="5"/>
        <v>D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9">
        <f>SUM('GRADE BOOK'!$K37:$AH37)</f>
        <v>0</v>
      </c>
      <c r="AJ37" s="29" t="str">
        <f>HLOOKUP(AI37,A$9:F$15,7,TRUE)</f>
        <v>F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29">
        <f t="shared" si="6"/>
        <v>0</v>
      </c>
      <c r="BJ37" s="29" t="str">
        <f>HLOOKUP(BI37,A$10:F$15,6,TRUE)</f>
        <v>F</v>
      </c>
      <c r="BK37" s="29">
        <v>0</v>
      </c>
      <c r="BL37" s="29" t="str">
        <f>HLOOKUP(BK37,B$11:F$15,5,TRUE)</f>
        <v>F</v>
      </c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29">
        <f>SUM(BM37:CE37)</f>
        <v>0</v>
      </c>
      <c r="CG37" s="29" t="str">
        <f>HLOOKUP(CF37,A$12:F$15,4,TRUE)</f>
        <v>F</v>
      </c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29">
        <f t="shared" si="7"/>
        <v>0</v>
      </c>
      <c r="DI37" s="29" t="str">
        <f>HLOOKUP(DH37,A$13:F$15,3,TRUE)</f>
        <v>F</v>
      </c>
      <c r="DJ37" s="30"/>
      <c r="DK37" s="30"/>
      <c r="DL37" s="30"/>
      <c r="DM37" s="29">
        <f t="shared" si="10"/>
        <v>0</v>
      </c>
      <c r="DN37" s="29" t="str">
        <f>HLOOKUP(DM37,A$14:F$15,2,TRUE)</f>
        <v>D</v>
      </c>
      <c r="DO37" s="31">
        <v>0</v>
      </c>
      <c r="DP37" s="29" t="str">
        <f>HLOOKUP(DO37,A$8:F$15,8,TRUE)</f>
        <v>F</v>
      </c>
    </row>
    <row r="38" spans="1:120" x14ac:dyDescent="0.25">
      <c r="A38" s="26"/>
      <c r="B38" s="26"/>
      <c r="C38" s="33" t="str">
        <f t="shared" si="8"/>
        <v>F</v>
      </c>
      <c r="D38" s="27" t="str">
        <f t="shared" si="9"/>
        <v>F</v>
      </c>
      <c r="E38" s="27" t="str">
        <f t="shared" si="0"/>
        <v>F</v>
      </c>
      <c r="F38" s="28" t="str">
        <f t="shared" si="1"/>
        <v>F</v>
      </c>
      <c r="G38" s="28" t="str">
        <f t="shared" si="2"/>
        <v>F</v>
      </c>
      <c r="H38" s="28" t="str">
        <f t="shared" si="3"/>
        <v>F</v>
      </c>
      <c r="I38" s="28" t="str">
        <f t="shared" si="4"/>
        <v>F</v>
      </c>
      <c r="J38" s="28" t="str">
        <f t="shared" si="5"/>
        <v>D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9">
        <f>SUM('GRADE BOOK'!$K38:$AH38)</f>
        <v>0</v>
      </c>
      <c r="AJ38" s="29" t="str">
        <f>HLOOKUP(AI38,A$9:F$15,7,TRUE)</f>
        <v>F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29">
        <f t="shared" si="6"/>
        <v>0</v>
      </c>
      <c r="BJ38" s="29" t="str">
        <f>HLOOKUP(BI38,A$10:F$15,6,TRUE)</f>
        <v>F</v>
      </c>
      <c r="BK38" s="29">
        <v>0</v>
      </c>
      <c r="BL38" s="29" t="str">
        <f>HLOOKUP(BK38,B$11:F$15,5,TRUE)</f>
        <v>F</v>
      </c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29">
        <f>SUM(BM38:CE38)</f>
        <v>0</v>
      </c>
      <c r="CG38" s="29" t="str">
        <f>HLOOKUP(CF38,A$12:F$15,4,TRUE)</f>
        <v>F</v>
      </c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29">
        <f t="shared" si="7"/>
        <v>0</v>
      </c>
      <c r="DI38" s="29" t="str">
        <f>HLOOKUP(DH38,A$13:F$15,3,TRUE)</f>
        <v>F</v>
      </c>
      <c r="DJ38" s="30"/>
      <c r="DK38" s="30"/>
      <c r="DL38" s="30"/>
      <c r="DM38" s="29">
        <f t="shared" si="10"/>
        <v>0</v>
      </c>
      <c r="DN38" s="29" t="str">
        <f>HLOOKUP(DM38,A$14:F$15,2,TRUE)</f>
        <v>D</v>
      </c>
      <c r="DO38" s="31">
        <v>0</v>
      </c>
      <c r="DP38" s="29" t="str">
        <f>HLOOKUP(DO38,A$8:F$15,8,TRUE)</f>
        <v>F</v>
      </c>
    </row>
    <row r="39" spans="1:120" x14ac:dyDescent="0.25">
      <c r="A39" s="26"/>
      <c r="B39" s="26"/>
      <c r="C39" s="33" t="str">
        <f t="shared" si="8"/>
        <v>F</v>
      </c>
      <c r="D39" s="27" t="str">
        <f t="shared" si="9"/>
        <v>F</v>
      </c>
      <c r="E39" s="27" t="str">
        <f t="shared" si="0"/>
        <v>F</v>
      </c>
      <c r="F39" s="28" t="str">
        <f t="shared" si="1"/>
        <v>F</v>
      </c>
      <c r="G39" s="28" t="str">
        <f t="shared" si="2"/>
        <v>F</v>
      </c>
      <c r="H39" s="28" t="str">
        <f t="shared" si="3"/>
        <v>F</v>
      </c>
      <c r="I39" s="28" t="str">
        <f t="shared" si="4"/>
        <v>F</v>
      </c>
      <c r="J39" s="28" t="str">
        <f t="shared" si="5"/>
        <v>D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9">
        <f>SUM('GRADE BOOK'!$K39:$AH39)</f>
        <v>0</v>
      </c>
      <c r="AJ39" s="29" t="str">
        <f>HLOOKUP(AI39,A$9:F$15,7,TRUE)</f>
        <v>F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29">
        <f t="shared" si="6"/>
        <v>0</v>
      </c>
      <c r="BJ39" s="29" t="str">
        <f>HLOOKUP(BI39,A$10:F$15,6,TRUE)</f>
        <v>F</v>
      </c>
      <c r="BK39" s="29">
        <v>0</v>
      </c>
      <c r="BL39" s="29" t="str">
        <f>HLOOKUP(BK39,B$11:F$15,5,TRUE)</f>
        <v>F</v>
      </c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29">
        <f>SUM(BM39:CE39)</f>
        <v>0</v>
      </c>
      <c r="CG39" s="29" t="str">
        <f>HLOOKUP(CF39,A$12:F$15,4,TRUE)</f>
        <v>F</v>
      </c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29">
        <f t="shared" si="7"/>
        <v>0</v>
      </c>
      <c r="DI39" s="29" t="str">
        <f>HLOOKUP(DH39,A$13:F$15,3,TRUE)</f>
        <v>F</v>
      </c>
      <c r="DJ39" s="30"/>
      <c r="DK39" s="30"/>
      <c r="DL39" s="30"/>
      <c r="DM39" s="29">
        <f t="shared" si="10"/>
        <v>0</v>
      </c>
      <c r="DN39" s="29" t="str">
        <f>HLOOKUP(DM39,A$14:F$15,2,TRUE)</f>
        <v>D</v>
      </c>
      <c r="DO39" s="31">
        <v>0</v>
      </c>
      <c r="DP39" s="29" t="str">
        <f>HLOOKUP(DO39,A$8:F$15,8,TRUE)</f>
        <v>F</v>
      </c>
    </row>
    <row r="40" spans="1:120" x14ac:dyDescent="0.25">
      <c r="A40" s="26"/>
      <c r="B40" s="26"/>
      <c r="C40" s="33" t="str">
        <f t="shared" si="8"/>
        <v>F</v>
      </c>
      <c r="D40" s="27" t="str">
        <f t="shared" si="9"/>
        <v>F</v>
      </c>
      <c r="E40" s="27" t="str">
        <f t="shared" si="0"/>
        <v>F</v>
      </c>
      <c r="F40" s="28" t="str">
        <f t="shared" si="1"/>
        <v>F</v>
      </c>
      <c r="G40" s="28" t="str">
        <f t="shared" si="2"/>
        <v>F</v>
      </c>
      <c r="H40" s="28" t="str">
        <f t="shared" si="3"/>
        <v>F</v>
      </c>
      <c r="I40" s="28" t="str">
        <f t="shared" si="4"/>
        <v>F</v>
      </c>
      <c r="J40" s="28" t="str">
        <f t="shared" si="5"/>
        <v>D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9">
        <f>SUM('GRADE BOOK'!$K40:$AH40)</f>
        <v>0</v>
      </c>
      <c r="AJ40" s="29" t="str">
        <f>HLOOKUP(AI40,A$9:F$15,7,TRUE)</f>
        <v>F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29">
        <f t="shared" si="6"/>
        <v>0</v>
      </c>
      <c r="BJ40" s="29" t="str">
        <f>HLOOKUP(BI40,A$10:F$15,6,TRUE)</f>
        <v>F</v>
      </c>
      <c r="BK40" s="29">
        <v>0</v>
      </c>
      <c r="BL40" s="29" t="str">
        <f>HLOOKUP(BK40,B$11:F$15,5,TRUE)</f>
        <v>F</v>
      </c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29">
        <f>SUM(BM40:CE40)</f>
        <v>0</v>
      </c>
      <c r="CG40" s="29" t="str">
        <f>HLOOKUP(CF40,A$12:F$15,4,TRUE)</f>
        <v>F</v>
      </c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29">
        <f t="shared" si="7"/>
        <v>0</v>
      </c>
      <c r="DI40" s="29" t="str">
        <f>HLOOKUP(DH40,A$13:F$15,3,TRUE)</f>
        <v>F</v>
      </c>
      <c r="DJ40" s="30"/>
      <c r="DK40" s="30"/>
      <c r="DL40" s="30"/>
      <c r="DM40" s="29">
        <f t="shared" si="10"/>
        <v>0</v>
      </c>
      <c r="DN40" s="29" t="str">
        <f>HLOOKUP(DM40,A$14:F$15,2,TRUE)</f>
        <v>D</v>
      </c>
      <c r="DO40" s="31">
        <v>0</v>
      </c>
      <c r="DP40" s="29" t="str">
        <f>HLOOKUP(DO40,A$8:F$15,8,TRUE)</f>
        <v>F</v>
      </c>
    </row>
    <row r="41" spans="1:120" x14ac:dyDescent="0.25">
      <c r="A41" s="26"/>
      <c r="B41" s="26"/>
      <c r="C41" s="33" t="str">
        <f t="shared" si="8"/>
        <v>F</v>
      </c>
      <c r="D41" s="27" t="str">
        <f t="shared" si="9"/>
        <v>F</v>
      </c>
      <c r="E41" s="27" t="str">
        <f t="shared" si="0"/>
        <v>F</v>
      </c>
      <c r="F41" s="28" t="str">
        <f t="shared" si="1"/>
        <v>F</v>
      </c>
      <c r="G41" s="28" t="str">
        <f t="shared" si="2"/>
        <v>F</v>
      </c>
      <c r="H41" s="28" t="str">
        <f t="shared" si="3"/>
        <v>F</v>
      </c>
      <c r="I41" s="28" t="str">
        <f t="shared" si="4"/>
        <v>F</v>
      </c>
      <c r="J41" s="28" t="str">
        <f t="shared" si="5"/>
        <v>D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9">
        <f>SUM('GRADE BOOK'!$K41:$AH41)</f>
        <v>0</v>
      </c>
      <c r="AJ41" s="29" t="str">
        <f>HLOOKUP(AI41,A$9:F$15,7,TRUE)</f>
        <v>F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29">
        <f t="shared" si="6"/>
        <v>0</v>
      </c>
      <c r="BJ41" s="29" t="str">
        <f>HLOOKUP(BI41,A$10:F$15,6,TRUE)</f>
        <v>F</v>
      </c>
      <c r="BK41" s="29">
        <v>0</v>
      </c>
      <c r="BL41" s="29" t="str">
        <f>HLOOKUP(BK41,B$11:F$15,5,TRUE)</f>
        <v>F</v>
      </c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29">
        <f>SUM(BM41:CE41)</f>
        <v>0</v>
      </c>
      <c r="CG41" s="29" t="str">
        <f>HLOOKUP(CF41,A$12:F$15,4,TRUE)</f>
        <v>F</v>
      </c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29">
        <f t="shared" si="7"/>
        <v>0</v>
      </c>
      <c r="DI41" s="29" t="str">
        <f>HLOOKUP(DH41,A$13:F$15,3,TRUE)</f>
        <v>F</v>
      </c>
      <c r="DJ41" s="30"/>
      <c r="DK41" s="30"/>
      <c r="DL41" s="30"/>
      <c r="DM41" s="29">
        <f t="shared" si="10"/>
        <v>0</v>
      </c>
      <c r="DN41" s="29" t="str">
        <f>HLOOKUP(DM41,A$14:F$15,2,TRUE)</f>
        <v>D</v>
      </c>
      <c r="DO41" s="31">
        <v>0</v>
      </c>
      <c r="DP41" s="29" t="str">
        <f>HLOOKUP(DO41,A$8:F$15,8,TRUE)</f>
        <v>F</v>
      </c>
    </row>
    <row r="42" spans="1:120" x14ac:dyDescent="0.25">
      <c r="A42" s="26"/>
      <c r="B42" s="26"/>
      <c r="C42" s="33" t="str">
        <f t="shared" si="8"/>
        <v>F</v>
      </c>
      <c r="D42" s="27" t="str">
        <f t="shared" si="9"/>
        <v>F</v>
      </c>
      <c r="E42" s="27" t="str">
        <f t="shared" si="0"/>
        <v>F</v>
      </c>
      <c r="F42" s="28" t="str">
        <f t="shared" si="1"/>
        <v>F</v>
      </c>
      <c r="G42" s="28" t="str">
        <f t="shared" si="2"/>
        <v>F</v>
      </c>
      <c r="H42" s="28" t="str">
        <f t="shared" si="3"/>
        <v>F</v>
      </c>
      <c r="I42" s="28" t="str">
        <f t="shared" si="4"/>
        <v>F</v>
      </c>
      <c r="J42" s="28" t="str">
        <f t="shared" si="5"/>
        <v>D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9">
        <f>SUM('GRADE BOOK'!$K42:$AH42)</f>
        <v>0</v>
      </c>
      <c r="AJ42" s="29" t="str">
        <f>HLOOKUP(AI42,A$9:F$15,7,TRUE)</f>
        <v>F</v>
      </c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29">
        <f t="shared" si="6"/>
        <v>0</v>
      </c>
      <c r="BJ42" s="29" t="str">
        <f>HLOOKUP(BI42,A$10:F$15,6,TRUE)</f>
        <v>F</v>
      </c>
      <c r="BK42" s="29">
        <v>0</v>
      </c>
      <c r="BL42" s="29" t="str">
        <f>HLOOKUP(BK42,B$11:F$15,5,TRUE)</f>
        <v>F</v>
      </c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29">
        <f>SUM(BM42:CE42)</f>
        <v>0</v>
      </c>
      <c r="CG42" s="29" t="str">
        <f>HLOOKUP(CF42,A$12:F$15,4,TRUE)</f>
        <v>F</v>
      </c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29">
        <f t="shared" si="7"/>
        <v>0</v>
      </c>
      <c r="DI42" s="29" t="str">
        <f>HLOOKUP(DH42,A$13:F$15,3,TRUE)</f>
        <v>F</v>
      </c>
      <c r="DJ42" s="30"/>
      <c r="DK42" s="30"/>
      <c r="DL42" s="30"/>
      <c r="DM42" s="29">
        <f t="shared" si="10"/>
        <v>0</v>
      </c>
      <c r="DN42" s="29" t="str">
        <f>HLOOKUP(DM42,A$14:F$15,2,TRUE)</f>
        <v>D</v>
      </c>
      <c r="DO42" s="31">
        <v>0</v>
      </c>
      <c r="DP42" s="29" t="str">
        <f>HLOOKUP(DO42,A$8:F$15,8,TRUE)</f>
        <v>F</v>
      </c>
    </row>
    <row r="43" spans="1:120" x14ac:dyDescent="0.25">
      <c r="A43" s="26"/>
      <c r="B43" s="26"/>
      <c r="C43" s="33" t="str">
        <f t="shared" si="8"/>
        <v>F</v>
      </c>
      <c r="D43" s="27" t="str">
        <f t="shared" si="9"/>
        <v>F</v>
      </c>
      <c r="E43" s="27" t="str">
        <f t="shared" si="0"/>
        <v>F</v>
      </c>
      <c r="F43" s="28" t="str">
        <f t="shared" si="1"/>
        <v>F</v>
      </c>
      <c r="G43" s="28" t="str">
        <f t="shared" si="2"/>
        <v>F</v>
      </c>
      <c r="H43" s="28" t="str">
        <f t="shared" si="3"/>
        <v>F</v>
      </c>
      <c r="I43" s="28" t="str">
        <f t="shared" si="4"/>
        <v>F</v>
      </c>
      <c r="J43" s="28" t="str">
        <f t="shared" si="5"/>
        <v>D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9">
        <f>SUM('GRADE BOOK'!$K43:$AH43)</f>
        <v>0</v>
      </c>
      <c r="AJ43" s="29" t="str">
        <f>HLOOKUP(AI43,A$9:F$15,7,TRUE)</f>
        <v>F</v>
      </c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29">
        <f t="shared" si="6"/>
        <v>0</v>
      </c>
      <c r="BJ43" s="29" t="str">
        <f>HLOOKUP(BI43,A$10:F$15,6,TRUE)</f>
        <v>F</v>
      </c>
      <c r="BK43" s="29">
        <v>0</v>
      </c>
      <c r="BL43" s="29" t="str">
        <f>HLOOKUP(BK43,B$11:F$15,5,TRUE)</f>
        <v>F</v>
      </c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29">
        <f>SUM(BM43:CE43)</f>
        <v>0</v>
      </c>
      <c r="CG43" s="29" t="str">
        <f>HLOOKUP(CF43,A$12:F$15,4,TRUE)</f>
        <v>F</v>
      </c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29">
        <f t="shared" si="7"/>
        <v>0</v>
      </c>
      <c r="DI43" s="29" t="str">
        <f>HLOOKUP(DH43,A$13:F$15,3,TRUE)</f>
        <v>F</v>
      </c>
      <c r="DJ43" s="30"/>
      <c r="DK43" s="30"/>
      <c r="DL43" s="30"/>
      <c r="DM43" s="29">
        <f t="shared" si="10"/>
        <v>0</v>
      </c>
      <c r="DN43" s="29" t="str">
        <f>HLOOKUP(DM43,A$14:F$15,2,TRUE)</f>
        <v>D</v>
      </c>
      <c r="DO43" s="31">
        <v>0</v>
      </c>
      <c r="DP43" s="29" t="str">
        <f>HLOOKUP(DO43,A$8:F$15,8,TRUE)</f>
        <v>F</v>
      </c>
    </row>
    <row r="44" spans="1:120" x14ac:dyDescent="0.25">
      <c r="A44" s="26"/>
      <c r="B44" s="26"/>
      <c r="C44" s="33" t="str">
        <f t="shared" si="8"/>
        <v>F</v>
      </c>
      <c r="D44" s="27" t="str">
        <f t="shared" si="9"/>
        <v>F</v>
      </c>
      <c r="E44" s="27" t="str">
        <f t="shared" si="0"/>
        <v>F</v>
      </c>
      <c r="F44" s="28" t="str">
        <f t="shared" si="1"/>
        <v>F</v>
      </c>
      <c r="G44" s="28" t="str">
        <f t="shared" si="2"/>
        <v>F</v>
      </c>
      <c r="H44" s="28" t="str">
        <f t="shared" si="3"/>
        <v>F</v>
      </c>
      <c r="I44" s="28" t="str">
        <f t="shared" si="4"/>
        <v>F</v>
      </c>
      <c r="J44" s="28" t="str">
        <f t="shared" si="5"/>
        <v>D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9">
        <f>SUM('GRADE BOOK'!$K44:$AH44)</f>
        <v>0</v>
      </c>
      <c r="AJ44" s="29" t="str">
        <f>HLOOKUP(AI44,A$9:F$15,7,TRUE)</f>
        <v>F</v>
      </c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29">
        <f t="shared" si="6"/>
        <v>0</v>
      </c>
      <c r="BJ44" s="29" t="str">
        <f>HLOOKUP(BI44,A$10:F$15,6,TRUE)</f>
        <v>F</v>
      </c>
      <c r="BK44" s="29">
        <v>0</v>
      </c>
      <c r="BL44" s="29" t="str">
        <f>HLOOKUP(BK44,B$11:F$15,5,TRUE)</f>
        <v>F</v>
      </c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29">
        <f>SUM(BM44:CE44)</f>
        <v>0</v>
      </c>
      <c r="CG44" s="29" t="str">
        <f>HLOOKUP(CF44,A$12:F$15,4,TRUE)</f>
        <v>F</v>
      </c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29">
        <f t="shared" si="7"/>
        <v>0</v>
      </c>
      <c r="DI44" s="29" t="str">
        <f>HLOOKUP(DH44,A$13:F$15,3,TRUE)</f>
        <v>F</v>
      </c>
      <c r="DJ44" s="30"/>
      <c r="DK44" s="30"/>
      <c r="DL44" s="30"/>
      <c r="DM44" s="29">
        <f t="shared" si="10"/>
        <v>0</v>
      </c>
      <c r="DN44" s="29" t="str">
        <f>HLOOKUP(DM44,A$14:F$15,2,TRUE)</f>
        <v>D</v>
      </c>
      <c r="DO44" s="31">
        <v>0</v>
      </c>
      <c r="DP44" s="29" t="str">
        <f>HLOOKUP(DO44,A$8:F$15,8,TRUE)</f>
        <v>F</v>
      </c>
    </row>
    <row r="45" spans="1:120" x14ac:dyDescent="0.25">
      <c r="A45" s="26"/>
      <c r="B45" s="26"/>
      <c r="C45" s="33" t="str">
        <f t="shared" si="8"/>
        <v>F</v>
      </c>
      <c r="D45" s="27" t="str">
        <f t="shared" si="9"/>
        <v>F</v>
      </c>
      <c r="E45" s="27" t="str">
        <f t="shared" si="0"/>
        <v>F</v>
      </c>
      <c r="F45" s="28" t="str">
        <f t="shared" si="1"/>
        <v>F</v>
      </c>
      <c r="G45" s="28" t="str">
        <f t="shared" si="2"/>
        <v>F</v>
      </c>
      <c r="H45" s="28" t="str">
        <f t="shared" si="3"/>
        <v>F</v>
      </c>
      <c r="I45" s="28" t="str">
        <f t="shared" si="4"/>
        <v>F</v>
      </c>
      <c r="J45" s="28" t="str">
        <f t="shared" si="5"/>
        <v>D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9">
        <f>SUM('GRADE BOOK'!$K45:$AH45)</f>
        <v>0</v>
      </c>
      <c r="AJ45" s="29" t="str">
        <f>HLOOKUP(AI45,A$9:F$15,7,TRUE)</f>
        <v>F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29">
        <f t="shared" si="6"/>
        <v>0</v>
      </c>
      <c r="BJ45" s="29" t="str">
        <f>HLOOKUP(BI45,A$10:F$15,6,TRUE)</f>
        <v>F</v>
      </c>
      <c r="BK45" s="29">
        <v>0</v>
      </c>
      <c r="BL45" s="29" t="str">
        <f>HLOOKUP(BK45,B$11:F$15,5,TRUE)</f>
        <v>F</v>
      </c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29">
        <f>SUM(BM45:CE45)</f>
        <v>0</v>
      </c>
      <c r="CG45" s="29" t="str">
        <f>HLOOKUP(CF45,A$12:F$15,4,TRUE)</f>
        <v>F</v>
      </c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29">
        <f t="shared" si="7"/>
        <v>0</v>
      </c>
      <c r="DI45" s="29" t="str">
        <f>HLOOKUP(DH45,A$13:F$15,3,TRUE)</f>
        <v>F</v>
      </c>
      <c r="DJ45" s="30"/>
      <c r="DK45" s="30"/>
      <c r="DL45" s="30"/>
      <c r="DM45" s="29">
        <f t="shared" si="10"/>
        <v>0</v>
      </c>
      <c r="DN45" s="29" t="str">
        <f>HLOOKUP(DM45,A$14:F$15,2,TRUE)</f>
        <v>D</v>
      </c>
      <c r="DO45" s="31">
        <v>0</v>
      </c>
      <c r="DP45" s="29" t="str">
        <f>HLOOKUP(DO45,A$8:F$15,8,TRUE)</f>
        <v>F</v>
      </c>
    </row>
    <row r="46" spans="1:120" x14ac:dyDescent="0.25">
      <c r="A46" s="26"/>
      <c r="B46" s="26"/>
      <c r="C46" s="33" t="str">
        <f t="shared" si="8"/>
        <v>F</v>
      </c>
      <c r="D46" s="27" t="str">
        <f t="shared" si="9"/>
        <v>F</v>
      </c>
      <c r="E46" s="27" t="str">
        <f t="shared" si="0"/>
        <v>F</v>
      </c>
      <c r="F46" s="28" t="str">
        <f t="shared" si="1"/>
        <v>F</v>
      </c>
      <c r="G46" s="28" t="str">
        <f t="shared" si="2"/>
        <v>F</v>
      </c>
      <c r="H46" s="28" t="str">
        <f t="shared" si="3"/>
        <v>F</v>
      </c>
      <c r="I46" s="28" t="str">
        <f t="shared" si="4"/>
        <v>F</v>
      </c>
      <c r="J46" s="28" t="str">
        <f t="shared" si="5"/>
        <v>D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9">
        <f>SUM('GRADE BOOK'!$K46:$AH46)</f>
        <v>0</v>
      </c>
      <c r="AJ46" s="29" t="str">
        <f>HLOOKUP(AI46,A$9:F$15,7,TRUE)</f>
        <v>F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29">
        <f t="shared" si="6"/>
        <v>0</v>
      </c>
      <c r="BJ46" s="29" t="str">
        <f>HLOOKUP(BI46,A$10:F$15,6,TRUE)</f>
        <v>F</v>
      </c>
      <c r="BK46" s="29">
        <v>0</v>
      </c>
      <c r="BL46" s="29" t="str">
        <f>HLOOKUP(BK46,B$11:F$15,5,TRUE)</f>
        <v>F</v>
      </c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29">
        <f>SUM(BM46:CE46)</f>
        <v>0</v>
      </c>
      <c r="CG46" s="29" t="str">
        <f>HLOOKUP(CF46,A$12:F$15,4,TRUE)</f>
        <v>F</v>
      </c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29">
        <f t="shared" si="7"/>
        <v>0</v>
      </c>
      <c r="DI46" s="29" t="str">
        <f>HLOOKUP(DH46,A$13:F$15,3,TRUE)</f>
        <v>F</v>
      </c>
      <c r="DJ46" s="30"/>
      <c r="DK46" s="30"/>
      <c r="DL46" s="30"/>
      <c r="DM46" s="29">
        <f t="shared" si="10"/>
        <v>0</v>
      </c>
      <c r="DN46" s="29" t="str">
        <f>HLOOKUP(DM46,A$14:F$15,2,TRUE)</f>
        <v>D</v>
      </c>
      <c r="DO46" s="31">
        <v>0</v>
      </c>
      <c r="DP46" s="29" t="str">
        <f>HLOOKUP(DO46,A$8:F$15,8,TRUE)</f>
        <v>F</v>
      </c>
    </row>
    <row r="47" spans="1:120" x14ac:dyDescent="0.25">
      <c r="A47" s="26"/>
      <c r="B47" s="26"/>
      <c r="C47" s="33" t="str">
        <f t="shared" si="8"/>
        <v>F</v>
      </c>
      <c r="D47" s="27" t="str">
        <f t="shared" si="9"/>
        <v>F</v>
      </c>
      <c r="E47" s="27" t="str">
        <f t="shared" si="0"/>
        <v>F</v>
      </c>
      <c r="F47" s="28" t="str">
        <f t="shared" si="1"/>
        <v>F</v>
      </c>
      <c r="G47" s="28" t="str">
        <f t="shared" si="2"/>
        <v>F</v>
      </c>
      <c r="H47" s="28" t="str">
        <f t="shared" si="3"/>
        <v>F</v>
      </c>
      <c r="I47" s="28" t="str">
        <f t="shared" si="4"/>
        <v>F</v>
      </c>
      <c r="J47" s="28" t="str">
        <f t="shared" si="5"/>
        <v>D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9">
        <f>SUM('GRADE BOOK'!$K47:$AH47)</f>
        <v>0</v>
      </c>
      <c r="AJ47" s="29" t="str">
        <f>HLOOKUP(AI47,A$9:F$15,7,TRUE)</f>
        <v>F</v>
      </c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29">
        <f t="shared" si="6"/>
        <v>0</v>
      </c>
      <c r="BJ47" s="29" t="str">
        <f>HLOOKUP(BI47,A$10:F$15,6,TRUE)</f>
        <v>F</v>
      </c>
      <c r="BK47" s="29">
        <v>0</v>
      </c>
      <c r="BL47" s="29" t="str">
        <f>HLOOKUP(BK47,B$11:F$15,5,TRUE)</f>
        <v>F</v>
      </c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29">
        <f>SUM(BM47:CE47)</f>
        <v>0</v>
      </c>
      <c r="CG47" s="29" t="str">
        <f>HLOOKUP(CF47,A$12:F$15,4,TRUE)</f>
        <v>F</v>
      </c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29">
        <f t="shared" si="7"/>
        <v>0</v>
      </c>
      <c r="DI47" s="29" t="str">
        <f>HLOOKUP(DH47,A$13:F$15,3,TRUE)</f>
        <v>F</v>
      </c>
      <c r="DJ47" s="30"/>
      <c r="DK47" s="30"/>
      <c r="DL47" s="30"/>
      <c r="DM47" s="29">
        <f t="shared" si="10"/>
        <v>0</v>
      </c>
      <c r="DN47" s="29" t="str">
        <f>HLOOKUP(DM47,A$14:F$15,2,TRUE)</f>
        <v>D</v>
      </c>
      <c r="DO47" s="31">
        <v>0</v>
      </c>
      <c r="DP47" s="29" t="str">
        <f>HLOOKUP(DO47,A$8:F$15,8,TRUE)</f>
        <v>F</v>
      </c>
    </row>
    <row r="48" spans="1:120" x14ac:dyDescent="0.25">
      <c r="A48" s="26"/>
      <c r="B48" s="26"/>
      <c r="C48" s="33" t="str">
        <f t="shared" si="8"/>
        <v>F</v>
      </c>
      <c r="D48" s="27" t="str">
        <f t="shared" si="9"/>
        <v>F</v>
      </c>
      <c r="E48" s="27" t="str">
        <f t="shared" si="0"/>
        <v>F</v>
      </c>
      <c r="F48" s="28" t="str">
        <f t="shared" si="1"/>
        <v>F</v>
      </c>
      <c r="G48" s="28" t="str">
        <f t="shared" si="2"/>
        <v>F</v>
      </c>
      <c r="H48" s="28" t="str">
        <f t="shared" si="3"/>
        <v>F</v>
      </c>
      <c r="I48" s="28" t="str">
        <f t="shared" si="4"/>
        <v>F</v>
      </c>
      <c r="J48" s="28" t="str">
        <f t="shared" si="5"/>
        <v>D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9">
        <f>SUM('GRADE BOOK'!$K48:$AH48)</f>
        <v>0</v>
      </c>
      <c r="AJ48" s="29" t="str">
        <f>HLOOKUP(AI48,A$9:F$15,7,TRUE)</f>
        <v>F</v>
      </c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29">
        <f t="shared" si="6"/>
        <v>0</v>
      </c>
      <c r="BJ48" s="29" t="str">
        <f>HLOOKUP(BI48,A$10:F$15,6,TRUE)</f>
        <v>F</v>
      </c>
      <c r="BK48" s="29">
        <v>0</v>
      </c>
      <c r="BL48" s="29" t="str">
        <f>HLOOKUP(BK48,B$11:F$15,5,TRUE)</f>
        <v>F</v>
      </c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29">
        <f>SUM(BM48:CE48)</f>
        <v>0</v>
      </c>
      <c r="CG48" s="29" t="str">
        <f>HLOOKUP(CF48,A$12:F$15,4,TRUE)</f>
        <v>F</v>
      </c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29">
        <f t="shared" si="7"/>
        <v>0</v>
      </c>
      <c r="DI48" s="29" t="str">
        <f>HLOOKUP(DH48,A$13:F$15,3,TRUE)</f>
        <v>F</v>
      </c>
      <c r="DJ48" s="30"/>
      <c r="DK48" s="30"/>
      <c r="DL48" s="30"/>
      <c r="DM48" s="29">
        <f t="shared" si="10"/>
        <v>0</v>
      </c>
      <c r="DN48" s="29" t="str">
        <f>HLOOKUP(DM48,A$14:F$15,2,TRUE)</f>
        <v>D</v>
      </c>
      <c r="DO48" s="31">
        <v>0</v>
      </c>
      <c r="DP48" s="29" t="str">
        <f>HLOOKUP(DO48,A$8:F$15,8,TRUE)</f>
        <v>F</v>
      </c>
    </row>
    <row r="49" spans="1:120" x14ac:dyDescent="0.25">
      <c r="A49" s="26"/>
      <c r="B49" s="26"/>
      <c r="C49" s="33" t="str">
        <f t="shared" si="8"/>
        <v>F</v>
      </c>
      <c r="D49" s="27" t="str">
        <f t="shared" si="9"/>
        <v>F</v>
      </c>
      <c r="E49" s="27" t="str">
        <f t="shared" si="0"/>
        <v>F</v>
      </c>
      <c r="F49" s="28" t="str">
        <f t="shared" si="1"/>
        <v>F</v>
      </c>
      <c r="G49" s="28" t="str">
        <f t="shared" si="2"/>
        <v>F</v>
      </c>
      <c r="H49" s="28" t="str">
        <f t="shared" si="3"/>
        <v>F</v>
      </c>
      <c r="I49" s="28" t="str">
        <f t="shared" si="4"/>
        <v>F</v>
      </c>
      <c r="J49" s="28" t="str">
        <f t="shared" si="5"/>
        <v>D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9">
        <f>SUM('GRADE BOOK'!$K49:$AH49)</f>
        <v>0</v>
      </c>
      <c r="AJ49" s="29" t="str">
        <f>HLOOKUP(AI49,A$9:F$15,7,TRUE)</f>
        <v>F</v>
      </c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29">
        <f t="shared" si="6"/>
        <v>0</v>
      </c>
      <c r="BJ49" s="29" t="str">
        <f>HLOOKUP(BI49,A$10:F$15,6,TRUE)</f>
        <v>F</v>
      </c>
      <c r="BK49" s="29">
        <v>0</v>
      </c>
      <c r="BL49" s="29" t="str">
        <f>HLOOKUP(BK49,B$11:F$15,5,TRUE)</f>
        <v>F</v>
      </c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29">
        <f>SUM(BM49:CE49)</f>
        <v>0</v>
      </c>
      <c r="CG49" s="29" t="str">
        <f>HLOOKUP(CF49,A$12:F$15,4,TRUE)</f>
        <v>F</v>
      </c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29">
        <f t="shared" si="7"/>
        <v>0</v>
      </c>
      <c r="DI49" s="29" t="str">
        <f>HLOOKUP(DH49,A$13:F$15,3,TRUE)</f>
        <v>F</v>
      </c>
      <c r="DJ49" s="30"/>
      <c r="DK49" s="30"/>
      <c r="DL49" s="30"/>
      <c r="DM49" s="29">
        <f t="shared" si="10"/>
        <v>0</v>
      </c>
      <c r="DN49" s="29" t="str">
        <f>HLOOKUP(DM49,A$14:F$15,2,TRUE)</f>
        <v>D</v>
      </c>
      <c r="DO49" s="31">
        <v>0</v>
      </c>
      <c r="DP49" s="29" t="str">
        <f>HLOOKUP(DO49,A$8:F$15,8,TRUE)</f>
        <v>F</v>
      </c>
    </row>
    <row r="50" spans="1:120" x14ac:dyDescent="0.25">
      <c r="A50" s="26"/>
      <c r="B50" s="26"/>
      <c r="C50" s="33" t="str">
        <f t="shared" si="8"/>
        <v>F</v>
      </c>
      <c r="D50" s="27" t="str">
        <f t="shared" si="9"/>
        <v>F</v>
      </c>
      <c r="E50" s="27" t="str">
        <f t="shared" si="0"/>
        <v>F</v>
      </c>
      <c r="F50" s="28" t="str">
        <f t="shared" si="1"/>
        <v>F</v>
      </c>
      <c r="G50" s="28" t="str">
        <f t="shared" si="2"/>
        <v>F</v>
      </c>
      <c r="H50" s="28" t="str">
        <f t="shared" si="3"/>
        <v>F</v>
      </c>
      <c r="I50" s="28" t="str">
        <f t="shared" si="4"/>
        <v>F</v>
      </c>
      <c r="J50" s="28" t="str">
        <f t="shared" si="5"/>
        <v>D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9">
        <f>SUM('GRADE BOOK'!$K50:$AH50)</f>
        <v>0</v>
      </c>
      <c r="AJ50" s="29" t="str">
        <f>HLOOKUP(AI50,A$9:F$15,7,TRUE)</f>
        <v>F</v>
      </c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29">
        <f t="shared" si="6"/>
        <v>0</v>
      </c>
      <c r="BJ50" s="29" t="str">
        <f>HLOOKUP(BI50,A$10:F$15,6,TRUE)</f>
        <v>F</v>
      </c>
      <c r="BK50" s="29">
        <v>0</v>
      </c>
      <c r="BL50" s="29" t="str">
        <f>HLOOKUP(BK50,B$11:F$15,5,TRUE)</f>
        <v>F</v>
      </c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29">
        <f>SUM(BM50:CE50)</f>
        <v>0</v>
      </c>
      <c r="CG50" s="29" t="str">
        <f>HLOOKUP(CF50,A$12:F$15,4,TRUE)</f>
        <v>F</v>
      </c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29">
        <f t="shared" si="7"/>
        <v>0</v>
      </c>
      <c r="DI50" s="29" t="str">
        <f>HLOOKUP(DH50,A$13:F$15,3,TRUE)</f>
        <v>F</v>
      </c>
      <c r="DJ50" s="30"/>
      <c r="DK50" s="30"/>
      <c r="DL50" s="30"/>
      <c r="DM50" s="29">
        <f t="shared" si="10"/>
        <v>0</v>
      </c>
      <c r="DN50" s="29" t="str">
        <f>HLOOKUP(DM50,A$14:F$15,2,TRUE)</f>
        <v>D</v>
      </c>
      <c r="DO50" s="31">
        <v>0</v>
      </c>
      <c r="DP50" s="29" t="str">
        <f>HLOOKUP(DO50,A$8:F$15,8,TRUE)</f>
        <v>F</v>
      </c>
    </row>
    <row r="51" spans="1:120" x14ac:dyDescent="0.25">
      <c r="A51" s="26"/>
      <c r="B51" s="26"/>
      <c r="C51" s="33" t="str">
        <f t="shared" si="8"/>
        <v>F</v>
      </c>
      <c r="D51" s="27" t="str">
        <f t="shared" si="9"/>
        <v>F</v>
      </c>
      <c r="E51" s="27" t="str">
        <f t="shared" si="0"/>
        <v>F</v>
      </c>
      <c r="F51" s="28" t="str">
        <f t="shared" si="1"/>
        <v>F</v>
      </c>
      <c r="G51" s="28" t="str">
        <f t="shared" si="2"/>
        <v>F</v>
      </c>
      <c r="H51" s="28" t="str">
        <f t="shared" si="3"/>
        <v>F</v>
      </c>
      <c r="I51" s="28" t="str">
        <f t="shared" si="4"/>
        <v>F</v>
      </c>
      <c r="J51" s="28" t="str">
        <f t="shared" si="5"/>
        <v>D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9">
        <f>SUM('GRADE BOOK'!$K51:$AH51)</f>
        <v>0</v>
      </c>
      <c r="AJ51" s="29" t="str">
        <f>HLOOKUP(AI51,A$9:F$15,7,TRUE)</f>
        <v>F</v>
      </c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29">
        <f t="shared" si="6"/>
        <v>0</v>
      </c>
      <c r="BJ51" s="29" t="str">
        <f>HLOOKUP(BI51,A$10:F$15,6,TRUE)</f>
        <v>F</v>
      </c>
      <c r="BK51" s="29">
        <v>0</v>
      </c>
      <c r="BL51" s="29" t="str">
        <f>HLOOKUP(BK51,B$11:F$15,5,TRUE)</f>
        <v>F</v>
      </c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29">
        <f>SUM(BM51:CE51)</f>
        <v>0</v>
      </c>
      <c r="CG51" s="29" t="str">
        <f>HLOOKUP(CF51,A$12:F$15,4,TRUE)</f>
        <v>F</v>
      </c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29">
        <f t="shared" si="7"/>
        <v>0</v>
      </c>
      <c r="DI51" s="29" t="str">
        <f>HLOOKUP(DH51,A$13:F$15,3,TRUE)</f>
        <v>F</v>
      </c>
      <c r="DJ51" s="30"/>
      <c r="DK51" s="30"/>
      <c r="DL51" s="30"/>
      <c r="DM51" s="29">
        <f t="shared" si="10"/>
        <v>0</v>
      </c>
      <c r="DN51" s="29" t="str">
        <f>HLOOKUP(DM51,A$14:F$15,2,TRUE)</f>
        <v>D</v>
      </c>
      <c r="DO51" s="31">
        <v>0</v>
      </c>
      <c r="DP51" s="29" t="str">
        <f>HLOOKUP(DO51,A$8:F$15,8,TRUE)</f>
        <v>F</v>
      </c>
    </row>
    <row r="52" spans="1:120" x14ac:dyDescent="0.25">
      <c r="A52" s="26"/>
      <c r="B52" s="26"/>
      <c r="C52" s="33" t="str">
        <f t="shared" si="8"/>
        <v>F</v>
      </c>
      <c r="D52" s="27" t="str">
        <f t="shared" si="9"/>
        <v>F</v>
      </c>
      <c r="E52" s="27" t="str">
        <f t="shared" si="0"/>
        <v>F</v>
      </c>
      <c r="F52" s="28" t="str">
        <f t="shared" si="1"/>
        <v>F</v>
      </c>
      <c r="G52" s="28" t="str">
        <f t="shared" si="2"/>
        <v>F</v>
      </c>
      <c r="H52" s="28" t="str">
        <f t="shared" si="3"/>
        <v>F</v>
      </c>
      <c r="I52" s="28" t="str">
        <f t="shared" si="4"/>
        <v>F</v>
      </c>
      <c r="J52" s="28" t="str">
        <f t="shared" si="5"/>
        <v>D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9">
        <f>SUM('GRADE BOOK'!$K52:$AH52)</f>
        <v>0</v>
      </c>
      <c r="AJ52" s="29" t="str">
        <f>HLOOKUP(AI52,A$9:F$15,7,TRUE)</f>
        <v>F</v>
      </c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29">
        <f t="shared" si="6"/>
        <v>0</v>
      </c>
      <c r="BJ52" s="29" t="str">
        <f>HLOOKUP(BI52,A$10:F$15,6,TRUE)</f>
        <v>F</v>
      </c>
      <c r="BK52" s="29">
        <v>0</v>
      </c>
      <c r="BL52" s="29" t="str">
        <f>HLOOKUP(BK52,B$11:F$15,5,TRUE)</f>
        <v>F</v>
      </c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29">
        <f>SUM(BM52:CE52)</f>
        <v>0</v>
      </c>
      <c r="CG52" s="29" t="str">
        <f>HLOOKUP(CF52,A$12:F$15,4,TRUE)</f>
        <v>F</v>
      </c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29">
        <f t="shared" si="7"/>
        <v>0</v>
      </c>
      <c r="DI52" s="29" t="str">
        <f>HLOOKUP(DH52,A$13:F$15,3,TRUE)</f>
        <v>F</v>
      </c>
      <c r="DJ52" s="30"/>
      <c r="DK52" s="30"/>
      <c r="DL52" s="30"/>
      <c r="DM52" s="29">
        <f t="shared" si="10"/>
        <v>0</v>
      </c>
      <c r="DN52" s="29" t="str">
        <f>HLOOKUP(DM52,A$14:F$15,2,TRUE)</f>
        <v>D</v>
      </c>
      <c r="DO52" s="31">
        <v>0</v>
      </c>
      <c r="DP52" s="29" t="str">
        <f>HLOOKUP(DO52,A$8:F$15,8,TRUE)</f>
        <v>F</v>
      </c>
    </row>
    <row r="53" spans="1:120" x14ac:dyDescent="0.25">
      <c r="A53" s="26"/>
      <c r="B53" s="26"/>
      <c r="C53" s="33" t="str">
        <f t="shared" si="8"/>
        <v>F</v>
      </c>
      <c r="D53" s="27" t="str">
        <f t="shared" si="9"/>
        <v>F</v>
      </c>
      <c r="E53" s="27" t="str">
        <f t="shared" si="0"/>
        <v>F</v>
      </c>
      <c r="F53" s="28" t="str">
        <f t="shared" si="1"/>
        <v>F</v>
      </c>
      <c r="G53" s="28" t="str">
        <f t="shared" si="2"/>
        <v>F</v>
      </c>
      <c r="H53" s="28" t="str">
        <f t="shared" si="3"/>
        <v>F</v>
      </c>
      <c r="I53" s="28" t="str">
        <f t="shared" si="4"/>
        <v>F</v>
      </c>
      <c r="J53" s="28" t="str">
        <f t="shared" si="5"/>
        <v>D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9">
        <f>SUM('GRADE BOOK'!$K53:$AH53)</f>
        <v>0</v>
      </c>
      <c r="AJ53" s="29" t="str">
        <f>HLOOKUP(AI53,A$9:F$15,7,TRUE)</f>
        <v>F</v>
      </c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29">
        <f t="shared" si="6"/>
        <v>0</v>
      </c>
      <c r="BJ53" s="29" t="str">
        <f>HLOOKUP(BI53,A$10:F$15,6,TRUE)</f>
        <v>F</v>
      </c>
      <c r="BK53" s="29">
        <v>0</v>
      </c>
      <c r="BL53" s="29" t="str">
        <f>HLOOKUP(BK53,B$11:F$15,5,TRUE)</f>
        <v>F</v>
      </c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29">
        <f>SUM(BM53:CE53)</f>
        <v>0</v>
      </c>
      <c r="CG53" s="29" t="str">
        <f>HLOOKUP(CF53,A$12:F$15,4,TRUE)</f>
        <v>F</v>
      </c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29">
        <f t="shared" si="7"/>
        <v>0</v>
      </c>
      <c r="DI53" s="29" t="str">
        <f>HLOOKUP(DH53,A$13:F$15,3,TRUE)</f>
        <v>F</v>
      </c>
      <c r="DJ53" s="30"/>
      <c r="DK53" s="30"/>
      <c r="DL53" s="30"/>
      <c r="DM53" s="29">
        <f t="shared" si="10"/>
        <v>0</v>
      </c>
      <c r="DN53" s="29" t="str">
        <f>HLOOKUP(DM53,A$14:F$15,2,TRUE)</f>
        <v>D</v>
      </c>
      <c r="DO53" s="31">
        <v>0</v>
      </c>
      <c r="DP53" s="29" t="str">
        <f>HLOOKUP(DO53,A$8:F$15,8,TRUE)</f>
        <v>F</v>
      </c>
    </row>
    <row r="54" spans="1:120" x14ac:dyDescent="0.25">
      <c r="A54" s="26"/>
      <c r="B54" s="26"/>
      <c r="C54" s="33" t="str">
        <f t="shared" si="8"/>
        <v>F</v>
      </c>
      <c r="D54" s="27" t="str">
        <f t="shared" si="9"/>
        <v>F</v>
      </c>
      <c r="E54" s="27" t="str">
        <f t="shared" si="0"/>
        <v>F</v>
      </c>
      <c r="F54" s="28" t="str">
        <f t="shared" si="1"/>
        <v>F</v>
      </c>
      <c r="G54" s="28" t="str">
        <f t="shared" si="2"/>
        <v>F</v>
      </c>
      <c r="H54" s="28" t="str">
        <f t="shared" si="3"/>
        <v>F</v>
      </c>
      <c r="I54" s="28" t="str">
        <f t="shared" si="4"/>
        <v>F</v>
      </c>
      <c r="J54" s="28" t="str">
        <f t="shared" si="5"/>
        <v>D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9">
        <f>SUM('GRADE BOOK'!$K54:$AH54)</f>
        <v>0</v>
      </c>
      <c r="AJ54" s="29" t="str">
        <f>HLOOKUP(AI54,A$9:F$15,7,TRUE)</f>
        <v>F</v>
      </c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29">
        <f t="shared" si="6"/>
        <v>0</v>
      </c>
      <c r="BJ54" s="29" t="str">
        <f>HLOOKUP(BI54,A$10:F$15,6,TRUE)</f>
        <v>F</v>
      </c>
      <c r="BK54" s="29">
        <v>0</v>
      </c>
      <c r="BL54" s="29" t="str">
        <f>HLOOKUP(BK54,B$11:F$15,5,TRUE)</f>
        <v>F</v>
      </c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29">
        <f>SUM(BM54:CE54)</f>
        <v>0</v>
      </c>
      <c r="CG54" s="29" t="str">
        <f>HLOOKUP(CF54,A$12:F$15,4,TRUE)</f>
        <v>F</v>
      </c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29">
        <f t="shared" si="7"/>
        <v>0</v>
      </c>
      <c r="DI54" s="29" t="str">
        <f>HLOOKUP(DH54,A$13:F$15,3,TRUE)</f>
        <v>F</v>
      </c>
      <c r="DJ54" s="30"/>
      <c r="DK54" s="30"/>
      <c r="DL54" s="30"/>
      <c r="DM54" s="29">
        <f t="shared" si="10"/>
        <v>0</v>
      </c>
      <c r="DN54" s="29" t="str">
        <f>HLOOKUP(DM54,A$14:F$15,2,TRUE)</f>
        <v>D</v>
      </c>
      <c r="DO54" s="31">
        <v>0</v>
      </c>
      <c r="DP54" s="29" t="str">
        <f>HLOOKUP(DO54,A$8:F$15,8,TRUE)</f>
        <v>F</v>
      </c>
    </row>
    <row r="55" spans="1:120" x14ac:dyDescent="0.25">
      <c r="A55" s="26"/>
      <c r="B55" s="26"/>
      <c r="C55" s="33" t="str">
        <f t="shared" si="8"/>
        <v>F</v>
      </c>
      <c r="D55" s="27" t="str">
        <f t="shared" si="9"/>
        <v>F</v>
      </c>
      <c r="E55" s="27" t="str">
        <f t="shared" si="0"/>
        <v>F</v>
      </c>
      <c r="F55" s="28" t="str">
        <f t="shared" si="1"/>
        <v>F</v>
      </c>
      <c r="G55" s="28" t="str">
        <f t="shared" si="2"/>
        <v>F</v>
      </c>
      <c r="H55" s="28" t="str">
        <f t="shared" si="3"/>
        <v>F</v>
      </c>
      <c r="I55" s="28" t="str">
        <f t="shared" si="4"/>
        <v>F</v>
      </c>
      <c r="J55" s="28" t="str">
        <f t="shared" si="5"/>
        <v>D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9">
        <f>SUM('GRADE BOOK'!$K55:$AH55)</f>
        <v>0</v>
      </c>
      <c r="AJ55" s="29" t="str">
        <f>HLOOKUP(AI55,A$9:F$15,7,TRUE)</f>
        <v>F</v>
      </c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29">
        <f t="shared" si="6"/>
        <v>0</v>
      </c>
      <c r="BJ55" s="29" t="str">
        <f>HLOOKUP(BI55,A$10:F$15,6,TRUE)</f>
        <v>F</v>
      </c>
      <c r="BK55" s="29">
        <v>0</v>
      </c>
      <c r="BL55" s="29" t="str">
        <f>HLOOKUP(BK55,B$11:F$15,5,TRUE)</f>
        <v>F</v>
      </c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29">
        <f>SUM(BM55:CE55)</f>
        <v>0</v>
      </c>
      <c r="CG55" s="29" t="str">
        <f>HLOOKUP(CF55,A$12:F$15,4,TRUE)</f>
        <v>F</v>
      </c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29">
        <f t="shared" si="7"/>
        <v>0</v>
      </c>
      <c r="DI55" s="29" t="str">
        <f>HLOOKUP(DH55,A$13:F$15,3,TRUE)</f>
        <v>F</v>
      </c>
      <c r="DJ55" s="30"/>
      <c r="DK55" s="30"/>
      <c r="DL55" s="30"/>
      <c r="DM55" s="29">
        <f t="shared" si="10"/>
        <v>0</v>
      </c>
      <c r="DN55" s="29" t="str">
        <f>HLOOKUP(DM55,A$14:F$15,2,TRUE)</f>
        <v>D</v>
      </c>
      <c r="DO55" s="31">
        <v>0</v>
      </c>
      <c r="DP55" s="29" t="str">
        <f>HLOOKUP(DO55,A$8:F$15,8,TRUE)</f>
        <v>F</v>
      </c>
    </row>
    <row r="56" spans="1:120" x14ac:dyDescent="0.25">
      <c r="A56" s="26"/>
      <c r="B56" s="26"/>
      <c r="C56" s="33" t="str">
        <f t="shared" si="8"/>
        <v>F</v>
      </c>
      <c r="D56" s="27" t="str">
        <f t="shared" si="9"/>
        <v>F</v>
      </c>
      <c r="E56" s="27" t="str">
        <f t="shared" si="0"/>
        <v>F</v>
      </c>
      <c r="F56" s="28" t="str">
        <f t="shared" si="1"/>
        <v>F</v>
      </c>
      <c r="G56" s="28" t="str">
        <f t="shared" si="2"/>
        <v>F</v>
      </c>
      <c r="H56" s="28" t="str">
        <f t="shared" si="3"/>
        <v>F</v>
      </c>
      <c r="I56" s="28" t="str">
        <f t="shared" si="4"/>
        <v>F</v>
      </c>
      <c r="J56" s="28" t="str">
        <f t="shared" si="5"/>
        <v>D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9">
        <f>SUM('GRADE BOOK'!$K56:$AH56)</f>
        <v>0</v>
      </c>
      <c r="AJ56" s="29" t="str">
        <f>HLOOKUP(AI56,A$9:F$15,7,TRUE)</f>
        <v>F</v>
      </c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29">
        <f t="shared" si="6"/>
        <v>0</v>
      </c>
      <c r="BJ56" s="29" t="str">
        <f>HLOOKUP(BI56,A$10:F$15,6,TRUE)</f>
        <v>F</v>
      </c>
      <c r="BK56" s="29">
        <v>0</v>
      </c>
      <c r="BL56" s="29" t="str">
        <f>HLOOKUP(BK56,B$11:F$15,5,TRUE)</f>
        <v>F</v>
      </c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29">
        <f>SUM(BM56:CE56)</f>
        <v>0</v>
      </c>
      <c r="CG56" s="29" t="str">
        <f>HLOOKUP(CF56,A$12:F$15,4,TRUE)</f>
        <v>F</v>
      </c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29">
        <f t="shared" si="7"/>
        <v>0</v>
      </c>
      <c r="DI56" s="29" t="str">
        <f>HLOOKUP(DH56,A$13:F$15,3,TRUE)</f>
        <v>F</v>
      </c>
      <c r="DJ56" s="30"/>
      <c r="DK56" s="30"/>
      <c r="DL56" s="30"/>
      <c r="DM56" s="29">
        <f t="shared" si="10"/>
        <v>0</v>
      </c>
      <c r="DN56" s="29" t="str">
        <f>HLOOKUP(DM56,A$14:F$15,2,TRUE)</f>
        <v>D</v>
      </c>
      <c r="DO56" s="31">
        <v>0</v>
      </c>
      <c r="DP56" s="29" t="str">
        <f>HLOOKUP(DO56,A$8:F$15,8,TRUE)</f>
        <v>F</v>
      </c>
    </row>
    <row r="57" spans="1:120" x14ac:dyDescent="0.25">
      <c r="A57" s="26"/>
      <c r="B57" s="26"/>
      <c r="C57" s="33" t="str">
        <f t="shared" si="8"/>
        <v>F</v>
      </c>
      <c r="D57" s="27" t="str">
        <f t="shared" si="9"/>
        <v>F</v>
      </c>
      <c r="E57" s="27" t="str">
        <f t="shared" si="0"/>
        <v>F</v>
      </c>
      <c r="F57" s="28" t="str">
        <f t="shared" si="1"/>
        <v>F</v>
      </c>
      <c r="G57" s="28" t="str">
        <f t="shared" si="2"/>
        <v>F</v>
      </c>
      <c r="H57" s="28" t="str">
        <f t="shared" si="3"/>
        <v>F</v>
      </c>
      <c r="I57" s="28" t="str">
        <f t="shared" si="4"/>
        <v>F</v>
      </c>
      <c r="J57" s="28" t="str">
        <f t="shared" si="5"/>
        <v>D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9">
        <f>SUM('GRADE BOOK'!$K57:$AH57)</f>
        <v>0</v>
      </c>
      <c r="AJ57" s="29" t="str">
        <f>HLOOKUP(AI57,A$9:F$15,7,TRUE)</f>
        <v>F</v>
      </c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29">
        <f t="shared" si="6"/>
        <v>0</v>
      </c>
      <c r="BJ57" s="29" t="str">
        <f>HLOOKUP(BI57,A$10:F$15,6,TRUE)</f>
        <v>F</v>
      </c>
      <c r="BK57" s="29">
        <v>0</v>
      </c>
      <c r="BL57" s="29" t="str">
        <f>HLOOKUP(BK57,B$11:F$15,5,TRUE)</f>
        <v>F</v>
      </c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29">
        <f>SUM(BM57:CE57)</f>
        <v>0</v>
      </c>
      <c r="CG57" s="29" t="str">
        <f>HLOOKUP(CF57,A$12:F$15,4,TRUE)</f>
        <v>F</v>
      </c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29">
        <f t="shared" si="7"/>
        <v>0</v>
      </c>
      <c r="DI57" s="29" t="str">
        <f>HLOOKUP(DH57,A$13:F$15,3,TRUE)</f>
        <v>F</v>
      </c>
      <c r="DJ57" s="30"/>
      <c r="DK57" s="30"/>
      <c r="DL57" s="30"/>
      <c r="DM57" s="29">
        <f t="shared" si="10"/>
        <v>0</v>
      </c>
      <c r="DN57" s="29" t="str">
        <f>HLOOKUP(DM57,A$14:F$15,2,TRUE)</f>
        <v>D</v>
      </c>
      <c r="DO57" s="31">
        <v>0</v>
      </c>
      <c r="DP57" s="29" t="str">
        <f>HLOOKUP(DO57,A$8:F$15,8,TRUE)</f>
        <v>F</v>
      </c>
    </row>
    <row r="58" spans="1:120" x14ac:dyDescent="0.25">
      <c r="A58" s="26"/>
      <c r="B58" s="26"/>
      <c r="C58" s="33" t="str">
        <f t="shared" si="8"/>
        <v>F</v>
      </c>
      <c r="D58" s="27" t="str">
        <f t="shared" si="9"/>
        <v>F</v>
      </c>
      <c r="E58" s="27" t="str">
        <f t="shared" si="0"/>
        <v>F</v>
      </c>
      <c r="F58" s="28" t="str">
        <f t="shared" si="1"/>
        <v>F</v>
      </c>
      <c r="G58" s="28" t="str">
        <f t="shared" si="2"/>
        <v>F</v>
      </c>
      <c r="H58" s="28" t="str">
        <f t="shared" si="3"/>
        <v>F</v>
      </c>
      <c r="I58" s="28" t="str">
        <f t="shared" si="4"/>
        <v>F</v>
      </c>
      <c r="J58" s="28" t="str">
        <f t="shared" si="5"/>
        <v>D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9">
        <f>SUM('GRADE BOOK'!$K58:$AH58)</f>
        <v>0</v>
      </c>
      <c r="AJ58" s="29" t="str">
        <f>HLOOKUP(AI58,A$9:F$15,7,TRUE)</f>
        <v>F</v>
      </c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29">
        <f t="shared" si="6"/>
        <v>0</v>
      </c>
      <c r="BJ58" s="29" t="str">
        <f>HLOOKUP(BI58,A$10:F$15,6,TRUE)</f>
        <v>F</v>
      </c>
      <c r="BK58" s="29">
        <v>0</v>
      </c>
      <c r="BL58" s="29" t="str">
        <f>HLOOKUP(BK58,B$11:F$15,5,TRUE)</f>
        <v>F</v>
      </c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29">
        <f>SUM(BM58:CE58)</f>
        <v>0</v>
      </c>
      <c r="CG58" s="29" t="str">
        <f>HLOOKUP(CF58,A$12:F$15,4,TRUE)</f>
        <v>F</v>
      </c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29">
        <f t="shared" si="7"/>
        <v>0</v>
      </c>
      <c r="DI58" s="29" t="str">
        <f>HLOOKUP(DH58,A$13:F$15,3,TRUE)</f>
        <v>F</v>
      </c>
      <c r="DJ58" s="30"/>
      <c r="DK58" s="30"/>
      <c r="DL58" s="30"/>
      <c r="DM58" s="29">
        <f t="shared" si="10"/>
        <v>0</v>
      </c>
      <c r="DN58" s="29" t="str">
        <f>HLOOKUP(DM58,A$14:F$15,2,TRUE)</f>
        <v>D</v>
      </c>
      <c r="DO58" s="31">
        <v>0</v>
      </c>
      <c r="DP58" s="29" t="str">
        <f>HLOOKUP(DO58,A$8:F$15,8,TRUE)</f>
        <v>F</v>
      </c>
    </row>
    <row r="59" spans="1:120" x14ac:dyDescent="0.25">
      <c r="A59" s="59"/>
      <c r="B59" s="59"/>
      <c r="C59" s="59"/>
      <c r="D59" s="59"/>
      <c r="E59" s="59"/>
      <c r="F59" s="5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120" x14ac:dyDescent="0.25">
      <c r="A60" s="14"/>
    </row>
    <row r="61" spans="1:120" x14ac:dyDescent="0.25">
      <c r="A61" s="14"/>
    </row>
  </sheetData>
  <mergeCells count="1">
    <mergeCell ref="A59:F59"/>
  </mergeCells>
  <phoneticPr fontId="0" type="noConversion"/>
  <conditionalFormatting sqref="A19:DP58">
    <cfRule type="expression" dxfId="1" priority="1">
      <formula>MOD(ROW(),2)=0</formula>
    </cfRule>
    <cfRule type="expression" dxfId="0" priority="2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12"/>
  <sheetViews>
    <sheetView view="pageLayout" zoomScaleNormal="100" workbookViewId="0">
      <selection activeCell="H11" sqref="H11"/>
    </sheetView>
  </sheetViews>
  <sheetFormatPr defaultRowHeight="13.5" x14ac:dyDescent="0.25"/>
  <cols>
    <col min="1" max="1" width="28.85546875" customWidth="1"/>
    <col min="2" max="2" width="19.7109375" bestFit="1" customWidth="1"/>
    <col min="3" max="3" width="14.42578125" customWidth="1"/>
    <col min="4" max="4" width="14.140625" customWidth="1"/>
    <col min="5" max="5" width="12.42578125" customWidth="1"/>
  </cols>
  <sheetData>
    <row r="1" spans="1:7" ht="18" x14ac:dyDescent="0.25">
      <c r="A1" s="39"/>
      <c r="B1" s="40" t="s">
        <v>1</v>
      </c>
      <c r="C1" s="40" t="s">
        <v>2</v>
      </c>
      <c r="D1" s="40" t="s">
        <v>3</v>
      </c>
      <c r="E1" s="41" t="s">
        <v>4</v>
      </c>
      <c r="G1" s="35" t="s">
        <v>29</v>
      </c>
    </row>
    <row r="2" spans="1:7" ht="18" x14ac:dyDescent="0.25">
      <c r="A2" s="36" t="s">
        <v>12</v>
      </c>
      <c r="B2" s="42"/>
      <c r="C2" s="43"/>
      <c r="D2" s="43"/>
      <c r="E2" s="44" t="s">
        <v>30</v>
      </c>
      <c r="G2">
        <v>1</v>
      </c>
    </row>
    <row r="3" spans="1:7" ht="18" x14ac:dyDescent="0.25">
      <c r="A3" s="60" t="s">
        <v>13</v>
      </c>
      <c r="B3" s="45" t="s">
        <v>130</v>
      </c>
      <c r="C3" s="45" t="s">
        <v>33</v>
      </c>
      <c r="D3" s="45" t="s">
        <v>33</v>
      </c>
      <c r="E3" s="46" t="s">
        <v>37</v>
      </c>
      <c r="G3">
        <v>25</v>
      </c>
    </row>
    <row r="4" spans="1:7" ht="18" x14ac:dyDescent="0.25">
      <c r="A4" s="61"/>
      <c r="B4" s="45" t="s">
        <v>31</v>
      </c>
      <c r="C4" s="45"/>
      <c r="D4" s="47"/>
      <c r="E4" s="48"/>
    </row>
    <row r="5" spans="1:7" ht="18" x14ac:dyDescent="0.25">
      <c r="A5" s="37" t="s">
        <v>35</v>
      </c>
      <c r="B5" s="42" t="s">
        <v>33</v>
      </c>
      <c r="C5" s="42" t="s">
        <v>30</v>
      </c>
      <c r="D5" s="42" t="s">
        <v>30</v>
      </c>
      <c r="E5" s="44" t="s">
        <v>30</v>
      </c>
      <c r="G5">
        <v>6</v>
      </c>
    </row>
    <row r="6" spans="1:7" ht="18" x14ac:dyDescent="0.25">
      <c r="A6" s="60" t="s">
        <v>34</v>
      </c>
      <c r="B6" s="49" t="s">
        <v>131</v>
      </c>
      <c r="C6" s="49" t="s">
        <v>33</v>
      </c>
      <c r="D6" s="49" t="s">
        <v>33</v>
      </c>
      <c r="E6" s="50" t="s">
        <v>33</v>
      </c>
      <c r="G6">
        <v>24</v>
      </c>
    </row>
    <row r="7" spans="1:7" ht="18" x14ac:dyDescent="0.25">
      <c r="A7" s="61"/>
      <c r="B7" s="49" t="s">
        <v>131</v>
      </c>
      <c r="C7" s="49"/>
      <c r="D7" s="49"/>
      <c r="E7" s="50"/>
    </row>
    <row r="8" spans="1:7" ht="18" x14ac:dyDescent="0.25">
      <c r="A8" s="36" t="s">
        <v>36</v>
      </c>
      <c r="B8" s="51" t="s">
        <v>32</v>
      </c>
      <c r="C8" s="51" t="s">
        <v>37</v>
      </c>
      <c r="D8" s="51" t="s">
        <v>33</v>
      </c>
      <c r="E8" s="52" t="s">
        <v>37</v>
      </c>
      <c r="G8">
        <v>20</v>
      </c>
    </row>
    <row r="9" spans="1:7" ht="18" x14ac:dyDescent="0.25">
      <c r="A9" s="38" t="s">
        <v>39</v>
      </c>
      <c r="B9" s="51" t="s">
        <v>32</v>
      </c>
      <c r="C9" s="51"/>
      <c r="D9" s="51"/>
      <c r="E9" s="52"/>
    </row>
    <row r="10" spans="1:7" ht="18" x14ac:dyDescent="0.25">
      <c r="A10" s="36" t="s">
        <v>38</v>
      </c>
      <c r="B10" s="49" t="s">
        <v>31</v>
      </c>
      <c r="C10" s="49" t="s">
        <v>33</v>
      </c>
      <c r="D10" s="49" t="s">
        <v>33</v>
      </c>
      <c r="E10" s="50" t="s">
        <v>33</v>
      </c>
    </row>
    <row r="11" spans="1:7" ht="18" x14ac:dyDescent="0.25">
      <c r="A11" s="37" t="s">
        <v>40</v>
      </c>
      <c r="B11" s="49" t="s">
        <v>31</v>
      </c>
      <c r="C11" s="49"/>
      <c r="D11" s="49"/>
      <c r="E11" s="50"/>
      <c r="G11">
        <v>26</v>
      </c>
    </row>
    <row r="12" spans="1:7" ht="18" x14ac:dyDescent="0.25">
      <c r="A12" s="37" t="s">
        <v>14</v>
      </c>
      <c r="B12" s="53"/>
      <c r="C12" s="54" t="s">
        <v>30</v>
      </c>
      <c r="D12" s="54" t="s">
        <v>30</v>
      </c>
      <c r="E12" s="55" t="s">
        <v>30</v>
      </c>
      <c r="G12">
        <v>3</v>
      </c>
    </row>
  </sheetData>
  <mergeCells count="2">
    <mergeCell ref="A6:A7"/>
    <mergeCell ref="A3:A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cp:lastPrinted>2015-08-19T17:11:52Z</cp:lastPrinted>
  <dcterms:created xsi:type="dcterms:W3CDTF">2015-08-11T19:30:16Z</dcterms:created>
  <dcterms:modified xsi:type="dcterms:W3CDTF">2018-05-01T16:52:38Z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