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5002083692\Dropbox\Serge\NSC\Math181\"/>
    </mc:Choice>
  </mc:AlternateContent>
  <bookViews>
    <workbookView xWindow="0" yWindow="0" windowWidth="23430" windowHeight="12360"/>
  </bookViews>
  <sheets>
    <sheet name="GRADE BOOK" sheetId="1" r:id="rId1"/>
    <sheet name="Checklist" sheetId="3" r:id="rId2"/>
  </sheets>
  <definedNames>
    <definedName name="CORE">'GRADE BOOK'!$BT$17,'GRADE BOOK'!$BY$17,'GRADE BOOK'!$CA$17,'GRADE BOOK'!$CD$17,'GRADE BOOK'!$CF$17,'GRADE BOOK'!$CI$17,'GRADE BOOK'!$CK$17,'GRADE BOOK'!$CL$17,'GRADE BOOK'!$CO$17,'GRADE BOOK'!$CQ$17</definedName>
    <definedName name="Getting_Started">'GRADE BOOK'!$CX$17</definedName>
    <definedName name="GP">'GRADE BOOK'!$I$17:$AI$93</definedName>
    <definedName name="GradeTable">'GRADE BOOK'!$G$4:$R$12</definedName>
    <definedName name="Journal">'GRADE BOOK'!$BM$17:$BQ$17</definedName>
    <definedName name="Problems">'GRADE BOOK'!$BR$17:$CQ$17</definedName>
    <definedName name="Quizzes">'GRADE BOOK'!$AJ$17:$BK$17</definedName>
    <definedName name="Specifications" comment="This contains the minimum requirement for each grade.">'GRADE BOOK'!$A$8:$F$14</definedName>
    <definedName name="Teaching">'GRADE BOOK'!$CR$17:$CW$17</definedName>
    <definedName name="TotalPoints">'GRADE BOOK'!#REF!</definedName>
    <definedName name="WeBWorKScore">'GRADE BOOK'!$BL$17</definedName>
  </definedNames>
  <calcPr calcId="162913"/>
</workbook>
</file>

<file path=xl/calcChain.xml><?xml version="1.0" encoding="utf-8"?>
<calcChain xmlns="http://schemas.openxmlformats.org/spreadsheetml/2006/main">
  <c r="BP18" i="1" l="1"/>
  <c r="BP19" i="1"/>
  <c r="BP20" i="1"/>
  <c r="BP21" i="1"/>
  <c r="BP22" i="1"/>
  <c r="BP23" i="1"/>
  <c r="BP24" i="1"/>
  <c r="BP25" i="1"/>
  <c r="BP26" i="1"/>
  <c r="BP27" i="1"/>
  <c r="BP28" i="1"/>
  <c r="BP29" i="1"/>
  <c r="BP30" i="1"/>
  <c r="BP31" i="1"/>
  <c r="BP32" i="1"/>
  <c r="BP33" i="1"/>
  <c r="BP34" i="1"/>
  <c r="BP35" i="1"/>
  <c r="BP36" i="1"/>
  <c r="BP37" i="1"/>
  <c r="BP38" i="1"/>
  <c r="BP39" i="1"/>
  <c r="BP40" i="1"/>
  <c r="BP41" i="1"/>
  <c r="BP42" i="1"/>
  <c r="BP43" i="1"/>
  <c r="BP44" i="1"/>
  <c r="BP45" i="1"/>
  <c r="BP46" i="1"/>
  <c r="BP47" i="1"/>
  <c r="BP48" i="1"/>
  <c r="BP49" i="1"/>
  <c r="BP50" i="1"/>
  <c r="BP51" i="1"/>
  <c r="BP52" i="1"/>
  <c r="BP53" i="1"/>
  <c r="BP54" i="1"/>
  <c r="BP55" i="1"/>
  <c r="BP56" i="1"/>
  <c r="BP17" i="1"/>
  <c r="AJ17" i="1" l="1"/>
  <c r="BM17" i="1"/>
  <c r="BT17" i="1"/>
  <c r="CX17" i="1"/>
  <c r="CY17" i="1" s="1"/>
  <c r="AJ18" i="1"/>
  <c r="BM18" i="1"/>
  <c r="BT18" i="1"/>
  <c r="CY18" i="1"/>
  <c r="AJ19" i="1"/>
  <c r="BM19" i="1"/>
  <c r="F19" i="1"/>
  <c r="BT19" i="1"/>
  <c r="CX19" i="1"/>
  <c r="CY19" i="1" s="1"/>
  <c r="H19" i="1" s="1"/>
  <c r="AJ20" i="1"/>
  <c r="BM20" i="1"/>
  <c r="BT20" i="1"/>
  <c r="CX20" i="1"/>
  <c r="CY20" i="1" s="1"/>
  <c r="H20" i="1" s="1"/>
  <c r="AJ21" i="1"/>
  <c r="BM21" i="1"/>
  <c r="F21" i="1"/>
  <c r="BT21" i="1"/>
  <c r="CX21" i="1"/>
  <c r="CY21" i="1" s="1"/>
  <c r="H21" i="1" s="1"/>
  <c r="AJ22" i="1"/>
  <c r="BM22" i="1"/>
  <c r="BT22" i="1"/>
  <c r="CX22" i="1"/>
  <c r="CY22" i="1" s="1"/>
  <c r="H22" i="1" s="1"/>
  <c r="AJ23" i="1"/>
  <c r="BM23" i="1"/>
  <c r="BT23" i="1"/>
  <c r="CX23" i="1"/>
  <c r="CY23" i="1" s="1"/>
  <c r="H23" i="1" s="1"/>
  <c r="AJ24" i="1"/>
  <c r="BM24" i="1"/>
  <c r="BT24" i="1"/>
  <c r="CX24" i="1"/>
  <c r="CY24" i="1" s="1"/>
  <c r="H24" i="1" s="1"/>
  <c r="AJ25" i="1"/>
  <c r="BM25" i="1"/>
  <c r="F25" i="1"/>
  <c r="BT25" i="1"/>
  <c r="CX25" i="1"/>
  <c r="CY25" i="1" s="1"/>
  <c r="H25" i="1" s="1"/>
  <c r="AJ26" i="1"/>
  <c r="BM26" i="1"/>
  <c r="BT26" i="1"/>
  <c r="CX26" i="1"/>
  <c r="CY26" i="1" s="1"/>
  <c r="H26" i="1" s="1"/>
  <c r="AJ27" i="1"/>
  <c r="BM27" i="1"/>
  <c r="BT27" i="1"/>
  <c r="CX27" i="1"/>
  <c r="CY27" i="1" s="1"/>
  <c r="H27" i="1" s="1"/>
  <c r="AJ28" i="1"/>
  <c r="BM28" i="1"/>
  <c r="BT28" i="1"/>
  <c r="CX28" i="1"/>
  <c r="CY28" i="1" s="1"/>
  <c r="H28" i="1" s="1"/>
  <c r="AJ29" i="1"/>
  <c r="BM29" i="1"/>
  <c r="F29" i="1"/>
  <c r="BT29" i="1"/>
  <c r="CX29" i="1"/>
  <c r="CY29" i="1" s="1"/>
  <c r="H29" i="1" s="1"/>
  <c r="AJ30" i="1"/>
  <c r="BM30" i="1"/>
  <c r="BT30" i="1"/>
  <c r="CX30" i="1"/>
  <c r="CY30" i="1" s="1"/>
  <c r="H30" i="1" s="1"/>
  <c r="AJ31" i="1"/>
  <c r="BM31" i="1"/>
  <c r="BT31" i="1"/>
  <c r="CX31" i="1"/>
  <c r="CY31" i="1" s="1"/>
  <c r="H31" i="1" s="1"/>
  <c r="AJ32" i="1"/>
  <c r="BM32" i="1"/>
  <c r="F32" i="1"/>
  <c r="BT32" i="1"/>
  <c r="CX32" i="1"/>
  <c r="CY32" i="1" s="1"/>
  <c r="H32" i="1" s="1"/>
  <c r="AJ33" i="1"/>
  <c r="BM33" i="1"/>
  <c r="F33" i="1"/>
  <c r="BT33" i="1"/>
  <c r="CX33" i="1"/>
  <c r="CY33" i="1" s="1"/>
  <c r="H33" i="1" s="1"/>
  <c r="AJ34" i="1"/>
  <c r="BM34" i="1"/>
  <c r="BT34" i="1"/>
  <c r="CX34" i="1"/>
  <c r="CY34" i="1" s="1"/>
  <c r="H34" i="1" s="1"/>
  <c r="AJ35" i="1"/>
  <c r="BM35" i="1"/>
  <c r="BT35" i="1"/>
  <c r="CX35" i="1"/>
  <c r="CY35" i="1" s="1"/>
  <c r="H35" i="1" s="1"/>
  <c r="AJ36" i="1"/>
  <c r="BM36" i="1"/>
  <c r="BT36" i="1"/>
  <c r="CX36" i="1"/>
  <c r="CY36" i="1" s="1"/>
  <c r="H36" i="1" s="1"/>
  <c r="AJ37" i="1"/>
  <c r="BM37" i="1"/>
  <c r="F37" i="1"/>
  <c r="BT37" i="1"/>
  <c r="CX37" i="1"/>
  <c r="CY37" i="1" s="1"/>
  <c r="H37" i="1" s="1"/>
  <c r="AJ38" i="1"/>
  <c r="BM38" i="1"/>
  <c r="BT38" i="1"/>
  <c r="CX38" i="1"/>
  <c r="CY38" i="1" s="1"/>
  <c r="H38" i="1" s="1"/>
  <c r="AJ39" i="1"/>
  <c r="BM39" i="1"/>
  <c r="BT39" i="1"/>
  <c r="CX39" i="1"/>
  <c r="CY39" i="1" s="1"/>
  <c r="H39" i="1" s="1"/>
  <c r="AJ40" i="1"/>
  <c r="BM40" i="1"/>
  <c r="BT40" i="1"/>
  <c r="CX40" i="1"/>
  <c r="CY40" i="1" s="1"/>
  <c r="H40" i="1" s="1"/>
  <c r="AJ41" i="1"/>
  <c r="BM41" i="1"/>
  <c r="F41" i="1"/>
  <c r="BT41" i="1"/>
  <c r="CX41" i="1"/>
  <c r="CY41" i="1" s="1"/>
  <c r="H41" i="1" s="1"/>
  <c r="AJ42" i="1"/>
  <c r="BM42" i="1"/>
  <c r="BT42" i="1"/>
  <c r="CX42" i="1"/>
  <c r="CY42" i="1" s="1"/>
  <c r="H42" i="1" s="1"/>
  <c r="AJ43" i="1"/>
  <c r="BM43" i="1"/>
  <c r="F43" i="1"/>
  <c r="BT43" i="1"/>
  <c r="CX43" i="1"/>
  <c r="CY43" i="1" s="1"/>
  <c r="H43" i="1" s="1"/>
  <c r="AJ44" i="1"/>
  <c r="BM44" i="1"/>
  <c r="BT44" i="1"/>
  <c r="CX44" i="1"/>
  <c r="CY44" i="1" s="1"/>
  <c r="H44" i="1" s="1"/>
  <c r="AJ45" i="1"/>
  <c r="BM45" i="1"/>
  <c r="F45" i="1"/>
  <c r="BT45" i="1"/>
  <c r="CX45" i="1"/>
  <c r="CY45" i="1" s="1"/>
  <c r="H45" i="1" s="1"/>
  <c r="AJ46" i="1"/>
  <c r="BM46" i="1"/>
  <c r="F46" i="1"/>
  <c r="BT46" i="1"/>
  <c r="CX46" i="1"/>
  <c r="CY46" i="1" s="1"/>
  <c r="H46" i="1" s="1"/>
  <c r="AJ47" i="1"/>
  <c r="BM47" i="1"/>
  <c r="F47" i="1"/>
  <c r="BT47" i="1"/>
  <c r="CX47" i="1"/>
  <c r="CY47" i="1" s="1"/>
  <c r="H47" i="1" s="1"/>
  <c r="AJ48" i="1"/>
  <c r="BM48" i="1"/>
  <c r="BT48" i="1"/>
  <c r="CX48" i="1"/>
  <c r="CY48" i="1" s="1"/>
  <c r="H48" i="1" s="1"/>
  <c r="AJ49" i="1"/>
  <c r="BM49" i="1"/>
  <c r="BT49" i="1"/>
  <c r="CX49" i="1"/>
  <c r="CY49" i="1" s="1"/>
  <c r="H49" i="1" s="1"/>
  <c r="AJ50" i="1"/>
  <c r="BM50" i="1"/>
  <c r="F50" i="1"/>
  <c r="BT50" i="1"/>
  <c r="CX50" i="1"/>
  <c r="CY50" i="1" s="1"/>
  <c r="H50" i="1" s="1"/>
  <c r="AJ51" i="1"/>
  <c r="BM51" i="1"/>
  <c r="F51" i="1"/>
  <c r="BT51" i="1"/>
  <c r="CX51" i="1"/>
  <c r="CY51" i="1" s="1"/>
  <c r="H51" i="1" s="1"/>
  <c r="AJ52" i="1"/>
  <c r="BM52" i="1"/>
  <c r="BT52" i="1"/>
  <c r="CX52" i="1"/>
  <c r="CY52" i="1" s="1"/>
  <c r="H52" i="1" s="1"/>
  <c r="AJ53" i="1"/>
  <c r="BM53" i="1"/>
  <c r="F53" i="1"/>
  <c r="BT53" i="1"/>
  <c r="CX53" i="1"/>
  <c r="CY53" i="1" s="1"/>
  <c r="H53" i="1" s="1"/>
  <c r="AJ54" i="1"/>
  <c r="BM54" i="1"/>
  <c r="F54" i="1"/>
  <c r="BT54" i="1"/>
  <c r="CX54" i="1"/>
  <c r="CY54" i="1" s="1"/>
  <c r="H54" i="1" s="1"/>
  <c r="AJ55" i="1"/>
  <c r="BM55" i="1"/>
  <c r="F55" i="1"/>
  <c r="BT55" i="1"/>
  <c r="CX55" i="1"/>
  <c r="CY55" i="1" s="1"/>
  <c r="H55" i="1" s="1"/>
  <c r="AJ56" i="1"/>
  <c r="BM56" i="1"/>
  <c r="BT56" i="1"/>
  <c r="CX56" i="1"/>
  <c r="CY56" i="1" s="1"/>
  <c r="H56" i="1" s="1"/>
  <c r="BN52" i="1" l="1"/>
  <c r="E52" i="1" s="1"/>
  <c r="BN50" i="1"/>
  <c r="E50" i="1" s="1"/>
  <c r="BU45" i="1"/>
  <c r="G45" i="1" s="1"/>
  <c r="BN42" i="1"/>
  <c r="E42" i="1" s="1"/>
  <c r="BN41" i="1"/>
  <c r="E41" i="1" s="1"/>
  <c r="BN36" i="1"/>
  <c r="E36" i="1" s="1"/>
  <c r="BU31" i="1"/>
  <c r="G31" i="1" s="1"/>
  <c r="AK28" i="1"/>
  <c r="D28" i="1" s="1"/>
  <c r="AK23" i="1"/>
  <c r="D23" i="1" s="1"/>
  <c r="BU20" i="1"/>
  <c r="G20" i="1" s="1"/>
  <c r="AK18" i="1"/>
  <c r="D18" i="1" s="1"/>
  <c r="BN56" i="1"/>
  <c r="E56" i="1" s="1"/>
  <c r="AK56" i="1"/>
  <c r="D56" i="1" s="1"/>
  <c r="AK55" i="1"/>
  <c r="D55" i="1" s="1"/>
  <c r="AK54" i="1"/>
  <c r="D54" i="1" s="1"/>
  <c r="BU55" i="1"/>
  <c r="G55" i="1" s="1"/>
  <c r="BU54" i="1"/>
  <c r="G54" i="1" s="1"/>
  <c r="BU53" i="1"/>
  <c r="G53" i="1" s="1"/>
  <c r="BU52" i="1"/>
  <c r="G52" i="1" s="1"/>
  <c r="BN49" i="1"/>
  <c r="E49" i="1" s="1"/>
  <c r="AK48" i="1"/>
  <c r="D48" i="1" s="1"/>
  <c r="AK47" i="1"/>
  <c r="D47" i="1" s="1"/>
  <c r="AK46" i="1"/>
  <c r="D46" i="1" s="1"/>
  <c r="AK45" i="1"/>
  <c r="D45" i="1" s="1"/>
  <c r="BU43" i="1"/>
  <c r="G43" i="1" s="1"/>
  <c r="BU42" i="1"/>
  <c r="G42" i="1" s="1"/>
  <c r="BN40" i="1"/>
  <c r="E40" i="1" s="1"/>
  <c r="AK39" i="1"/>
  <c r="D39" i="1" s="1"/>
  <c r="BU37" i="1"/>
  <c r="G37" i="1" s="1"/>
  <c r="BU36" i="1"/>
  <c r="G36" i="1" s="1"/>
  <c r="BN35" i="1"/>
  <c r="E35" i="1" s="1"/>
  <c r="AK34" i="1"/>
  <c r="D34" i="1" s="1"/>
  <c r="AK33" i="1"/>
  <c r="D33" i="1" s="1"/>
  <c r="AK32" i="1"/>
  <c r="D32" i="1" s="1"/>
  <c r="BU30" i="1"/>
  <c r="G30" i="1" s="1"/>
  <c r="BN28" i="1"/>
  <c r="E28" i="1" s="1"/>
  <c r="AK27" i="1"/>
  <c r="D27" i="1" s="1"/>
  <c r="BU25" i="1"/>
  <c r="G25" i="1" s="1"/>
  <c r="BU24" i="1"/>
  <c r="G24" i="1" s="1"/>
  <c r="BN23" i="1"/>
  <c r="E23" i="1" s="1"/>
  <c r="AK22" i="1"/>
  <c r="D22" i="1" s="1"/>
  <c r="AK21" i="1"/>
  <c r="D21" i="1" s="1"/>
  <c r="BU19" i="1"/>
  <c r="G19" i="1" s="1"/>
  <c r="BN18" i="1"/>
  <c r="E18" i="1" s="1"/>
  <c r="BU56" i="1"/>
  <c r="G56" i="1" s="1"/>
  <c r="BU46" i="1"/>
  <c r="G46" i="1" s="1"/>
  <c r="BU44" i="1"/>
  <c r="G44" i="1" s="1"/>
  <c r="AK40" i="1"/>
  <c r="D40" i="1" s="1"/>
  <c r="BU38" i="1"/>
  <c r="G38" i="1" s="1"/>
  <c r="AK35" i="1"/>
  <c r="D35" i="1" s="1"/>
  <c r="BU33" i="1"/>
  <c r="G33" i="1" s="1"/>
  <c r="BN29" i="1"/>
  <c r="E29" i="1" s="1"/>
  <c r="BU21" i="1"/>
  <c r="G21" i="1" s="1"/>
  <c r="BN55" i="1"/>
  <c r="E55" i="1" s="1"/>
  <c r="BN54" i="1"/>
  <c r="E54" i="1" s="1"/>
  <c r="BN53" i="1"/>
  <c r="E53" i="1" s="1"/>
  <c r="AK52" i="1"/>
  <c r="D52" i="1" s="1"/>
  <c r="AK51" i="1"/>
  <c r="D51" i="1" s="1"/>
  <c r="AK50" i="1"/>
  <c r="D50" i="1" s="1"/>
  <c r="BU48" i="1"/>
  <c r="G48" i="1" s="1"/>
  <c r="BN44" i="1"/>
  <c r="E44" i="1" s="1"/>
  <c r="BN43" i="1"/>
  <c r="E43" i="1" s="1"/>
  <c r="AK42" i="1"/>
  <c r="D42" i="1" s="1"/>
  <c r="AK41" i="1"/>
  <c r="D41" i="1" s="1"/>
  <c r="BU39" i="1"/>
  <c r="G39" i="1" s="1"/>
  <c r="BN38" i="1"/>
  <c r="E38" i="1" s="1"/>
  <c r="BN37" i="1"/>
  <c r="E37" i="1" s="1"/>
  <c r="AK36" i="1"/>
  <c r="D36" i="1" s="1"/>
  <c r="BU34" i="1"/>
  <c r="G34" i="1" s="1"/>
  <c r="BN31" i="1"/>
  <c r="E31" i="1" s="1"/>
  <c r="AK30" i="1"/>
  <c r="D30" i="1" s="1"/>
  <c r="AK29" i="1"/>
  <c r="D29" i="1" s="1"/>
  <c r="BU27" i="1"/>
  <c r="G27" i="1" s="1"/>
  <c r="BN26" i="1"/>
  <c r="E26" i="1" s="1"/>
  <c r="BN25" i="1"/>
  <c r="E25" i="1" s="1"/>
  <c r="AK24" i="1"/>
  <c r="D24" i="1" s="1"/>
  <c r="BU22" i="1"/>
  <c r="G22" i="1" s="1"/>
  <c r="BN20" i="1"/>
  <c r="E20" i="1" s="1"/>
  <c r="BN19" i="1"/>
  <c r="E19" i="1" s="1"/>
  <c r="BN17" i="1"/>
  <c r="E17" i="1" s="1"/>
  <c r="BN51" i="1"/>
  <c r="E51" i="1" s="1"/>
  <c r="AK49" i="1"/>
  <c r="D49" i="1" s="1"/>
  <c r="BU47" i="1"/>
  <c r="G47" i="1" s="1"/>
  <c r="BU32" i="1"/>
  <c r="G32" i="1" s="1"/>
  <c r="BN30" i="1"/>
  <c r="E30" i="1" s="1"/>
  <c r="BU26" i="1"/>
  <c r="G26" i="1" s="1"/>
  <c r="BN24" i="1"/>
  <c r="E24" i="1" s="1"/>
  <c r="BU17" i="1"/>
  <c r="G17" i="1" s="1"/>
  <c r="AK53" i="1"/>
  <c r="D53" i="1" s="1"/>
  <c r="BU51" i="1"/>
  <c r="G51" i="1" s="1"/>
  <c r="BU50" i="1"/>
  <c r="G50" i="1" s="1"/>
  <c r="BU49" i="1"/>
  <c r="G49" i="1" s="1"/>
  <c r="BN48" i="1"/>
  <c r="E48" i="1" s="1"/>
  <c r="BN47" i="1"/>
  <c r="E47" i="1" s="1"/>
  <c r="BN46" i="1"/>
  <c r="E46" i="1" s="1"/>
  <c r="BN45" i="1"/>
  <c r="E45" i="1" s="1"/>
  <c r="AK44" i="1"/>
  <c r="D44" i="1" s="1"/>
  <c r="AK43" i="1"/>
  <c r="D43" i="1" s="1"/>
  <c r="C43" i="1" s="1"/>
  <c r="BU41" i="1"/>
  <c r="G41" i="1" s="1"/>
  <c r="BU40" i="1"/>
  <c r="G40" i="1" s="1"/>
  <c r="BN39" i="1"/>
  <c r="E39" i="1" s="1"/>
  <c r="AK38" i="1"/>
  <c r="D38" i="1" s="1"/>
  <c r="AK37" i="1"/>
  <c r="D37" i="1" s="1"/>
  <c r="BU35" i="1"/>
  <c r="G35" i="1" s="1"/>
  <c r="BN34" i="1"/>
  <c r="E34" i="1" s="1"/>
  <c r="BN33" i="1"/>
  <c r="E33" i="1" s="1"/>
  <c r="BN32" i="1"/>
  <c r="E32" i="1" s="1"/>
  <c r="AK31" i="1"/>
  <c r="D31" i="1" s="1"/>
  <c r="BU29" i="1"/>
  <c r="G29" i="1" s="1"/>
  <c r="BU28" i="1"/>
  <c r="G28" i="1" s="1"/>
  <c r="BN27" i="1"/>
  <c r="E27" i="1" s="1"/>
  <c r="AK26" i="1"/>
  <c r="D26" i="1" s="1"/>
  <c r="AK25" i="1"/>
  <c r="D25" i="1" s="1"/>
  <c r="BU23" i="1"/>
  <c r="G23" i="1" s="1"/>
  <c r="BN22" i="1"/>
  <c r="E22" i="1" s="1"/>
  <c r="BN21" i="1"/>
  <c r="E21" i="1" s="1"/>
  <c r="AK20" i="1"/>
  <c r="D20" i="1" s="1"/>
  <c r="AK19" i="1"/>
  <c r="D19" i="1" s="1"/>
  <c r="BU18" i="1"/>
  <c r="G18" i="1" s="1"/>
  <c r="AK17" i="1"/>
  <c r="D17" i="1" s="1"/>
  <c r="H18" i="1"/>
  <c r="H17" i="1"/>
  <c r="F39" i="1"/>
  <c r="F24" i="1"/>
  <c r="F20" i="1"/>
  <c r="F44" i="1"/>
  <c r="F36" i="1"/>
  <c r="F35" i="1"/>
  <c r="F31" i="1"/>
  <c r="F42" i="1"/>
  <c r="F18" i="1"/>
  <c r="F40" i="1"/>
  <c r="F28" i="1"/>
  <c r="F23" i="1"/>
  <c r="F49" i="1"/>
  <c r="F56" i="1"/>
  <c r="F52" i="1"/>
  <c r="F48" i="1"/>
  <c r="F27" i="1"/>
  <c r="F38" i="1"/>
  <c r="F34" i="1"/>
  <c r="F30" i="1"/>
  <c r="F26" i="1"/>
  <c r="F22" i="1"/>
  <c r="F17" i="1"/>
  <c r="C29" i="1" l="1"/>
  <c r="C41" i="1"/>
  <c r="C37" i="1"/>
  <c r="C17" i="1"/>
  <c r="C19" i="1"/>
  <c r="C25" i="1"/>
  <c r="C50" i="1"/>
  <c r="C46" i="1"/>
  <c r="C54" i="1"/>
  <c r="C45" i="1"/>
  <c r="C51" i="1"/>
  <c r="C21" i="1"/>
  <c r="C32" i="1"/>
  <c r="C47" i="1"/>
  <c r="C55" i="1"/>
  <c r="C53" i="1"/>
  <c r="C33" i="1"/>
  <c r="C49" i="1"/>
  <c r="C30" i="1"/>
  <c r="C48" i="1"/>
  <c r="C23" i="1"/>
  <c r="C42" i="1"/>
  <c r="C44" i="1"/>
  <c r="C26" i="1"/>
  <c r="C39" i="1"/>
  <c r="C34" i="1"/>
  <c r="C28" i="1"/>
  <c r="C20" i="1"/>
  <c r="C27" i="1"/>
  <c r="C36" i="1"/>
  <c r="C52" i="1"/>
  <c r="C31" i="1"/>
  <c r="C22" i="1"/>
  <c r="C38" i="1"/>
  <c r="C56" i="1"/>
  <c r="C40" i="1"/>
  <c r="C35" i="1"/>
  <c r="C24" i="1"/>
  <c r="C18" i="1"/>
</calcChain>
</file>

<file path=xl/sharedStrings.xml><?xml version="1.0" encoding="utf-8"?>
<sst xmlns="http://schemas.openxmlformats.org/spreadsheetml/2006/main" count="179" uniqueCount="153">
  <si>
    <t>F</t>
  </si>
  <si>
    <t>D</t>
  </si>
  <si>
    <t>C</t>
  </si>
  <si>
    <t>B</t>
  </si>
  <si>
    <t>A</t>
  </si>
  <si>
    <t>GPA</t>
  </si>
  <si>
    <t>Student Name</t>
  </si>
  <si>
    <t>Student ID</t>
  </si>
  <si>
    <t>Nevada State College</t>
  </si>
  <si>
    <t>Serge Ballif</t>
  </si>
  <si>
    <t>Math 181</t>
  </si>
  <si>
    <t>Guided Practice</t>
  </si>
  <si>
    <t>WeBWorK</t>
  </si>
  <si>
    <t>Journal</t>
  </si>
  <si>
    <t>Exam/Miniprojects</t>
  </si>
  <si>
    <t>Teaching Items</t>
  </si>
  <si>
    <t>Quizzes</t>
  </si>
  <si>
    <t>WeBWorK Journal</t>
  </si>
  <si>
    <t>Exams and Miniprojects</t>
  </si>
  <si>
    <t>Daily Quizzes</t>
  </si>
  <si>
    <t>GP1.1</t>
  </si>
  <si>
    <t>GP1.2</t>
  </si>
  <si>
    <t>GP1.3</t>
  </si>
  <si>
    <t>GP1.4</t>
  </si>
  <si>
    <t>GP1.5</t>
  </si>
  <si>
    <t>GP1.6</t>
  </si>
  <si>
    <t>GP1.7</t>
  </si>
  <si>
    <t>GP1.8</t>
  </si>
  <si>
    <t>GP2.1</t>
  </si>
  <si>
    <t>GP2.2</t>
  </si>
  <si>
    <t>GP2.3</t>
  </si>
  <si>
    <t>GP2.4</t>
  </si>
  <si>
    <t>GP2.5</t>
  </si>
  <si>
    <t>GP2.6</t>
  </si>
  <si>
    <t>GP2.7</t>
  </si>
  <si>
    <t>GP2.8</t>
  </si>
  <si>
    <t>GP3.1</t>
  </si>
  <si>
    <t>GP3.3</t>
  </si>
  <si>
    <t>GP3.5</t>
  </si>
  <si>
    <t>GP3.4</t>
  </si>
  <si>
    <t>GP4.1</t>
  </si>
  <si>
    <t>GP4.2</t>
  </si>
  <si>
    <t>GP4.3</t>
  </si>
  <si>
    <t>GP4.4</t>
  </si>
  <si>
    <t>GP5.1</t>
  </si>
  <si>
    <t>GP5.2</t>
  </si>
  <si>
    <t>GP5.3</t>
  </si>
  <si>
    <t>Quiz 1.3</t>
  </si>
  <si>
    <t>Quiz 1.4</t>
  </si>
  <si>
    <t>Quiz 1.5</t>
  </si>
  <si>
    <t>Quiz 1.1</t>
  </si>
  <si>
    <t>Quiz 1.2</t>
  </si>
  <si>
    <t>Quiz 1.6</t>
  </si>
  <si>
    <t>Quiz 1.7</t>
  </si>
  <si>
    <t>Quiz 1.8</t>
  </si>
  <si>
    <t>Quiz 2.1</t>
  </si>
  <si>
    <t>Quiz 2.2</t>
  </si>
  <si>
    <t>Quiz 2.3</t>
  </si>
  <si>
    <t>Quiz 2.4</t>
  </si>
  <si>
    <t>Quiz 2.5</t>
  </si>
  <si>
    <t>Quiz 2.6</t>
  </si>
  <si>
    <t>Quiz 2.7</t>
  </si>
  <si>
    <t>Quiz 2.8</t>
  </si>
  <si>
    <t>Quiz 3.1</t>
  </si>
  <si>
    <t>Quiz 3.3</t>
  </si>
  <si>
    <t>Quiz 3.5</t>
  </si>
  <si>
    <t>Quiz 3.4</t>
  </si>
  <si>
    <t>Quiz 4.1</t>
  </si>
  <si>
    <t>Quiz 4.2</t>
  </si>
  <si>
    <t>Quiz 4.3</t>
  </si>
  <si>
    <t>Quiz 4.4</t>
  </si>
  <si>
    <t>Quiz 5.1</t>
  </si>
  <si>
    <t>Quiz 5.2</t>
  </si>
  <si>
    <t>Quiz 5.3</t>
  </si>
  <si>
    <t>WeBWorK Score</t>
  </si>
  <si>
    <t>Journal 1</t>
  </si>
  <si>
    <t>Journal 2</t>
  </si>
  <si>
    <t>Journal 3</t>
  </si>
  <si>
    <t>Miniproject 3</t>
  </si>
  <si>
    <t>Miniproject 4</t>
  </si>
  <si>
    <t>Miniproject 5</t>
  </si>
  <si>
    <t>Miniproject 7</t>
  </si>
  <si>
    <t>GP Total</t>
  </si>
  <si>
    <t>Quiz Total</t>
  </si>
  <si>
    <t>Journal Total</t>
  </si>
  <si>
    <t>Problem or Miniproject Total</t>
  </si>
  <si>
    <t>Example Student 1</t>
  </si>
  <si>
    <t>Example Student 2</t>
  </si>
  <si>
    <t>GP Grade</t>
  </si>
  <si>
    <t>Quiz Grade</t>
  </si>
  <si>
    <t>Journal Grade</t>
  </si>
  <si>
    <t>Problem Grade</t>
  </si>
  <si>
    <t>Overall</t>
  </si>
  <si>
    <t>Letter Grade</t>
  </si>
  <si>
    <t>WeBWorK Grade</t>
  </si>
  <si>
    <t>out of</t>
  </si>
  <si>
    <t>qqqqqqq</t>
  </si>
  <si>
    <t>qqqqq</t>
  </si>
  <si>
    <t>qqq</t>
  </si>
  <si>
    <t>qqqq</t>
  </si>
  <si>
    <r>
      <t xml:space="preserve"> </t>
    </r>
    <r>
      <rPr>
        <sz val="14"/>
        <color theme="1"/>
        <rFont val="Wingdings"/>
        <charset val="2"/>
      </rPr>
      <t>q</t>
    </r>
  </si>
  <si>
    <t>Exam Problems</t>
  </si>
  <si>
    <t>&amp; Miniprojects</t>
  </si>
  <si>
    <r>
      <t xml:space="preserve">126 points: </t>
    </r>
    <r>
      <rPr>
        <sz val="14"/>
        <color theme="1"/>
        <rFont val="Wingdings"/>
        <charset val="2"/>
      </rPr>
      <t>q</t>
    </r>
  </si>
  <si>
    <r>
      <t xml:space="preserve">112 points: </t>
    </r>
    <r>
      <rPr>
        <sz val="14"/>
        <color theme="1"/>
        <rFont val="Wingdings"/>
        <charset val="2"/>
      </rPr>
      <t>q</t>
    </r>
  </si>
  <si>
    <r>
      <t xml:space="preserve">98 points: </t>
    </r>
    <r>
      <rPr>
        <sz val="14"/>
        <color theme="1"/>
        <rFont val="Wingdings"/>
        <charset val="2"/>
      </rPr>
      <t>q</t>
    </r>
  </si>
  <si>
    <t>qqqqqq</t>
  </si>
  <si>
    <r>
      <t xml:space="preserve">84 points: </t>
    </r>
    <r>
      <rPr>
        <sz val="14"/>
        <color theme="1"/>
        <rFont val="Wingdings"/>
        <charset val="2"/>
      </rPr>
      <t>q</t>
    </r>
  </si>
  <si>
    <t>Objective 1</t>
  </si>
  <si>
    <t>Objective 2</t>
  </si>
  <si>
    <t>Objective 3</t>
  </si>
  <si>
    <t>Objective 4</t>
  </si>
  <si>
    <t>Objective 5</t>
  </si>
  <si>
    <t>Objective 6</t>
  </si>
  <si>
    <t>Objective 7</t>
  </si>
  <si>
    <t>Objective 8</t>
  </si>
  <si>
    <t>Objective 9</t>
  </si>
  <si>
    <t>Objective 10</t>
  </si>
  <si>
    <t>Objective 11</t>
  </si>
  <si>
    <t>Objective 12</t>
  </si>
  <si>
    <t>Objective 13</t>
  </si>
  <si>
    <t>Objective 14</t>
  </si>
  <si>
    <t>Objective 15</t>
  </si>
  <si>
    <t>Objective 16</t>
  </si>
  <si>
    <t>Miniproject 1</t>
  </si>
  <si>
    <t>Miniproject 2</t>
  </si>
  <si>
    <t>Miniproject 6</t>
  </si>
  <si>
    <t>Miniproject 8</t>
  </si>
  <si>
    <t>14 Guided Practice</t>
  </si>
  <si>
    <t>20 Guided Practice</t>
  </si>
  <si>
    <t>23 Guided Practice</t>
  </si>
  <si>
    <t>26 Guided Practice</t>
  </si>
  <si>
    <t>10 Quizzes</t>
  </si>
  <si>
    <t>16 Quizzes</t>
  </si>
  <si>
    <t>20 Quizzes</t>
  </si>
  <si>
    <t>24 Quizzes</t>
  </si>
  <si>
    <t>84 WeBWorK pts</t>
  </si>
  <si>
    <t>98 WeBWorK pts</t>
  </si>
  <si>
    <t>112 WeBWorK pts</t>
  </si>
  <si>
    <t>0 WeBWorK journal</t>
  </si>
  <si>
    <t>3 WeBWorK journal</t>
  </si>
  <si>
    <t>2 WeBWorK journal</t>
  </si>
  <si>
    <t>1 WeBWorK journal</t>
  </si>
  <si>
    <t>26 WeBWorK pts</t>
  </si>
  <si>
    <t>14 Project Problems</t>
  </si>
  <si>
    <t>17 Project Problems</t>
  </si>
  <si>
    <t>20 Project Problems</t>
  </si>
  <si>
    <t>23 Project Problems</t>
  </si>
  <si>
    <t>Fall 2017</t>
  </si>
  <si>
    <t>Miniproject 9</t>
  </si>
  <si>
    <t>Miniproject 10</t>
  </si>
  <si>
    <t>Miniproject 11</t>
  </si>
  <si>
    <t>Objective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</si>
</sst>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13" x14ac:knownFonts="1">
    <font>
      <sz val="10"/>
      <name val="Century Gothic"/>
      <family val="2"/>
      <scheme val="minor"/>
    </font>
    <font>
      <sz val="10"/>
      <name val="Century Gothic"/>
      <family val="2"/>
      <scheme val="minor"/>
    </font>
    <font>
      <b/>
      <sz val="10"/>
      <color theme="0"/>
      <name val="Century Gothic"/>
      <family val="2"/>
      <scheme val="minor"/>
    </font>
    <font>
      <sz val="10"/>
      <color theme="1"/>
      <name val="Century Gothic"/>
      <family val="2"/>
      <scheme val="minor"/>
    </font>
    <font>
      <sz val="10"/>
      <color theme="4" tint="-0.249977111117893"/>
      <name val="Century Gothic"/>
      <family val="2"/>
      <scheme val="minor"/>
    </font>
    <font>
      <sz val="20"/>
      <color theme="4" tint="-0.499984740745262"/>
      <name val="Corbel"/>
      <family val="2"/>
      <scheme val="major"/>
    </font>
    <font>
      <sz val="14"/>
      <color theme="3"/>
      <name val="Corbel"/>
      <family val="2"/>
      <scheme val="major"/>
    </font>
    <font>
      <b/>
      <sz val="10"/>
      <name val="Century Gothic"/>
      <family val="2"/>
      <scheme val="minor"/>
    </font>
    <font>
      <b/>
      <sz val="10"/>
      <color theme="1"/>
      <name val="Century Gothic"/>
      <family val="2"/>
      <scheme val="minor"/>
    </font>
    <font>
      <sz val="14"/>
      <color theme="1"/>
      <name val="Century Gothic"/>
      <family val="2"/>
      <scheme val="minor"/>
    </font>
    <font>
      <b/>
      <sz val="14"/>
      <color theme="1"/>
      <name val="Century Gothic"/>
      <family val="2"/>
      <scheme val="minor"/>
    </font>
    <font>
      <sz val="14"/>
      <color theme="1"/>
      <name val="Wingdings"/>
      <charset val="2"/>
    </font>
    <font>
      <sz val="10"/>
      <name val="Constantia"/>
      <family val="1"/>
    </font>
  </fonts>
  <fills count="19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2" tint="0.3999450666829432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 tint="0.59996337778862885"/>
        <bgColor indexed="64"/>
      </patternFill>
    </fill>
    <fill>
      <patternFill patternType="solid">
        <fgColor theme="2" tint="-0.24994659260841701"/>
        <bgColor indexed="64"/>
      </patternFill>
    </fill>
    <fill>
      <patternFill patternType="solid">
        <fgColor theme="5" tint="-0.2499465926084170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2" tint="0.79998168889431442"/>
        <bgColor indexed="64"/>
      </patternFill>
    </fill>
    <fill>
      <patternFill patternType="solid">
        <fgColor theme="2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0.39997558519241921"/>
        <bgColor indexed="64"/>
      </patternFill>
    </fill>
  </fills>
  <borders count="18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/>
      <right/>
      <top/>
      <bottom style="thin">
        <color theme="4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thin">
        <color theme="4" tint="-0.499984740745262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5" fillId="0" borderId="4" applyNumberFormat="0" applyFill="0" applyProtection="0">
      <alignment horizontal="left"/>
    </xf>
    <xf numFmtId="0" fontId="6" fillId="0" borderId="0" applyNumberFormat="0" applyFill="0" applyProtection="0">
      <alignment horizontal="left"/>
    </xf>
  </cellStyleXfs>
  <cellXfs count="63">
    <xf numFmtId="0" fontId="0" fillId="0" borderId="0" xfId="0"/>
    <xf numFmtId="0" fontId="1" fillId="0" borderId="0" xfId="0" applyFont="1"/>
    <xf numFmtId="0" fontId="4" fillId="0" borderId="0" xfId="0" applyFont="1"/>
    <xf numFmtId="0" fontId="4" fillId="3" borderId="2" xfId="0" applyFont="1" applyFill="1" applyBorder="1"/>
    <xf numFmtId="0" fontId="4" fillId="3" borderId="1" xfId="0" applyFont="1" applyFill="1" applyBorder="1"/>
    <xf numFmtId="0" fontId="3" fillId="0" borderId="0" xfId="0" applyFont="1" applyBorder="1"/>
    <xf numFmtId="0" fontId="6" fillId="0" borderId="0" xfId="2">
      <alignment horizontal="left"/>
    </xf>
    <xf numFmtId="0" fontId="5" fillId="0" borderId="4" xfId="1">
      <alignment horizontal="left"/>
    </xf>
    <xf numFmtId="0" fontId="4" fillId="0" borderId="0" xfId="0" applyFont="1" applyAlignment="1">
      <alignment horizontal="left"/>
    </xf>
    <xf numFmtId="0" fontId="4" fillId="3" borderId="2" xfId="0" applyFont="1" applyFill="1" applyBorder="1" applyAlignment="1">
      <alignment horizontal="left"/>
    </xf>
    <xf numFmtId="3" fontId="4" fillId="3" borderId="1" xfId="0" applyNumberFormat="1" applyFont="1" applyFill="1" applyBorder="1" applyAlignment="1">
      <alignment horizontal="left"/>
    </xf>
    <xf numFmtId="0" fontId="4" fillId="0" borderId="0" xfId="0" applyFont="1" applyFill="1" applyBorder="1" applyAlignment="1">
      <alignment horizontal="left"/>
    </xf>
    <xf numFmtId="3" fontId="4" fillId="0" borderId="0" xfId="0" applyNumberFormat="1" applyFont="1" applyFill="1" applyBorder="1" applyAlignment="1">
      <alignment horizontal="left"/>
    </xf>
    <xf numFmtId="0" fontId="1" fillId="0" borderId="0" xfId="0" applyFont="1" applyAlignment="1">
      <alignment textRotation="45"/>
    </xf>
    <xf numFmtId="0" fontId="0" fillId="0" borderId="0" xfId="0" applyFont="1"/>
    <xf numFmtId="0" fontId="7" fillId="0" borderId="0" xfId="0" applyFont="1"/>
    <xf numFmtId="0" fontId="2" fillId="2" borderId="5" xfId="0" applyFont="1" applyFill="1" applyBorder="1"/>
    <xf numFmtId="0" fontId="2" fillId="2" borderId="3" xfId="0" applyFont="1" applyFill="1" applyBorder="1" applyAlignment="1">
      <alignment textRotation="45"/>
    </xf>
    <xf numFmtId="0" fontId="0" fillId="4" borderId="7" xfId="0" applyFont="1" applyFill="1" applyBorder="1" applyAlignment="1">
      <alignment textRotation="45"/>
    </xf>
    <xf numFmtId="0" fontId="7" fillId="7" borderId="7" xfId="0" applyFont="1" applyFill="1" applyBorder="1" applyAlignment="1">
      <alignment textRotation="45"/>
    </xf>
    <xf numFmtId="0" fontId="0" fillId="5" borderId="7" xfId="0" applyFont="1" applyFill="1" applyBorder="1" applyAlignment="1">
      <alignment textRotation="45"/>
    </xf>
    <xf numFmtId="0" fontId="7" fillId="8" borderId="7" xfId="0" applyFont="1" applyFill="1" applyBorder="1" applyAlignment="1">
      <alignment textRotation="45"/>
    </xf>
    <xf numFmtId="0" fontId="7" fillId="4" borderId="7" xfId="0" applyFont="1" applyFill="1" applyBorder="1" applyAlignment="1">
      <alignment textRotation="45"/>
    </xf>
    <xf numFmtId="0" fontId="0" fillId="6" borderId="7" xfId="0" applyFont="1" applyFill="1" applyBorder="1" applyAlignment="1">
      <alignment horizontal="left" textRotation="45"/>
    </xf>
    <xf numFmtId="0" fontId="7" fillId="7" borderId="7" xfId="0" applyFont="1" applyFill="1" applyBorder="1" applyAlignment="1">
      <alignment horizontal="left" textRotation="45"/>
    </xf>
    <xf numFmtId="0" fontId="7" fillId="9" borderId="7" xfId="0" applyFont="1" applyFill="1" applyBorder="1" applyAlignment="1">
      <alignment horizontal="left" textRotation="45"/>
    </xf>
    <xf numFmtId="0" fontId="3" fillId="0" borderId="0" xfId="0" applyFont="1" applyFill="1" applyBorder="1"/>
    <xf numFmtId="3" fontId="3" fillId="0" borderId="0" xfId="0" applyNumberFormat="1" applyFont="1" applyFill="1" applyBorder="1"/>
    <xf numFmtId="2" fontId="3" fillId="0" borderId="0" xfId="0" applyNumberFormat="1" applyFont="1" applyFill="1" applyBorder="1"/>
    <xf numFmtId="0" fontId="7" fillId="0" borderId="0" xfId="0" applyFont="1" applyFill="1" applyBorder="1"/>
    <xf numFmtId="0" fontId="1" fillId="0" borderId="0" xfId="0" applyFont="1" applyFill="1" applyBorder="1"/>
    <xf numFmtId="0" fontId="0" fillId="0" borderId="0" xfId="0" applyFont="1" applyFill="1" applyBorder="1"/>
    <xf numFmtId="0" fontId="4" fillId="0" borderId="0" xfId="0" applyFont="1" applyFill="1" applyBorder="1"/>
    <xf numFmtId="164" fontId="8" fillId="0" borderId="0" xfId="0" applyNumberFormat="1" applyFont="1" applyFill="1" applyBorder="1"/>
    <xf numFmtId="0" fontId="2" fillId="2" borderId="6" xfId="0" applyFont="1" applyFill="1" applyBorder="1" applyAlignment="1">
      <alignment textRotation="45"/>
    </xf>
    <xf numFmtId="0" fontId="9" fillId="10" borderId="0" xfId="0" applyFont="1" applyFill="1"/>
    <xf numFmtId="0" fontId="10" fillId="10" borderId="0" xfId="0" applyFont="1" applyFill="1" applyAlignment="1">
      <alignment horizontal="center"/>
    </xf>
    <xf numFmtId="0" fontId="11" fillId="12" borderId="0" xfId="0" applyFont="1" applyFill="1"/>
    <xf numFmtId="0" fontId="9" fillId="12" borderId="0" xfId="0" applyFont="1" applyFill="1"/>
    <xf numFmtId="0" fontId="11" fillId="0" borderId="0" xfId="0" applyFont="1" applyFill="1"/>
    <xf numFmtId="0" fontId="9" fillId="0" borderId="0" xfId="0" applyFont="1" applyFill="1"/>
    <xf numFmtId="0" fontId="9" fillId="13" borderId="0" xfId="0" applyFont="1" applyFill="1"/>
    <xf numFmtId="0" fontId="11" fillId="13" borderId="0" xfId="0" applyFont="1" applyFill="1"/>
    <xf numFmtId="0" fontId="10" fillId="11" borderId="7" xfId="0" applyFont="1" applyFill="1" applyBorder="1"/>
    <xf numFmtId="0" fontId="10" fillId="11" borderId="8" xfId="0" applyFont="1" applyFill="1" applyBorder="1"/>
    <xf numFmtId="0" fontId="10" fillId="11" borderId="9" xfId="0" applyFont="1" applyFill="1" applyBorder="1"/>
    <xf numFmtId="0" fontId="1" fillId="16" borderId="0" xfId="0" applyFont="1" applyFill="1"/>
    <xf numFmtId="0" fontId="1" fillId="16" borderId="0" xfId="0" applyFont="1" applyFill="1" applyAlignment="1">
      <alignment textRotation="45"/>
    </xf>
    <xf numFmtId="0" fontId="7" fillId="16" borderId="0" xfId="0" applyFont="1" applyFill="1" applyBorder="1"/>
    <xf numFmtId="0" fontId="0" fillId="16" borderId="0" xfId="0" applyFont="1" applyFill="1"/>
    <xf numFmtId="0" fontId="7" fillId="17" borderId="15" xfId="0" applyFont="1" applyFill="1" applyBorder="1"/>
    <xf numFmtId="0" fontId="7" fillId="18" borderId="16" xfId="0" applyFont="1" applyFill="1" applyBorder="1"/>
    <xf numFmtId="0" fontId="7" fillId="15" borderId="16" xfId="0" applyFont="1" applyFill="1" applyBorder="1"/>
    <xf numFmtId="0" fontId="7" fillId="14" borderId="17" xfId="0" applyFont="1" applyFill="1" applyBorder="1"/>
    <xf numFmtId="0" fontId="12" fillId="17" borderId="10" xfId="0" applyFont="1" applyFill="1" applyBorder="1"/>
    <xf numFmtId="0" fontId="12" fillId="18" borderId="0" xfId="0" applyFont="1" applyFill="1" applyBorder="1"/>
    <xf numFmtId="0" fontId="12" fillId="15" borderId="0" xfId="0" applyFont="1" applyFill="1" applyBorder="1"/>
    <xf numFmtId="0" fontId="12" fillId="14" borderId="11" xfId="0" applyFont="1" applyFill="1" applyBorder="1"/>
    <xf numFmtId="0" fontId="12" fillId="17" borderId="12" xfId="0" applyFont="1" applyFill="1" applyBorder="1"/>
    <xf numFmtId="0" fontId="12" fillId="18" borderId="13" xfId="0" applyFont="1" applyFill="1" applyBorder="1"/>
    <xf numFmtId="0" fontId="12" fillId="15" borderId="13" xfId="0" applyFont="1" applyFill="1" applyBorder="1"/>
    <xf numFmtId="0" fontId="12" fillId="14" borderId="14" xfId="0" applyFont="1" applyFill="1" applyBorder="1"/>
    <xf numFmtId="0" fontId="3" fillId="0" borderId="0" xfId="0" applyFont="1" applyBorder="1" applyAlignment="1">
      <alignment horizontal="center"/>
    </xf>
  </cellXfs>
  <cellStyles count="3">
    <cellStyle name="Heading 1" xfId="1" builtinId="16" customBuiltin="1"/>
    <cellStyle name="Heading 2" xfId="2" builtinId="17" customBuiltin="1"/>
    <cellStyle name="Normal" xfId="0" builtinId="0" customBuiltin="1"/>
  </cellStyles>
  <dxfs count="3"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 patternType="none">
          <bgColor auto="1"/>
        </patternFill>
      </fill>
    </dxf>
  </dxfs>
  <tableStyles count="2" defaultTableStyle="TableStyleMedium2" defaultPivotStyle="PivotStyleLight16">
    <tableStyle name="Table Style 1" pivot="0" count="1">
      <tableStyleElement type="secondColumnStripe" size="3"/>
    </tableStyle>
    <tableStyle name="Table Style 2" pivot="0" count="1">
      <tableStyleElement type="wholeTable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124240</xdr:colOff>
      <xdr:row>6</xdr:row>
      <xdr:rowOff>240195</xdr:rowOff>
    </xdr:from>
    <xdr:to>
      <xdr:col>10</xdr:col>
      <xdr:colOff>115957</xdr:colOff>
      <xdr:row>11</xdr:row>
      <xdr:rowOff>115957</xdr:rowOff>
    </xdr:to>
    <xdr:sp macro="" textlink="">
      <xdr:nvSpPr>
        <xdr:cNvPr id="2" name="TextBox 1"/>
        <xdr:cNvSpPr txBox="1"/>
      </xdr:nvSpPr>
      <xdr:spPr>
        <a:xfrm>
          <a:off x="3279914" y="1590260"/>
          <a:ext cx="1499152" cy="811697"/>
        </a:xfrm>
        <a:prstGeom prst="rect">
          <a:avLst/>
        </a:prstGeom>
        <a:solidFill>
          <a:schemeClr val="bg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The table contains</a:t>
          </a:r>
          <a:r>
            <a:rPr lang="en-US" sz="1100" baseline="0"/>
            <a:t> the minimum score necessary for each grade. 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SchoolAthleticBudget">
  <a:themeElements>
    <a:clrScheme name="Red">
      <a:dk1>
        <a:sysClr val="windowText" lastClr="000000"/>
      </a:dk1>
      <a:lt1>
        <a:sysClr val="window" lastClr="FFFFFF"/>
      </a:lt1>
      <a:dk2>
        <a:srgbClr val="323232"/>
      </a:dk2>
      <a:lt2>
        <a:srgbClr val="E5C243"/>
      </a:lt2>
      <a:accent1>
        <a:srgbClr val="A5300F"/>
      </a:accent1>
      <a:accent2>
        <a:srgbClr val="D55816"/>
      </a:accent2>
      <a:accent3>
        <a:srgbClr val="E19825"/>
      </a:accent3>
      <a:accent4>
        <a:srgbClr val="B19C7D"/>
      </a:accent4>
      <a:accent5>
        <a:srgbClr val="7F5F52"/>
      </a:accent5>
      <a:accent6>
        <a:srgbClr val="B27D49"/>
      </a:accent6>
      <a:hlink>
        <a:srgbClr val="6B9F25"/>
      </a:hlink>
      <a:folHlink>
        <a:srgbClr val="B26B02"/>
      </a:folHlink>
    </a:clrScheme>
    <a:fontScheme name="Gradebook">
      <a:majorFont>
        <a:latin typeface="Corbel"/>
        <a:ea typeface=""/>
        <a:cs typeface=""/>
      </a:majorFont>
      <a:minorFont>
        <a:latin typeface="Century Gothic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4"/>
    <pageSetUpPr autoPageBreaks="0" fitToPage="1"/>
  </sheetPr>
  <dimension ref="A1:EB59"/>
  <sheetViews>
    <sheetView showGridLines="0" tabSelected="1" topLeftCell="A16" zoomScale="115" zoomScaleNormal="115" workbookViewId="0">
      <pane xSplit="1" topLeftCell="B1" activePane="topRight" state="frozen"/>
      <selection activeCell="A11" sqref="A11"/>
      <selection pane="topRight" activeCell="I16" sqref="I1:I1048576"/>
    </sheetView>
  </sheetViews>
  <sheetFormatPr defaultRowHeight="13.5" x14ac:dyDescent="0.25"/>
  <cols>
    <col min="1" max="1" width="24.28515625" style="1" customWidth="1"/>
    <col min="2" max="2" width="4.42578125" style="1" bestFit="1" customWidth="1"/>
    <col min="3" max="3" width="5.140625" style="1" bestFit="1" customWidth="1"/>
    <col min="4" max="8" width="4.42578125" style="1" bestFit="1" customWidth="1"/>
    <col min="9" max="35" width="4.5703125" style="1" bestFit="1" customWidth="1"/>
    <col min="36" max="36" width="4.42578125" style="15" bestFit="1" customWidth="1"/>
    <col min="37" max="37" width="5.7109375" style="15" bestFit="1" customWidth="1"/>
    <col min="38" max="64" width="4.5703125" style="1" bestFit="1" customWidth="1"/>
    <col min="65" max="68" width="4.42578125" style="15" bestFit="1" customWidth="1"/>
    <col min="69" max="71" width="4.5703125" style="1" bestFit="1" customWidth="1"/>
    <col min="72" max="73" width="4.42578125" style="15" bestFit="1" customWidth="1"/>
    <col min="74" max="74" width="4.5703125" style="1" bestFit="1" customWidth="1"/>
    <col min="75" max="75" width="4.5703125" style="1" customWidth="1"/>
    <col min="76" max="97" width="4.5703125" style="1" bestFit="1" customWidth="1"/>
    <col min="98" max="100" width="4.5703125" style="1" customWidth="1"/>
    <col min="101" max="101" width="4.5703125" style="1" bestFit="1" customWidth="1"/>
    <col min="102" max="103" width="4.42578125" style="15" bestFit="1" customWidth="1"/>
    <col min="104" max="104" width="9.140625" style="46"/>
    <col min="105" max="16384" width="9.140625" style="1"/>
  </cols>
  <sheetData>
    <row r="1" spans="1:132" ht="9.9499999999999993" customHeight="1" x14ac:dyDescent="0.25"/>
    <row r="2" spans="1:132" ht="26.25" x14ac:dyDescent="0.4">
      <c r="A2" s="7" t="s">
        <v>8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</row>
    <row r="4" spans="1:132" ht="18.75" x14ac:dyDescent="0.3">
      <c r="A4" s="6" t="s">
        <v>9</v>
      </c>
      <c r="K4" s="12"/>
      <c r="L4" s="12"/>
      <c r="M4" s="12"/>
      <c r="N4" s="12"/>
      <c r="O4" s="12"/>
      <c r="P4" s="12"/>
      <c r="Q4" s="12"/>
      <c r="R4" s="12"/>
    </row>
    <row r="5" spans="1:132" ht="18.75" x14ac:dyDescent="0.3">
      <c r="A5" s="6" t="s">
        <v>10</v>
      </c>
      <c r="K5" s="12"/>
      <c r="L5" s="12"/>
      <c r="M5" s="12"/>
      <c r="N5" s="12"/>
      <c r="O5" s="12"/>
      <c r="P5" s="12"/>
      <c r="Q5" s="12"/>
      <c r="R5" s="12"/>
    </row>
    <row r="6" spans="1:132" ht="18.75" x14ac:dyDescent="0.3">
      <c r="A6" s="6" t="s">
        <v>148</v>
      </c>
      <c r="K6" s="12"/>
      <c r="L6" s="12"/>
      <c r="M6" s="12"/>
      <c r="N6" s="12"/>
      <c r="O6" s="12"/>
      <c r="P6" s="12"/>
      <c r="Q6" s="12"/>
      <c r="R6" s="12"/>
    </row>
    <row r="7" spans="1:132" ht="18.75" x14ac:dyDescent="0.3">
      <c r="A7" s="6"/>
      <c r="K7" s="12"/>
      <c r="L7" s="12"/>
      <c r="M7" s="12"/>
      <c r="N7" s="12"/>
      <c r="O7" s="12"/>
      <c r="P7" s="12"/>
      <c r="Q7" s="12"/>
      <c r="R7" s="12"/>
    </row>
    <row r="8" spans="1:132" x14ac:dyDescent="0.25">
      <c r="A8" s="4" t="s">
        <v>11</v>
      </c>
      <c r="B8" s="10">
        <v>0</v>
      </c>
      <c r="C8" s="10">
        <v>14</v>
      </c>
      <c r="D8" s="10">
        <v>20</v>
      </c>
      <c r="E8" s="10">
        <v>23</v>
      </c>
      <c r="F8" s="10">
        <v>26</v>
      </c>
      <c r="L8" s="12"/>
      <c r="M8" s="12"/>
      <c r="N8" s="12"/>
      <c r="O8" s="12"/>
      <c r="P8" s="12"/>
      <c r="Q8" s="12"/>
      <c r="R8" s="12"/>
      <c r="S8" s="12"/>
      <c r="AJ8" s="1"/>
      <c r="AL8" s="15"/>
      <c r="BM8" s="1"/>
      <c r="BQ8" s="15"/>
      <c r="BT8" s="1"/>
      <c r="BV8" s="15"/>
      <c r="BW8" s="15"/>
      <c r="CX8" s="1"/>
      <c r="CZ8" s="48"/>
      <c r="DA8" s="46"/>
    </row>
    <row r="9" spans="1:132" x14ac:dyDescent="0.25">
      <c r="A9" s="4" t="s">
        <v>19</v>
      </c>
      <c r="B9" s="10">
        <v>0</v>
      </c>
      <c r="C9" s="10">
        <v>10</v>
      </c>
      <c r="D9" s="10">
        <v>16</v>
      </c>
      <c r="E9" s="10">
        <v>20</v>
      </c>
      <c r="F9" s="10">
        <v>24</v>
      </c>
      <c r="L9" s="12"/>
      <c r="M9" s="12"/>
      <c r="N9" s="12"/>
      <c r="O9" s="12"/>
      <c r="P9" s="12"/>
      <c r="Q9" s="12"/>
      <c r="R9" s="12"/>
      <c r="S9" s="12"/>
      <c r="AJ9" s="1"/>
      <c r="AL9" s="15"/>
      <c r="BM9" s="1"/>
      <c r="BQ9" s="15"/>
      <c r="BT9" s="1"/>
      <c r="BV9" s="15"/>
      <c r="BW9" s="15"/>
      <c r="CX9" s="1"/>
      <c r="CZ9" s="48"/>
      <c r="DA9" s="46"/>
    </row>
    <row r="10" spans="1:132" x14ac:dyDescent="0.25">
      <c r="A10" s="4" t="s">
        <v>12</v>
      </c>
      <c r="B10" s="10">
        <v>0</v>
      </c>
      <c r="C10" s="10">
        <v>84</v>
      </c>
      <c r="D10" s="10">
        <v>98</v>
      </c>
      <c r="E10" s="10">
        <v>112</v>
      </c>
      <c r="F10" s="10">
        <v>126</v>
      </c>
      <c r="L10" s="12"/>
      <c r="M10" s="12"/>
      <c r="N10" s="12"/>
      <c r="O10" s="12"/>
      <c r="P10" s="12"/>
      <c r="Q10" s="12"/>
      <c r="R10" s="12"/>
      <c r="S10" s="12"/>
      <c r="AJ10" s="1"/>
      <c r="AL10" s="15"/>
      <c r="BM10" s="1"/>
      <c r="BQ10" s="15"/>
      <c r="BT10" s="1"/>
      <c r="BV10" s="15"/>
      <c r="BW10" s="15"/>
      <c r="CX10" s="1"/>
      <c r="CZ10" s="48"/>
      <c r="DA10" s="46"/>
    </row>
    <row r="11" spans="1:132" x14ac:dyDescent="0.25">
      <c r="A11" s="4" t="s">
        <v>13</v>
      </c>
      <c r="B11" s="10">
        <v>0</v>
      </c>
      <c r="C11" s="10">
        <v>0</v>
      </c>
      <c r="D11" s="10">
        <v>1</v>
      </c>
      <c r="E11" s="10">
        <v>2</v>
      </c>
      <c r="F11" s="10">
        <v>3</v>
      </c>
      <c r="L11" s="11"/>
      <c r="M11" s="11"/>
      <c r="N11" s="11"/>
      <c r="O11" s="11"/>
      <c r="P11" s="11"/>
      <c r="Q11" s="11"/>
      <c r="R11" s="11"/>
      <c r="S11" s="11"/>
      <c r="AJ11" s="1"/>
      <c r="AL11" s="15"/>
      <c r="BM11" s="1"/>
      <c r="BQ11" s="15"/>
      <c r="BT11" s="1"/>
      <c r="BV11" s="15"/>
      <c r="BW11" s="15"/>
      <c r="CX11" s="1"/>
      <c r="CZ11" s="48"/>
      <c r="DA11" s="46"/>
    </row>
    <row r="12" spans="1:132" x14ac:dyDescent="0.25">
      <c r="A12" s="4" t="s">
        <v>14</v>
      </c>
      <c r="B12" s="10">
        <v>0</v>
      </c>
      <c r="C12" s="10">
        <v>14</v>
      </c>
      <c r="D12" s="10">
        <v>17</v>
      </c>
      <c r="E12" s="10">
        <v>20</v>
      </c>
      <c r="F12" s="10">
        <v>23</v>
      </c>
      <c r="L12" s="11"/>
      <c r="M12" s="11"/>
      <c r="N12" s="11"/>
      <c r="O12" s="11"/>
      <c r="P12" s="11"/>
      <c r="Q12" s="11"/>
      <c r="R12" s="11"/>
      <c r="S12" s="11"/>
      <c r="AJ12" s="1"/>
      <c r="AL12" s="15"/>
      <c r="BM12" s="1"/>
      <c r="BQ12" s="15"/>
      <c r="BT12" s="1"/>
      <c r="BV12" s="15"/>
      <c r="BW12" s="15"/>
      <c r="CX12" s="1"/>
      <c r="CZ12" s="48"/>
      <c r="DA12" s="46"/>
    </row>
    <row r="13" spans="1:132" x14ac:dyDescent="0.25">
      <c r="A13" s="2" t="s">
        <v>93</v>
      </c>
      <c r="B13" s="8" t="s">
        <v>0</v>
      </c>
      <c r="C13" s="8" t="s">
        <v>1</v>
      </c>
      <c r="D13" s="8" t="s">
        <v>2</v>
      </c>
      <c r="E13" s="8" t="s">
        <v>3</v>
      </c>
      <c r="F13" s="8" t="s">
        <v>4</v>
      </c>
      <c r="AJ13" s="1"/>
      <c r="AL13" s="15"/>
      <c r="BM13" s="1"/>
      <c r="BQ13" s="15"/>
      <c r="BT13" s="1"/>
      <c r="BV13" s="15"/>
      <c r="BW13" s="15"/>
      <c r="CX13" s="1"/>
      <c r="CZ13" s="48"/>
      <c r="DA13" s="46"/>
    </row>
    <row r="14" spans="1:132" x14ac:dyDescent="0.25">
      <c r="A14" s="3" t="s">
        <v>5</v>
      </c>
      <c r="B14" s="9">
        <v>0</v>
      </c>
      <c r="C14" s="9">
        <v>1</v>
      </c>
      <c r="D14" s="9">
        <v>2</v>
      </c>
      <c r="E14" s="9">
        <v>3</v>
      </c>
      <c r="F14" s="9">
        <v>4</v>
      </c>
      <c r="AJ14" s="1"/>
      <c r="AL14" s="15"/>
      <c r="BM14" s="1"/>
      <c r="BQ14" s="15"/>
      <c r="BT14" s="1"/>
      <c r="BV14" s="15"/>
      <c r="BW14" s="15"/>
      <c r="CX14" s="1"/>
      <c r="CZ14" s="48"/>
      <c r="DA14" s="46"/>
    </row>
    <row r="15" spans="1:132" x14ac:dyDescent="0.25">
      <c r="A15" s="32"/>
      <c r="B15" s="11"/>
      <c r="C15" s="11"/>
      <c r="D15" s="11"/>
      <c r="E15" s="11"/>
    </row>
    <row r="16" spans="1:132" ht="108" x14ac:dyDescent="0.25">
      <c r="A16" s="16" t="s">
        <v>6</v>
      </c>
      <c r="B16" s="17" t="s">
        <v>7</v>
      </c>
      <c r="C16" s="34" t="s">
        <v>92</v>
      </c>
      <c r="D16" s="34" t="s">
        <v>11</v>
      </c>
      <c r="E16" s="34" t="s">
        <v>19</v>
      </c>
      <c r="F16" s="34" t="s">
        <v>12</v>
      </c>
      <c r="G16" s="34" t="s">
        <v>17</v>
      </c>
      <c r="H16" s="34" t="s">
        <v>18</v>
      </c>
      <c r="I16" s="18" t="s">
        <v>20</v>
      </c>
      <c r="J16" s="18" t="s">
        <v>21</v>
      </c>
      <c r="K16" s="18" t="s">
        <v>22</v>
      </c>
      <c r="L16" s="18" t="s">
        <v>23</v>
      </c>
      <c r="M16" s="18" t="s">
        <v>24</v>
      </c>
      <c r="N16" s="18" t="s">
        <v>25</v>
      </c>
      <c r="O16" s="18" t="s">
        <v>26</v>
      </c>
      <c r="P16" s="18" t="s">
        <v>27</v>
      </c>
      <c r="Q16" s="18" t="s">
        <v>28</v>
      </c>
      <c r="R16" s="18" t="s">
        <v>29</v>
      </c>
      <c r="S16" s="18" t="s">
        <v>30</v>
      </c>
      <c r="T16" s="18" t="s">
        <v>31</v>
      </c>
      <c r="U16" s="18" t="s">
        <v>32</v>
      </c>
      <c r="V16" s="18" t="s">
        <v>33</v>
      </c>
      <c r="W16" s="18" t="s">
        <v>34</v>
      </c>
      <c r="X16" s="18" t="s">
        <v>35</v>
      </c>
      <c r="Y16" s="18" t="s">
        <v>36</v>
      </c>
      <c r="Z16" s="18" t="s">
        <v>37</v>
      </c>
      <c r="AA16" s="18" t="s">
        <v>39</v>
      </c>
      <c r="AB16" s="18" t="s">
        <v>38</v>
      </c>
      <c r="AC16" s="18" t="s">
        <v>40</v>
      </c>
      <c r="AD16" s="18" t="s">
        <v>41</v>
      </c>
      <c r="AE16" s="18" t="s">
        <v>42</v>
      </c>
      <c r="AF16" s="18" t="s">
        <v>43</v>
      </c>
      <c r="AG16" s="18" t="s">
        <v>44</v>
      </c>
      <c r="AH16" s="18" t="s">
        <v>45</v>
      </c>
      <c r="AI16" s="18" t="s">
        <v>46</v>
      </c>
      <c r="AJ16" s="19" t="s">
        <v>82</v>
      </c>
      <c r="AK16" s="19" t="s">
        <v>88</v>
      </c>
      <c r="AL16" s="20" t="s">
        <v>50</v>
      </c>
      <c r="AM16" s="20" t="s">
        <v>51</v>
      </c>
      <c r="AN16" s="20" t="s">
        <v>47</v>
      </c>
      <c r="AO16" s="20" t="s">
        <v>48</v>
      </c>
      <c r="AP16" s="20" t="s">
        <v>49</v>
      </c>
      <c r="AQ16" s="20" t="s">
        <v>52</v>
      </c>
      <c r="AR16" s="20" t="s">
        <v>53</v>
      </c>
      <c r="AS16" s="20" t="s">
        <v>54</v>
      </c>
      <c r="AT16" s="20" t="s">
        <v>55</v>
      </c>
      <c r="AU16" s="20" t="s">
        <v>56</v>
      </c>
      <c r="AV16" s="20" t="s">
        <v>57</v>
      </c>
      <c r="AW16" s="20" t="s">
        <v>58</v>
      </c>
      <c r="AX16" s="20" t="s">
        <v>59</v>
      </c>
      <c r="AY16" s="20" t="s">
        <v>60</v>
      </c>
      <c r="AZ16" s="20" t="s">
        <v>61</v>
      </c>
      <c r="BA16" s="20" t="s">
        <v>62</v>
      </c>
      <c r="BB16" s="20" t="s">
        <v>63</v>
      </c>
      <c r="BC16" s="20" t="s">
        <v>64</v>
      </c>
      <c r="BD16" s="20" t="s">
        <v>66</v>
      </c>
      <c r="BE16" s="20" t="s">
        <v>65</v>
      </c>
      <c r="BF16" s="20" t="s">
        <v>67</v>
      </c>
      <c r="BG16" s="20" t="s">
        <v>68</v>
      </c>
      <c r="BH16" s="20" t="s">
        <v>69</v>
      </c>
      <c r="BI16" s="20" t="s">
        <v>70</v>
      </c>
      <c r="BJ16" s="20" t="s">
        <v>71</v>
      </c>
      <c r="BK16" s="20" t="s">
        <v>72</v>
      </c>
      <c r="BL16" s="20" t="s">
        <v>73</v>
      </c>
      <c r="BM16" s="21" t="s">
        <v>83</v>
      </c>
      <c r="BN16" s="21" t="s">
        <v>89</v>
      </c>
      <c r="BO16" s="22" t="s">
        <v>74</v>
      </c>
      <c r="BP16" s="22" t="s">
        <v>94</v>
      </c>
      <c r="BQ16" s="20" t="s">
        <v>75</v>
      </c>
      <c r="BR16" s="20" t="s">
        <v>76</v>
      </c>
      <c r="BS16" s="20" t="s">
        <v>77</v>
      </c>
      <c r="BT16" s="21" t="s">
        <v>84</v>
      </c>
      <c r="BU16" s="21" t="s">
        <v>90</v>
      </c>
      <c r="BV16" s="18" t="s">
        <v>152</v>
      </c>
      <c r="BW16" s="18" t="s">
        <v>108</v>
      </c>
      <c r="BX16" s="18" t="s">
        <v>109</v>
      </c>
      <c r="BY16" s="18" t="s">
        <v>110</v>
      </c>
      <c r="BZ16" s="18" t="s">
        <v>111</v>
      </c>
      <c r="CA16" s="18" t="s">
        <v>112</v>
      </c>
      <c r="CB16" s="18" t="s">
        <v>113</v>
      </c>
      <c r="CC16" s="18" t="s">
        <v>114</v>
      </c>
      <c r="CD16" s="18" t="s">
        <v>115</v>
      </c>
      <c r="CE16" s="18" t="s">
        <v>116</v>
      </c>
      <c r="CF16" s="18" t="s">
        <v>117</v>
      </c>
      <c r="CG16" s="18" t="s">
        <v>118</v>
      </c>
      <c r="CH16" s="18" t="s">
        <v>119</v>
      </c>
      <c r="CI16" s="18" t="s">
        <v>120</v>
      </c>
      <c r="CJ16" s="18" t="s">
        <v>121</v>
      </c>
      <c r="CK16" s="18" t="s">
        <v>122</v>
      </c>
      <c r="CL16" s="18" t="s">
        <v>123</v>
      </c>
      <c r="CM16" s="23" t="s">
        <v>124</v>
      </c>
      <c r="CN16" s="23" t="s">
        <v>125</v>
      </c>
      <c r="CO16" s="23" t="s">
        <v>78</v>
      </c>
      <c r="CP16" s="23" t="s">
        <v>79</v>
      </c>
      <c r="CQ16" s="23" t="s">
        <v>80</v>
      </c>
      <c r="CR16" s="23" t="s">
        <v>126</v>
      </c>
      <c r="CS16" s="23" t="s">
        <v>81</v>
      </c>
      <c r="CT16" s="23" t="s">
        <v>127</v>
      </c>
      <c r="CU16" s="23" t="s">
        <v>149</v>
      </c>
      <c r="CV16" s="23" t="s">
        <v>150</v>
      </c>
      <c r="CW16" s="23" t="s">
        <v>151</v>
      </c>
      <c r="CX16" s="24" t="s">
        <v>85</v>
      </c>
      <c r="CY16" s="25" t="s">
        <v>91</v>
      </c>
      <c r="CZ16" s="47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</row>
    <row r="17" spans="1:104" x14ac:dyDescent="0.25">
      <c r="A17" s="26" t="s">
        <v>86</v>
      </c>
      <c r="B17" s="26"/>
      <c r="C17" s="33" t="str">
        <f>IF(COUNTIF(D17:H17,"F")&gt;1,"F",IF(COUNTIF(D17:H17,"F")=1,"D-",IF(COUNTIF(D17:H17,"D")&gt;2,"D",IF(COUNTIF(D17:H17,"D")=2,"D+",IF(COUNTIF(D17:H17,"D")=1,"C-",IF(COUNTIF(D17:H17,"C")&gt;2,"C",IF(COUNTIF(D17:H17,"C")=2,"C+",IF(COUNTIF(D17:H17,"C")=1,"B-",IF(COUNTIF(D17:H17,"B")&gt;2,"B",IF(COUNTIF(D17:H17,"B")=2,"B+",IF(COUNTIF(D17:H17,"B")=1,"A-","A")))))))))))</f>
        <v>B-</v>
      </c>
      <c r="D17" s="27" t="str">
        <f t="shared" ref="D17:D56" si="0">AK17</f>
        <v>B</v>
      </c>
      <c r="E17" s="28" t="str">
        <f>BN17</f>
        <v>B</v>
      </c>
      <c r="F17" s="28" t="str">
        <f t="shared" ref="F17:F56" si="1">BP17</f>
        <v>B</v>
      </c>
      <c r="G17" s="28" t="str">
        <f t="shared" ref="G17:G56" si="2">BU17</f>
        <v>B</v>
      </c>
      <c r="H17" s="28" t="str">
        <f t="shared" ref="H17:H56" si="3">CY17</f>
        <v>C</v>
      </c>
      <c r="I17" s="26">
        <v>1</v>
      </c>
      <c r="J17" s="26">
        <v>1</v>
      </c>
      <c r="K17" s="26">
        <v>1</v>
      </c>
      <c r="L17" s="26">
        <v>1</v>
      </c>
      <c r="M17" s="26">
        <v>1</v>
      </c>
      <c r="N17" s="26">
        <v>1</v>
      </c>
      <c r="O17" s="26">
        <v>1</v>
      </c>
      <c r="P17" s="26">
        <v>1</v>
      </c>
      <c r="Q17" s="26">
        <v>1</v>
      </c>
      <c r="R17" s="26">
        <v>1</v>
      </c>
      <c r="S17" s="26">
        <v>1</v>
      </c>
      <c r="T17" s="26">
        <v>1</v>
      </c>
      <c r="U17" s="26">
        <v>1</v>
      </c>
      <c r="V17" s="26">
        <v>1</v>
      </c>
      <c r="W17" s="26">
        <v>1</v>
      </c>
      <c r="X17" s="26">
        <v>1</v>
      </c>
      <c r="Y17" s="26">
        <v>1</v>
      </c>
      <c r="Z17" s="26">
        <v>1</v>
      </c>
      <c r="AA17" s="26">
        <v>1</v>
      </c>
      <c r="AB17" s="26">
        <v>1</v>
      </c>
      <c r="AC17" s="26">
        <v>1</v>
      </c>
      <c r="AD17" s="26">
        <v>1</v>
      </c>
      <c r="AE17" s="26">
        <v>1</v>
      </c>
      <c r="AF17" s="26"/>
      <c r="AG17" s="26"/>
      <c r="AH17" s="26">
        <v>1</v>
      </c>
      <c r="AI17" s="26"/>
      <c r="AJ17" s="29">
        <f>SUM('GRADE BOOK'!$I17:$AI17)</f>
        <v>24</v>
      </c>
      <c r="AK17" s="29" t="str">
        <f>HLOOKUP(AJ17,A$8:F$13,6,TRUE)</f>
        <v>B</v>
      </c>
      <c r="AL17" s="30">
        <v>1</v>
      </c>
      <c r="AM17" s="30"/>
      <c r="AN17" s="30">
        <v>1</v>
      </c>
      <c r="AO17" s="30">
        <v>1</v>
      </c>
      <c r="AP17" s="30"/>
      <c r="AQ17" s="31">
        <v>1</v>
      </c>
      <c r="AR17" s="31">
        <v>1</v>
      </c>
      <c r="AS17" s="31">
        <v>1</v>
      </c>
      <c r="AT17" s="31">
        <v>1</v>
      </c>
      <c r="AU17" s="31">
        <v>1</v>
      </c>
      <c r="AV17" s="31">
        <v>1</v>
      </c>
      <c r="AW17" s="31">
        <v>1</v>
      </c>
      <c r="AX17" s="31">
        <v>1</v>
      </c>
      <c r="AY17" s="31">
        <v>1</v>
      </c>
      <c r="AZ17" s="31">
        <v>1</v>
      </c>
      <c r="BA17" s="30"/>
      <c r="BB17" s="31">
        <v>1</v>
      </c>
      <c r="BC17" s="31">
        <v>1</v>
      </c>
      <c r="BD17" s="31">
        <v>1</v>
      </c>
      <c r="BE17" s="30"/>
      <c r="BF17" s="30"/>
      <c r="BG17" s="30"/>
      <c r="BH17" s="30"/>
      <c r="BI17" s="30">
        <v>1</v>
      </c>
      <c r="BJ17" s="30">
        <v>1</v>
      </c>
      <c r="BK17" s="30">
        <v>1</v>
      </c>
      <c r="BL17" s="31">
        <v>1</v>
      </c>
      <c r="BM17" s="29">
        <f>SUM(AL17:BL17)</f>
        <v>20</v>
      </c>
      <c r="BN17" s="29" t="str">
        <f>HLOOKUP(BM17,A$9:F$13,5,TRUE)</f>
        <v>B</v>
      </c>
      <c r="BO17" s="29">
        <v>116</v>
      </c>
      <c r="BP17" s="29" t="str">
        <f>HLOOKUP(BO17,B$10:F$13,4,TRUE)</f>
        <v>B</v>
      </c>
      <c r="BQ17" s="30">
        <v>1</v>
      </c>
      <c r="BR17" s="30"/>
      <c r="BS17" s="30">
        <v>1</v>
      </c>
      <c r="BT17" s="29">
        <f>SUM(BQ17:BS17)</f>
        <v>2</v>
      </c>
      <c r="BU17" s="29" t="str">
        <f>HLOOKUP(BT17,A$11:F$13,3,TRUE)</f>
        <v>B</v>
      </c>
      <c r="BV17" s="31">
        <v>1</v>
      </c>
      <c r="BW17" s="31"/>
      <c r="BX17" s="31">
        <v>1</v>
      </c>
      <c r="BY17" s="31">
        <v>1</v>
      </c>
      <c r="BZ17" s="30"/>
      <c r="CA17" s="30"/>
      <c r="CB17" s="31">
        <v>1</v>
      </c>
      <c r="CC17" s="30"/>
      <c r="CD17" s="30">
        <v>1</v>
      </c>
      <c r="CE17" s="30">
        <v>1</v>
      </c>
      <c r="CF17" s="30">
        <v>1</v>
      </c>
      <c r="CG17" s="31">
        <v>1</v>
      </c>
      <c r="CH17" s="30"/>
      <c r="CI17" s="31">
        <v>1</v>
      </c>
      <c r="CJ17" s="31">
        <v>1</v>
      </c>
      <c r="CK17" s="31">
        <v>1</v>
      </c>
      <c r="CL17" s="30">
        <v>1</v>
      </c>
      <c r="CM17" s="30">
        <v>1</v>
      </c>
      <c r="CN17" s="30">
        <v>1</v>
      </c>
      <c r="CO17" s="30"/>
      <c r="CP17" s="31"/>
      <c r="CQ17" s="30"/>
      <c r="CR17" s="30">
        <v>1</v>
      </c>
      <c r="CS17" s="30">
        <v>1</v>
      </c>
      <c r="CT17" s="30"/>
      <c r="CU17" s="30"/>
      <c r="CV17" s="30"/>
      <c r="CW17" s="30">
        <v>1</v>
      </c>
      <c r="CX17" s="29">
        <f>SUM(BV17:CW17)</f>
        <v>17</v>
      </c>
      <c r="CY17" s="29" t="str">
        <f>HLOOKUP(CX17,A$12:F$13,2,TRUE)</f>
        <v>C</v>
      </c>
    </row>
    <row r="18" spans="1:104" x14ac:dyDescent="0.25">
      <c r="A18" s="26" t="s">
        <v>87</v>
      </c>
      <c r="B18" s="26"/>
      <c r="C18" s="33" t="str">
        <f>IF(COUNTIF(D18:H18,"F")&gt;1,"F",IF(COUNTIF(D18:H18,"F")=1,"D-",IF(COUNTIF(D18:H18,"D")&gt;2,"D",IF(COUNTIF(D18:H18,"D")=2,"D+",IF(COUNTIF(D18:H18,"D")=1,"C-",IF(COUNTIF(D18:H18,"C")&gt;2,"C",IF(COUNTIF(D18:H18,"C")=2,"C+",IF(COUNTIF(D18:H18,"C")=1,"B-",IF(COUNTIF(D18:H18,"B")&gt;2,"B",IF(COUNTIF(D18:H18,"B")=2,"B+",IF(COUNTIF(D18:H18,"B")=1,"A-","A")))))))))))</f>
        <v>B-</v>
      </c>
      <c r="D18" s="27" t="str">
        <f t="shared" si="0"/>
        <v>B</v>
      </c>
      <c r="E18" s="28" t="str">
        <f t="shared" ref="E18:E56" si="4">BN18</f>
        <v>C</v>
      </c>
      <c r="F18" s="28" t="str">
        <f t="shared" si="1"/>
        <v>A</v>
      </c>
      <c r="G18" s="28" t="str">
        <f t="shared" si="2"/>
        <v>A</v>
      </c>
      <c r="H18" s="28" t="str">
        <f t="shared" si="3"/>
        <v>B</v>
      </c>
      <c r="I18" s="26">
        <v>1</v>
      </c>
      <c r="J18" s="26">
        <v>1</v>
      </c>
      <c r="K18" s="26">
        <v>1</v>
      </c>
      <c r="L18" s="26">
        <v>1</v>
      </c>
      <c r="M18" s="26">
        <v>1</v>
      </c>
      <c r="N18" s="26">
        <v>1</v>
      </c>
      <c r="O18" s="26">
        <v>1</v>
      </c>
      <c r="P18" s="26">
        <v>1</v>
      </c>
      <c r="Q18" s="26">
        <v>1</v>
      </c>
      <c r="R18" s="26">
        <v>1</v>
      </c>
      <c r="S18" s="26">
        <v>1</v>
      </c>
      <c r="T18" s="26">
        <v>1</v>
      </c>
      <c r="U18" s="26">
        <v>1</v>
      </c>
      <c r="V18" s="26">
        <v>1</v>
      </c>
      <c r="W18" s="26">
        <v>1</v>
      </c>
      <c r="X18" s="26">
        <v>1</v>
      </c>
      <c r="Y18" s="26">
        <v>1</v>
      </c>
      <c r="Z18" s="26">
        <v>1</v>
      </c>
      <c r="AA18" s="26">
        <v>1</v>
      </c>
      <c r="AB18" s="26">
        <v>1</v>
      </c>
      <c r="AC18" s="26">
        <v>1</v>
      </c>
      <c r="AD18" s="26">
        <v>1</v>
      </c>
      <c r="AE18" s="26"/>
      <c r="AF18" s="26">
        <v>1</v>
      </c>
      <c r="AG18" s="26"/>
      <c r="AH18" s="26">
        <v>1</v>
      </c>
      <c r="AI18" s="26">
        <v>1</v>
      </c>
      <c r="AJ18" s="29">
        <f>SUM('GRADE BOOK'!$I18:$AI18)</f>
        <v>25</v>
      </c>
      <c r="AK18" s="29" t="str">
        <f>HLOOKUP(AJ18,A$8:F$13,6,TRUE)</f>
        <v>B</v>
      </c>
      <c r="AL18" s="30">
        <v>1</v>
      </c>
      <c r="AM18" s="30">
        <v>1</v>
      </c>
      <c r="AN18" s="30"/>
      <c r="AO18" s="30">
        <v>1</v>
      </c>
      <c r="AP18" s="30">
        <v>1</v>
      </c>
      <c r="AQ18" s="30"/>
      <c r="AR18" s="30">
        <v>1</v>
      </c>
      <c r="AS18" s="30">
        <v>1</v>
      </c>
      <c r="AT18" s="30">
        <v>1</v>
      </c>
      <c r="AU18" s="30"/>
      <c r="AV18" s="31">
        <v>1</v>
      </c>
      <c r="AW18" s="31">
        <v>1</v>
      </c>
      <c r="AX18" s="30">
        <v>1</v>
      </c>
      <c r="AY18" s="30">
        <v>1</v>
      </c>
      <c r="AZ18" s="30">
        <v>1</v>
      </c>
      <c r="BA18" s="30">
        <v>1</v>
      </c>
      <c r="BB18" s="30">
        <v>1</v>
      </c>
      <c r="BC18" s="30">
        <v>1</v>
      </c>
      <c r="BD18" s="30">
        <v>1</v>
      </c>
      <c r="BE18" s="30"/>
      <c r="BF18" s="30"/>
      <c r="BG18" s="31">
        <v>1</v>
      </c>
      <c r="BH18" s="31">
        <v>1</v>
      </c>
      <c r="BI18" s="31">
        <v>1</v>
      </c>
      <c r="BJ18" s="30"/>
      <c r="BK18" s="30"/>
      <c r="BL18" s="30"/>
      <c r="BM18" s="29">
        <f t="shared" ref="BM18:BM56" si="5">SUM(AL18:BL18)</f>
        <v>19</v>
      </c>
      <c r="BN18" s="29" t="str">
        <f>HLOOKUP(BM18,A$9:F$13,5,TRUE)</f>
        <v>C</v>
      </c>
      <c r="BO18" s="29">
        <v>140</v>
      </c>
      <c r="BP18" s="29" t="str">
        <f>HLOOKUP(BO18,B$10:F$13,4,TRUE)</f>
        <v>A</v>
      </c>
      <c r="BQ18" s="30">
        <v>1</v>
      </c>
      <c r="BR18" s="30">
        <v>1</v>
      </c>
      <c r="BS18" s="30">
        <v>1</v>
      </c>
      <c r="BT18" s="29">
        <f t="shared" ref="BT18:BT56" si="6">SUM(BQ18:BS18)</f>
        <v>3</v>
      </c>
      <c r="BU18" s="29" t="str">
        <f>HLOOKUP(BT18,A$11:F$13,3,TRUE)</f>
        <v>A</v>
      </c>
      <c r="BV18" s="30"/>
      <c r="BW18" s="30"/>
      <c r="BX18" s="30"/>
      <c r="BY18" s="30">
        <v>1</v>
      </c>
      <c r="BZ18" s="30"/>
      <c r="CA18" s="30"/>
      <c r="CB18" s="30">
        <v>1</v>
      </c>
      <c r="CC18" s="30">
        <v>1</v>
      </c>
      <c r="CD18" s="30">
        <v>1</v>
      </c>
      <c r="CE18" s="30">
        <v>1</v>
      </c>
      <c r="CF18" s="30"/>
      <c r="CG18" s="30">
        <v>1</v>
      </c>
      <c r="CH18" s="30"/>
      <c r="CI18" s="30">
        <v>1</v>
      </c>
      <c r="CJ18" s="30"/>
      <c r="CK18" s="30">
        <v>1</v>
      </c>
      <c r="CL18" s="30">
        <v>1</v>
      </c>
      <c r="CM18" s="30">
        <v>1</v>
      </c>
      <c r="CN18" s="30">
        <v>1</v>
      </c>
      <c r="CO18" s="31">
        <v>1</v>
      </c>
      <c r="CP18" s="31">
        <v>1</v>
      </c>
      <c r="CQ18" s="30">
        <v>1</v>
      </c>
      <c r="CR18" s="30">
        <v>1</v>
      </c>
      <c r="CS18" s="30"/>
      <c r="CT18" s="30"/>
      <c r="CU18" s="30"/>
      <c r="CV18" s="30"/>
      <c r="CW18" s="30">
        <v>1</v>
      </c>
      <c r="CX18" s="29">
        <v>21</v>
      </c>
      <c r="CY18" s="29" t="str">
        <f>HLOOKUP(CX18,A$12:F$13,2,TRUE)</f>
        <v>B</v>
      </c>
    </row>
    <row r="19" spans="1:104" x14ac:dyDescent="0.25">
      <c r="A19" s="26"/>
      <c r="B19" s="26"/>
      <c r="C19" s="33" t="str">
        <f>IF(COUNTIF(D19:H19,"F")&gt;1,"F",IF(COUNTIF(D19:H19,"F")=1,"D-",IF(COUNTIF(D19:H19,"D")&gt;2,"D",IF(COUNTIF(D19:H19,"D")=2,"D+",IF(COUNTIF(D19:H19,"D")=1,"C-",IF(COUNTIF(D19:H19,"C")&gt;2,"C",IF(COUNTIF(D19:H19,"C")=2,"C+",IF(COUNTIF(D19:H19,"C")=1,"B-",IF(COUNTIF(D19:H19,"B")&gt;2,"B",IF(COUNTIF(D19:H19,"B")=2,"B+",IF(COUNTIF(D19:H19,"B")=1,"A-","A")))))))))))</f>
        <v>F</v>
      </c>
      <c r="D19" s="27" t="str">
        <f t="shared" si="0"/>
        <v>F</v>
      </c>
      <c r="E19" s="28" t="str">
        <f t="shared" si="4"/>
        <v>F</v>
      </c>
      <c r="F19" s="28" t="str">
        <f t="shared" si="1"/>
        <v>F</v>
      </c>
      <c r="G19" s="28" t="str">
        <f t="shared" si="2"/>
        <v>D</v>
      </c>
      <c r="H19" s="28" t="str">
        <f t="shared" si="3"/>
        <v>F</v>
      </c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9">
        <f>SUM('GRADE BOOK'!$I19:$AI19)</f>
        <v>0</v>
      </c>
      <c r="AK19" s="29" t="str">
        <f>HLOOKUP(AJ19,A$8:F$13,6,TRUE)</f>
        <v>F</v>
      </c>
      <c r="AL19" s="30"/>
      <c r="AM19" s="30"/>
      <c r="AN19" s="30"/>
      <c r="AO19" s="31"/>
      <c r="AP19" s="31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31"/>
      <c r="BB19" s="31"/>
      <c r="BC19" s="31"/>
      <c r="BD19" s="31"/>
      <c r="BE19" s="31"/>
      <c r="BF19" s="31"/>
      <c r="BG19" s="31"/>
      <c r="BH19" s="31"/>
      <c r="BI19" s="31"/>
      <c r="BJ19" s="31"/>
      <c r="BK19" s="31"/>
      <c r="BL19" s="31"/>
      <c r="BM19" s="29">
        <f t="shared" si="5"/>
        <v>0</v>
      </c>
      <c r="BN19" s="29" t="str">
        <f>HLOOKUP(BM19,A$9:F$13,5,TRUE)</f>
        <v>F</v>
      </c>
      <c r="BO19" s="29">
        <v>0</v>
      </c>
      <c r="BP19" s="29" t="str">
        <f>HLOOKUP(BO19,B$10:F$13,4,TRUE)</f>
        <v>F</v>
      </c>
      <c r="BQ19" s="31"/>
      <c r="BR19" s="31"/>
      <c r="BS19" s="31"/>
      <c r="BT19" s="29">
        <f t="shared" si="6"/>
        <v>0</v>
      </c>
      <c r="BU19" s="29" t="str">
        <f>HLOOKUP(BT19,A$11:F$13,3,TRUE)</f>
        <v>D</v>
      </c>
      <c r="BV19" s="31"/>
      <c r="BW19" s="31"/>
      <c r="BX19" s="31"/>
      <c r="BY19" s="31"/>
      <c r="BZ19" s="31"/>
      <c r="CA19" s="31"/>
      <c r="CB19" s="31"/>
      <c r="CC19" s="31"/>
      <c r="CD19" s="31"/>
      <c r="CE19" s="31"/>
      <c r="CF19" s="31"/>
      <c r="CG19" s="31"/>
      <c r="CH19" s="31"/>
      <c r="CI19" s="31"/>
      <c r="CJ19" s="31"/>
      <c r="CK19" s="31"/>
      <c r="CL19" s="31"/>
      <c r="CM19" s="31"/>
      <c r="CN19" s="31"/>
      <c r="CO19" s="31"/>
      <c r="CP19" s="31"/>
      <c r="CQ19" s="31"/>
      <c r="CR19" s="31"/>
      <c r="CS19" s="31"/>
      <c r="CT19" s="31"/>
      <c r="CU19" s="31"/>
      <c r="CV19" s="31"/>
      <c r="CW19" s="31"/>
      <c r="CX19" s="29">
        <f t="shared" ref="CX19:CX56" si="7">SUM(BV19:CW19)</f>
        <v>0</v>
      </c>
      <c r="CY19" s="29" t="str">
        <f>HLOOKUP(CX19,A$12:F$13,2,TRUE)</f>
        <v>F</v>
      </c>
      <c r="CZ19" s="49"/>
    </row>
    <row r="20" spans="1:104" x14ac:dyDescent="0.25">
      <c r="A20" s="26"/>
      <c r="B20" s="26"/>
      <c r="C20" s="33" t="str">
        <f>IF(COUNTIF(D20:H20,"F")&gt;1,"F",IF(COUNTIF(D20:H20,"F")=1,"D-",IF(COUNTIF(D20:H20,"D")&gt;2,"D",IF(COUNTIF(D20:H20,"D")=2,"D+",IF(COUNTIF(D20:H20,"D")=1,"C-",IF(COUNTIF(D20:H20,"C")&gt;2,"C",IF(COUNTIF(D20:H20,"C")=2,"C+",IF(COUNTIF(D20:H20,"C")=1,"B-",IF(COUNTIF(D20:H20,"B")&gt;2,"B",IF(COUNTIF(D20:H20,"B")=2,"B+",IF(COUNTIF(D20:H20,"B")=1,"A-","A")))))))))))</f>
        <v>F</v>
      </c>
      <c r="D20" s="27" t="str">
        <f t="shared" si="0"/>
        <v>F</v>
      </c>
      <c r="E20" s="28" t="str">
        <f t="shared" si="4"/>
        <v>F</v>
      </c>
      <c r="F20" s="28" t="str">
        <f t="shared" si="1"/>
        <v>F</v>
      </c>
      <c r="G20" s="28" t="str">
        <f t="shared" si="2"/>
        <v>D</v>
      </c>
      <c r="H20" s="28" t="str">
        <f t="shared" si="3"/>
        <v>F</v>
      </c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9">
        <f>SUM('GRADE BOOK'!$I20:$AI20)</f>
        <v>0</v>
      </c>
      <c r="AK20" s="29" t="str">
        <f>HLOOKUP(AJ20,A$8:F$13,6,TRUE)</f>
        <v>F</v>
      </c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30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29">
        <f t="shared" si="5"/>
        <v>0</v>
      </c>
      <c r="BN20" s="29" t="str">
        <f>HLOOKUP(BM20,A$9:F$13,5,TRUE)</f>
        <v>F</v>
      </c>
      <c r="BO20" s="29">
        <v>0</v>
      </c>
      <c r="BP20" s="29" t="str">
        <f>HLOOKUP(BO20,B$10:F$13,4,TRUE)</f>
        <v>F</v>
      </c>
      <c r="BQ20" s="30"/>
      <c r="BR20" s="30"/>
      <c r="BS20" s="30"/>
      <c r="BT20" s="29">
        <f t="shared" si="6"/>
        <v>0</v>
      </c>
      <c r="BU20" s="29" t="str">
        <f>HLOOKUP(BT20,A$11:F$13,3,TRUE)</f>
        <v>D</v>
      </c>
      <c r="BV20" s="30"/>
      <c r="BW20" s="30"/>
      <c r="BX20" s="30"/>
      <c r="BY20" s="30"/>
      <c r="BZ20" s="30"/>
      <c r="CA20" s="30"/>
      <c r="CB20" s="30"/>
      <c r="CC20" s="30"/>
      <c r="CD20" s="30"/>
      <c r="CE20" s="30"/>
      <c r="CF20" s="30"/>
      <c r="CG20" s="30"/>
      <c r="CH20" s="30"/>
      <c r="CI20" s="30"/>
      <c r="CJ20" s="30"/>
      <c r="CK20" s="30"/>
      <c r="CL20" s="30"/>
      <c r="CM20" s="30"/>
      <c r="CN20" s="30"/>
      <c r="CO20" s="30"/>
      <c r="CP20" s="30"/>
      <c r="CQ20" s="30"/>
      <c r="CR20" s="30"/>
      <c r="CS20" s="30"/>
      <c r="CT20" s="30"/>
      <c r="CU20" s="30"/>
      <c r="CV20" s="30"/>
      <c r="CW20" s="30"/>
      <c r="CX20" s="29">
        <f t="shared" si="7"/>
        <v>0</v>
      </c>
      <c r="CY20" s="29" t="str">
        <f>HLOOKUP(CX20,A$12:F$13,2,TRUE)</f>
        <v>F</v>
      </c>
    </row>
    <row r="21" spans="1:104" x14ac:dyDescent="0.25">
      <c r="A21" s="26"/>
      <c r="B21" s="26"/>
      <c r="C21" s="33" t="str">
        <f>IF(COUNTIF(D21:H21,"F")&gt;1,"F",IF(COUNTIF(D21:H21,"F")=1,"D-",IF(COUNTIF(D21:H21,"D")&gt;2,"D",IF(COUNTIF(D21:H21,"D")=2,"D+",IF(COUNTIF(D21:H21,"D")=1,"C-",IF(COUNTIF(D21:H21,"C")&gt;2,"C",IF(COUNTIF(D21:H21,"C")=2,"C+",IF(COUNTIF(D21:H21,"C")=1,"B-",IF(COUNTIF(D21:H21,"B")&gt;2,"B",IF(COUNTIF(D21:H21,"B")=2,"B+",IF(COUNTIF(D21:H21,"B")=1,"A-","A")))))))))))</f>
        <v>F</v>
      </c>
      <c r="D21" s="27" t="str">
        <f t="shared" si="0"/>
        <v>F</v>
      </c>
      <c r="E21" s="28" t="str">
        <f t="shared" si="4"/>
        <v>F</v>
      </c>
      <c r="F21" s="28" t="str">
        <f t="shared" si="1"/>
        <v>F</v>
      </c>
      <c r="G21" s="28" t="str">
        <f t="shared" si="2"/>
        <v>D</v>
      </c>
      <c r="H21" s="28" t="str">
        <f t="shared" si="3"/>
        <v>F</v>
      </c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9">
        <f>SUM('GRADE BOOK'!$I21:$AI21)</f>
        <v>0</v>
      </c>
      <c r="AK21" s="29" t="str">
        <f>HLOOKUP(AJ21,A$8:F$13,6,TRUE)</f>
        <v>F</v>
      </c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30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29">
        <f t="shared" si="5"/>
        <v>0</v>
      </c>
      <c r="BN21" s="29" t="str">
        <f>HLOOKUP(BM21,A$9:F$13,5,TRUE)</f>
        <v>F</v>
      </c>
      <c r="BO21" s="29">
        <v>0</v>
      </c>
      <c r="BP21" s="29" t="str">
        <f>HLOOKUP(BO21,B$10:F$13,4,TRUE)</f>
        <v>F</v>
      </c>
      <c r="BQ21" s="30"/>
      <c r="BR21" s="30"/>
      <c r="BS21" s="30"/>
      <c r="BT21" s="29">
        <f t="shared" si="6"/>
        <v>0</v>
      </c>
      <c r="BU21" s="29" t="str">
        <f>HLOOKUP(BT21,A$11:F$13,3,TRUE)</f>
        <v>D</v>
      </c>
      <c r="BV21" s="30"/>
      <c r="BW21" s="30"/>
      <c r="BX21" s="30"/>
      <c r="BY21" s="30"/>
      <c r="BZ21" s="30"/>
      <c r="CA21" s="30"/>
      <c r="CB21" s="30"/>
      <c r="CC21" s="30"/>
      <c r="CD21" s="30"/>
      <c r="CE21" s="30"/>
      <c r="CF21" s="30"/>
      <c r="CG21" s="30"/>
      <c r="CH21" s="30"/>
      <c r="CI21" s="30"/>
      <c r="CJ21" s="30"/>
      <c r="CK21" s="30"/>
      <c r="CL21" s="30"/>
      <c r="CM21" s="30"/>
      <c r="CN21" s="30"/>
      <c r="CO21" s="30"/>
      <c r="CP21" s="30"/>
      <c r="CQ21" s="30"/>
      <c r="CR21" s="30"/>
      <c r="CS21" s="30"/>
      <c r="CT21" s="30"/>
      <c r="CU21" s="30"/>
      <c r="CV21" s="30"/>
      <c r="CW21" s="30"/>
      <c r="CX21" s="29">
        <f t="shared" si="7"/>
        <v>0</v>
      </c>
      <c r="CY21" s="29" t="str">
        <f>HLOOKUP(CX21,A$12:F$13,2,TRUE)</f>
        <v>F</v>
      </c>
    </row>
    <row r="22" spans="1:104" x14ac:dyDescent="0.25">
      <c r="A22" s="26"/>
      <c r="B22" s="26"/>
      <c r="C22" s="33" t="str">
        <f>IF(COUNTIF(D22:H22,"F")&gt;1,"F",IF(COUNTIF(D22:H22,"F")=1,"D-",IF(COUNTIF(D22:H22,"D")&gt;2,"D",IF(COUNTIF(D22:H22,"D")=2,"D+",IF(COUNTIF(D22:H22,"D")=1,"C-",IF(COUNTIF(D22:H22,"C")&gt;2,"C",IF(COUNTIF(D22:H22,"C")=2,"C+",IF(COUNTIF(D22:H22,"C")=1,"B-",IF(COUNTIF(D22:H22,"B")&gt;2,"B",IF(COUNTIF(D22:H22,"B")=2,"B+",IF(COUNTIF(D22:H22,"B")=1,"A-","A")))))))))))</f>
        <v>F</v>
      </c>
      <c r="D22" s="27" t="str">
        <f t="shared" si="0"/>
        <v>F</v>
      </c>
      <c r="E22" s="28" t="str">
        <f t="shared" si="4"/>
        <v>F</v>
      </c>
      <c r="F22" s="28" t="str">
        <f t="shared" si="1"/>
        <v>F</v>
      </c>
      <c r="G22" s="28" t="str">
        <f t="shared" si="2"/>
        <v>D</v>
      </c>
      <c r="H22" s="28" t="str">
        <f t="shared" si="3"/>
        <v>F</v>
      </c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9">
        <f>SUM('GRADE BOOK'!$I22:$AI22)</f>
        <v>0</v>
      </c>
      <c r="AK22" s="29" t="str">
        <f>HLOOKUP(AJ22,A$8:F$13,6,TRUE)</f>
        <v>F</v>
      </c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30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29">
        <f t="shared" si="5"/>
        <v>0</v>
      </c>
      <c r="BN22" s="29" t="str">
        <f>HLOOKUP(BM22,A$9:F$13,5,TRUE)</f>
        <v>F</v>
      </c>
      <c r="BO22" s="29">
        <v>0</v>
      </c>
      <c r="BP22" s="29" t="str">
        <f>HLOOKUP(BO22,B$10:F$13,4,TRUE)</f>
        <v>F</v>
      </c>
      <c r="BQ22" s="30"/>
      <c r="BR22" s="30"/>
      <c r="BS22" s="30"/>
      <c r="BT22" s="29">
        <f t="shared" si="6"/>
        <v>0</v>
      </c>
      <c r="BU22" s="29" t="str">
        <f>HLOOKUP(BT22,A$11:F$13,3,TRUE)</f>
        <v>D</v>
      </c>
      <c r="BV22" s="30"/>
      <c r="BW22" s="30"/>
      <c r="BX22" s="30"/>
      <c r="BY22" s="30"/>
      <c r="BZ22" s="30"/>
      <c r="CA22" s="30"/>
      <c r="CB22" s="30"/>
      <c r="CC22" s="30"/>
      <c r="CD22" s="30"/>
      <c r="CE22" s="30"/>
      <c r="CF22" s="30"/>
      <c r="CG22" s="30"/>
      <c r="CH22" s="30"/>
      <c r="CI22" s="30"/>
      <c r="CJ22" s="30"/>
      <c r="CK22" s="30"/>
      <c r="CL22" s="30"/>
      <c r="CM22" s="30"/>
      <c r="CN22" s="30"/>
      <c r="CO22" s="30"/>
      <c r="CP22" s="30"/>
      <c r="CQ22" s="30"/>
      <c r="CR22" s="30"/>
      <c r="CS22" s="30"/>
      <c r="CT22" s="30"/>
      <c r="CU22" s="30"/>
      <c r="CV22" s="30"/>
      <c r="CW22" s="30"/>
      <c r="CX22" s="29">
        <f t="shared" si="7"/>
        <v>0</v>
      </c>
      <c r="CY22" s="29" t="str">
        <f>HLOOKUP(CX22,A$12:F$13,2,TRUE)</f>
        <v>F</v>
      </c>
    </row>
    <row r="23" spans="1:104" x14ac:dyDescent="0.25">
      <c r="A23" s="26"/>
      <c r="B23" s="26"/>
      <c r="C23" s="33" t="str">
        <f>IF(COUNTIF(D23:H23,"F")&gt;1,"F",IF(COUNTIF(D23:H23,"F")=1,"D-",IF(COUNTIF(D23:H23,"D")&gt;2,"D",IF(COUNTIF(D23:H23,"D")=2,"D+",IF(COUNTIF(D23:H23,"D")=1,"C-",IF(COUNTIF(D23:H23,"C")&gt;2,"C",IF(COUNTIF(D23:H23,"C")=2,"C+",IF(COUNTIF(D23:H23,"C")=1,"B-",IF(COUNTIF(D23:H23,"B")&gt;2,"B",IF(COUNTIF(D23:H23,"B")=2,"B+",IF(COUNTIF(D23:H23,"B")=1,"A-","A")))))))))))</f>
        <v>F</v>
      </c>
      <c r="D23" s="27" t="str">
        <f t="shared" si="0"/>
        <v>F</v>
      </c>
      <c r="E23" s="28" t="str">
        <f t="shared" si="4"/>
        <v>F</v>
      </c>
      <c r="F23" s="28" t="str">
        <f t="shared" si="1"/>
        <v>F</v>
      </c>
      <c r="G23" s="28" t="str">
        <f t="shared" si="2"/>
        <v>D</v>
      </c>
      <c r="H23" s="28" t="str">
        <f t="shared" si="3"/>
        <v>F</v>
      </c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9">
        <f>SUM('GRADE BOOK'!$I23:$AI23)</f>
        <v>0</v>
      </c>
      <c r="AK23" s="29" t="str">
        <f>HLOOKUP(AJ23,A$8:F$13,6,TRUE)</f>
        <v>F</v>
      </c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30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29">
        <f t="shared" si="5"/>
        <v>0</v>
      </c>
      <c r="BN23" s="29" t="str">
        <f>HLOOKUP(BM23,A$9:F$13,5,TRUE)</f>
        <v>F</v>
      </c>
      <c r="BO23" s="29">
        <v>0</v>
      </c>
      <c r="BP23" s="29" t="str">
        <f>HLOOKUP(BO23,B$10:F$13,4,TRUE)</f>
        <v>F</v>
      </c>
      <c r="BQ23" s="30"/>
      <c r="BR23" s="30"/>
      <c r="BS23" s="30"/>
      <c r="BT23" s="29">
        <f t="shared" si="6"/>
        <v>0</v>
      </c>
      <c r="BU23" s="29" t="str">
        <f>HLOOKUP(BT23,A$11:F$13,3,TRUE)</f>
        <v>D</v>
      </c>
      <c r="BV23" s="30"/>
      <c r="BW23" s="30"/>
      <c r="BX23" s="30"/>
      <c r="BY23" s="30"/>
      <c r="BZ23" s="30"/>
      <c r="CA23" s="30"/>
      <c r="CB23" s="30"/>
      <c r="CC23" s="30"/>
      <c r="CD23" s="30"/>
      <c r="CE23" s="30"/>
      <c r="CF23" s="30"/>
      <c r="CG23" s="30"/>
      <c r="CH23" s="30"/>
      <c r="CI23" s="30"/>
      <c r="CJ23" s="30"/>
      <c r="CK23" s="30"/>
      <c r="CL23" s="30"/>
      <c r="CM23" s="30"/>
      <c r="CN23" s="30"/>
      <c r="CO23" s="30"/>
      <c r="CP23" s="30"/>
      <c r="CQ23" s="30"/>
      <c r="CR23" s="30"/>
      <c r="CS23" s="30"/>
      <c r="CT23" s="30"/>
      <c r="CU23" s="30"/>
      <c r="CV23" s="30"/>
      <c r="CW23" s="30"/>
      <c r="CX23" s="29">
        <f t="shared" si="7"/>
        <v>0</v>
      </c>
      <c r="CY23" s="29" t="str">
        <f>HLOOKUP(CX23,A$12:F$13,2,TRUE)</f>
        <v>F</v>
      </c>
    </row>
    <row r="24" spans="1:104" x14ac:dyDescent="0.25">
      <c r="A24" s="26"/>
      <c r="B24" s="26"/>
      <c r="C24" s="33" t="str">
        <f>IF(COUNTIF(D24:H24,"F")&gt;1,"F",IF(COUNTIF(D24:H24,"F")=1,"D-",IF(COUNTIF(D24:H24,"D")&gt;2,"D",IF(COUNTIF(D24:H24,"D")=2,"D+",IF(COUNTIF(D24:H24,"D")=1,"C-",IF(COUNTIF(D24:H24,"C")&gt;2,"C",IF(COUNTIF(D24:H24,"C")=2,"C+",IF(COUNTIF(D24:H24,"C")=1,"B-",IF(COUNTIF(D24:H24,"B")&gt;2,"B",IF(COUNTIF(D24:H24,"B")=2,"B+",IF(COUNTIF(D24:H24,"B")=1,"A-","A")))))))))))</f>
        <v>F</v>
      </c>
      <c r="D24" s="27" t="str">
        <f t="shared" si="0"/>
        <v>F</v>
      </c>
      <c r="E24" s="28" t="str">
        <f t="shared" si="4"/>
        <v>F</v>
      </c>
      <c r="F24" s="28" t="str">
        <f t="shared" si="1"/>
        <v>F</v>
      </c>
      <c r="G24" s="28" t="str">
        <f t="shared" si="2"/>
        <v>D</v>
      </c>
      <c r="H24" s="28" t="str">
        <f t="shared" si="3"/>
        <v>F</v>
      </c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9">
        <f>SUM('GRADE BOOK'!$I24:$AI24)</f>
        <v>0</v>
      </c>
      <c r="AK24" s="29" t="str">
        <f>HLOOKUP(AJ24,A$8:F$13,6,TRUE)</f>
        <v>F</v>
      </c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30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29">
        <f t="shared" si="5"/>
        <v>0</v>
      </c>
      <c r="BN24" s="29" t="str">
        <f>HLOOKUP(BM24,A$9:F$13,5,TRUE)</f>
        <v>F</v>
      </c>
      <c r="BO24" s="29">
        <v>0</v>
      </c>
      <c r="BP24" s="29" t="str">
        <f>HLOOKUP(BO24,B$10:F$13,4,TRUE)</f>
        <v>F</v>
      </c>
      <c r="BQ24" s="30"/>
      <c r="BR24" s="30"/>
      <c r="BS24" s="30"/>
      <c r="BT24" s="29">
        <f t="shared" si="6"/>
        <v>0</v>
      </c>
      <c r="BU24" s="29" t="str">
        <f>HLOOKUP(BT24,A$11:F$13,3,TRUE)</f>
        <v>D</v>
      </c>
      <c r="BV24" s="30"/>
      <c r="BW24" s="30"/>
      <c r="BX24" s="30"/>
      <c r="BY24" s="30"/>
      <c r="BZ24" s="30"/>
      <c r="CA24" s="30"/>
      <c r="CB24" s="30"/>
      <c r="CC24" s="30"/>
      <c r="CD24" s="30"/>
      <c r="CE24" s="30"/>
      <c r="CF24" s="30"/>
      <c r="CG24" s="30"/>
      <c r="CH24" s="30"/>
      <c r="CI24" s="30"/>
      <c r="CJ24" s="30"/>
      <c r="CK24" s="30"/>
      <c r="CL24" s="30"/>
      <c r="CM24" s="30"/>
      <c r="CN24" s="30"/>
      <c r="CO24" s="30"/>
      <c r="CP24" s="30"/>
      <c r="CQ24" s="30"/>
      <c r="CR24" s="30"/>
      <c r="CS24" s="30"/>
      <c r="CT24" s="30"/>
      <c r="CU24" s="30"/>
      <c r="CV24" s="30"/>
      <c r="CW24" s="30"/>
      <c r="CX24" s="29">
        <f t="shared" si="7"/>
        <v>0</v>
      </c>
      <c r="CY24" s="29" t="str">
        <f>HLOOKUP(CX24,A$12:F$13,2,TRUE)</f>
        <v>F</v>
      </c>
    </row>
    <row r="25" spans="1:104" x14ac:dyDescent="0.25">
      <c r="A25" s="26"/>
      <c r="B25" s="26"/>
      <c r="C25" s="33" t="str">
        <f>IF(COUNTIF(D25:H25,"F")&gt;1,"F",IF(COUNTIF(D25:H25,"F")=1,"D-",IF(COUNTIF(D25:H25,"D")&gt;2,"D",IF(COUNTIF(D25:H25,"D")=2,"D+",IF(COUNTIF(D25:H25,"D")=1,"C-",IF(COUNTIF(D25:H25,"C")&gt;2,"C",IF(COUNTIF(D25:H25,"C")=2,"C+",IF(COUNTIF(D25:H25,"C")=1,"B-",IF(COUNTIF(D25:H25,"B")&gt;2,"B",IF(COUNTIF(D25:H25,"B")=2,"B+",IF(COUNTIF(D25:H25,"B")=1,"A-","A")))))))))))</f>
        <v>F</v>
      </c>
      <c r="D25" s="27" t="str">
        <f t="shared" si="0"/>
        <v>F</v>
      </c>
      <c r="E25" s="28" t="str">
        <f t="shared" si="4"/>
        <v>F</v>
      </c>
      <c r="F25" s="28" t="str">
        <f t="shared" si="1"/>
        <v>F</v>
      </c>
      <c r="G25" s="28" t="str">
        <f t="shared" si="2"/>
        <v>D</v>
      </c>
      <c r="H25" s="28" t="str">
        <f t="shared" si="3"/>
        <v>F</v>
      </c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9">
        <f>SUM('GRADE BOOK'!$I25:$AI25)</f>
        <v>0</v>
      </c>
      <c r="AK25" s="29" t="str">
        <f>HLOOKUP(AJ25,A$8:F$13,6,TRUE)</f>
        <v>F</v>
      </c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30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29">
        <f t="shared" si="5"/>
        <v>0</v>
      </c>
      <c r="BN25" s="29" t="str">
        <f>HLOOKUP(BM25,A$9:F$13,5,TRUE)</f>
        <v>F</v>
      </c>
      <c r="BO25" s="29">
        <v>0</v>
      </c>
      <c r="BP25" s="29" t="str">
        <f>HLOOKUP(BO25,B$10:F$13,4,TRUE)</f>
        <v>F</v>
      </c>
      <c r="BQ25" s="30"/>
      <c r="BR25" s="30"/>
      <c r="BS25" s="30"/>
      <c r="BT25" s="29">
        <f t="shared" si="6"/>
        <v>0</v>
      </c>
      <c r="BU25" s="29" t="str">
        <f>HLOOKUP(BT25,A$11:F$13,3,TRUE)</f>
        <v>D</v>
      </c>
      <c r="BV25" s="30"/>
      <c r="BW25" s="30"/>
      <c r="BX25" s="30"/>
      <c r="BY25" s="30"/>
      <c r="BZ25" s="30"/>
      <c r="CA25" s="30"/>
      <c r="CB25" s="30"/>
      <c r="CC25" s="30"/>
      <c r="CD25" s="30"/>
      <c r="CE25" s="30"/>
      <c r="CF25" s="30"/>
      <c r="CG25" s="30"/>
      <c r="CH25" s="30"/>
      <c r="CI25" s="30"/>
      <c r="CJ25" s="30"/>
      <c r="CK25" s="30"/>
      <c r="CL25" s="30"/>
      <c r="CM25" s="30"/>
      <c r="CN25" s="30"/>
      <c r="CO25" s="30"/>
      <c r="CP25" s="30"/>
      <c r="CQ25" s="30"/>
      <c r="CR25" s="30"/>
      <c r="CS25" s="30"/>
      <c r="CT25" s="30"/>
      <c r="CU25" s="30"/>
      <c r="CV25" s="30"/>
      <c r="CW25" s="30"/>
      <c r="CX25" s="29">
        <f t="shared" si="7"/>
        <v>0</v>
      </c>
      <c r="CY25" s="29" t="str">
        <f>HLOOKUP(CX25,A$12:F$13,2,TRUE)</f>
        <v>F</v>
      </c>
    </row>
    <row r="26" spans="1:104" x14ac:dyDescent="0.25">
      <c r="A26" s="26"/>
      <c r="B26" s="26"/>
      <c r="C26" s="33" t="str">
        <f>IF(COUNTIF(D26:H26,"F")&gt;1,"F",IF(COUNTIF(D26:H26,"F")=1,"D-",IF(COUNTIF(D26:H26,"D")&gt;2,"D",IF(COUNTIF(D26:H26,"D")=2,"D+",IF(COUNTIF(D26:H26,"D")=1,"C-",IF(COUNTIF(D26:H26,"C")&gt;2,"C",IF(COUNTIF(D26:H26,"C")=2,"C+",IF(COUNTIF(D26:H26,"C")=1,"B-",IF(COUNTIF(D26:H26,"B")&gt;2,"B",IF(COUNTIF(D26:H26,"B")=2,"B+",IF(COUNTIF(D26:H26,"B")=1,"A-","A")))))))))))</f>
        <v>F</v>
      </c>
      <c r="D26" s="27" t="str">
        <f t="shared" si="0"/>
        <v>F</v>
      </c>
      <c r="E26" s="28" t="str">
        <f t="shared" si="4"/>
        <v>F</v>
      </c>
      <c r="F26" s="28" t="str">
        <f t="shared" si="1"/>
        <v>F</v>
      </c>
      <c r="G26" s="28" t="str">
        <f t="shared" si="2"/>
        <v>D</v>
      </c>
      <c r="H26" s="28" t="str">
        <f t="shared" si="3"/>
        <v>F</v>
      </c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9">
        <f>SUM('GRADE BOOK'!$I26:$AI26)</f>
        <v>0</v>
      </c>
      <c r="AK26" s="29" t="str">
        <f>HLOOKUP(AJ26,A$8:F$13,6,TRUE)</f>
        <v>F</v>
      </c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30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29">
        <f t="shared" si="5"/>
        <v>0</v>
      </c>
      <c r="BN26" s="29" t="str">
        <f>HLOOKUP(BM26,A$9:F$13,5,TRUE)</f>
        <v>F</v>
      </c>
      <c r="BO26" s="29">
        <v>0</v>
      </c>
      <c r="BP26" s="29" t="str">
        <f>HLOOKUP(BO26,B$10:F$13,4,TRUE)</f>
        <v>F</v>
      </c>
      <c r="BQ26" s="30"/>
      <c r="BR26" s="30"/>
      <c r="BS26" s="30"/>
      <c r="BT26" s="29">
        <f t="shared" si="6"/>
        <v>0</v>
      </c>
      <c r="BU26" s="29" t="str">
        <f>HLOOKUP(BT26,A$11:F$13,3,TRUE)</f>
        <v>D</v>
      </c>
      <c r="BV26" s="30"/>
      <c r="BW26" s="30"/>
      <c r="BX26" s="30"/>
      <c r="BY26" s="30"/>
      <c r="BZ26" s="30"/>
      <c r="CA26" s="30"/>
      <c r="CB26" s="30"/>
      <c r="CC26" s="30"/>
      <c r="CD26" s="30"/>
      <c r="CE26" s="30"/>
      <c r="CF26" s="30"/>
      <c r="CG26" s="30"/>
      <c r="CH26" s="30"/>
      <c r="CI26" s="30"/>
      <c r="CJ26" s="30"/>
      <c r="CK26" s="30"/>
      <c r="CL26" s="30"/>
      <c r="CM26" s="30"/>
      <c r="CN26" s="30"/>
      <c r="CO26" s="30"/>
      <c r="CP26" s="30"/>
      <c r="CQ26" s="30"/>
      <c r="CR26" s="30"/>
      <c r="CS26" s="30"/>
      <c r="CT26" s="30"/>
      <c r="CU26" s="30"/>
      <c r="CV26" s="30"/>
      <c r="CW26" s="30"/>
      <c r="CX26" s="29">
        <f t="shared" si="7"/>
        <v>0</v>
      </c>
      <c r="CY26" s="29" t="str">
        <f>HLOOKUP(CX26,A$12:F$13,2,TRUE)</f>
        <v>F</v>
      </c>
    </row>
    <row r="27" spans="1:104" x14ac:dyDescent="0.25">
      <c r="A27" s="26"/>
      <c r="B27" s="26"/>
      <c r="C27" s="33" t="str">
        <f>IF(COUNTIF(D27:H27,"F")&gt;1,"F",IF(COUNTIF(D27:H27,"F")=1,"D-",IF(COUNTIF(D27:H27,"D")&gt;2,"D",IF(COUNTIF(D27:H27,"D")=2,"D+",IF(COUNTIF(D27:H27,"D")=1,"C-",IF(COUNTIF(D27:H27,"C")&gt;2,"C",IF(COUNTIF(D27:H27,"C")=2,"C+",IF(COUNTIF(D27:H27,"C")=1,"B-",IF(COUNTIF(D27:H27,"B")&gt;2,"B",IF(COUNTIF(D27:H27,"B")=2,"B+",IF(COUNTIF(D27:H27,"B")=1,"A-","A")))))))))))</f>
        <v>F</v>
      </c>
      <c r="D27" s="27" t="str">
        <f t="shared" si="0"/>
        <v>F</v>
      </c>
      <c r="E27" s="28" t="str">
        <f t="shared" si="4"/>
        <v>F</v>
      </c>
      <c r="F27" s="28" t="str">
        <f t="shared" si="1"/>
        <v>F</v>
      </c>
      <c r="G27" s="28" t="str">
        <f t="shared" si="2"/>
        <v>D</v>
      </c>
      <c r="H27" s="28" t="str">
        <f t="shared" si="3"/>
        <v>F</v>
      </c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9">
        <f>SUM('GRADE BOOK'!$I27:$AI27)</f>
        <v>0</v>
      </c>
      <c r="AK27" s="29" t="str">
        <f>HLOOKUP(AJ27,A$8:F$13,6,TRUE)</f>
        <v>F</v>
      </c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30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29">
        <f t="shared" si="5"/>
        <v>0</v>
      </c>
      <c r="BN27" s="29" t="str">
        <f>HLOOKUP(BM27,A$9:F$13,5,TRUE)</f>
        <v>F</v>
      </c>
      <c r="BO27" s="29">
        <v>0</v>
      </c>
      <c r="BP27" s="29" t="str">
        <f>HLOOKUP(BO27,B$10:F$13,4,TRUE)</f>
        <v>F</v>
      </c>
      <c r="BQ27" s="30"/>
      <c r="BR27" s="30"/>
      <c r="BS27" s="30"/>
      <c r="BT27" s="29">
        <f t="shared" si="6"/>
        <v>0</v>
      </c>
      <c r="BU27" s="29" t="str">
        <f>HLOOKUP(BT27,A$11:F$13,3,TRUE)</f>
        <v>D</v>
      </c>
      <c r="BV27" s="30"/>
      <c r="BW27" s="30"/>
      <c r="BX27" s="30"/>
      <c r="BY27" s="30"/>
      <c r="BZ27" s="30"/>
      <c r="CA27" s="30"/>
      <c r="CB27" s="30"/>
      <c r="CC27" s="30"/>
      <c r="CD27" s="30"/>
      <c r="CE27" s="30"/>
      <c r="CF27" s="30"/>
      <c r="CG27" s="30"/>
      <c r="CH27" s="30"/>
      <c r="CI27" s="30"/>
      <c r="CJ27" s="30"/>
      <c r="CK27" s="30"/>
      <c r="CL27" s="30"/>
      <c r="CM27" s="30"/>
      <c r="CN27" s="30"/>
      <c r="CO27" s="30"/>
      <c r="CP27" s="30"/>
      <c r="CQ27" s="30"/>
      <c r="CR27" s="30"/>
      <c r="CS27" s="30"/>
      <c r="CT27" s="30"/>
      <c r="CU27" s="30"/>
      <c r="CV27" s="30"/>
      <c r="CW27" s="30"/>
      <c r="CX27" s="29">
        <f t="shared" si="7"/>
        <v>0</v>
      </c>
      <c r="CY27" s="29" t="str">
        <f>HLOOKUP(CX27,A$12:F$13,2,TRUE)</f>
        <v>F</v>
      </c>
    </row>
    <row r="28" spans="1:104" x14ac:dyDescent="0.25">
      <c r="A28" s="26"/>
      <c r="B28" s="26"/>
      <c r="C28" s="33" t="str">
        <f>IF(COUNTIF(D28:H28,"F")&gt;1,"F",IF(COUNTIF(D28:H28,"F")=1,"D-",IF(COUNTIF(D28:H28,"D")&gt;2,"D",IF(COUNTIF(D28:H28,"D")=2,"D+",IF(COUNTIF(D28:H28,"D")=1,"C-",IF(COUNTIF(D28:H28,"C")&gt;2,"C",IF(COUNTIF(D28:H28,"C")=2,"C+",IF(COUNTIF(D28:H28,"C")=1,"B-",IF(COUNTIF(D28:H28,"B")&gt;2,"B",IF(COUNTIF(D28:H28,"B")=2,"B+",IF(COUNTIF(D28:H28,"B")=1,"A-","A")))))))))))</f>
        <v>F</v>
      </c>
      <c r="D28" s="27" t="str">
        <f t="shared" si="0"/>
        <v>F</v>
      </c>
      <c r="E28" s="28" t="str">
        <f t="shared" si="4"/>
        <v>F</v>
      </c>
      <c r="F28" s="28" t="str">
        <f t="shared" si="1"/>
        <v>F</v>
      </c>
      <c r="G28" s="28" t="str">
        <f t="shared" si="2"/>
        <v>D</v>
      </c>
      <c r="H28" s="28" t="str">
        <f t="shared" si="3"/>
        <v>F</v>
      </c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9">
        <f>SUM('GRADE BOOK'!$I28:$AI28)</f>
        <v>0</v>
      </c>
      <c r="AK28" s="29" t="str">
        <f>HLOOKUP(AJ28,A$8:F$13,6,TRUE)</f>
        <v>F</v>
      </c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30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29">
        <f t="shared" si="5"/>
        <v>0</v>
      </c>
      <c r="BN28" s="29" t="str">
        <f>HLOOKUP(BM28,A$9:F$13,5,TRUE)</f>
        <v>F</v>
      </c>
      <c r="BO28" s="29">
        <v>0</v>
      </c>
      <c r="BP28" s="29" t="str">
        <f>HLOOKUP(BO28,B$10:F$13,4,TRUE)</f>
        <v>F</v>
      </c>
      <c r="BQ28" s="30"/>
      <c r="BR28" s="30"/>
      <c r="BS28" s="30"/>
      <c r="BT28" s="29">
        <f t="shared" si="6"/>
        <v>0</v>
      </c>
      <c r="BU28" s="29" t="str">
        <f>HLOOKUP(BT28,A$11:F$13,3,TRUE)</f>
        <v>D</v>
      </c>
      <c r="BV28" s="30"/>
      <c r="BW28" s="30"/>
      <c r="BX28" s="30"/>
      <c r="BY28" s="30"/>
      <c r="BZ28" s="30"/>
      <c r="CA28" s="30"/>
      <c r="CB28" s="30"/>
      <c r="CC28" s="30"/>
      <c r="CD28" s="30"/>
      <c r="CE28" s="30"/>
      <c r="CF28" s="30"/>
      <c r="CG28" s="30"/>
      <c r="CH28" s="30"/>
      <c r="CI28" s="30"/>
      <c r="CJ28" s="30"/>
      <c r="CK28" s="30"/>
      <c r="CL28" s="30"/>
      <c r="CM28" s="30"/>
      <c r="CN28" s="30"/>
      <c r="CO28" s="30"/>
      <c r="CP28" s="30"/>
      <c r="CQ28" s="30"/>
      <c r="CR28" s="30"/>
      <c r="CS28" s="30"/>
      <c r="CT28" s="30"/>
      <c r="CU28" s="30"/>
      <c r="CV28" s="30"/>
      <c r="CW28" s="30"/>
      <c r="CX28" s="29">
        <f t="shared" si="7"/>
        <v>0</v>
      </c>
      <c r="CY28" s="29" t="str">
        <f>HLOOKUP(CX28,A$12:F$13,2,TRUE)</f>
        <v>F</v>
      </c>
    </row>
    <row r="29" spans="1:104" x14ac:dyDescent="0.25">
      <c r="A29" s="26"/>
      <c r="B29" s="26"/>
      <c r="C29" s="33" t="str">
        <f>IF(COUNTIF(D29:H29,"F")&gt;1,"F",IF(COUNTIF(D29:H29,"F")=1,"D-",IF(COUNTIF(D29:H29,"D")&gt;2,"D",IF(COUNTIF(D29:H29,"D")=2,"D+",IF(COUNTIF(D29:H29,"D")=1,"C-",IF(COUNTIF(D29:H29,"C")&gt;2,"C",IF(COUNTIF(D29:H29,"C")=2,"C+",IF(COUNTIF(D29:H29,"C")=1,"B-",IF(COUNTIF(D29:H29,"B")&gt;2,"B",IF(COUNTIF(D29:H29,"B")=2,"B+",IF(COUNTIF(D29:H29,"B")=1,"A-","A")))))))))))</f>
        <v>F</v>
      </c>
      <c r="D29" s="27" t="str">
        <f t="shared" si="0"/>
        <v>F</v>
      </c>
      <c r="E29" s="28" t="str">
        <f t="shared" si="4"/>
        <v>F</v>
      </c>
      <c r="F29" s="28" t="str">
        <f t="shared" si="1"/>
        <v>F</v>
      </c>
      <c r="G29" s="28" t="str">
        <f t="shared" si="2"/>
        <v>D</v>
      </c>
      <c r="H29" s="28" t="str">
        <f t="shared" si="3"/>
        <v>F</v>
      </c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9">
        <f>SUM('GRADE BOOK'!$I29:$AI29)</f>
        <v>0</v>
      </c>
      <c r="AK29" s="29" t="str">
        <f>HLOOKUP(AJ29,A$8:F$13,6,TRUE)</f>
        <v>F</v>
      </c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30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29">
        <f t="shared" si="5"/>
        <v>0</v>
      </c>
      <c r="BN29" s="29" t="str">
        <f>HLOOKUP(BM29,A$9:F$13,5,TRUE)</f>
        <v>F</v>
      </c>
      <c r="BO29" s="29">
        <v>0</v>
      </c>
      <c r="BP29" s="29" t="str">
        <f>HLOOKUP(BO29,B$10:F$13,4,TRUE)</f>
        <v>F</v>
      </c>
      <c r="BQ29" s="30"/>
      <c r="BR29" s="30"/>
      <c r="BS29" s="30"/>
      <c r="BT29" s="29">
        <f t="shared" si="6"/>
        <v>0</v>
      </c>
      <c r="BU29" s="29" t="str">
        <f>HLOOKUP(BT29,A$11:F$13,3,TRUE)</f>
        <v>D</v>
      </c>
      <c r="BV29" s="30"/>
      <c r="BW29" s="30"/>
      <c r="BX29" s="30"/>
      <c r="BY29" s="30"/>
      <c r="BZ29" s="30"/>
      <c r="CA29" s="30"/>
      <c r="CB29" s="30"/>
      <c r="CC29" s="30"/>
      <c r="CD29" s="30"/>
      <c r="CE29" s="30"/>
      <c r="CF29" s="30"/>
      <c r="CG29" s="30"/>
      <c r="CH29" s="30"/>
      <c r="CI29" s="30"/>
      <c r="CJ29" s="30"/>
      <c r="CK29" s="30"/>
      <c r="CL29" s="30"/>
      <c r="CM29" s="30"/>
      <c r="CN29" s="30"/>
      <c r="CO29" s="30"/>
      <c r="CP29" s="30"/>
      <c r="CQ29" s="30"/>
      <c r="CR29" s="30"/>
      <c r="CS29" s="30"/>
      <c r="CT29" s="30"/>
      <c r="CU29" s="30"/>
      <c r="CV29" s="30"/>
      <c r="CW29" s="30"/>
      <c r="CX29" s="29">
        <f t="shared" si="7"/>
        <v>0</v>
      </c>
      <c r="CY29" s="29" t="str">
        <f>HLOOKUP(CX29,A$12:F$13,2,TRUE)</f>
        <v>F</v>
      </c>
    </row>
    <row r="30" spans="1:104" x14ac:dyDescent="0.25">
      <c r="A30" s="26"/>
      <c r="B30" s="26"/>
      <c r="C30" s="33" t="str">
        <f>IF(COUNTIF(D30:H30,"F")&gt;1,"F",IF(COUNTIF(D30:H30,"F")=1,"D-",IF(COUNTIF(D30:H30,"D")&gt;2,"D",IF(COUNTIF(D30:H30,"D")=2,"D+",IF(COUNTIF(D30:H30,"D")=1,"C-",IF(COUNTIF(D30:H30,"C")&gt;2,"C",IF(COUNTIF(D30:H30,"C")=2,"C+",IF(COUNTIF(D30:H30,"C")=1,"B-",IF(COUNTIF(D30:H30,"B")&gt;2,"B",IF(COUNTIF(D30:H30,"B")=2,"B+",IF(COUNTIF(D30:H30,"B")=1,"A-","A")))))))))))</f>
        <v>F</v>
      </c>
      <c r="D30" s="27" t="str">
        <f t="shared" si="0"/>
        <v>F</v>
      </c>
      <c r="E30" s="28" t="str">
        <f t="shared" si="4"/>
        <v>F</v>
      </c>
      <c r="F30" s="28" t="str">
        <f t="shared" si="1"/>
        <v>F</v>
      </c>
      <c r="G30" s="28" t="str">
        <f t="shared" si="2"/>
        <v>D</v>
      </c>
      <c r="H30" s="28" t="str">
        <f t="shared" si="3"/>
        <v>F</v>
      </c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9">
        <f>SUM('GRADE BOOK'!$I30:$AI30)</f>
        <v>0</v>
      </c>
      <c r="AK30" s="29" t="str">
        <f>HLOOKUP(AJ30,A$8:F$13,6,TRUE)</f>
        <v>F</v>
      </c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30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29">
        <f t="shared" si="5"/>
        <v>0</v>
      </c>
      <c r="BN30" s="29" t="str">
        <f>HLOOKUP(BM30,A$9:F$13,5,TRUE)</f>
        <v>F</v>
      </c>
      <c r="BO30" s="29">
        <v>0</v>
      </c>
      <c r="BP30" s="29" t="str">
        <f>HLOOKUP(BO30,B$10:F$13,4,TRUE)</f>
        <v>F</v>
      </c>
      <c r="BQ30" s="30"/>
      <c r="BR30" s="30"/>
      <c r="BS30" s="30"/>
      <c r="BT30" s="29">
        <f t="shared" si="6"/>
        <v>0</v>
      </c>
      <c r="BU30" s="29" t="str">
        <f>HLOOKUP(BT30,A$11:F$13,3,TRUE)</f>
        <v>D</v>
      </c>
      <c r="BV30" s="30"/>
      <c r="BW30" s="30"/>
      <c r="BX30" s="30"/>
      <c r="BY30" s="30"/>
      <c r="BZ30" s="30"/>
      <c r="CA30" s="30"/>
      <c r="CB30" s="30"/>
      <c r="CC30" s="30"/>
      <c r="CD30" s="30"/>
      <c r="CE30" s="30"/>
      <c r="CF30" s="30"/>
      <c r="CG30" s="30"/>
      <c r="CH30" s="30"/>
      <c r="CI30" s="30"/>
      <c r="CJ30" s="30"/>
      <c r="CK30" s="30"/>
      <c r="CL30" s="30"/>
      <c r="CM30" s="30"/>
      <c r="CN30" s="30"/>
      <c r="CO30" s="30"/>
      <c r="CP30" s="30"/>
      <c r="CQ30" s="30"/>
      <c r="CR30" s="30"/>
      <c r="CS30" s="30"/>
      <c r="CT30" s="30"/>
      <c r="CU30" s="30"/>
      <c r="CV30" s="30"/>
      <c r="CW30" s="30"/>
      <c r="CX30" s="29">
        <f t="shared" si="7"/>
        <v>0</v>
      </c>
      <c r="CY30" s="29" t="str">
        <f>HLOOKUP(CX30,A$12:F$13,2,TRUE)</f>
        <v>F</v>
      </c>
    </row>
    <row r="31" spans="1:104" x14ac:dyDescent="0.25">
      <c r="A31" s="26"/>
      <c r="B31" s="26"/>
      <c r="C31" s="33" t="str">
        <f>IF(COUNTIF(D31:H31,"F")&gt;1,"F",IF(COUNTIF(D31:H31,"F")=1,"D-",IF(COUNTIF(D31:H31,"D")&gt;2,"D",IF(COUNTIF(D31:H31,"D")=2,"D+",IF(COUNTIF(D31:H31,"D")=1,"C-",IF(COUNTIF(D31:H31,"C")&gt;2,"C",IF(COUNTIF(D31:H31,"C")=2,"C+",IF(COUNTIF(D31:H31,"C")=1,"B-",IF(COUNTIF(D31:H31,"B")&gt;2,"B",IF(COUNTIF(D31:H31,"B")=2,"B+",IF(COUNTIF(D31:H31,"B")=1,"A-","A")))))))))))</f>
        <v>F</v>
      </c>
      <c r="D31" s="27" t="str">
        <f t="shared" si="0"/>
        <v>F</v>
      </c>
      <c r="E31" s="28" t="str">
        <f t="shared" si="4"/>
        <v>F</v>
      </c>
      <c r="F31" s="28" t="str">
        <f t="shared" si="1"/>
        <v>F</v>
      </c>
      <c r="G31" s="28" t="str">
        <f t="shared" si="2"/>
        <v>D</v>
      </c>
      <c r="H31" s="28" t="str">
        <f t="shared" si="3"/>
        <v>F</v>
      </c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9">
        <f>SUM('GRADE BOOK'!$I31:$AI31)</f>
        <v>0</v>
      </c>
      <c r="AK31" s="29" t="str">
        <f>HLOOKUP(AJ31,A$8:F$13,6,TRUE)</f>
        <v>F</v>
      </c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30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29">
        <f t="shared" si="5"/>
        <v>0</v>
      </c>
      <c r="BN31" s="29" t="str">
        <f>HLOOKUP(BM31,A$9:F$13,5,TRUE)</f>
        <v>F</v>
      </c>
      <c r="BO31" s="29">
        <v>0</v>
      </c>
      <c r="BP31" s="29" t="str">
        <f>HLOOKUP(BO31,B$10:F$13,4,TRUE)</f>
        <v>F</v>
      </c>
      <c r="BQ31" s="30"/>
      <c r="BR31" s="30"/>
      <c r="BS31" s="30"/>
      <c r="BT31" s="29">
        <f t="shared" si="6"/>
        <v>0</v>
      </c>
      <c r="BU31" s="29" t="str">
        <f>HLOOKUP(BT31,A$11:F$13,3,TRUE)</f>
        <v>D</v>
      </c>
      <c r="BV31" s="30"/>
      <c r="BW31" s="30"/>
      <c r="BX31" s="30"/>
      <c r="BY31" s="30"/>
      <c r="BZ31" s="30"/>
      <c r="CA31" s="30"/>
      <c r="CB31" s="30"/>
      <c r="CC31" s="30"/>
      <c r="CD31" s="30"/>
      <c r="CE31" s="30"/>
      <c r="CF31" s="30"/>
      <c r="CG31" s="30"/>
      <c r="CH31" s="30"/>
      <c r="CI31" s="30"/>
      <c r="CJ31" s="30"/>
      <c r="CK31" s="30"/>
      <c r="CL31" s="30"/>
      <c r="CM31" s="30"/>
      <c r="CN31" s="30"/>
      <c r="CO31" s="30"/>
      <c r="CP31" s="30"/>
      <c r="CQ31" s="30"/>
      <c r="CR31" s="30"/>
      <c r="CS31" s="30"/>
      <c r="CT31" s="30"/>
      <c r="CU31" s="30"/>
      <c r="CV31" s="30"/>
      <c r="CW31" s="30"/>
      <c r="CX31" s="29">
        <f t="shared" si="7"/>
        <v>0</v>
      </c>
      <c r="CY31" s="29" t="str">
        <f>HLOOKUP(CX31,A$12:F$13,2,TRUE)</f>
        <v>F</v>
      </c>
    </row>
    <row r="32" spans="1:104" x14ac:dyDescent="0.25">
      <c r="A32" s="26"/>
      <c r="B32" s="26"/>
      <c r="C32" s="33" t="str">
        <f>IF(COUNTIF(D32:H32,"F")&gt;1,"F",IF(COUNTIF(D32:H32,"F")=1,"D-",IF(COUNTIF(D32:H32,"D")&gt;2,"D",IF(COUNTIF(D32:H32,"D")=2,"D+",IF(COUNTIF(D32:H32,"D")=1,"C-",IF(COUNTIF(D32:H32,"C")&gt;2,"C",IF(COUNTIF(D32:H32,"C")=2,"C+",IF(COUNTIF(D32:H32,"C")=1,"B-",IF(COUNTIF(D32:H32,"B")&gt;2,"B",IF(COUNTIF(D32:H32,"B")=2,"B+",IF(COUNTIF(D32:H32,"B")=1,"A-","A")))))))))))</f>
        <v>F</v>
      </c>
      <c r="D32" s="27" t="str">
        <f t="shared" si="0"/>
        <v>F</v>
      </c>
      <c r="E32" s="28" t="str">
        <f t="shared" si="4"/>
        <v>F</v>
      </c>
      <c r="F32" s="28" t="str">
        <f t="shared" si="1"/>
        <v>F</v>
      </c>
      <c r="G32" s="28" t="str">
        <f t="shared" si="2"/>
        <v>D</v>
      </c>
      <c r="H32" s="28" t="str">
        <f t="shared" si="3"/>
        <v>F</v>
      </c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9">
        <f>SUM('GRADE BOOK'!$I32:$AI32)</f>
        <v>0</v>
      </c>
      <c r="AK32" s="29" t="str">
        <f>HLOOKUP(AJ32,A$8:F$13,6,TRUE)</f>
        <v>F</v>
      </c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30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29">
        <f t="shared" si="5"/>
        <v>0</v>
      </c>
      <c r="BN32" s="29" t="str">
        <f>HLOOKUP(BM32,A$9:F$13,5,TRUE)</f>
        <v>F</v>
      </c>
      <c r="BO32" s="29">
        <v>0</v>
      </c>
      <c r="BP32" s="29" t="str">
        <f>HLOOKUP(BO32,B$10:F$13,4,TRUE)</f>
        <v>F</v>
      </c>
      <c r="BQ32" s="30"/>
      <c r="BR32" s="30"/>
      <c r="BS32" s="30"/>
      <c r="BT32" s="29">
        <f t="shared" si="6"/>
        <v>0</v>
      </c>
      <c r="BU32" s="29" t="str">
        <f>HLOOKUP(BT32,A$11:F$13,3,TRUE)</f>
        <v>D</v>
      </c>
      <c r="BV32" s="30"/>
      <c r="BW32" s="30"/>
      <c r="BX32" s="30"/>
      <c r="BY32" s="30"/>
      <c r="BZ32" s="30"/>
      <c r="CA32" s="30"/>
      <c r="CB32" s="30"/>
      <c r="CC32" s="30"/>
      <c r="CD32" s="30"/>
      <c r="CE32" s="30"/>
      <c r="CF32" s="30"/>
      <c r="CG32" s="30"/>
      <c r="CH32" s="30"/>
      <c r="CI32" s="30"/>
      <c r="CJ32" s="30"/>
      <c r="CK32" s="30"/>
      <c r="CL32" s="30"/>
      <c r="CM32" s="30"/>
      <c r="CN32" s="30"/>
      <c r="CO32" s="30"/>
      <c r="CP32" s="30"/>
      <c r="CQ32" s="30"/>
      <c r="CR32" s="30"/>
      <c r="CS32" s="30"/>
      <c r="CT32" s="30"/>
      <c r="CU32" s="30"/>
      <c r="CV32" s="30"/>
      <c r="CW32" s="30"/>
      <c r="CX32" s="29">
        <f t="shared" si="7"/>
        <v>0</v>
      </c>
      <c r="CY32" s="29" t="str">
        <f>HLOOKUP(CX32,A$12:F$13,2,TRUE)</f>
        <v>F</v>
      </c>
    </row>
    <row r="33" spans="1:103" x14ac:dyDescent="0.25">
      <c r="A33" s="26"/>
      <c r="B33" s="26"/>
      <c r="C33" s="33" t="str">
        <f>IF(COUNTIF(D33:H33,"F")&gt;1,"F",IF(COUNTIF(D33:H33,"F")=1,"D-",IF(COUNTIF(D33:H33,"D")&gt;2,"D",IF(COUNTIF(D33:H33,"D")=2,"D+",IF(COUNTIF(D33:H33,"D")=1,"C-",IF(COUNTIF(D33:H33,"C")&gt;2,"C",IF(COUNTIF(D33:H33,"C")=2,"C+",IF(COUNTIF(D33:H33,"C")=1,"B-",IF(COUNTIF(D33:H33,"B")&gt;2,"B",IF(COUNTIF(D33:H33,"B")=2,"B+",IF(COUNTIF(D33:H33,"B")=1,"A-","A")))))))))))</f>
        <v>F</v>
      </c>
      <c r="D33" s="27" t="str">
        <f t="shared" si="0"/>
        <v>F</v>
      </c>
      <c r="E33" s="28" t="str">
        <f t="shared" si="4"/>
        <v>F</v>
      </c>
      <c r="F33" s="28" t="str">
        <f t="shared" si="1"/>
        <v>F</v>
      </c>
      <c r="G33" s="28" t="str">
        <f t="shared" si="2"/>
        <v>D</v>
      </c>
      <c r="H33" s="28" t="str">
        <f t="shared" si="3"/>
        <v>F</v>
      </c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9">
        <f>SUM('GRADE BOOK'!$I33:$AI33)</f>
        <v>0</v>
      </c>
      <c r="AK33" s="29" t="str">
        <f>HLOOKUP(AJ33,A$8:F$13,6,TRUE)</f>
        <v>F</v>
      </c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30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29">
        <f t="shared" si="5"/>
        <v>0</v>
      </c>
      <c r="BN33" s="29" t="str">
        <f>HLOOKUP(BM33,A$9:F$13,5,TRUE)</f>
        <v>F</v>
      </c>
      <c r="BO33" s="29">
        <v>0</v>
      </c>
      <c r="BP33" s="29" t="str">
        <f>HLOOKUP(BO33,B$10:F$13,4,TRUE)</f>
        <v>F</v>
      </c>
      <c r="BQ33" s="30"/>
      <c r="BR33" s="30"/>
      <c r="BS33" s="30"/>
      <c r="BT33" s="29">
        <f t="shared" si="6"/>
        <v>0</v>
      </c>
      <c r="BU33" s="29" t="str">
        <f>HLOOKUP(BT33,A$11:F$13,3,TRUE)</f>
        <v>D</v>
      </c>
      <c r="BV33" s="30"/>
      <c r="BW33" s="30"/>
      <c r="BX33" s="30"/>
      <c r="BY33" s="30"/>
      <c r="BZ33" s="30"/>
      <c r="CA33" s="30"/>
      <c r="CB33" s="30"/>
      <c r="CC33" s="30"/>
      <c r="CD33" s="30"/>
      <c r="CE33" s="30"/>
      <c r="CF33" s="30"/>
      <c r="CG33" s="30"/>
      <c r="CH33" s="30"/>
      <c r="CI33" s="30"/>
      <c r="CJ33" s="30"/>
      <c r="CK33" s="30"/>
      <c r="CL33" s="30"/>
      <c r="CM33" s="30"/>
      <c r="CN33" s="30"/>
      <c r="CO33" s="30"/>
      <c r="CP33" s="30"/>
      <c r="CQ33" s="30"/>
      <c r="CR33" s="30"/>
      <c r="CS33" s="30"/>
      <c r="CT33" s="30"/>
      <c r="CU33" s="30"/>
      <c r="CV33" s="30"/>
      <c r="CW33" s="30"/>
      <c r="CX33" s="29">
        <f t="shared" si="7"/>
        <v>0</v>
      </c>
      <c r="CY33" s="29" t="str">
        <f>HLOOKUP(CX33,A$12:F$13,2,TRUE)</f>
        <v>F</v>
      </c>
    </row>
    <row r="34" spans="1:103" x14ac:dyDescent="0.25">
      <c r="A34" s="26"/>
      <c r="B34" s="26"/>
      <c r="C34" s="33" t="str">
        <f>IF(COUNTIF(D34:H34,"F")&gt;1,"F",IF(COUNTIF(D34:H34,"F")=1,"D-",IF(COUNTIF(D34:H34,"D")&gt;2,"D",IF(COUNTIF(D34:H34,"D")=2,"D+",IF(COUNTIF(D34:H34,"D")=1,"C-",IF(COUNTIF(D34:H34,"C")&gt;2,"C",IF(COUNTIF(D34:H34,"C")=2,"C+",IF(COUNTIF(D34:H34,"C")=1,"B-",IF(COUNTIF(D34:H34,"B")&gt;2,"B",IF(COUNTIF(D34:H34,"B")=2,"B+",IF(COUNTIF(D34:H34,"B")=1,"A-","A")))))))))))</f>
        <v>F</v>
      </c>
      <c r="D34" s="27" t="str">
        <f t="shared" si="0"/>
        <v>F</v>
      </c>
      <c r="E34" s="28" t="str">
        <f t="shared" si="4"/>
        <v>F</v>
      </c>
      <c r="F34" s="28" t="str">
        <f t="shared" si="1"/>
        <v>F</v>
      </c>
      <c r="G34" s="28" t="str">
        <f t="shared" si="2"/>
        <v>D</v>
      </c>
      <c r="H34" s="28" t="str">
        <f t="shared" si="3"/>
        <v>F</v>
      </c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9">
        <f>SUM('GRADE BOOK'!$I34:$AI34)</f>
        <v>0</v>
      </c>
      <c r="AK34" s="29" t="str">
        <f>HLOOKUP(AJ34,A$8:F$13,6,TRUE)</f>
        <v>F</v>
      </c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30"/>
      <c r="BA34" s="30"/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29">
        <f t="shared" si="5"/>
        <v>0</v>
      </c>
      <c r="BN34" s="29" t="str">
        <f>HLOOKUP(BM34,A$9:F$13,5,TRUE)</f>
        <v>F</v>
      </c>
      <c r="BO34" s="29">
        <v>0</v>
      </c>
      <c r="BP34" s="29" t="str">
        <f>HLOOKUP(BO34,B$10:F$13,4,TRUE)</f>
        <v>F</v>
      </c>
      <c r="BQ34" s="30"/>
      <c r="BR34" s="30"/>
      <c r="BS34" s="30"/>
      <c r="BT34" s="29">
        <f t="shared" si="6"/>
        <v>0</v>
      </c>
      <c r="BU34" s="29" t="str">
        <f>HLOOKUP(BT34,A$11:F$13,3,TRUE)</f>
        <v>D</v>
      </c>
      <c r="BV34" s="30"/>
      <c r="BW34" s="30"/>
      <c r="BX34" s="30"/>
      <c r="BY34" s="30"/>
      <c r="BZ34" s="30"/>
      <c r="CA34" s="30"/>
      <c r="CB34" s="30"/>
      <c r="CC34" s="30"/>
      <c r="CD34" s="30"/>
      <c r="CE34" s="30"/>
      <c r="CF34" s="30"/>
      <c r="CG34" s="30"/>
      <c r="CH34" s="30"/>
      <c r="CI34" s="30"/>
      <c r="CJ34" s="30"/>
      <c r="CK34" s="30"/>
      <c r="CL34" s="30"/>
      <c r="CM34" s="30"/>
      <c r="CN34" s="30"/>
      <c r="CO34" s="30"/>
      <c r="CP34" s="30"/>
      <c r="CQ34" s="30"/>
      <c r="CR34" s="30"/>
      <c r="CS34" s="30"/>
      <c r="CT34" s="30"/>
      <c r="CU34" s="30"/>
      <c r="CV34" s="30"/>
      <c r="CW34" s="30"/>
      <c r="CX34" s="29">
        <f t="shared" si="7"/>
        <v>0</v>
      </c>
      <c r="CY34" s="29" t="str">
        <f>HLOOKUP(CX34,A$12:F$13,2,TRUE)</f>
        <v>F</v>
      </c>
    </row>
    <row r="35" spans="1:103" x14ac:dyDescent="0.25">
      <c r="A35" s="26"/>
      <c r="B35" s="26"/>
      <c r="C35" s="33" t="str">
        <f>IF(COUNTIF(D35:H35,"F")&gt;1,"F",IF(COUNTIF(D35:H35,"F")=1,"D-",IF(COUNTIF(D35:H35,"D")&gt;2,"D",IF(COUNTIF(D35:H35,"D")=2,"D+",IF(COUNTIF(D35:H35,"D")=1,"C-",IF(COUNTIF(D35:H35,"C")&gt;2,"C",IF(COUNTIF(D35:H35,"C")=2,"C+",IF(COUNTIF(D35:H35,"C")=1,"B-",IF(COUNTIF(D35:H35,"B")&gt;2,"B",IF(COUNTIF(D35:H35,"B")=2,"B+",IF(COUNTIF(D35:H35,"B")=1,"A-","A")))))))))))</f>
        <v>F</v>
      </c>
      <c r="D35" s="27" t="str">
        <f t="shared" si="0"/>
        <v>F</v>
      </c>
      <c r="E35" s="28" t="str">
        <f t="shared" si="4"/>
        <v>F</v>
      </c>
      <c r="F35" s="28" t="str">
        <f t="shared" si="1"/>
        <v>F</v>
      </c>
      <c r="G35" s="28" t="str">
        <f t="shared" si="2"/>
        <v>D</v>
      </c>
      <c r="H35" s="28" t="str">
        <f t="shared" si="3"/>
        <v>F</v>
      </c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9">
        <f>SUM('GRADE BOOK'!$I35:$AI35)</f>
        <v>0</v>
      </c>
      <c r="AK35" s="29" t="str">
        <f>HLOOKUP(AJ35,A$8:F$13,6,TRUE)</f>
        <v>F</v>
      </c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  <c r="AX35" s="30"/>
      <c r="AY35" s="30"/>
      <c r="AZ35" s="30"/>
      <c r="BA35" s="30"/>
      <c r="BB35" s="30"/>
      <c r="BC35" s="30"/>
      <c r="BD35" s="30"/>
      <c r="BE35" s="30"/>
      <c r="BF35" s="30"/>
      <c r="BG35" s="30"/>
      <c r="BH35" s="30"/>
      <c r="BI35" s="30"/>
      <c r="BJ35" s="30"/>
      <c r="BK35" s="30"/>
      <c r="BL35" s="30"/>
      <c r="BM35" s="29">
        <f t="shared" si="5"/>
        <v>0</v>
      </c>
      <c r="BN35" s="29" t="str">
        <f>HLOOKUP(BM35,A$9:F$13,5,TRUE)</f>
        <v>F</v>
      </c>
      <c r="BO35" s="29">
        <v>0</v>
      </c>
      <c r="BP35" s="29" t="str">
        <f>HLOOKUP(BO35,B$10:F$13,4,TRUE)</f>
        <v>F</v>
      </c>
      <c r="BQ35" s="30"/>
      <c r="BR35" s="30"/>
      <c r="BS35" s="30"/>
      <c r="BT35" s="29">
        <f t="shared" si="6"/>
        <v>0</v>
      </c>
      <c r="BU35" s="29" t="str">
        <f>HLOOKUP(BT35,A$11:F$13,3,TRUE)</f>
        <v>D</v>
      </c>
      <c r="BV35" s="30"/>
      <c r="BW35" s="30"/>
      <c r="BX35" s="30"/>
      <c r="BY35" s="30"/>
      <c r="BZ35" s="30"/>
      <c r="CA35" s="30"/>
      <c r="CB35" s="30"/>
      <c r="CC35" s="30"/>
      <c r="CD35" s="30"/>
      <c r="CE35" s="30"/>
      <c r="CF35" s="30"/>
      <c r="CG35" s="30"/>
      <c r="CH35" s="30"/>
      <c r="CI35" s="30"/>
      <c r="CJ35" s="30"/>
      <c r="CK35" s="30"/>
      <c r="CL35" s="30"/>
      <c r="CM35" s="30"/>
      <c r="CN35" s="30"/>
      <c r="CO35" s="30"/>
      <c r="CP35" s="30"/>
      <c r="CQ35" s="30"/>
      <c r="CR35" s="30"/>
      <c r="CS35" s="30"/>
      <c r="CT35" s="30"/>
      <c r="CU35" s="30"/>
      <c r="CV35" s="30"/>
      <c r="CW35" s="30"/>
      <c r="CX35" s="29">
        <f t="shared" si="7"/>
        <v>0</v>
      </c>
      <c r="CY35" s="29" t="str">
        <f>HLOOKUP(CX35,A$12:F$13,2,TRUE)</f>
        <v>F</v>
      </c>
    </row>
    <row r="36" spans="1:103" x14ac:dyDescent="0.25">
      <c r="A36" s="26"/>
      <c r="B36" s="26"/>
      <c r="C36" s="33" t="str">
        <f>IF(COUNTIF(D36:H36,"F")&gt;1,"F",IF(COUNTIF(D36:H36,"F")=1,"D-",IF(COUNTIF(D36:H36,"D")&gt;2,"D",IF(COUNTIF(D36:H36,"D")=2,"D+",IF(COUNTIF(D36:H36,"D")=1,"C-",IF(COUNTIF(D36:H36,"C")&gt;2,"C",IF(COUNTIF(D36:H36,"C")=2,"C+",IF(COUNTIF(D36:H36,"C")=1,"B-",IF(COUNTIF(D36:H36,"B")&gt;2,"B",IF(COUNTIF(D36:H36,"B")=2,"B+",IF(COUNTIF(D36:H36,"B")=1,"A-","A")))))))))))</f>
        <v>F</v>
      </c>
      <c r="D36" s="27" t="str">
        <f t="shared" si="0"/>
        <v>F</v>
      </c>
      <c r="E36" s="28" t="str">
        <f t="shared" si="4"/>
        <v>F</v>
      </c>
      <c r="F36" s="28" t="str">
        <f t="shared" si="1"/>
        <v>F</v>
      </c>
      <c r="G36" s="28" t="str">
        <f t="shared" si="2"/>
        <v>D</v>
      </c>
      <c r="H36" s="28" t="str">
        <f t="shared" si="3"/>
        <v>F</v>
      </c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9">
        <f>SUM('GRADE BOOK'!$I36:$AI36)</f>
        <v>0</v>
      </c>
      <c r="AK36" s="29" t="str">
        <f>HLOOKUP(AJ36,A$8:F$13,6,TRUE)</f>
        <v>F</v>
      </c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0"/>
      <c r="AX36" s="30"/>
      <c r="AY36" s="30"/>
      <c r="AZ36" s="30"/>
      <c r="BA36" s="30"/>
      <c r="BB36" s="30"/>
      <c r="BC36" s="30"/>
      <c r="BD36" s="30"/>
      <c r="BE36" s="30"/>
      <c r="BF36" s="30"/>
      <c r="BG36" s="30"/>
      <c r="BH36" s="30"/>
      <c r="BI36" s="30"/>
      <c r="BJ36" s="30"/>
      <c r="BK36" s="30"/>
      <c r="BL36" s="30"/>
      <c r="BM36" s="29">
        <f t="shared" si="5"/>
        <v>0</v>
      </c>
      <c r="BN36" s="29" t="str">
        <f>HLOOKUP(BM36,A$9:F$13,5,TRUE)</f>
        <v>F</v>
      </c>
      <c r="BO36" s="29">
        <v>0</v>
      </c>
      <c r="BP36" s="29" t="str">
        <f>HLOOKUP(BO36,B$10:F$13,4,TRUE)</f>
        <v>F</v>
      </c>
      <c r="BQ36" s="30"/>
      <c r="BR36" s="30"/>
      <c r="BS36" s="30"/>
      <c r="BT36" s="29">
        <f t="shared" si="6"/>
        <v>0</v>
      </c>
      <c r="BU36" s="29" t="str">
        <f>HLOOKUP(BT36,A$11:F$13,3,TRUE)</f>
        <v>D</v>
      </c>
      <c r="BV36" s="30"/>
      <c r="BW36" s="30"/>
      <c r="BX36" s="30"/>
      <c r="BY36" s="30"/>
      <c r="BZ36" s="30"/>
      <c r="CA36" s="30"/>
      <c r="CB36" s="30"/>
      <c r="CC36" s="30"/>
      <c r="CD36" s="30"/>
      <c r="CE36" s="30"/>
      <c r="CF36" s="30"/>
      <c r="CG36" s="30"/>
      <c r="CH36" s="30"/>
      <c r="CI36" s="30"/>
      <c r="CJ36" s="30"/>
      <c r="CK36" s="30"/>
      <c r="CL36" s="30"/>
      <c r="CM36" s="30"/>
      <c r="CN36" s="30"/>
      <c r="CO36" s="30"/>
      <c r="CP36" s="30"/>
      <c r="CQ36" s="30"/>
      <c r="CR36" s="30"/>
      <c r="CS36" s="30"/>
      <c r="CT36" s="30"/>
      <c r="CU36" s="30"/>
      <c r="CV36" s="30"/>
      <c r="CW36" s="30"/>
      <c r="CX36" s="29">
        <f t="shared" si="7"/>
        <v>0</v>
      </c>
      <c r="CY36" s="29" t="str">
        <f>HLOOKUP(CX36,A$12:F$13,2,TRUE)</f>
        <v>F</v>
      </c>
    </row>
    <row r="37" spans="1:103" x14ac:dyDescent="0.25">
      <c r="A37" s="26"/>
      <c r="B37" s="26"/>
      <c r="C37" s="33" t="str">
        <f>IF(COUNTIF(D37:H37,"F")&gt;1,"F",IF(COUNTIF(D37:H37,"F")=1,"D-",IF(COUNTIF(D37:H37,"D")&gt;2,"D",IF(COUNTIF(D37:H37,"D")=2,"D+",IF(COUNTIF(D37:H37,"D")=1,"C-",IF(COUNTIF(D37:H37,"C")&gt;2,"C",IF(COUNTIF(D37:H37,"C")=2,"C+",IF(COUNTIF(D37:H37,"C")=1,"B-",IF(COUNTIF(D37:H37,"B")&gt;2,"B",IF(COUNTIF(D37:H37,"B")=2,"B+",IF(COUNTIF(D37:H37,"B")=1,"A-","A")))))))))))</f>
        <v>F</v>
      </c>
      <c r="D37" s="27" t="str">
        <f t="shared" si="0"/>
        <v>F</v>
      </c>
      <c r="E37" s="28" t="str">
        <f t="shared" si="4"/>
        <v>F</v>
      </c>
      <c r="F37" s="28" t="str">
        <f t="shared" si="1"/>
        <v>F</v>
      </c>
      <c r="G37" s="28" t="str">
        <f t="shared" si="2"/>
        <v>D</v>
      </c>
      <c r="H37" s="28" t="str">
        <f t="shared" si="3"/>
        <v>F</v>
      </c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9">
        <f>SUM('GRADE BOOK'!$I37:$AI37)</f>
        <v>0</v>
      </c>
      <c r="AK37" s="29" t="str">
        <f>HLOOKUP(AJ37,A$8:F$13,6,TRUE)</f>
        <v>F</v>
      </c>
      <c r="AL37" s="30"/>
      <c r="AM37" s="30"/>
      <c r="AN37" s="30"/>
      <c r="AO37" s="30"/>
      <c r="AP37" s="30"/>
      <c r="AQ37" s="30"/>
      <c r="AR37" s="30"/>
      <c r="AS37" s="30"/>
      <c r="AT37" s="30"/>
      <c r="AU37" s="30"/>
      <c r="AV37" s="30"/>
      <c r="AW37" s="30"/>
      <c r="AX37" s="30"/>
      <c r="AY37" s="30"/>
      <c r="AZ37" s="30"/>
      <c r="BA37" s="30"/>
      <c r="BB37" s="30"/>
      <c r="BC37" s="30"/>
      <c r="BD37" s="30"/>
      <c r="BE37" s="30"/>
      <c r="BF37" s="30"/>
      <c r="BG37" s="30"/>
      <c r="BH37" s="30"/>
      <c r="BI37" s="30"/>
      <c r="BJ37" s="30"/>
      <c r="BK37" s="30"/>
      <c r="BL37" s="30"/>
      <c r="BM37" s="29">
        <f t="shared" si="5"/>
        <v>0</v>
      </c>
      <c r="BN37" s="29" t="str">
        <f>HLOOKUP(BM37,A$9:F$13,5,TRUE)</f>
        <v>F</v>
      </c>
      <c r="BO37" s="29">
        <v>0</v>
      </c>
      <c r="BP37" s="29" t="str">
        <f>HLOOKUP(BO37,B$10:F$13,4,TRUE)</f>
        <v>F</v>
      </c>
      <c r="BQ37" s="30"/>
      <c r="BR37" s="30"/>
      <c r="BS37" s="30"/>
      <c r="BT37" s="29">
        <f t="shared" si="6"/>
        <v>0</v>
      </c>
      <c r="BU37" s="29" t="str">
        <f>HLOOKUP(BT37,A$11:F$13,3,TRUE)</f>
        <v>D</v>
      </c>
      <c r="BV37" s="30"/>
      <c r="BW37" s="30"/>
      <c r="BX37" s="30"/>
      <c r="BY37" s="30"/>
      <c r="BZ37" s="30"/>
      <c r="CA37" s="30"/>
      <c r="CB37" s="30"/>
      <c r="CC37" s="30"/>
      <c r="CD37" s="30"/>
      <c r="CE37" s="30"/>
      <c r="CF37" s="30"/>
      <c r="CG37" s="30"/>
      <c r="CH37" s="30"/>
      <c r="CI37" s="30"/>
      <c r="CJ37" s="30"/>
      <c r="CK37" s="30"/>
      <c r="CL37" s="30"/>
      <c r="CM37" s="30"/>
      <c r="CN37" s="30"/>
      <c r="CO37" s="30"/>
      <c r="CP37" s="30"/>
      <c r="CQ37" s="30"/>
      <c r="CR37" s="30"/>
      <c r="CS37" s="30"/>
      <c r="CT37" s="30"/>
      <c r="CU37" s="30"/>
      <c r="CV37" s="30"/>
      <c r="CW37" s="30"/>
      <c r="CX37" s="29">
        <f t="shared" si="7"/>
        <v>0</v>
      </c>
      <c r="CY37" s="29" t="str">
        <f>HLOOKUP(CX37,A$12:F$13,2,TRUE)</f>
        <v>F</v>
      </c>
    </row>
    <row r="38" spans="1:103" x14ac:dyDescent="0.25">
      <c r="A38" s="26"/>
      <c r="B38" s="26"/>
      <c r="C38" s="33" t="str">
        <f>IF(COUNTIF(D38:H38,"F")&gt;1,"F",IF(COUNTIF(D38:H38,"F")=1,"D-",IF(COUNTIF(D38:H38,"D")&gt;2,"D",IF(COUNTIF(D38:H38,"D")=2,"D+",IF(COUNTIF(D38:H38,"D")=1,"C-",IF(COUNTIF(D38:H38,"C")&gt;2,"C",IF(COUNTIF(D38:H38,"C")=2,"C+",IF(COUNTIF(D38:H38,"C")=1,"B-",IF(COUNTIF(D38:H38,"B")&gt;2,"B",IF(COUNTIF(D38:H38,"B")=2,"B+",IF(COUNTIF(D38:H38,"B")=1,"A-","A")))))))))))</f>
        <v>F</v>
      </c>
      <c r="D38" s="27" t="str">
        <f t="shared" si="0"/>
        <v>F</v>
      </c>
      <c r="E38" s="28" t="str">
        <f t="shared" si="4"/>
        <v>F</v>
      </c>
      <c r="F38" s="28" t="str">
        <f t="shared" si="1"/>
        <v>F</v>
      </c>
      <c r="G38" s="28" t="str">
        <f t="shared" si="2"/>
        <v>D</v>
      </c>
      <c r="H38" s="28" t="str">
        <f t="shared" si="3"/>
        <v>F</v>
      </c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9">
        <f>SUM('GRADE BOOK'!$I38:$AI38)</f>
        <v>0</v>
      </c>
      <c r="AK38" s="29" t="str">
        <f>HLOOKUP(AJ38,A$8:F$13,6,TRUE)</f>
        <v>F</v>
      </c>
      <c r="AL38" s="30"/>
      <c r="AM38" s="30"/>
      <c r="AN38" s="30"/>
      <c r="AO38" s="30"/>
      <c r="AP38" s="30"/>
      <c r="AQ38" s="30"/>
      <c r="AR38" s="30"/>
      <c r="AS38" s="30"/>
      <c r="AT38" s="30"/>
      <c r="AU38" s="30"/>
      <c r="AV38" s="30"/>
      <c r="AW38" s="30"/>
      <c r="AX38" s="30"/>
      <c r="AY38" s="30"/>
      <c r="AZ38" s="30"/>
      <c r="BA38" s="30"/>
      <c r="BB38" s="30"/>
      <c r="BC38" s="30"/>
      <c r="BD38" s="30"/>
      <c r="BE38" s="30"/>
      <c r="BF38" s="30"/>
      <c r="BG38" s="30"/>
      <c r="BH38" s="30"/>
      <c r="BI38" s="30"/>
      <c r="BJ38" s="30"/>
      <c r="BK38" s="30"/>
      <c r="BL38" s="30"/>
      <c r="BM38" s="29">
        <f t="shared" si="5"/>
        <v>0</v>
      </c>
      <c r="BN38" s="29" t="str">
        <f>HLOOKUP(BM38,A$9:F$13,5,TRUE)</f>
        <v>F</v>
      </c>
      <c r="BO38" s="29">
        <v>0</v>
      </c>
      <c r="BP38" s="29" t="str">
        <f>HLOOKUP(BO38,B$10:F$13,4,TRUE)</f>
        <v>F</v>
      </c>
      <c r="BQ38" s="30"/>
      <c r="BR38" s="30"/>
      <c r="BS38" s="30"/>
      <c r="BT38" s="29">
        <f t="shared" si="6"/>
        <v>0</v>
      </c>
      <c r="BU38" s="29" t="str">
        <f>HLOOKUP(BT38,A$11:F$13,3,TRUE)</f>
        <v>D</v>
      </c>
      <c r="BV38" s="30"/>
      <c r="BW38" s="30"/>
      <c r="BX38" s="30"/>
      <c r="BY38" s="30"/>
      <c r="BZ38" s="30"/>
      <c r="CA38" s="30"/>
      <c r="CB38" s="30"/>
      <c r="CC38" s="30"/>
      <c r="CD38" s="30"/>
      <c r="CE38" s="30"/>
      <c r="CF38" s="30"/>
      <c r="CG38" s="30"/>
      <c r="CH38" s="30"/>
      <c r="CI38" s="30"/>
      <c r="CJ38" s="30"/>
      <c r="CK38" s="30"/>
      <c r="CL38" s="30"/>
      <c r="CM38" s="30"/>
      <c r="CN38" s="30"/>
      <c r="CO38" s="30"/>
      <c r="CP38" s="30"/>
      <c r="CQ38" s="30"/>
      <c r="CR38" s="30"/>
      <c r="CS38" s="30"/>
      <c r="CT38" s="30"/>
      <c r="CU38" s="30"/>
      <c r="CV38" s="30"/>
      <c r="CW38" s="30"/>
      <c r="CX38" s="29">
        <f t="shared" si="7"/>
        <v>0</v>
      </c>
      <c r="CY38" s="29" t="str">
        <f>HLOOKUP(CX38,A$12:F$13,2,TRUE)</f>
        <v>F</v>
      </c>
    </row>
    <row r="39" spans="1:103" x14ac:dyDescent="0.25">
      <c r="A39" s="26"/>
      <c r="B39" s="26"/>
      <c r="C39" s="33" t="str">
        <f>IF(COUNTIF(D39:H39,"F")&gt;1,"F",IF(COUNTIF(D39:H39,"F")=1,"D-",IF(COUNTIF(D39:H39,"D")&gt;2,"D",IF(COUNTIF(D39:H39,"D")=2,"D+",IF(COUNTIF(D39:H39,"D")=1,"C-",IF(COUNTIF(D39:H39,"C")&gt;2,"C",IF(COUNTIF(D39:H39,"C")=2,"C+",IF(COUNTIF(D39:H39,"C")=1,"B-",IF(COUNTIF(D39:H39,"B")&gt;2,"B",IF(COUNTIF(D39:H39,"B")=2,"B+",IF(COUNTIF(D39:H39,"B")=1,"A-","A")))))))))))</f>
        <v>F</v>
      </c>
      <c r="D39" s="27" t="str">
        <f t="shared" si="0"/>
        <v>F</v>
      </c>
      <c r="E39" s="28" t="str">
        <f t="shared" si="4"/>
        <v>F</v>
      </c>
      <c r="F39" s="28" t="str">
        <f t="shared" si="1"/>
        <v>F</v>
      </c>
      <c r="G39" s="28" t="str">
        <f t="shared" si="2"/>
        <v>D</v>
      </c>
      <c r="H39" s="28" t="str">
        <f t="shared" si="3"/>
        <v>F</v>
      </c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9">
        <f>SUM('GRADE BOOK'!$I39:$AI39)</f>
        <v>0</v>
      </c>
      <c r="AK39" s="29" t="str">
        <f>HLOOKUP(AJ39,A$8:F$13,6,TRUE)</f>
        <v>F</v>
      </c>
      <c r="AL39" s="30"/>
      <c r="AM39" s="30"/>
      <c r="AN39" s="30"/>
      <c r="AO39" s="30"/>
      <c r="AP39" s="30"/>
      <c r="AQ39" s="30"/>
      <c r="AR39" s="30"/>
      <c r="AS39" s="30"/>
      <c r="AT39" s="30"/>
      <c r="AU39" s="30"/>
      <c r="AV39" s="30"/>
      <c r="AW39" s="30"/>
      <c r="AX39" s="30"/>
      <c r="AY39" s="30"/>
      <c r="AZ39" s="30"/>
      <c r="BA39" s="30"/>
      <c r="BB39" s="30"/>
      <c r="BC39" s="30"/>
      <c r="BD39" s="30"/>
      <c r="BE39" s="30"/>
      <c r="BF39" s="30"/>
      <c r="BG39" s="30"/>
      <c r="BH39" s="30"/>
      <c r="BI39" s="30"/>
      <c r="BJ39" s="30"/>
      <c r="BK39" s="30"/>
      <c r="BL39" s="30"/>
      <c r="BM39" s="29">
        <f t="shared" si="5"/>
        <v>0</v>
      </c>
      <c r="BN39" s="29" t="str">
        <f>HLOOKUP(BM39,A$9:F$13,5,TRUE)</f>
        <v>F</v>
      </c>
      <c r="BO39" s="29">
        <v>0</v>
      </c>
      <c r="BP39" s="29" t="str">
        <f>HLOOKUP(BO39,B$10:F$13,4,TRUE)</f>
        <v>F</v>
      </c>
      <c r="BQ39" s="30"/>
      <c r="BR39" s="30"/>
      <c r="BS39" s="30"/>
      <c r="BT39" s="29">
        <f t="shared" si="6"/>
        <v>0</v>
      </c>
      <c r="BU39" s="29" t="str">
        <f>HLOOKUP(BT39,A$11:F$13,3,TRUE)</f>
        <v>D</v>
      </c>
      <c r="BV39" s="30"/>
      <c r="BW39" s="30"/>
      <c r="BX39" s="30"/>
      <c r="BY39" s="30"/>
      <c r="BZ39" s="30"/>
      <c r="CA39" s="30"/>
      <c r="CB39" s="30"/>
      <c r="CC39" s="30"/>
      <c r="CD39" s="30"/>
      <c r="CE39" s="30"/>
      <c r="CF39" s="30"/>
      <c r="CG39" s="30"/>
      <c r="CH39" s="30"/>
      <c r="CI39" s="30"/>
      <c r="CJ39" s="30"/>
      <c r="CK39" s="30"/>
      <c r="CL39" s="30"/>
      <c r="CM39" s="30"/>
      <c r="CN39" s="30"/>
      <c r="CO39" s="30"/>
      <c r="CP39" s="30"/>
      <c r="CQ39" s="30"/>
      <c r="CR39" s="30"/>
      <c r="CS39" s="30"/>
      <c r="CT39" s="30"/>
      <c r="CU39" s="30"/>
      <c r="CV39" s="30"/>
      <c r="CW39" s="30"/>
      <c r="CX39" s="29">
        <f t="shared" si="7"/>
        <v>0</v>
      </c>
      <c r="CY39" s="29" t="str">
        <f>HLOOKUP(CX39,A$12:F$13,2,TRUE)</f>
        <v>F</v>
      </c>
    </row>
    <row r="40" spans="1:103" x14ac:dyDescent="0.25">
      <c r="A40" s="26"/>
      <c r="B40" s="26"/>
      <c r="C40" s="33" t="str">
        <f>IF(COUNTIF(D40:H40,"F")&gt;1,"F",IF(COUNTIF(D40:H40,"F")=1,"D-",IF(COUNTIF(D40:H40,"D")&gt;2,"D",IF(COUNTIF(D40:H40,"D")=2,"D+",IF(COUNTIF(D40:H40,"D")=1,"C-",IF(COUNTIF(D40:H40,"C")&gt;2,"C",IF(COUNTIF(D40:H40,"C")=2,"C+",IF(COUNTIF(D40:H40,"C")=1,"B-",IF(COUNTIF(D40:H40,"B")&gt;2,"B",IF(COUNTIF(D40:H40,"B")=2,"B+",IF(COUNTIF(D40:H40,"B")=1,"A-","A")))))))))))</f>
        <v>F</v>
      </c>
      <c r="D40" s="27" t="str">
        <f t="shared" si="0"/>
        <v>F</v>
      </c>
      <c r="E40" s="28" t="str">
        <f t="shared" si="4"/>
        <v>F</v>
      </c>
      <c r="F40" s="28" t="str">
        <f t="shared" si="1"/>
        <v>F</v>
      </c>
      <c r="G40" s="28" t="str">
        <f t="shared" si="2"/>
        <v>D</v>
      </c>
      <c r="H40" s="28" t="str">
        <f t="shared" si="3"/>
        <v>F</v>
      </c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9">
        <f>SUM('GRADE BOOK'!$I40:$AI40)</f>
        <v>0</v>
      </c>
      <c r="AK40" s="29" t="str">
        <f>HLOOKUP(AJ40,A$8:F$13,6,TRUE)</f>
        <v>F</v>
      </c>
      <c r="AL40" s="30"/>
      <c r="AM40" s="30"/>
      <c r="AN40" s="30"/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30"/>
      <c r="BA40" s="30"/>
      <c r="BB40" s="30"/>
      <c r="BC40" s="30"/>
      <c r="BD40" s="30"/>
      <c r="BE40" s="30"/>
      <c r="BF40" s="30"/>
      <c r="BG40" s="30"/>
      <c r="BH40" s="30"/>
      <c r="BI40" s="30"/>
      <c r="BJ40" s="30"/>
      <c r="BK40" s="30"/>
      <c r="BL40" s="30"/>
      <c r="BM40" s="29">
        <f t="shared" si="5"/>
        <v>0</v>
      </c>
      <c r="BN40" s="29" t="str">
        <f>HLOOKUP(BM40,A$9:F$13,5,TRUE)</f>
        <v>F</v>
      </c>
      <c r="BO40" s="29">
        <v>0</v>
      </c>
      <c r="BP40" s="29" t="str">
        <f>HLOOKUP(BO40,B$10:F$13,4,TRUE)</f>
        <v>F</v>
      </c>
      <c r="BQ40" s="30"/>
      <c r="BR40" s="30"/>
      <c r="BS40" s="30"/>
      <c r="BT40" s="29">
        <f t="shared" si="6"/>
        <v>0</v>
      </c>
      <c r="BU40" s="29" t="str">
        <f>HLOOKUP(BT40,A$11:F$13,3,TRUE)</f>
        <v>D</v>
      </c>
      <c r="BV40" s="30"/>
      <c r="BW40" s="30"/>
      <c r="BX40" s="30"/>
      <c r="BY40" s="30"/>
      <c r="BZ40" s="30"/>
      <c r="CA40" s="30"/>
      <c r="CB40" s="30"/>
      <c r="CC40" s="30"/>
      <c r="CD40" s="30"/>
      <c r="CE40" s="30"/>
      <c r="CF40" s="30"/>
      <c r="CG40" s="30"/>
      <c r="CH40" s="30"/>
      <c r="CI40" s="30"/>
      <c r="CJ40" s="30"/>
      <c r="CK40" s="30"/>
      <c r="CL40" s="30"/>
      <c r="CM40" s="30"/>
      <c r="CN40" s="30"/>
      <c r="CO40" s="30"/>
      <c r="CP40" s="30"/>
      <c r="CQ40" s="30"/>
      <c r="CR40" s="30"/>
      <c r="CS40" s="30"/>
      <c r="CT40" s="30"/>
      <c r="CU40" s="30"/>
      <c r="CV40" s="30"/>
      <c r="CW40" s="30"/>
      <c r="CX40" s="29">
        <f t="shared" si="7"/>
        <v>0</v>
      </c>
      <c r="CY40" s="29" t="str">
        <f>HLOOKUP(CX40,A$12:F$13,2,TRUE)</f>
        <v>F</v>
      </c>
    </row>
    <row r="41" spans="1:103" x14ac:dyDescent="0.25">
      <c r="A41" s="26"/>
      <c r="B41" s="26"/>
      <c r="C41" s="33" t="str">
        <f>IF(COUNTIF(D41:H41,"F")&gt;1,"F",IF(COUNTIF(D41:H41,"F")=1,"D-",IF(COUNTIF(D41:H41,"D")&gt;2,"D",IF(COUNTIF(D41:H41,"D")=2,"D+",IF(COUNTIF(D41:H41,"D")=1,"C-",IF(COUNTIF(D41:H41,"C")&gt;2,"C",IF(COUNTIF(D41:H41,"C")=2,"C+",IF(COUNTIF(D41:H41,"C")=1,"B-",IF(COUNTIF(D41:H41,"B")&gt;2,"B",IF(COUNTIF(D41:H41,"B")=2,"B+",IF(COUNTIF(D41:H41,"B")=1,"A-","A")))))))))))</f>
        <v>F</v>
      </c>
      <c r="D41" s="27" t="str">
        <f t="shared" si="0"/>
        <v>F</v>
      </c>
      <c r="E41" s="28" t="str">
        <f t="shared" si="4"/>
        <v>F</v>
      </c>
      <c r="F41" s="28" t="str">
        <f t="shared" si="1"/>
        <v>F</v>
      </c>
      <c r="G41" s="28" t="str">
        <f t="shared" si="2"/>
        <v>D</v>
      </c>
      <c r="H41" s="28" t="str">
        <f t="shared" si="3"/>
        <v>F</v>
      </c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9">
        <f>SUM('GRADE BOOK'!$I41:$AI41)</f>
        <v>0</v>
      </c>
      <c r="AK41" s="29" t="str">
        <f>HLOOKUP(AJ41,A$8:F$13,6,TRUE)</f>
        <v>F</v>
      </c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30"/>
      <c r="BA41" s="30"/>
      <c r="BB41" s="30"/>
      <c r="BC41" s="30"/>
      <c r="BD41" s="30"/>
      <c r="BE41" s="30"/>
      <c r="BF41" s="30"/>
      <c r="BG41" s="30"/>
      <c r="BH41" s="30"/>
      <c r="BI41" s="30"/>
      <c r="BJ41" s="30"/>
      <c r="BK41" s="30"/>
      <c r="BL41" s="30"/>
      <c r="BM41" s="29">
        <f t="shared" si="5"/>
        <v>0</v>
      </c>
      <c r="BN41" s="29" t="str">
        <f>HLOOKUP(BM41,A$9:F$13,5,TRUE)</f>
        <v>F</v>
      </c>
      <c r="BO41" s="29">
        <v>0</v>
      </c>
      <c r="BP41" s="29" t="str">
        <f>HLOOKUP(BO41,B$10:F$13,4,TRUE)</f>
        <v>F</v>
      </c>
      <c r="BQ41" s="30"/>
      <c r="BR41" s="30"/>
      <c r="BS41" s="30"/>
      <c r="BT41" s="29">
        <f t="shared" si="6"/>
        <v>0</v>
      </c>
      <c r="BU41" s="29" t="str">
        <f>HLOOKUP(BT41,A$11:F$13,3,TRUE)</f>
        <v>D</v>
      </c>
      <c r="BV41" s="30"/>
      <c r="BW41" s="30"/>
      <c r="BX41" s="30"/>
      <c r="BY41" s="30"/>
      <c r="BZ41" s="30"/>
      <c r="CA41" s="30"/>
      <c r="CB41" s="30"/>
      <c r="CC41" s="30"/>
      <c r="CD41" s="30"/>
      <c r="CE41" s="30"/>
      <c r="CF41" s="30"/>
      <c r="CG41" s="30"/>
      <c r="CH41" s="30"/>
      <c r="CI41" s="30"/>
      <c r="CJ41" s="30"/>
      <c r="CK41" s="30"/>
      <c r="CL41" s="30"/>
      <c r="CM41" s="30"/>
      <c r="CN41" s="30"/>
      <c r="CO41" s="30"/>
      <c r="CP41" s="30"/>
      <c r="CQ41" s="30"/>
      <c r="CR41" s="30"/>
      <c r="CS41" s="30"/>
      <c r="CT41" s="30"/>
      <c r="CU41" s="30"/>
      <c r="CV41" s="30"/>
      <c r="CW41" s="30"/>
      <c r="CX41" s="29">
        <f t="shared" si="7"/>
        <v>0</v>
      </c>
      <c r="CY41" s="29" t="str">
        <f>HLOOKUP(CX41,A$12:F$13,2,TRUE)</f>
        <v>F</v>
      </c>
    </row>
    <row r="42" spans="1:103" x14ac:dyDescent="0.25">
      <c r="A42" s="26"/>
      <c r="B42" s="26"/>
      <c r="C42" s="33" t="str">
        <f>IF(COUNTIF(D42:H42,"F")&gt;1,"F",IF(COUNTIF(D42:H42,"F")=1,"D-",IF(COUNTIF(D42:H42,"D")&gt;2,"D",IF(COUNTIF(D42:H42,"D")=2,"D+",IF(COUNTIF(D42:H42,"D")=1,"C-",IF(COUNTIF(D42:H42,"C")&gt;2,"C",IF(COUNTIF(D42:H42,"C")=2,"C+",IF(COUNTIF(D42:H42,"C")=1,"B-",IF(COUNTIF(D42:H42,"B")&gt;2,"B",IF(COUNTIF(D42:H42,"B")=2,"B+",IF(COUNTIF(D42:H42,"B")=1,"A-","A")))))))))))</f>
        <v>F</v>
      </c>
      <c r="D42" s="27" t="str">
        <f t="shared" si="0"/>
        <v>F</v>
      </c>
      <c r="E42" s="28" t="str">
        <f t="shared" si="4"/>
        <v>F</v>
      </c>
      <c r="F42" s="28" t="str">
        <f t="shared" si="1"/>
        <v>F</v>
      </c>
      <c r="G42" s="28" t="str">
        <f t="shared" si="2"/>
        <v>D</v>
      </c>
      <c r="H42" s="28" t="str">
        <f t="shared" si="3"/>
        <v>F</v>
      </c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9">
        <f>SUM('GRADE BOOK'!$I42:$AI42)</f>
        <v>0</v>
      </c>
      <c r="AK42" s="29" t="str">
        <f>HLOOKUP(AJ42,A$8:F$13,6,TRUE)</f>
        <v>F</v>
      </c>
      <c r="AL42" s="30"/>
      <c r="AM42" s="30"/>
      <c r="AN42" s="30"/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30"/>
      <c r="BA42" s="30"/>
      <c r="BB42" s="30"/>
      <c r="BC42" s="30"/>
      <c r="BD42" s="30"/>
      <c r="BE42" s="30"/>
      <c r="BF42" s="30"/>
      <c r="BG42" s="30"/>
      <c r="BH42" s="30"/>
      <c r="BI42" s="30"/>
      <c r="BJ42" s="30"/>
      <c r="BK42" s="30"/>
      <c r="BL42" s="30"/>
      <c r="BM42" s="29">
        <f t="shared" si="5"/>
        <v>0</v>
      </c>
      <c r="BN42" s="29" t="str">
        <f>HLOOKUP(BM42,A$9:F$13,5,TRUE)</f>
        <v>F</v>
      </c>
      <c r="BO42" s="29">
        <v>0</v>
      </c>
      <c r="BP42" s="29" t="str">
        <f>HLOOKUP(BO42,B$10:F$13,4,TRUE)</f>
        <v>F</v>
      </c>
      <c r="BQ42" s="30"/>
      <c r="BR42" s="30"/>
      <c r="BS42" s="30"/>
      <c r="BT42" s="29">
        <f t="shared" si="6"/>
        <v>0</v>
      </c>
      <c r="BU42" s="29" t="str">
        <f>HLOOKUP(BT42,A$11:F$13,3,TRUE)</f>
        <v>D</v>
      </c>
      <c r="BV42" s="30"/>
      <c r="BW42" s="30"/>
      <c r="BX42" s="30"/>
      <c r="BY42" s="30"/>
      <c r="BZ42" s="30"/>
      <c r="CA42" s="30"/>
      <c r="CB42" s="30"/>
      <c r="CC42" s="30"/>
      <c r="CD42" s="30"/>
      <c r="CE42" s="30"/>
      <c r="CF42" s="30"/>
      <c r="CG42" s="30"/>
      <c r="CH42" s="30"/>
      <c r="CI42" s="30"/>
      <c r="CJ42" s="30"/>
      <c r="CK42" s="30"/>
      <c r="CL42" s="30"/>
      <c r="CM42" s="30"/>
      <c r="CN42" s="30"/>
      <c r="CO42" s="30"/>
      <c r="CP42" s="30"/>
      <c r="CQ42" s="30"/>
      <c r="CR42" s="30"/>
      <c r="CS42" s="30"/>
      <c r="CT42" s="30"/>
      <c r="CU42" s="30"/>
      <c r="CV42" s="30"/>
      <c r="CW42" s="30"/>
      <c r="CX42" s="29">
        <f t="shared" si="7"/>
        <v>0</v>
      </c>
      <c r="CY42" s="29" t="str">
        <f>HLOOKUP(CX42,A$12:F$13,2,TRUE)</f>
        <v>F</v>
      </c>
    </row>
    <row r="43" spans="1:103" x14ac:dyDescent="0.25">
      <c r="A43" s="26"/>
      <c r="B43" s="26"/>
      <c r="C43" s="33" t="str">
        <f>IF(COUNTIF(D43:H43,"F")&gt;1,"F",IF(COUNTIF(D43:H43,"F")=1,"D-",IF(COUNTIF(D43:H43,"D")&gt;2,"D",IF(COUNTIF(D43:H43,"D")=2,"D+",IF(COUNTIF(D43:H43,"D")=1,"C-",IF(COUNTIF(D43:H43,"C")&gt;2,"C",IF(COUNTIF(D43:H43,"C")=2,"C+",IF(COUNTIF(D43:H43,"C")=1,"B-",IF(COUNTIF(D43:H43,"B")&gt;2,"B",IF(COUNTIF(D43:H43,"B")=2,"B+",IF(COUNTIF(D43:H43,"B")=1,"A-","A")))))))))))</f>
        <v>F</v>
      </c>
      <c r="D43" s="27" t="str">
        <f t="shared" si="0"/>
        <v>F</v>
      </c>
      <c r="E43" s="28" t="str">
        <f t="shared" si="4"/>
        <v>F</v>
      </c>
      <c r="F43" s="28" t="str">
        <f t="shared" si="1"/>
        <v>F</v>
      </c>
      <c r="G43" s="28" t="str">
        <f t="shared" si="2"/>
        <v>D</v>
      </c>
      <c r="H43" s="28" t="str">
        <f t="shared" si="3"/>
        <v>F</v>
      </c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9">
        <f>SUM('GRADE BOOK'!$I43:$AI43)</f>
        <v>0</v>
      </c>
      <c r="AK43" s="29" t="str">
        <f>HLOOKUP(AJ43,A$8:F$13,6,TRUE)</f>
        <v>F</v>
      </c>
      <c r="AL43" s="30"/>
      <c r="AM43" s="30"/>
      <c r="AN43" s="30"/>
      <c r="AO43" s="30"/>
      <c r="AP43" s="30"/>
      <c r="AQ43" s="30"/>
      <c r="AR43" s="30"/>
      <c r="AS43" s="30"/>
      <c r="AT43" s="30"/>
      <c r="AU43" s="30"/>
      <c r="AV43" s="30"/>
      <c r="AW43" s="30"/>
      <c r="AX43" s="30"/>
      <c r="AY43" s="30"/>
      <c r="AZ43" s="30"/>
      <c r="BA43" s="30"/>
      <c r="BB43" s="30"/>
      <c r="BC43" s="30"/>
      <c r="BD43" s="30"/>
      <c r="BE43" s="30"/>
      <c r="BF43" s="30"/>
      <c r="BG43" s="30"/>
      <c r="BH43" s="30"/>
      <c r="BI43" s="30"/>
      <c r="BJ43" s="30"/>
      <c r="BK43" s="30"/>
      <c r="BL43" s="30"/>
      <c r="BM43" s="29">
        <f t="shared" si="5"/>
        <v>0</v>
      </c>
      <c r="BN43" s="29" t="str">
        <f>HLOOKUP(BM43,A$9:F$13,5,TRUE)</f>
        <v>F</v>
      </c>
      <c r="BO43" s="29">
        <v>0</v>
      </c>
      <c r="BP43" s="29" t="str">
        <f>HLOOKUP(BO43,B$10:F$13,4,TRUE)</f>
        <v>F</v>
      </c>
      <c r="BQ43" s="30"/>
      <c r="BR43" s="30"/>
      <c r="BS43" s="30"/>
      <c r="BT43" s="29">
        <f t="shared" si="6"/>
        <v>0</v>
      </c>
      <c r="BU43" s="29" t="str">
        <f>HLOOKUP(BT43,A$11:F$13,3,TRUE)</f>
        <v>D</v>
      </c>
      <c r="BV43" s="30"/>
      <c r="BW43" s="30"/>
      <c r="BX43" s="30"/>
      <c r="BY43" s="30"/>
      <c r="BZ43" s="30"/>
      <c r="CA43" s="30"/>
      <c r="CB43" s="30"/>
      <c r="CC43" s="30"/>
      <c r="CD43" s="30"/>
      <c r="CE43" s="30"/>
      <c r="CF43" s="30"/>
      <c r="CG43" s="30"/>
      <c r="CH43" s="30"/>
      <c r="CI43" s="30"/>
      <c r="CJ43" s="30"/>
      <c r="CK43" s="30"/>
      <c r="CL43" s="30"/>
      <c r="CM43" s="30"/>
      <c r="CN43" s="30"/>
      <c r="CO43" s="30"/>
      <c r="CP43" s="30"/>
      <c r="CQ43" s="30"/>
      <c r="CR43" s="30"/>
      <c r="CS43" s="30"/>
      <c r="CT43" s="30"/>
      <c r="CU43" s="30"/>
      <c r="CV43" s="30"/>
      <c r="CW43" s="30"/>
      <c r="CX43" s="29">
        <f t="shared" si="7"/>
        <v>0</v>
      </c>
      <c r="CY43" s="29" t="str">
        <f>HLOOKUP(CX43,A$12:F$13,2,TRUE)</f>
        <v>F</v>
      </c>
    </row>
    <row r="44" spans="1:103" x14ac:dyDescent="0.25">
      <c r="A44" s="26"/>
      <c r="B44" s="26"/>
      <c r="C44" s="33" t="str">
        <f>IF(COUNTIF(D44:H44,"F")&gt;1,"F",IF(COUNTIF(D44:H44,"F")=1,"D-",IF(COUNTIF(D44:H44,"D")&gt;2,"D",IF(COUNTIF(D44:H44,"D")=2,"D+",IF(COUNTIF(D44:H44,"D")=1,"C-",IF(COUNTIF(D44:H44,"C")&gt;2,"C",IF(COUNTIF(D44:H44,"C")=2,"C+",IF(COUNTIF(D44:H44,"C")=1,"B-",IF(COUNTIF(D44:H44,"B")&gt;2,"B",IF(COUNTIF(D44:H44,"B")=2,"B+",IF(COUNTIF(D44:H44,"B")=1,"A-","A")))))))))))</f>
        <v>F</v>
      </c>
      <c r="D44" s="27" t="str">
        <f t="shared" si="0"/>
        <v>F</v>
      </c>
      <c r="E44" s="28" t="str">
        <f t="shared" si="4"/>
        <v>F</v>
      </c>
      <c r="F44" s="28" t="str">
        <f t="shared" si="1"/>
        <v>F</v>
      </c>
      <c r="G44" s="28" t="str">
        <f t="shared" si="2"/>
        <v>D</v>
      </c>
      <c r="H44" s="28" t="str">
        <f t="shared" si="3"/>
        <v>F</v>
      </c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9">
        <f>SUM('GRADE BOOK'!$I44:$AI44)</f>
        <v>0</v>
      </c>
      <c r="AK44" s="29" t="str">
        <f>HLOOKUP(AJ44,A$8:F$13,6,TRUE)</f>
        <v>F</v>
      </c>
      <c r="AL44" s="30"/>
      <c r="AM44" s="30"/>
      <c r="AN44" s="30"/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30"/>
      <c r="BA44" s="30"/>
      <c r="BB44" s="30"/>
      <c r="BC44" s="30"/>
      <c r="BD44" s="30"/>
      <c r="BE44" s="30"/>
      <c r="BF44" s="30"/>
      <c r="BG44" s="30"/>
      <c r="BH44" s="30"/>
      <c r="BI44" s="30"/>
      <c r="BJ44" s="30"/>
      <c r="BK44" s="30"/>
      <c r="BL44" s="30"/>
      <c r="BM44" s="29">
        <f t="shared" si="5"/>
        <v>0</v>
      </c>
      <c r="BN44" s="29" t="str">
        <f>HLOOKUP(BM44,A$9:F$13,5,TRUE)</f>
        <v>F</v>
      </c>
      <c r="BO44" s="29">
        <v>0</v>
      </c>
      <c r="BP44" s="29" t="str">
        <f>HLOOKUP(BO44,B$10:F$13,4,TRUE)</f>
        <v>F</v>
      </c>
      <c r="BQ44" s="30"/>
      <c r="BR44" s="30"/>
      <c r="BS44" s="30"/>
      <c r="BT44" s="29">
        <f t="shared" si="6"/>
        <v>0</v>
      </c>
      <c r="BU44" s="29" t="str">
        <f>HLOOKUP(BT44,A$11:F$13,3,TRUE)</f>
        <v>D</v>
      </c>
      <c r="BV44" s="30"/>
      <c r="BW44" s="30"/>
      <c r="BX44" s="30"/>
      <c r="BY44" s="30"/>
      <c r="BZ44" s="30"/>
      <c r="CA44" s="30"/>
      <c r="CB44" s="30"/>
      <c r="CC44" s="30"/>
      <c r="CD44" s="30"/>
      <c r="CE44" s="30"/>
      <c r="CF44" s="30"/>
      <c r="CG44" s="30"/>
      <c r="CH44" s="30"/>
      <c r="CI44" s="30"/>
      <c r="CJ44" s="30"/>
      <c r="CK44" s="30"/>
      <c r="CL44" s="30"/>
      <c r="CM44" s="30"/>
      <c r="CN44" s="30"/>
      <c r="CO44" s="30"/>
      <c r="CP44" s="30"/>
      <c r="CQ44" s="30"/>
      <c r="CR44" s="30"/>
      <c r="CS44" s="30"/>
      <c r="CT44" s="30"/>
      <c r="CU44" s="30"/>
      <c r="CV44" s="30"/>
      <c r="CW44" s="30"/>
      <c r="CX44" s="29">
        <f t="shared" si="7"/>
        <v>0</v>
      </c>
      <c r="CY44" s="29" t="str">
        <f>HLOOKUP(CX44,A$12:F$13,2,TRUE)</f>
        <v>F</v>
      </c>
    </row>
    <row r="45" spans="1:103" x14ac:dyDescent="0.25">
      <c r="A45" s="26"/>
      <c r="B45" s="26"/>
      <c r="C45" s="33" t="str">
        <f>IF(COUNTIF(D45:H45,"F")&gt;1,"F",IF(COUNTIF(D45:H45,"F")=1,"D-",IF(COUNTIF(D45:H45,"D")&gt;2,"D",IF(COUNTIF(D45:H45,"D")=2,"D+",IF(COUNTIF(D45:H45,"D")=1,"C-",IF(COUNTIF(D45:H45,"C")&gt;2,"C",IF(COUNTIF(D45:H45,"C")=2,"C+",IF(COUNTIF(D45:H45,"C")=1,"B-",IF(COUNTIF(D45:H45,"B")&gt;2,"B",IF(COUNTIF(D45:H45,"B")=2,"B+",IF(COUNTIF(D45:H45,"B")=1,"A-","A")))))))))))</f>
        <v>F</v>
      </c>
      <c r="D45" s="27" t="str">
        <f t="shared" si="0"/>
        <v>F</v>
      </c>
      <c r="E45" s="28" t="str">
        <f t="shared" si="4"/>
        <v>F</v>
      </c>
      <c r="F45" s="28" t="str">
        <f t="shared" si="1"/>
        <v>F</v>
      </c>
      <c r="G45" s="28" t="str">
        <f t="shared" si="2"/>
        <v>D</v>
      </c>
      <c r="H45" s="28" t="str">
        <f t="shared" si="3"/>
        <v>F</v>
      </c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9">
        <f>SUM('GRADE BOOK'!$I45:$AI45)</f>
        <v>0</v>
      </c>
      <c r="AK45" s="29" t="str">
        <f>HLOOKUP(AJ45,A$8:F$13,6,TRUE)</f>
        <v>F</v>
      </c>
      <c r="AL45" s="30"/>
      <c r="AM45" s="30"/>
      <c r="AN45" s="30"/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30"/>
      <c r="BA45" s="30"/>
      <c r="BB45" s="30"/>
      <c r="BC45" s="30"/>
      <c r="BD45" s="30"/>
      <c r="BE45" s="30"/>
      <c r="BF45" s="30"/>
      <c r="BG45" s="30"/>
      <c r="BH45" s="30"/>
      <c r="BI45" s="30"/>
      <c r="BJ45" s="30"/>
      <c r="BK45" s="30"/>
      <c r="BL45" s="30"/>
      <c r="BM45" s="29">
        <f t="shared" si="5"/>
        <v>0</v>
      </c>
      <c r="BN45" s="29" t="str">
        <f>HLOOKUP(BM45,A$9:F$13,5,TRUE)</f>
        <v>F</v>
      </c>
      <c r="BO45" s="29">
        <v>0</v>
      </c>
      <c r="BP45" s="29" t="str">
        <f>HLOOKUP(BO45,B$10:F$13,4,TRUE)</f>
        <v>F</v>
      </c>
      <c r="BQ45" s="30"/>
      <c r="BR45" s="30"/>
      <c r="BS45" s="30"/>
      <c r="BT45" s="29">
        <f t="shared" si="6"/>
        <v>0</v>
      </c>
      <c r="BU45" s="29" t="str">
        <f>HLOOKUP(BT45,A$11:F$13,3,TRUE)</f>
        <v>D</v>
      </c>
      <c r="BV45" s="30"/>
      <c r="BW45" s="30"/>
      <c r="BX45" s="30"/>
      <c r="BY45" s="30"/>
      <c r="BZ45" s="30"/>
      <c r="CA45" s="30"/>
      <c r="CB45" s="30"/>
      <c r="CC45" s="30"/>
      <c r="CD45" s="30"/>
      <c r="CE45" s="30"/>
      <c r="CF45" s="30"/>
      <c r="CG45" s="30"/>
      <c r="CH45" s="30"/>
      <c r="CI45" s="30"/>
      <c r="CJ45" s="30"/>
      <c r="CK45" s="30"/>
      <c r="CL45" s="30"/>
      <c r="CM45" s="30"/>
      <c r="CN45" s="30"/>
      <c r="CO45" s="30"/>
      <c r="CP45" s="30"/>
      <c r="CQ45" s="30"/>
      <c r="CR45" s="30"/>
      <c r="CS45" s="30"/>
      <c r="CT45" s="30"/>
      <c r="CU45" s="30"/>
      <c r="CV45" s="30"/>
      <c r="CW45" s="30"/>
      <c r="CX45" s="29">
        <f t="shared" si="7"/>
        <v>0</v>
      </c>
      <c r="CY45" s="29" t="str">
        <f>HLOOKUP(CX45,A$12:F$13,2,TRUE)</f>
        <v>F</v>
      </c>
    </row>
    <row r="46" spans="1:103" x14ac:dyDescent="0.25">
      <c r="A46" s="26"/>
      <c r="B46" s="26"/>
      <c r="C46" s="33" t="str">
        <f>IF(COUNTIF(D46:H46,"F")&gt;1,"F",IF(COUNTIF(D46:H46,"F")=1,"D-",IF(COUNTIF(D46:H46,"D")&gt;2,"D",IF(COUNTIF(D46:H46,"D")=2,"D+",IF(COUNTIF(D46:H46,"D")=1,"C-",IF(COUNTIF(D46:H46,"C")&gt;2,"C",IF(COUNTIF(D46:H46,"C")=2,"C+",IF(COUNTIF(D46:H46,"C")=1,"B-",IF(COUNTIF(D46:H46,"B")&gt;2,"B",IF(COUNTIF(D46:H46,"B")=2,"B+",IF(COUNTIF(D46:H46,"B")=1,"A-","A")))))))))))</f>
        <v>F</v>
      </c>
      <c r="D46" s="27" t="str">
        <f t="shared" si="0"/>
        <v>F</v>
      </c>
      <c r="E46" s="28" t="str">
        <f t="shared" si="4"/>
        <v>F</v>
      </c>
      <c r="F46" s="28" t="str">
        <f t="shared" si="1"/>
        <v>F</v>
      </c>
      <c r="G46" s="28" t="str">
        <f t="shared" si="2"/>
        <v>D</v>
      </c>
      <c r="H46" s="28" t="str">
        <f t="shared" si="3"/>
        <v>F</v>
      </c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9">
        <f>SUM('GRADE BOOK'!$I46:$AI46)</f>
        <v>0</v>
      </c>
      <c r="AK46" s="29" t="str">
        <f>HLOOKUP(AJ46,A$8:F$13,6,TRUE)</f>
        <v>F</v>
      </c>
      <c r="AL46" s="30"/>
      <c r="AM46" s="30"/>
      <c r="AN46" s="30"/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/>
      <c r="AZ46" s="30"/>
      <c r="BA46" s="30"/>
      <c r="BB46" s="30"/>
      <c r="BC46" s="30"/>
      <c r="BD46" s="30"/>
      <c r="BE46" s="30"/>
      <c r="BF46" s="30"/>
      <c r="BG46" s="30"/>
      <c r="BH46" s="30"/>
      <c r="BI46" s="30"/>
      <c r="BJ46" s="30"/>
      <c r="BK46" s="30"/>
      <c r="BL46" s="30"/>
      <c r="BM46" s="29">
        <f t="shared" si="5"/>
        <v>0</v>
      </c>
      <c r="BN46" s="29" t="str">
        <f>HLOOKUP(BM46,A$9:F$13,5,TRUE)</f>
        <v>F</v>
      </c>
      <c r="BO46" s="29">
        <v>0</v>
      </c>
      <c r="BP46" s="29" t="str">
        <f>HLOOKUP(BO46,B$10:F$13,4,TRUE)</f>
        <v>F</v>
      </c>
      <c r="BQ46" s="30"/>
      <c r="BR46" s="30"/>
      <c r="BS46" s="30"/>
      <c r="BT46" s="29">
        <f t="shared" si="6"/>
        <v>0</v>
      </c>
      <c r="BU46" s="29" t="str">
        <f>HLOOKUP(BT46,A$11:F$13,3,TRUE)</f>
        <v>D</v>
      </c>
      <c r="BV46" s="30"/>
      <c r="BW46" s="30"/>
      <c r="BX46" s="30"/>
      <c r="BY46" s="30"/>
      <c r="BZ46" s="30"/>
      <c r="CA46" s="30"/>
      <c r="CB46" s="30"/>
      <c r="CC46" s="30"/>
      <c r="CD46" s="30"/>
      <c r="CE46" s="30"/>
      <c r="CF46" s="30"/>
      <c r="CG46" s="30"/>
      <c r="CH46" s="30"/>
      <c r="CI46" s="30"/>
      <c r="CJ46" s="30"/>
      <c r="CK46" s="30"/>
      <c r="CL46" s="30"/>
      <c r="CM46" s="30"/>
      <c r="CN46" s="30"/>
      <c r="CO46" s="30"/>
      <c r="CP46" s="30"/>
      <c r="CQ46" s="30"/>
      <c r="CR46" s="30"/>
      <c r="CS46" s="30"/>
      <c r="CT46" s="30"/>
      <c r="CU46" s="30"/>
      <c r="CV46" s="30"/>
      <c r="CW46" s="30"/>
      <c r="CX46" s="29">
        <f t="shared" si="7"/>
        <v>0</v>
      </c>
      <c r="CY46" s="29" t="str">
        <f>HLOOKUP(CX46,A$12:F$13,2,TRUE)</f>
        <v>F</v>
      </c>
    </row>
    <row r="47" spans="1:103" x14ac:dyDescent="0.25">
      <c r="A47" s="26"/>
      <c r="B47" s="26"/>
      <c r="C47" s="33" t="str">
        <f>IF(COUNTIF(D47:H47,"F")&gt;1,"F",IF(COUNTIF(D47:H47,"F")=1,"D-",IF(COUNTIF(D47:H47,"D")&gt;2,"D",IF(COUNTIF(D47:H47,"D")=2,"D+",IF(COUNTIF(D47:H47,"D")=1,"C-",IF(COUNTIF(D47:H47,"C")&gt;2,"C",IF(COUNTIF(D47:H47,"C")=2,"C+",IF(COUNTIF(D47:H47,"C")=1,"B-",IF(COUNTIF(D47:H47,"B")&gt;2,"B",IF(COUNTIF(D47:H47,"B")=2,"B+",IF(COUNTIF(D47:H47,"B")=1,"A-","A")))))))))))</f>
        <v>F</v>
      </c>
      <c r="D47" s="27" t="str">
        <f t="shared" si="0"/>
        <v>F</v>
      </c>
      <c r="E47" s="28" t="str">
        <f t="shared" si="4"/>
        <v>F</v>
      </c>
      <c r="F47" s="28" t="str">
        <f t="shared" si="1"/>
        <v>F</v>
      </c>
      <c r="G47" s="28" t="str">
        <f t="shared" si="2"/>
        <v>D</v>
      </c>
      <c r="H47" s="28" t="str">
        <f t="shared" si="3"/>
        <v>F</v>
      </c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9">
        <f>SUM('GRADE BOOK'!$I47:$AI47)</f>
        <v>0</v>
      </c>
      <c r="AK47" s="29" t="str">
        <f>HLOOKUP(AJ47,A$8:F$13,6,TRUE)</f>
        <v>F</v>
      </c>
      <c r="AL47" s="30"/>
      <c r="AM47" s="30"/>
      <c r="AN47" s="30"/>
      <c r="AO47" s="30"/>
      <c r="AP47" s="30"/>
      <c r="AQ47" s="30"/>
      <c r="AR47" s="30"/>
      <c r="AS47" s="30"/>
      <c r="AT47" s="30"/>
      <c r="AU47" s="30"/>
      <c r="AV47" s="30"/>
      <c r="AW47" s="30"/>
      <c r="AX47" s="30"/>
      <c r="AY47" s="30"/>
      <c r="AZ47" s="30"/>
      <c r="BA47" s="30"/>
      <c r="BB47" s="30"/>
      <c r="BC47" s="30"/>
      <c r="BD47" s="30"/>
      <c r="BE47" s="30"/>
      <c r="BF47" s="30"/>
      <c r="BG47" s="30"/>
      <c r="BH47" s="30"/>
      <c r="BI47" s="30"/>
      <c r="BJ47" s="30"/>
      <c r="BK47" s="30"/>
      <c r="BL47" s="30"/>
      <c r="BM47" s="29">
        <f t="shared" si="5"/>
        <v>0</v>
      </c>
      <c r="BN47" s="29" t="str">
        <f>HLOOKUP(BM47,A$9:F$13,5,TRUE)</f>
        <v>F</v>
      </c>
      <c r="BO47" s="29">
        <v>0</v>
      </c>
      <c r="BP47" s="29" t="str">
        <f>HLOOKUP(BO47,B$10:F$13,4,TRUE)</f>
        <v>F</v>
      </c>
      <c r="BQ47" s="30"/>
      <c r="BR47" s="30"/>
      <c r="BS47" s="30"/>
      <c r="BT47" s="29">
        <f t="shared" si="6"/>
        <v>0</v>
      </c>
      <c r="BU47" s="29" t="str">
        <f>HLOOKUP(BT47,A$11:F$13,3,TRUE)</f>
        <v>D</v>
      </c>
      <c r="BV47" s="30"/>
      <c r="BW47" s="30"/>
      <c r="BX47" s="30"/>
      <c r="BY47" s="30"/>
      <c r="BZ47" s="30"/>
      <c r="CA47" s="30"/>
      <c r="CB47" s="30"/>
      <c r="CC47" s="30"/>
      <c r="CD47" s="30"/>
      <c r="CE47" s="30"/>
      <c r="CF47" s="30"/>
      <c r="CG47" s="30"/>
      <c r="CH47" s="30"/>
      <c r="CI47" s="30"/>
      <c r="CJ47" s="30"/>
      <c r="CK47" s="30"/>
      <c r="CL47" s="30"/>
      <c r="CM47" s="30"/>
      <c r="CN47" s="30"/>
      <c r="CO47" s="30"/>
      <c r="CP47" s="30"/>
      <c r="CQ47" s="30"/>
      <c r="CR47" s="30"/>
      <c r="CS47" s="30"/>
      <c r="CT47" s="30"/>
      <c r="CU47" s="30"/>
      <c r="CV47" s="30"/>
      <c r="CW47" s="30"/>
      <c r="CX47" s="29">
        <f t="shared" si="7"/>
        <v>0</v>
      </c>
      <c r="CY47" s="29" t="str">
        <f>HLOOKUP(CX47,A$12:F$13,2,TRUE)</f>
        <v>F</v>
      </c>
    </row>
    <row r="48" spans="1:103" x14ac:dyDescent="0.25">
      <c r="A48" s="26"/>
      <c r="B48" s="26"/>
      <c r="C48" s="33" t="str">
        <f>IF(COUNTIF(D48:H48,"F")&gt;1,"F",IF(COUNTIF(D48:H48,"F")=1,"D-",IF(COUNTIF(D48:H48,"D")&gt;2,"D",IF(COUNTIF(D48:H48,"D")=2,"D+",IF(COUNTIF(D48:H48,"D")=1,"C-",IF(COUNTIF(D48:H48,"C")&gt;2,"C",IF(COUNTIF(D48:H48,"C")=2,"C+",IF(COUNTIF(D48:H48,"C")=1,"B-",IF(COUNTIF(D48:H48,"B")&gt;2,"B",IF(COUNTIF(D48:H48,"B")=2,"B+",IF(COUNTIF(D48:H48,"B")=1,"A-","A")))))))))))</f>
        <v>F</v>
      </c>
      <c r="D48" s="27" t="str">
        <f t="shared" si="0"/>
        <v>F</v>
      </c>
      <c r="E48" s="28" t="str">
        <f t="shared" si="4"/>
        <v>F</v>
      </c>
      <c r="F48" s="28" t="str">
        <f t="shared" si="1"/>
        <v>F</v>
      </c>
      <c r="G48" s="28" t="str">
        <f t="shared" si="2"/>
        <v>D</v>
      </c>
      <c r="H48" s="28" t="str">
        <f t="shared" si="3"/>
        <v>F</v>
      </c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9">
        <f>SUM('GRADE BOOK'!$I48:$AI48)</f>
        <v>0</v>
      </c>
      <c r="AK48" s="29" t="str">
        <f>HLOOKUP(AJ48,A$8:F$13,6,TRUE)</f>
        <v>F</v>
      </c>
      <c r="AL48" s="30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30"/>
      <c r="BA48" s="30"/>
      <c r="BB48" s="30"/>
      <c r="BC48" s="30"/>
      <c r="BD48" s="30"/>
      <c r="BE48" s="30"/>
      <c r="BF48" s="30"/>
      <c r="BG48" s="30"/>
      <c r="BH48" s="30"/>
      <c r="BI48" s="30"/>
      <c r="BJ48" s="30"/>
      <c r="BK48" s="30"/>
      <c r="BL48" s="30"/>
      <c r="BM48" s="29">
        <f t="shared" si="5"/>
        <v>0</v>
      </c>
      <c r="BN48" s="29" t="str">
        <f>HLOOKUP(BM48,A$9:F$13,5,TRUE)</f>
        <v>F</v>
      </c>
      <c r="BO48" s="29">
        <v>0</v>
      </c>
      <c r="BP48" s="29" t="str">
        <f>HLOOKUP(BO48,B$10:F$13,4,TRUE)</f>
        <v>F</v>
      </c>
      <c r="BQ48" s="30"/>
      <c r="BR48" s="30"/>
      <c r="BS48" s="30"/>
      <c r="BT48" s="29">
        <f t="shared" si="6"/>
        <v>0</v>
      </c>
      <c r="BU48" s="29" t="str">
        <f>HLOOKUP(BT48,A$11:F$13,3,TRUE)</f>
        <v>D</v>
      </c>
      <c r="BV48" s="30"/>
      <c r="BW48" s="30"/>
      <c r="BX48" s="30"/>
      <c r="BY48" s="30"/>
      <c r="BZ48" s="30"/>
      <c r="CA48" s="30"/>
      <c r="CB48" s="30"/>
      <c r="CC48" s="30"/>
      <c r="CD48" s="30"/>
      <c r="CE48" s="30"/>
      <c r="CF48" s="30"/>
      <c r="CG48" s="30"/>
      <c r="CH48" s="30"/>
      <c r="CI48" s="30"/>
      <c r="CJ48" s="30"/>
      <c r="CK48" s="30"/>
      <c r="CL48" s="30"/>
      <c r="CM48" s="30"/>
      <c r="CN48" s="30"/>
      <c r="CO48" s="30"/>
      <c r="CP48" s="30"/>
      <c r="CQ48" s="30"/>
      <c r="CR48" s="30"/>
      <c r="CS48" s="30"/>
      <c r="CT48" s="30"/>
      <c r="CU48" s="30"/>
      <c r="CV48" s="30"/>
      <c r="CW48" s="30"/>
      <c r="CX48" s="29">
        <f t="shared" si="7"/>
        <v>0</v>
      </c>
      <c r="CY48" s="29" t="str">
        <f>HLOOKUP(CX48,A$12:F$13,2,TRUE)</f>
        <v>F</v>
      </c>
    </row>
    <row r="49" spans="1:103" x14ac:dyDescent="0.25">
      <c r="A49" s="26"/>
      <c r="B49" s="26"/>
      <c r="C49" s="33" t="str">
        <f>IF(COUNTIF(D49:H49,"F")&gt;1,"F",IF(COUNTIF(D49:H49,"F")=1,"D-",IF(COUNTIF(D49:H49,"D")&gt;2,"D",IF(COUNTIF(D49:H49,"D")=2,"D+",IF(COUNTIF(D49:H49,"D")=1,"C-",IF(COUNTIF(D49:H49,"C")&gt;2,"C",IF(COUNTIF(D49:H49,"C")=2,"C+",IF(COUNTIF(D49:H49,"C")=1,"B-",IF(COUNTIF(D49:H49,"B")&gt;2,"B",IF(COUNTIF(D49:H49,"B")=2,"B+",IF(COUNTIF(D49:H49,"B")=1,"A-","A")))))))))))</f>
        <v>F</v>
      </c>
      <c r="D49" s="27" t="str">
        <f t="shared" si="0"/>
        <v>F</v>
      </c>
      <c r="E49" s="28" t="str">
        <f t="shared" si="4"/>
        <v>F</v>
      </c>
      <c r="F49" s="28" t="str">
        <f t="shared" si="1"/>
        <v>F</v>
      </c>
      <c r="G49" s="28" t="str">
        <f t="shared" si="2"/>
        <v>D</v>
      </c>
      <c r="H49" s="28" t="str">
        <f t="shared" si="3"/>
        <v>F</v>
      </c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9">
        <f>SUM('GRADE BOOK'!$I49:$AI49)</f>
        <v>0</v>
      </c>
      <c r="AK49" s="29" t="str">
        <f>HLOOKUP(AJ49,A$8:F$13,6,TRUE)</f>
        <v>F</v>
      </c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  <c r="BA49" s="30"/>
      <c r="BB49" s="30"/>
      <c r="BC49" s="30"/>
      <c r="BD49" s="30"/>
      <c r="BE49" s="30"/>
      <c r="BF49" s="30"/>
      <c r="BG49" s="30"/>
      <c r="BH49" s="30"/>
      <c r="BI49" s="30"/>
      <c r="BJ49" s="30"/>
      <c r="BK49" s="30"/>
      <c r="BL49" s="30"/>
      <c r="BM49" s="29">
        <f t="shared" si="5"/>
        <v>0</v>
      </c>
      <c r="BN49" s="29" t="str">
        <f>HLOOKUP(BM49,A$9:F$13,5,TRUE)</f>
        <v>F</v>
      </c>
      <c r="BO49" s="29">
        <v>0</v>
      </c>
      <c r="BP49" s="29" t="str">
        <f>HLOOKUP(BO49,B$10:F$13,4,TRUE)</f>
        <v>F</v>
      </c>
      <c r="BQ49" s="30"/>
      <c r="BR49" s="30"/>
      <c r="BS49" s="30"/>
      <c r="BT49" s="29">
        <f t="shared" si="6"/>
        <v>0</v>
      </c>
      <c r="BU49" s="29" t="str">
        <f>HLOOKUP(BT49,A$11:F$13,3,TRUE)</f>
        <v>D</v>
      </c>
      <c r="BV49" s="30"/>
      <c r="BW49" s="30"/>
      <c r="BX49" s="30"/>
      <c r="BY49" s="30"/>
      <c r="BZ49" s="30"/>
      <c r="CA49" s="30"/>
      <c r="CB49" s="30"/>
      <c r="CC49" s="30"/>
      <c r="CD49" s="30"/>
      <c r="CE49" s="30"/>
      <c r="CF49" s="30"/>
      <c r="CG49" s="30"/>
      <c r="CH49" s="30"/>
      <c r="CI49" s="30"/>
      <c r="CJ49" s="30"/>
      <c r="CK49" s="30"/>
      <c r="CL49" s="30"/>
      <c r="CM49" s="30"/>
      <c r="CN49" s="30"/>
      <c r="CO49" s="30"/>
      <c r="CP49" s="30"/>
      <c r="CQ49" s="30"/>
      <c r="CR49" s="30"/>
      <c r="CS49" s="30"/>
      <c r="CT49" s="30"/>
      <c r="CU49" s="30"/>
      <c r="CV49" s="30"/>
      <c r="CW49" s="30"/>
      <c r="CX49" s="29">
        <f t="shared" si="7"/>
        <v>0</v>
      </c>
      <c r="CY49" s="29" t="str">
        <f>HLOOKUP(CX49,A$12:F$13,2,TRUE)</f>
        <v>F</v>
      </c>
    </row>
    <row r="50" spans="1:103" x14ac:dyDescent="0.25">
      <c r="A50" s="26"/>
      <c r="B50" s="26"/>
      <c r="C50" s="33" t="str">
        <f>IF(COUNTIF(D50:H50,"F")&gt;1,"F",IF(COUNTIF(D50:H50,"F")=1,"D-",IF(COUNTIF(D50:H50,"D")&gt;2,"D",IF(COUNTIF(D50:H50,"D")=2,"D+",IF(COUNTIF(D50:H50,"D")=1,"C-",IF(COUNTIF(D50:H50,"C")&gt;2,"C",IF(COUNTIF(D50:H50,"C")=2,"C+",IF(COUNTIF(D50:H50,"C")=1,"B-",IF(COUNTIF(D50:H50,"B")&gt;2,"B",IF(COUNTIF(D50:H50,"B")=2,"B+",IF(COUNTIF(D50:H50,"B")=1,"A-","A")))))))))))</f>
        <v>F</v>
      </c>
      <c r="D50" s="27" t="str">
        <f t="shared" si="0"/>
        <v>F</v>
      </c>
      <c r="E50" s="28" t="str">
        <f t="shared" si="4"/>
        <v>F</v>
      </c>
      <c r="F50" s="28" t="str">
        <f t="shared" si="1"/>
        <v>F</v>
      </c>
      <c r="G50" s="28" t="str">
        <f t="shared" si="2"/>
        <v>D</v>
      </c>
      <c r="H50" s="28" t="str">
        <f t="shared" si="3"/>
        <v>F</v>
      </c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9">
        <f>SUM('GRADE BOOK'!$I50:$AI50)</f>
        <v>0</v>
      </c>
      <c r="AK50" s="29" t="str">
        <f>HLOOKUP(AJ50,A$8:F$13,6,TRUE)</f>
        <v>F</v>
      </c>
      <c r="AL50" s="30"/>
      <c r="AM50" s="30"/>
      <c r="AN50" s="30"/>
      <c r="AO50" s="30"/>
      <c r="AP50" s="30"/>
      <c r="AQ50" s="30"/>
      <c r="AR50" s="30"/>
      <c r="AS50" s="30"/>
      <c r="AT50" s="30"/>
      <c r="AU50" s="30"/>
      <c r="AV50" s="30"/>
      <c r="AW50" s="30"/>
      <c r="AX50" s="30"/>
      <c r="AY50" s="30"/>
      <c r="AZ50" s="30"/>
      <c r="BA50" s="30"/>
      <c r="BB50" s="30"/>
      <c r="BC50" s="30"/>
      <c r="BD50" s="30"/>
      <c r="BE50" s="30"/>
      <c r="BF50" s="30"/>
      <c r="BG50" s="30"/>
      <c r="BH50" s="30"/>
      <c r="BI50" s="30"/>
      <c r="BJ50" s="30"/>
      <c r="BK50" s="30"/>
      <c r="BL50" s="30"/>
      <c r="BM50" s="29">
        <f t="shared" si="5"/>
        <v>0</v>
      </c>
      <c r="BN50" s="29" t="str">
        <f>HLOOKUP(BM50,A$9:F$13,5,TRUE)</f>
        <v>F</v>
      </c>
      <c r="BO50" s="29">
        <v>0</v>
      </c>
      <c r="BP50" s="29" t="str">
        <f>HLOOKUP(BO50,B$10:F$13,4,TRUE)</f>
        <v>F</v>
      </c>
      <c r="BQ50" s="30"/>
      <c r="BR50" s="30"/>
      <c r="BS50" s="30"/>
      <c r="BT50" s="29">
        <f t="shared" si="6"/>
        <v>0</v>
      </c>
      <c r="BU50" s="29" t="str">
        <f>HLOOKUP(BT50,A$11:F$13,3,TRUE)</f>
        <v>D</v>
      </c>
      <c r="BV50" s="30"/>
      <c r="BW50" s="30"/>
      <c r="BX50" s="30"/>
      <c r="BY50" s="30"/>
      <c r="BZ50" s="30"/>
      <c r="CA50" s="30"/>
      <c r="CB50" s="30"/>
      <c r="CC50" s="30"/>
      <c r="CD50" s="30"/>
      <c r="CE50" s="30"/>
      <c r="CF50" s="30"/>
      <c r="CG50" s="30"/>
      <c r="CH50" s="30"/>
      <c r="CI50" s="30"/>
      <c r="CJ50" s="30"/>
      <c r="CK50" s="30"/>
      <c r="CL50" s="30"/>
      <c r="CM50" s="30"/>
      <c r="CN50" s="30"/>
      <c r="CO50" s="30"/>
      <c r="CP50" s="30"/>
      <c r="CQ50" s="30"/>
      <c r="CR50" s="30"/>
      <c r="CS50" s="30"/>
      <c r="CT50" s="30"/>
      <c r="CU50" s="30"/>
      <c r="CV50" s="30"/>
      <c r="CW50" s="30"/>
      <c r="CX50" s="29">
        <f t="shared" si="7"/>
        <v>0</v>
      </c>
      <c r="CY50" s="29" t="str">
        <f>HLOOKUP(CX50,A$12:F$13,2,TRUE)</f>
        <v>F</v>
      </c>
    </row>
    <row r="51" spans="1:103" x14ac:dyDescent="0.25">
      <c r="A51" s="26"/>
      <c r="B51" s="26"/>
      <c r="C51" s="33" t="str">
        <f>IF(COUNTIF(D51:H51,"F")&gt;1,"F",IF(COUNTIF(D51:H51,"F")=1,"D-",IF(COUNTIF(D51:H51,"D")&gt;2,"D",IF(COUNTIF(D51:H51,"D")=2,"D+",IF(COUNTIF(D51:H51,"D")=1,"C-",IF(COUNTIF(D51:H51,"C")&gt;2,"C",IF(COUNTIF(D51:H51,"C")=2,"C+",IF(COUNTIF(D51:H51,"C")=1,"B-",IF(COUNTIF(D51:H51,"B")&gt;2,"B",IF(COUNTIF(D51:H51,"B")=2,"B+",IF(COUNTIF(D51:H51,"B")=1,"A-","A")))))))))))</f>
        <v>F</v>
      </c>
      <c r="D51" s="27" t="str">
        <f t="shared" si="0"/>
        <v>F</v>
      </c>
      <c r="E51" s="28" t="str">
        <f t="shared" si="4"/>
        <v>F</v>
      </c>
      <c r="F51" s="28" t="str">
        <f t="shared" si="1"/>
        <v>F</v>
      </c>
      <c r="G51" s="28" t="str">
        <f t="shared" si="2"/>
        <v>D</v>
      </c>
      <c r="H51" s="28" t="str">
        <f t="shared" si="3"/>
        <v>F</v>
      </c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9">
        <f>SUM('GRADE BOOK'!$I51:$AI51)</f>
        <v>0</v>
      </c>
      <c r="AK51" s="29" t="str">
        <f>HLOOKUP(AJ51,A$8:F$13,6,TRUE)</f>
        <v>F</v>
      </c>
      <c r="AL51" s="30"/>
      <c r="AM51" s="30"/>
      <c r="AN51" s="30"/>
      <c r="AO51" s="30"/>
      <c r="AP51" s="30"/>
      <c r="AQ51" s="30"/>
      <c r="AR51" s="30"/>
      <c r="AS51" s="30"/>
      <c r="AT51" s="30"/>
      <c r="AU51" s="30"/>
      <c r="AV51" s="30"/>
      <c r="AW51" s="30"/>
      <c r="AX51" s="30"/>
      <c r="AY51" s="30"/>
      <c r="AZ51" s="30"/>
      <c r="BA51" s="30"/>
      <c r="BB51" s="30"/>
      <c r="BC51" s="30"/>
      <c r="BD51" s="30"/>
      <c r="BE51" s="30"/>
      <c r="BF51" s="30"/>
      <c r="BG51" s="30"/>
      <c r="BH51" s="30"/>
      <c r="BI51" s="30"/>
      <c r="BJ51" s="30"/>
      <c r="BK51" s="30"/>
      <c r="BL51" s="30"/>
      <c r="BM51" s="29">
        <f t="shared" si="5"/>
        <v>0</v>
      </c>
      <c r="BN51" s="29" t="str">
        <f>HLOOKUP(BM51,A$9:F$13,5,TRUE)</f>
        <v>F</v>
      </c>
      <c r="BO51" s="29">
        <v>0</v>
      </c>
      <c r="BP51" s="29" t="str">
        <f>HLOOKUP(BO51,B$10:F$13,4,TRUE)</f>
        <v>F</v>
      </c>
      <c r="BQ51" s="30"/>
      <c r="BR51" s="30"/>
      <c r="BS51" s="30"/>
      <c r="BT51" s="29">
        <f t="shared" si="6"/>
        <v>0</v>
      </c>
      <c r="BU51" s="29" t="str">
        <f>HLOOKUP(BT51,A$11:F$13,3,TRUE)</f>
        <v>D</v>
      </c>
      <c r="BV51" s="30"/>
      <c r="BW51" s="30"/>
      <c r="BX51" s="30"/>
      <c r="BY51" s="30"/>
      <c r="BZ51" s="30"/>
      <c r="CA51" s="30"/>
      <c r="CB51" s="30"/>
      <c r="CC51" s="30"/>
      <c r="CD51" s="30"/>
      <c r="CE51" s="30"/>
      <c r="CF51" s="30"/>
      <c r="CG51" s="30"/>
      <c r="CH51" s="30"/>
      <c r="CI51" s="30"/>
      <c r="CJ51" s="30"/>
      <c r="CK51" s="30"/>
      <c r="CL51" s="30"/>
      <c r="CM51" s="30"/>
      <c r="CN51" s="30"/>
      <c r="CO51" s="30"/>
      <c r="CP51" s="30"/>
      <c r="CQ51" s="30"/>
      <c r="CR51" s="30"/>
      <c r="CS51" s="30"/>
      <c r="CT51" s="30"/>
      <c r="CU51" s="30"/>
      <c r="CV51" s="30"/>
      <c r="CW51" s="30"/>
      <c r="CX51" s="29">
        <f t="shared" si="7"/>
        <v>0</v>
      </c>
      <c r="CY51" s="29" t="str">
        <f>HLOOKUP(CX51,A$12:F$13,2,TRUE)</f>
        <v>F</v>
      </c>
    </row>
    <row r="52" spans="1:103" x14ac:dyDescent="0.25">
      <c r="A52" s="26"/>
      <c r="B52" s="26"/>
      <c r="C52" s="33" t="str">
        <f>IF(COUNTIF(D52:H52,"F")&gt;1,"F",IF(COUNTIF(D52:H52,"F")=1,"D-",IF(COUNTIF(D52:H52,"D")&gt;2,"D",IF(COUNTIF(D52:H52,"D")=2,"D+",IF(COUNTIF(D52:H52,"D")=1,"C-",IF(COUNTIF(D52:H52,"C")&gt;2,"C",IF(COUNTIF(D52:H52,"C")=2,"C+",IF(COUNTIF(D52:H52,"C")=1,"B-",IF(COUNTIF(D52:H52,"B")&gt;2,"B",IF(COUNTIF(D52:H52,"B")=2,"B+",IF(COUNTIF(D52:H52,"B")=1,"A-","A")))))))))))</f>
        <v>F</v>
      </c>
      <c r="D52" s="27" t="str">
        <f t="shared" si="0"/>
        <v>F</v>
      </c>
      <c r="E52" s="28" t="str">
        <f t="shared" si="4"/>
        <v>F</v>
      </c>
      <c r="F52" s="28" t="str">
        <f t="shared" si="1"/>
        <v>F</v>
      </c>
      <c r="G52" s="28" t="str">
        <f t="shared" si="2"/>
        <v>D</v>
      </c>
      <c r="H52" s="28" t="str">
        <f t="shared" si="3"/>
        <v>F</v>
      </c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9">
        <f>SUM('GRADE BOOK'!$I52:$AI52)</f>
        <v>0</v>
      </c>
      <c r="AK52" s="29" t="str">
        <f>HLOOKUP(AJ52,A$8:F$13,6,TRUE)</f>
        <v>F</v>
      </c>
      <c r="AL52" s="30"/>
      <c r="AM52" s="30"/>
      <c r="AN52" s="30"/>
      <c r="AO52" s="30"/>
      <c r="AP52" s="30"/>
      <c r="AQ52" s="30"/>
      <c r="AR52" s="30"/>
      <c r="AS52" s="30"/>
      <c r="AT52" s="30"/>
      <c r="AU52" s="30"/>
      <c r="AV52" s="30"/>
      <c r="AW52" s="30"/>
      <c r="AX52" s="30"/>
      <c r="AY52" s="30"/>
      <c r="AZ52" s="30"/>
      <c r="BA52" s="30"/>
      <c r="BB52" s="30"/>
      <c r="BC52" s="30"/>
      <c r="BD52" s="30"/>
      <c r="BE52" s="30"/>
      <c r="BF52" s="30"/>
      <c r="BG52" s="30"/>
      <c r="BH52" s="30"/>
      <c r="BI52" s="30"/>
      <c r="BJ52" s="30"/>
      <c r="BK52" s="30"/>
      <c r="BL52" s="30"/>
      <c r="BM52" s="29">
        <f t="shared" si="5"/>
        <v>0</v>
      </c>
      <c r="BN52" s="29" t="str">
        <f>HLOOKUP(BM52,A$9:F$13,5,TRUE)</f>
        <v>F</v>
      </c>
      <c r="BO52" s="29">
        <v>0</v>
      </c>
      <c r="BP52" s="29" t="str">
        <f>HLOOKUP(BO52,B$10:F$13,4,TRUE)</f>
        <v>F</v>
      </c>
      <c r="BQ52" s="30"/>
      <c r="BR52" s="30"/>
      <c r="BS52" s="30"/>
      <c r="BT52" s="29">
        <f t="shared" si="6"/>
        <v>0</v>
      </c>
      <c r="BU52" s="29" t="str">
        <f>HLOOKUP(BT52,A$11:F$13,3,TRUE)</f>
        <v>D</v>
      </c>
      <c r="BV52" s="30"/>
      <c r="BW52" s="30"/>
      <c r="BX52" s="30"/>
      <c r="BY52" s="30"/>
      <c r="BZ52" s="30"/>
      <c r="CA52" s="30"/>
      <c r="CB52" s="30"/>
      <c r="CC52" s="30"/>
      <c r="CD52" s="30"/>
      <c r="CE52" s="30"/>
      <c r="CF52" s="30"/>
      <c r="CG52" s="30"/>
      <c r="CH52" s="30"/>
      <c r="CI52" s="30"/>
      <c r="CJ52" s="30"/>
      <c r="CK52" s="30"/>
      <c r="CL52" s="30"/>
      <c r="CM52" s="30"/>
      <c r="CN52" s="30"/>
      <c r="CO52" s="30"/>
      <c r="CP52" s="30"/>
      <c r="CQ52" s="30"/>
      <c r="CR52" s="30"/>
      <c r="CS52" s="30"/>
      <c r="CT52" s="30"/>
      <c r="CU52" s="30"/>
      <c r="CV52" s="30"/>
      <c r="CW52" s="30"/>
      <c r="CX52" s="29">
        <f t="shared" si="7"/>
        <v>0</v>
      </c>
      <c r="CY52" s="29" t="str">
        <f>HLOOKUP(CX52,A$12:F$13,2,TRUE)</f>
        <v>F</v>
      </c>
    </row>
    <row r="53" spans="1:103" x14ac:dyDescent="0.25">
      <c r="A53" s="26"/>
      <c r="B53" s="26"/>
      <c r="C53" s="33" t="str">
        <f>IF(COUNTIF(D53:H53,"F")&gt;1,"F",IF(COUNTIF(D53:H53,"F")=1,"D-",IF(COUNTIF(D53:H53,"D")&gt;2,"D",IF(COUNTIF(D53:H53,"D")=2,"D+",IF(COUNTIF(D53:H53,"D")=1,"C-",IF(COUNTIF(D53:H53,"C")&gt;2,"C",IF(COUNTIF(D53:H53,"C")=2,"C+",IF(COUNTIF(D53:H53,"C")=1,"B-",IF(COUNTIF(D53:H53,"B")&gt;2,"B",IF(COUNTIF(D53:H53,"B")=2,"B+",IF(COUNTIF(D53:H53,"B")=1,"A-","A")))))))))))</f>
        <v>F</v>
      </c>
      <c r="D53" s="27" t="str">
        <f t="shared" si="0"/>
        <v>F</v>
      </c>
      <c r="E53" s="28" t="str">
        <f t="shared" si="4"/>
        <v>F</v>
      </c>
      <c r="F53" s="28" t="str">
        <f t="shared" si="1"/>
        <v>F</v>
      </c>
      <c r="G53" s="28" t="str">
        <f t="shared" si="2"/>
        <v>D</v>
      </c>
      <c r="H53" s="28" t="str">
        <f t="shared" si="3"/>
        <v>F</v>
      </c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9">
        <f>SUM('GRADE BOOK'!$I53:$AI53)</f>
        <v>0</v>
      </c>
      <c r="AK53" s="29" t="str">
        <f>HLOOKUP(AJ53,A$8:F$13,6,TRUE)</f>
        <v>F</v>
      </c>
      <c r="AL53" s="30"/>
      <c r="AM53" s="30"/>
      <c r="AN53" s="30"/>
      <c r="AO53" s="30"/>
      <c r="AP53" s="30"/>
      <c r="AQ53" s="30"/>
      <c r="AR53" s="30"/>
      <c r="AS53" s="30"/>
      <c r="AT53" s="30"/>
      <c r="AU53" s="30"/>
      <c r="AV53" s="30"/>
      <c r="AW53" s="30"/>
      <c r="AX53" s="30"/>
      <c r="AY53" s="30"/>
      <c r="AZ53" s="30"/>
      <c r="BA53" s="30"/>
      <c r="BB53" s="30"/>
      <c r="BC53" s="30"/>
      <c r="BD53" s="30"/>
      <c r="BE53" s="30"/>
      <c r="BF53" s="30"/>
      <c r="BG53" s="30"/>
      <c r="BH53" s="30"/>
      <c r="BI53" s="30"/>
      <c r="BJ53" s="30"/>
      <c r="BK53" s="30"/>
      <c r="BL53" s="30"/>
      <c r="BM53" s="29">
        <f t="shared" si="5"/>
        <v>0</v>
      </c>
      <c r="BN53" s="29" t="str">
        <f>HLOOKUP(BM53,A$9:F$13,5,TRUE)</f>
        <v>F</v>
      </c>
      <c r="BO53" s="29">
        <v>0</v>
      </c>
      <c r="BP53" s="29" t="str">
        <f>HLOOKUP(BO53,B$10:F$13,4,TRUE)</f>
        <v>F</v>
      </c>
      <c r="BQ53" s="30"/>
      <c r="BR53" s="30"/>
      <c r="BS53" s="30"/>
      <c r="BT53" s="29">
        <f t="shared" si="6"/>
        <v>0</v>
      </c>
      <c r="BU53" s="29" t="str">
        <f>HLOOKUP(BT53,A$11:F$13,3,TRUE)</f>
        <v>D</v>
      </c>
      <c r="BV53" s="30"/>
      <c r="BW53" s="30"/>
      <c r="BX53" s="30"/>
      <c r="BY53" s="30"/>
      <c r="BZ53" s="30"/>
      <c r="CA53" s="30"/>
      <c r="CB53" s="30"/>
      <c r="CC53" s="30"/>
      <c r="CD53" s="30"/>
      <c r="CE53" s="30"/>
      <c r="CF53" s="30"/>
      <c r="CG53" s="30"/>
      <c r="CH53" s="30"/>
      <c r="CI53" s="30"/>
      <c r="CJ53" s="30"/>
      <c r="CK53" s="30"/>
      <c r="CL53" s="30"/>
      <c r="CM53" s="30"/>
      <c r="CN53" s="30"/>
      <c r="CO53" s="30"/>
      <c r="CP53" s="30"/>
      <c r="CQ53" s="30"/>
      <c r="CR53" s="30"/>
      <c r="CS53" s="30"/>
      <c r="CT53" s="30"/>
      <c r="CU53" s="30"/>
      <c r="CV53" s="30"/>
      <c r="CW53" s="30"/>
      <c r="CX53" s="29">
        <f t="shared" si="7"/>
        <v>0</v>
      </c>
      <c r="CY53" s="29" t="str">
        <f>HLOOKUP(CX53,A$12:F$13,2,TRUE)</f>
        <v>F</v>
      </c>
    </row>
    <row r="54" spans="1:103" x14ac:dyDescent="0.25">
      <c r="A54" s="26"/>
      <c r="B54" s="26"/>
      <c r="C54" s="33" t="str">
        <f>IF(COUNTIF(D54:H54,"F")&gt;1,"F",IF(COUNTIF(D54:H54,"F")=1,"D-",IF(COUNTIF(D54:H54,"D")&gt;2,"D",IF(COUNTIF(D54:H54,"D")=2,"D+",IF(COUNTIF(D54:H54,"D")=1,"C-",IF(COUNTIF(D54:H54,"C")&gt;2,"C",IF(COUNTIF(D54:H54,"C")=2,"C+",IF(COUNTIF(D54:H54,"C")=1,"B-",IF(COUNTIF(D54:H54,"B")&gt;2,"B",IF(COUNTIF(D54:H54,"B")=2,"B+",IF(COUNTIF(D54:H54,"B")=1,"A-","A")))))))))))</f>
        <v>F</v>
      </c>
      <c r="D54" s="27" t="str">
        <f t="shared" si="0"/>
        <v>F</v>
      </c>
      <c r="E54" s="28" t="str">
        <f t="shared" si="4"/>
        <v>F</v>
      </c>
      <c r="F54" s="28" t="str">
        <f t="shared" si="1"/>
        <v>F</v>
      </c>
      <c r="G54" s="28" t="str">
        <f t="shared" si="2"/>
        <v>D</v>
      </c>
      <c r="H54" s="28" t="str">
        <f t="shared" si="3"/>
        <v>F</v>
      </c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9">
        <f>SUM('GRADE BOOK'!$I54:$AI54)</f>
        <v>0</v>
      </c>
      <c r="AK54" s="29" t="str">
        <f>HLOOKUP(AJ54,A$8:F$13,6,TRUE)</f>
        <v>F</v>
      </c>
      <c r="AL54" s="30"/>
      <c r="AM54" s="30"/>
      <c r="AN54" s="30"/>
      <c r="AO54" s="30"/>
      <c r="AP54" s="30"/>
      <c r="AQ54" s="30"/>
      <c r="AR54" s="30"/>
      <c r="AS54" s="30"/>
      <c r="AT54" s="30"/>
      <c r="AU54" s="30"/>
      <c r="AV54" s="30"/>
      <c r="AW54" s="30"/>
      <c r="AX54" s="30"/>
      <c r="AY54" s="30"/>
      <c r="AZ54" s="30"/>
      <c r="BA54" s="30"/>
      <c r="BB54" s="30"/>
      <c r="BC54" s="30"/>
      <c r="BD54" s="30"/>
      <c r="BE54" s="30"/>
      <c r="BF54" s="30"/>
      <c r="BG54" s="30"/>
      <c r="BH54" s="30"/>
      <c r="BI54" s="30"/>
      <c r="BJ54" s="30"/>
      <c r="BK54" s="30"/>
      <c r="BL54" s="30"/>
      <c r="BM54" s="29">
        <f t="shared" si="5"/>
        <v>0</v>
      </c>
      <c r="BN54" s="29" t="str">
        <f>HLOOKUP(BM54,A$9:F$13,5,TRUE)</f>
        <v>F</v>
      </c>
      <c r="BO54" s="29">
        <v>0</v>
      </c>
      <c r="BP54" s="29" t="str">
        <f>HLOOKUP(BO54,B$10:F$13,4,TRUE)</f>
        <v>F</v>
      </c>
      <c r="BQ54" s="30"/>
      <c r="BR54" s="30"/>
      <c r="BS54" s="30"/>
      <c r="BT54" s="29">
        <f t="shared" si="6"/>
        <v>0</v>
      </c>
      <c r="BU54" s="29" t="str">
        <f>HLOOKUP(BT54,A$11:F$13,3,TRUE)</f>
        <v>D</v>
      </c>
      <c r="BV54" s="30"/>
      <c r="BW54" s="30"/>
      <c r="BX54" s="30"/>
      <c r="BY54" s="30"/>
      <c r="BZ54" s="30"/>
      <c r="CA54" s="30"/>
      <c r="CB54" s="30"/>
      <c r="CC54" s="30"/>
      <c r="CD54" s="30"/>
      <c r="CE54" s="30"/>
      <c r="CF54" s="30"/>
      <c r="CG54" s="30"/>
      <c r="CH54" s="30"/>
      <c r="CI54" s="30"/>
      <c r="CJ54" s="30"/>
      <c r="CK54" s="30"/>
      <c r="CL54" s="30"/>
      <c r="CM54" s="30"/>
      <c r="CN54" s="30"/>
      <c r="CO54" s="30"/>
      <c r="CP54" s="30"/>
      <c r="CQ54" s="30"/>
      <c r="CR54" s="30"/>
      <c r="CS54" s="30"/>
      <c r="CT54" s="30"/>
      <c r="CU54" s="30"/>
      <c r="CV54" s="30"/>
      <c r="CW54" s="30"/>
      <c r="CX54" s="29">
        <f t="shared" si="7"/>
        <v>0</v>
      </c>
      <c r="CY54" s="29" t="str">
        <f>HLOOKUP(CX54,A$12:F$13,2,TRUE)</f>
        <v>F</v>
      </c>
    </row>
    <row r="55" spans="1:103" x14ac:dyDescent="0.25">
      <c r="A55" s="26"/>
      <c r="B55" s="26"/>
      <c r="C55" s="33" t="str">
        <f>IF(COUNTIF(D55:H55,"F")&gt;1,"F",IF(COUNTIF(D55:H55,"F")=1,"D-",IF(COUNTIF(D55:H55,"D")&gt;2,"D",IF(COUNTIF(D55:H55,"D")=2,"D+",IF(COUNTIF(D55:H55,"D")=1,"C-",IF(COUNTIF(D55:H55,"C")&gt;2,"C",IF(COUNTIF(D55:H55,"C")=2,"C+",IF(COUNTIF(D55:H55,"C")=1,"B-",IF(COUNTIF(D55:H55,"B")&gt;2,"B",IF(COUNTIF(D55:H55,"B")=2,"B+",IF(COUNTIF(D55:H55,"B")=1,"A-","A")))))))))))</f>
        <v>F</v>
      </c>
      <c r="D55" s="27" t="str">
        <f t="shared" si="0"/>
        <v>F</v>
      </c>
      <c r="E55" s="28" t="str">
        <f t="shared" si="4"/>
        <v>F</v>
      </c>
      <c r="F55" s="28" t="str">
        <f t="shared" si="1"/>
        <v>F</v>
      </c>
      <c r="G55" s="28" t="str">
        <f t="shared" si="2"/>
        <v>D</v>
      </c>
      <c r="H55" s="28" t="str">
        <f t="shared" si="3"/>
        <v>F</v>
      </c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9">
        <f>SUM('GRADE BOOK'!$I55:$AI55)</f>
        <v>0</v>
      </c>
      <c r="AK55" s="29" t="str">
        <f>HLOOKUP(AJ55,A$8:F$13,6,TRUE)</f>
        <v>F</v>
      </c>
      <c r="AL55" s="30"/>
      <c r="AM55" s="30"/>
      <c r="AN55" s="30"/>
      <c r="AO55" s="30"/>
      <c r="AP55" s="30"/>
      <c r="AQ55" s="30"/>
      <c r="AR55" s="30"/>
      <c r="AS55" s="30"/>
      <c r="AT55" s="30"/>
      <c r="AU55" s="30"/>
      <c r="AV55" s="30"/>
      <c r="AW55" s="30"/>
      <c r="AX55" s="30"/>
      <c r="AY55" s="30"/>
      <c r="AZ55" s="30"/>
      <c r="BA55" s="30"/>
      <c r="BB55" s="30"/>
      <c r="BC55" s="30"/>
      <c r="BD55" s="30"/>
      <c r="BE55" s="30"/>
      <c r="BF55" s="30"/>
      <c r="BG55" s="30"/>
      <c r="BH55" s="30"/>
      <c r="BI55" s="30"/>
      <c r="BJ55" s="30"/>
      <c r="BK55" s="30"/>
      <c r="BL55" s="30"/>
      <c r="BM55" s="29">
        <f t="shared" si="5"/>
        <v>0</v>
      </c>
      <c r="BN55" s="29" t="str">
        <f>HLOOKUP(BM55,A$9:F$13,5,TRUE)</f>
        <v>F</v>
      </c>
      <c r="BO55" s="29">
        <v>0</v>
      </c>
      <c r="BP55" s="29" t="str">
        <f>HLOOKUP(BO55,B$10:F$13,4,TRUE)</f>
        <v>F</v>
      </c>
      <c r="BQ55" s="30"/>
      <c r="BR55" s="30"/>
      <c r="BS55" s="30"/>
      <c r="BT55" s="29">
        <f t="shared" si="6"/>
        <v>0</v>
      </c>
      <c r="BU55" s="29" t="str">
        <f>HLOOKUP(BT55,A$11:F$13,3,TRUE)</f>
        <v>D</v>
      </c>
      <c r="BV55" s="30"/>
      <c r="BW55" s="30"/>
      <c r="BX55" s="30"/>
      <c r="BY55" s="30"/>
      <c r="BZ55" s="30"/>
      <c r="CA55" s="30"/>
      <c r="CB55" s="30"/>
      <c r="CC55" s="30"/>
      <c r="CD55" s="30"/>
      <c r="CE55" s="30"/>
      <c r="CF55" s="30"/>
      <c r="CG55" s="30"/>
      <c r="CH55" s="30"/>
      <c r="CI55" s="30"/>
      <c r="CJ55" s="30"/>
      <c r="CK55" s="30"/>
      <c r="CL55" s="30"/>
      <c r="CM55" s="30"/>
      <c r="CN55" s="30"/>
      <c r="CO55" s="30"/>
      <c r="CP55" s="30"/>
      <c r="CQ55" s="30"/>
      <c r="CR55" s="30"/>
      <c r="CS55" s="30"/>
      <c r="CT55" s="30"/>
      <c r="CU55" s="30"/>
      <c r="CV55" s="30"/>
      <c r="CW55" s="30"/>
      <c r="CX55" s="29">
        <f t="shared" si="7"/>
        <v>0</v>
      </c>
      <c r="CY55" s="29" t="str">
        <f>HLOOKUP(CX55,A$12:F$13,2,TRUE)</f>
        <v>F</v>
      </c>
    </row>
    <row r="56" spans="1:103" x14ac:dyDescent="0.25">
      <c r="A56" s="26"/>
      <c r="B56" s="26"/>
      <c r="C56" s="33" t="str">
        <f>IF(COUNTIF(D56:H56,"F")&gt;1,"F",IF(COUNTIF(D56:H56,"F")=1,"D-",IF(COUNTIF(D56:H56,"D")&gt;2,"D",IF(COUNTIF(D56:H56,"D")=2,"D+",IF(COUNTIF(D56:H56,"D")=1,"C-",IF(COUNTIF(D56:H56,"C")&gt;2,"C",IF(COUNTIF(D56:H56,"C")=2,"C+",IF(COUNTIF(D56:H56,"C")=1,"B-",IF(COUNTIF(D56:H56,"B")&gt;2,"B",IF(COUNTIF(D56:H56,"B")=2,"B+",IF(COUNTIF(D56:H56,"B")=1,"A-","A")))))))))))</f>
        <v>F</v>
      </c>
      <c r="D56" s="27" t="str">
        <f t="shared" si="0"/>
        <v>F</v>
      </c>
      <c r="E56" s="28" t="str">
        <f t="shared" si="4"/>
        <v>F</v>
      </c>
      <c r="F56" s="28" t="str">
        <f t="shared" si="1"/>
        <v>F</v>
      </c>
      <c r="G56" s="28" t="str">
        <f t="shared" si="2"/>
        <v>D</v>
      </c>
      <c r="H56" s="28" t="str">
        <f t="shared" si="3"/>
        <v>F</v>
      </c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9">
        <f>SUM('GRADE BOOK'!$I56:$AI56)</f>
        <v>0</v>
      </c>
      <c r="AK56" s="29" t="str">
        <f>HLOOKUP(AJ56,A$8:F$13,6,TRUE)</f>
        <v>F</v>
      </c>
      <c r="AL56" s="30"/>
      <c r="AM56" s="30"/>
      <c r="AN56" s="30"/>
      <c r="AO56" s="30"/>
      <c r="AP56" s="30"/>
      <c r="AQ56" s="30"/>
      <c r="AR56" s="30"/>
      <c r="AS56" s="30"/>
      <c r="AT56" s="30"/>
      <c r="AU56" s="30"/>
      <c r="AV56" s="30"/>
      <c r="AW56" s="30"/>
      <c r="AX56" s="30"/>
      <c r="AY56" s="30"/>
      <c r="AZ56" s="30"/>
      <c r="BA56" s="30"/>
      <c r="BB56" s="30"/>
      <c r="BC56" s="30"/>
      <c r="BD56" s="30"/>
      <c r="BE56" s="30"/>
      <c r="BF56" s="30"/>
      <c r="BG56" s="30"/>
      <c r="BH56" s="30"/>
      <c r="BI56" s="30"/>
      <c r="BJ56" s="30"/>
      <c r="BK56" s="30"/>
      <c r="BL56" s="30"/>
      <c r="BM56" s="29">
        <f t="shared" si="5"/>
        <v>0</v>
      </c>
      <c r="BN56" s="29" t="str">
        <f>HLOOKUP(BM56,A$9:F$13,5,TRUE)</f>
        <v>F</v>
      </c>
      <c r="BO56" s="29">
        <v>0</v>
      </c>
      <c r="BP56" s="29" t="str">
        <f>HLOOKUP(BO56,B$10:F$13,4,TRUE)</f>
        <v>F</v>
      </c>
      <c r="BQ56" s="30"/>
      <c r="BR56" s="30"/>
      <c r="BS56" s="30"/>
      <c r="BT56" s="29">
        <f t="shared" si="6"/>
        <v>0</v>
      </c>
      <c r="BU56" s="29" t="str">
        <f>HLOOKUP(BT56,A$11:F$13,3,TRUE)</f>
        <v>D</v>
      </c>
      <c r="BV56" s="30"/>
      <c r="BW56" s="30"/>
      <c r="BX56" s="30"/>
      <c r="BY56" s="30"/>
      <c r="BZ56" s="30"/>
      <c r="CA56" s="30"/>
      <c r="CB56" s="30"/>
      <c r="CC56" s="30"/>
      <c r="CD56" s="30"/>
      <c r="CE56" s="30"/>
      <c r="CF56" s="30"/>
      <c r="CG56" s="30"/>
      <c r="CH56" s="30"/>
      <c r="CI56" s="30"/>
      <c r="CJ56" s="30"/>
      <c r="CK56" s="30"/>
      <c r="CL56" s="30"/>
      <c r="CM56" s="30"/>
      <c r="CN56" s="30"/>
      <c r="CO56" s="30"/>
      <c r="CP56" s="30"/>
      <c r="CQ56" s="30"/>
      <c r="CR56" s="30"/>
      <c r="CS56" s="30"/>
      <c r="CT56" s="30"/>
      <c r="CU56" s="30"/>
      <c r="CV56" s="30"/>
      <c r="CW56" s="30"/>
      <c r="CX56" s="29">
        <f t="shared" si="7"/>
        <v>0</v>
      </c>
      <c r="CY56" s="29" t="str">
        <f>HLOOKUP(CX56,A$12:F$13,2,TRUE)</f>
        <v>F</v>
      </c>
    </row>
    <row r="57" spans="1:103" x14ac:dyDescent="0.25">
      <c r="A57" s="62"/>
      <c r="B57" s="62"/>
      <c r="C57" s="62"/>
      <c r="D57" s="62"/>
      <c r="E57" s="62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</row>
    <row r="58" spans="1:103" x14ac:dyDescent="0.25">
      <c r="A58" s="14"/>
    </row>
    <row r="59" spans="1:103" x14ac:dyDescent="0.25">
      <c r="A59" s="14"/>
    </row>
  </sheetData>
  <mergeCells count="1">
    <mergeCell ref="A57:E57"/>
  </mergeCells>
  <phoneticPr fontId="0" type="noConversion"/>
  <conditionalFormatting sqref="A17:CY56">
    <cfRule type="expression" dxfId="1" priority="2">
      <formula>MOD(ROW(),2)=0</formula>
    </cfRule>
    <cfRule type="expression" dxfId="0" priority="3">
      <formula>"MOD(ROW(),2)=0"</formula>
    </cfRule>
  </conditionalFormatting>
  <printOptions horizontalCentered="1"/>
  <pageMargins left="0.4" right="0.4" top="0.4" bottom="0.4" header="0.3" footer="0.3"/>
  <pageSetup scale="43" fitToHeight="0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6"/>
  </sheetPr>
  <dimension ref="A1:G19"/>
  <sheetViews>
    <sheetView workbookViewId="0">
      <selection activeCell="C22" sqref="C22"/>
    </sheetView>
  </sheetViews>
  <sheetFormatPr defaultRowHeight="13.5" x14ac:dyDescent="0.25"/>
  <cols>
    <col min="1" max="1" width="24.42578125" customWidth="1"/>
    <col min="2" max="2" width="19.7109375" bestFit="1" customWidth="1"/>
    <col min="3" max="5" width="18.5703125" bestFit="1" customWidth="1"/>
  </cols>
  <sheetData>
    <row r="1" spans="1:7" ht="18" x14ac:dyDescent="0.25">
      <c r="A1" s="35"/>
      <c r="B1" s="36" t="s">
        <v>1</v>
      </c>
      <c r="C1" s="36" t="s">
        <v>2</v>
      </c>
      <c r="D1" s="36" t="s">
        <v>3</v>
      </c>
      <c r="E1" s="36" t="s">
        <v>4</v>
      </c>
      <c r="G1" s="36" t="s">
        <v>95</v>
      </c>
    </row>
    <row r="2" spans="1:7" ht="18" x14ac:dyDescent="0.25">
      <c r="A2" s="43" t="s">
        <v>11</v>
      </c>
      <c r="B2" s="37" t="s">
        <v>96</v>
      </c>
      <c r="C2" s="37" t="s">
        <v>106</v>
      </c>
      <c r="D2" s="37" t="s">
        <v>98</v>
      </c>
      <c r="E2" s="37" t="s">
        <v>98</v>
      </c>
      <c r="G2">
        <v>28</v>
      </c>
    </row>
    <row r="3" spans="1:7" ht="18" x14ac:dyDescent="0.25">
      <c r="A3" s="45"/>
      <c r="B3" s="37" t="s">
        <v>96</v>
      </c>
      <c r="C3" s="37"/>
      <c r="D3" s="38"/>
      <c r="E3" s="38"/>
    </row>
    <row r="4" spans="1:7" ht="18" x14ac:dyDescent="0.25">
      <c r="A4" s="43" t="s">
        <v>16</v>
      </c>
      <c r="B4" s="39" t="s">
        <v>97</v>
      </c>
      <c r="C4" s="39" t="s">
        <v>106</v>
      </c>
      <c r="D4" s="39" t="s">
        <v>99</v>
      </c>
      <c r="E4" s="39" t="s">
        <v>99</v>
      </c>
      <c r="G4">
        <v>27</v>
      </c>
    </row>
    <row r="5" spans="1:7" ht="18" x14ac:dyDescent="0.25">
      <c r="A5" s="44"/>
      <c r="B5" s="39" t="s">
        <v>97</v>
      </c>
      <c r="C5" s="39"/>
      <c r="D5" s="39"/>
      <c r="E5" s="39"/>
    </row>
    <row r="6" spans="1:7" ht="18" x14ac:dyDescent="0.25">
      <c r="A6" s="44" t="s">
        <v>12</v>
      </c>
      <c r="B6" s="38" t="s">
        <v>107</v>
      </c>
      <c r="C6" s="38" t="s">
        <v>105</v>
      </c>
      <c r="D6" s="38" t="s">
        <v>104</v>
      </c>
      <c r="E6" s="38" t="s">
        <v>103</v>
      </c>
      <c r="G6">
        <v>220</v>
      </c>
    </row>
    <row r="7" spans="1:7" ht="18" x14ac:dyDescent="0.25">
      <c r="A7" s="43" t="s">
        <v>17</v>
      </c>
      <c r="B7" s="40"/>
      <c r="C7" s="40" t="s">
        <v>100</v>
      </c>
      <c r="D7" s="40" t="s">
        <v>100</v>
      </c>
      <c r="E7" s="40" t="s">
        <v>100</v>
      </c>
      <c r="G7">
        <v>3</v>
      </c>
    </row>
    <row r="8" spans="1:7" ht="18" x14ac:dyDescent="0.25">
      <c r="A8" s="43" t="s">
        <v>101</v>
      </c>
      <c r="B8" s="41"/>
      <c r="C8" s="41"/>
      <c r="D8" s="41"/>
      <c r="E8" s="41"/>
    </row>
    <row r="9" spans="1:7" ht="18" x14ac:dyDescent="0.25">
      <c r="A9" s="45" t="s">
        <v>102</v>
      </c>
      <c r="B9" s="42" t="s">
        <v>96</v>
      </c>
      <c r="C9" s="42" t="s">
        <v>98</v>
      </c>
      <c r="D9" s="42" t="s">
        <v>98</v>
      </c>
      <c r="E9" s="42" t="s">
        <v>98</v>
      </c>
      <c r="G9">
        <v>27</v>
      </c>
    </row>
    <row r="10" spans="1:7" ht="18" x14ac:dyDescent="0.25">
      <c r="A10" s="44" t="s">
        <v>15</v>
      </c>
      <c r="B10" s="42" t="s">
        <v>96</v>
      </c>
      <c r="C10" s="42"/>
      <c r="D10" s="41"/>
      <c r="E10" s="41"/>
    </row>
    <row r="13" spans="1:7" ht="14.25" thickBot="1" x14ac:dyDescent="0.3"/>
    <row r="14" spans="1:7" x14ac:dyDescent="0.25">
      <c r="B14" s="50" t="s">
        <v>4</v>
      </c>
      <c r="C14" s="51" t="s">
        <v>3</v>
      </c>
      <c r="D14" s="52" t="s">
        <v>2</v>
      </c>
      <c r="E14" s="53" t="s">
        <v>1</v>
      </c>
    </row>
    <row r="15" spans="1:7" x14ac:dyDescent="0.25">
      <c r="B15" s="54" t="s">
        <v>131</v>
      </c>
      <c r="C15" s="55" t="s">
        <v>130</v>
      </c>
      <c r="D15" s="56" t="s">
        <v>129</v>
      </c>
      <c r="E15" s="57" t="s">
        <v>128</v>
      </c>
    </row>
    <row r="16" spans="1:7" x14ac:dyDescent="0.25">
      <c r="B16" s="54" t="s">
        <v>135</v>
      </c>
      <c r="C16" s="55" t="s">
        <v>134</v>
      </c>
      <c r="D16" s="56" t="s">
        <v>133</v>
      </c>
      <c r="E16" s="57" t="s">
        <v>132</v>
      </c>
    </row>
    <row r="17" spans="2:5" x14ac:dyDescent="0.25">
      <c r="B17" s="54" t="s">
        <v>143</v>
      </c>
      <c r="C17" s="55" t="s">
        <v>138</v>
      </c>
      <c r="D17" s="56" t="s">
        <v>137</v>
      </c>
      <c r="E17" s="57" t="s">
        <v>136</v>
      </c>
    </row>
    <row r="18" spans="2:5" x14ac:dyDescent="0.25">
      <c r="B18" s="54" t="s">
        <v>140</v>
      </c>
      <c r="C18" s="55" t="s">
        <v>141</v>
      </c>
      <c r="D18" s="56" t="s">
        <v>142</v>
      </c>
      <c r="E18" s="57" t="s">
        <v>139</v>
      </c>
    </row>
    <row r="19" spans="2:5" ht="14.25" thickBot="1" x14ac:dyDescent="0.3">
      <c r="B19" s="58" t="s">
        <v>147</v>
      </c>
      <c r="C19" s="59" t="s">
        <v>146</v>
      </c>
      <c r="D19" s="60" t="s">
        <v>145</v>
      </c>
      <c r="E19" s="61" t="s">
        <v>144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B13AA39E-F6F4-4A59-AA0F-C7C1C43F19B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10</vt:i4>
      </vt:variant>
    </vt:vector>
  </HeadingPairs>
  <TitlesOfParts>
    <vt:vector size="12" baseType="lpstr">
      <vt:lpstr>GRADE BOOK</vt:lpstr>
      <vt:lpstr>Checklist</vt:lpstr>
      <vt:lpstr>CORE</vt:lpstr>
      <vt:lpstr>Getting_Started</vt:lpstr>
      <vt:lpstr>GP</vt:lpstr>
      <vt:lpstr>GradeTable</vt:lpstr>
      <vt:lpstr>Journal</vt:lpstr>
      <vt:lpstr>Problems</vt:lpstr>
      <vt:lpstr>Quizzes</vt:lpstr>
      <vt:lpstr>Specifications</vt:lpstr>
      <vt:lpstr>Teaching</vt:lpstr>
      <vt:lpstr>WeBWorKScore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 Ballif</dc:creator>
  <cp:keywords/>
  <cp:lastModifiedBy>Serge Ballif</cp:lastModifiedBy>
  <dcterms:created xsi:type="dcterms:W3CDTF">2015-08-11T19:30:16Z</dcterms:created>
  <dcterms:modified xsi:type="dcterms:W3CDTF">2017-11-28T20:33:01Z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TC040991079991</vt:lpwstr>
  </property>
</Properties>
</file>