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181\"/>
    </mc:Choice>
  </mc:AlternateContent>
  <bookViews>
    <workbookView xWindow="0" yWindow="0" windowWidth="23430" windowHeight="12360"/>
  </bookViews>
  <sheets>
    <sheet name="GRADE BOOK" sheetId="1" r:id="rId1"/>
    <sheet name="Checklist" sheetId="3" r:id="rId2"/>
  </sheets>
  <definedNames>
    <definedName name="CORE">'GRADE BOOK'!$BV$19,'GRADE BOOK'!$BZ$19,'GRADE BOOK'!$CB$19,'GRADE BOOK'!$CE$19,'GRADE BOOK'!$CG$19,'GRADE BOOK'!$CJ$19,'GRADE BOOK'!$CL$19,'GRADE BOOK'!$CM$19,'GRADE BOOK'!$CQ$19,'GRADE BOOK'!$CS$19</definedName>
    <definedName name="Getting_Started">'GRADE BOOK'!$CW$19</definedName>
    <definedName name="GP">'GRADE BOOK'!$K$19:$AK$95</definedName>
    <definedName name="GradeTable">'GRADE BOOK'!$H$4:$T$13</definedName>
    <definedName name="Journal">'GRADE BOOK'!$BO$19:$BS$19</definedName>
    <definedName name="Problems">'GRADE BOOK'!$BT$19:$CS$19</definedName>
    <definedName name="Quizzes">'GRADE BOOK'!$AL$19:$BM$19</definedName>
    <definedName name="Specifications" comment="This contains the minimum requirement for each grade.">'GRADE BOOK'!$A$8:$F$16</definedName>
    <definedName name="Teaching">'GRADE BOOK'!$CT$19:$CV$19</definedName>
    <definedName name="TotalPoints">'GRADE BOOK'!#REF!</definedName>
    <definedName name="WeBWorKScore">'GRADE BOOK'!$BN$19</definedName>
  </definedNames>
  <calcPr calcId="152511"/>
</workbook>
</file>

<file path=xl/calcChain.xml><?xml version="1.0" encoding="utf-8"?>
<calcChain xmlns="http://schemas.openxmlformats.org/spreadsheetml/2006/main">
  <c r="AL19" i="1" l="1"/>
  <c r="AM19" i="1" s="1"/>
  <c r="E19" i="1" s="1"/>
  <c r="BO19" i="1"/>
  <c r="BP19" i="1" s="1"/>
  <c r="F19" i="1" s="1"/>
  <c r="BR19" i="1"/>
  <c r="BV19" i="1"/>
  <c r="BW19" i="1" s="1"/>
  <c r="H19" i="1" s="1"/>
  <c r="CW19" i="1"/>
  <c r="CX19" i="1"/>
  <c r="DC19" i="1"/>
  <c r="DD19" i="1" s="1"/>
  <c r="J19" i="1" s="1"/>
  <c r="DF19" i="1"/>
  <c r="D19" i="1" s="1"/>
  <c r="AL20" i="1"/>
  <c r="AM20" i="1" s="1"/>
  <c r="E20" i="1" s="1"/>
  <c r="BO20" i="1"/>
  <c r="BP20" i="1" s="1"/>
  <c r="F20" i="1" s="1"/>
  <c r="BR20" i="1"/>
  <c r="BV20" i="1"/>
  <c r="BW20" i="1" s="1"/>
  <c r="H20" i="1" s="1"/>
  <c r="CW20" i="1"/>
  <c r="CX20" i="1"/>
  <c r="DC20" i="1"/>
  <c r="DD20" i="1" s="1"/>
  <c r="J20" i="1" s="1"/>
  <c r="DF20" i="1"/>
  <c r="D20" i="1" s="1"/>
  <c r="AL21" i="1"/>
  <c r="AM21" i="1" s="1"/>
  <c r="E21" i="1" s="1"/>
  <c r="BO21" i="1"/>
  <c r="BP21" i="1" s="1"/>
  <c r="F21" i="1" s="1"/>
  <c r="BR21" i="1"/>
  <c r="G21" i="1" s="1"/>
  <c r="BV21" i="1"/>
  <c r="BW21" i="1" s="1"/>
  <c r="H21" i="1" s="1"/>
  <c r="CW21" i="1"/>
  <c r="CX21" i="1"/>
  <c r="CY21" i="1" s="1"/>
  <c r="I21" i="1" s="1"/>
  <c r="DC21" i="1"/>
  <c r="DD21" i="1" s="1"/>
  <c r="J21" i="1" s="1"/>
  <c r="DF21" i="1"/>
  <c r="D21" i="1" s="1"/>
  <c r="AL22" i="1"/>
  <c r="AM22" i="1" s="1"/>
  <c r="E22" i="1" s="1"/>
  <c r="BO22" i="1"/>
  <c r="BP22" i="1" s="1"/>
  <c r="F22" i="1" s="1"/>
  <c r="BR22" i="1"/>
  <c r="BV22" i="1"/>
  <c r="BW22" i="1" s="1"/>
  <c r="H22" i="1" s="1"/>
  <c r="CW22" i="1"/>
  <c r="CX22" i="1"/>
  <c r="CY22" i="1" s="1"/>
  <c r="I22" i="1" s="1"/>
  <c r="DC22" i="1"/>
  <c r="DD22" i="1" s="1"/>
  <c r="J22" i="1" s="1"/>
  <c r="DF22" i="1"/>
  <c r="D22" i="1" s="1"/>
  <c r="AL23" i="1"/>
  <c r="AM23" i="1" s="1"/>
  <c r="E23" i="1" s="1"/>
  <c r="BO23" i="1"/>
  <c r="BP23" i="1" s="1"/>
  <c r="F23" i="1" s="1"/>
  <c r="BR23" i="1"/>
  <c r="G23" i="1" s="1"/>
  <c r="BV23" i="1"/>
  <c r="BW23" i="1" s="1"/>
  <c r="H23" i="1" s="1"/>
  <c r="CW23" i="1"/>
  <c r="CX23" i="1"/>
  <c r="CY23" i="1" s="1"/>
  <c r="I23" i="1" s="1"/>
  <c r="DC23" i="1"/>
  <c r="DD23" i="1" s="1"/>
  <c r="J23" i="1" s="1"/>
  <c r="DF23" i="1"/>
  <c r="D23" i="1" s="1"/>
  <c r="AL24" i="1"/>
  <c r="AM24" i="1" s="1"/>
  <c r="E24" i="1" s="1"/>
  <c r="BO24" i="1"/>
  <c r="BP24" i="1" s="1"/>
  <c r="F24" i="1" s="1"/>
  <c r="BR24" i="1"/>
  <c r="BV24" i="1"/>
  <c r="BW24" i="1" s="1"/>
  <c r="H24" i="1" s="1"/>
  <c r="CW24" i="1"/>
  <c r="CX24" i="1"/>
  <c r="CY24" i="1" s="1"/>
  <c r="I24" i="1" s="1"/>
  <c r="DC24" i="1"/>
  <c r="DD24" i="1" s="1"/>
  <c r="J24" i="1" s="1"/>
  <c r="DF24" i="1"/>
  <c r="D24" i="1" s="1"/>
  <c r="AL25" i="1"/>
  <c r="AM25" i="1" s="1"/>
  <c r="E25" i="1" s="1"/>
  <c r="BO25" i="1"/>
  <c r="BP25" i="1" s="1"/>
  <c r="F25" i="1" s="1"/>
  <c r="BR25" i="1"/>
  <c r="BV25" i="1"/>
  <c r="BW25" i="1" s="1"/>
  <c r="H25" i="1" s="1"/>
  <c r="CW25" i="1"/>
  <c r="CX25" i="1"/>
  <c r="CY25" i="1" s="1"/>
  <c r="I25" i="1" s="1"/>
  <c r="DC25" i="1"/>
  <c r="DD25" i="1" s="1"/>
  <c r="J25" i="1" s="1"/>
  <c r="DF25" i="1"/>
  <c r="D25" i="1" s="1"/>
  <c r="AL26" i="1"/>
  <c r="AM26" i="1" s="1"/>
  <c r="E26" i="1" s="1"/>
  <c r="BO26" i="1"/>
  <c r="BP26" i="1" s="1"/>
  <c r="F26" i="1" s="1"/>
  <c r="BR26" i="1"/>
  <c r="BV26" i="1"/>
  <c r="BW26" i="1" s="1"/>
  <c r="H26" i="1" s="1"/>
  <c r="CW26" i="1"/>
  <c r="CX26" i="1"/>
  <c r="CY26" i="1" s="1"/>
  <c r="I26" i="1" s="1"/>
  <c r="DC26" i="1"/>
  <c r="DD26" i="1" s="1"/>
  <c r="J26" i="1" s="1"/>
  <c r="DF26" i="1"/>
  <c r="D26" i="1" s="1"/>
  <c r="AL27" i="1"/>
  <c r="AM27" i="1" s="1"/>
  <c r="E27" i="1" s="1"/>
  <c r="BO27" i="1"/>
  <c r="BP27" i="1" s="1"/>
  <c r="F27" i="1" s="1"/>
  <c r="BR27" i="1"/>
  <c r="G27" i="1" s="1"/>
  <c r="BV27" i="1"/>
  <c r="BW27" i="1" s="1"/>
  <c r="H27" i="1" s="1"/>
  <c r="CW27" i="1"/>
  <c r="CX27" i="1"/>
  <c r="CY27" i="1" s="1"/>
  <c r="I27" i="1" s="1"/>
  <c r="DC27" i="1"/>
  <c r="DD27" i="1" s="1"/>
  <c r="J27" i="1" s="1"/>
  <c r="DF27" i="1"/>
  <c r="D27" i="1" s="1"/>
  <c r="AL28" i="1"/>
  <c r="AM28" i="1" s="1"/>
  <c r="E28" i="1" s="1"/>
  <c r="BO28" i="1"/>
  <c r="BP28" i="1" s="1"/>
  <c r="F28" i="1" s="1"/>
  <c r="BR28" i="1"/>
  <c r="BV28" i="1"/>
  <c r="BW28" i="1" s="1"/>
  <c r="H28" i="1" s="1"/>
  <c r="CW28" i="1"/>
  <c r="CX28" i="1"/>
  <c r="CY28" i="1" s="1"/>
  <c r="I28" i="1" s="1"/>
  <c r="DC28" i="1"/>
  <c r="DD28" i="1" s="1"/>
  <c r="J28" i="1" s="1"/>
  <c r="DF28" i="1"/>
  <c r="D28" i="1" s="1"/>
  <c r="AL29" i="1"/>
  <c r="AM29" i="1" s="1"/>
  <c r="E29" i="1" s="1"/>
  <c r="BO29" i="1"/>
  <c r="BP29" i="1" s="1"/>
  <c r="F29" i="1" s="1"/>
  <c r="BR29" i="1"/>
  <c r="BV29" i="1"/>
  <c r="BW29" i="1" s="1"/>
  <c r="H29" i="1" s="1"/>
  <c r="CW29" i="1"/>
  <c r="CX29" i="1"/>
  <c r="CY29" i="1" s="1"/>
  <c r="I29" i="1" s="1"/>
  <c r="DC29" i="1"/>
  <c r="DD29" i="1"/>
  <c r="J29" i="1" s="1"/>
  <c r="DF29" i="1"/>
  <c r="D29" i="1" s="1"/>
  <c r="AL30" i="1"/>
  <c r="AM30" i="1" s="1"/>
  <c r="E30" i="1" s="1"/>
  <c r="BO30" i="1"/>
  <c r="BP30" i="1" s="1"/>
  <c r="F30" i="1" s="1"/>
  <c r="BR30" i="1"/>
  <c r="BV30" i="1"/>
  <c r="BW30" i="1" s="1"/>
  <c r="H30" i="1" s="1"/>
  <c r="CW30" i="1"/>
  <c r="CX30" i="1"/>
  <c r="CY30" i="1" s="1"/>
  <c r="I30" i="1" s="1"/>
  <c r="DC30" i="1"/>
  <c r="DD30" i="1" s="1"/>
  <c r="J30" i="1" s="1"/>
  <c r="DF30" i="1"/>
  <c r="D30" i="1" s="1"/>
  <c r="AL31" i="1"/>
  <c r="AM31" i="1" s="1"/>
  <c r="E31" i="1" s="1"/>
  <c r="BO31" i="1"/>
  <c r="BP31" i="1" s="1"/>
  <c r="F31" i="1" s="1"/>
  <c r="BR31" i="1"/>
  <c r="G31" i="1" s="1"/>
  <c r="BV31" i="1"/>
  <c r="BW31" i="1" s="1"/>
  <c r="H31" i="1" s="1"/>
  <c r="CW31" i="1"/>
  <c r="CX31" i="1"/>
  <c r="CY31" i="1" s="1"/>
  <c r="I31" i="1" s="1"/>
  <c r="DC31" i="1"/>
  <c r="DD31" i="1" s="1"/>
  <c r="J31" i="1" s="1"/>
  <c r="DF31" i="1"/>
  <c r="D31" i="1" s="1"/>
  <c r="AL32" i="1"/>
  <c r="AM32" i="1" s="1"/>
  <c r="E32" i="1" s="1"/>
  <c r="BO32" i="1"/>
  <c r="BP32" i="1" s="1"/>
  <c r="F32" i="1" s="1"/>
  <c r="BR32" i="1"/>
  <c r="BV32" i="1"/>
  <c r="BW32" i="1" s="1"/>
  <c r="H32" i="1" s="1"/>
  <c r="CW32" i="1"/>
  <c r="CX32" i="1"/>
  <c r="CY32" i="1" s="1"/>
  <c r="I32" i="1" s="1"/>
  <c r="DC32" i="1"/>
  <c r="DD32" i="1" s="1"/>
  <c r="J32" i="1" s="1"/>
  <c r="DF32" i="1"/>
  <c r="D32" i="1" s="1"/>
  <c r="AL33" i="1"/>
  <c r="AM33" i="1" s="1"/>
  <c r="E33" i="1" s="1"/>
  <c r="BO33" i="1"/>
  <c r="BP33" i="1" s="1"/>
  <c r="F33" i="1" s="1"/>
  <c r="BR33" i="1"/>
  <c r="BV33" i="1"/>
  <c r="BW33" i="1" s="1"/>
  <c r="H33" i="1" s="1"/>
  <c r="CW33" i="1"/>
  <c r="CX33" i="1"/>
  <c r="CY33" i="1" s="1"/>
  <c r="I33" i="1" s="1"/>
  <c r="DC33" i="1"/>
  <c r="DD33" i="1" s="1"/>
  <c r="J33" i="1" s="1"/>
  <c r="DF33" i="1"/>
  <c r="D33" i="1" s="1"/>
  <c r="AL34" i="1"/>
  <c r="AM34" i="1" s="1"/>
  <c r="E34" i="1" s="1"/>
  <c r="BO34" i="1"/>
  <c r="BP34" i="1" s="1"/>
  <c r="F34" i="1" s="1"/>
  <c r="BR34" i="1"/>
  <c r="G34" i="1" s="1"/>
  <c r="BV34" i="1"/>
  <c r="BW34" i="1" s="1"/>
  <c r="H34" i="1" s="1"/>
  <c r="CW34" i="1"/>
  <c r="CX34" i="1"/>
  <c r="CY34" i="1" s="1"/>
  <c r="I34" i="1" s="1"/>
  <c r="DC34" i="1"/>
  <c r="DD34" i="1" s="1"/>
  <c r="J34" i="1" s="1"/>
  <c r="DF34" i="1"/>
  <c r="D34" i="1" s="1"/>
  <c r="AL35" i="1"/>
  <c r="AM35" i="1" s="1"/>
  <c r="E35" i="1" s="1"/>
  <c r="BO35" i="1"/>
  <c r="BP35" i="1" s="1"/>
  <c r="F35" i="1" s="1"/>
  <c r="BR35" i="1"/>
  <c r="G35" i="1" s="1"/>
  <c r="BV35" i="1"/>
  <c r="BW35" i="1" s="1"/>
  <c r="H35" i="1" s="1"/>
  <c r="CW35" i="1"/>
  <c r="CX35" i="1"/>
  <c r="CY35" i="1" s="1"/>
  <c r="I35" i="1" s="1"/>
  <c r="DC35" i="1"/>
  <c r="DD35" i="1" s="1"/>
  <c r="J35" i="1" s="1"/>
  <c r="DF35" i="1"/>
  <c r="D35" i="1" s="1"/>
  <c r="AL36" i="1"/>
  <c r="AM36" i="1" s="1"/>
  <c r="E36" i="1" s="1"/>
  <c r="BO36" i="1"/>
  <c r="BP36" i="1" s="1"/>
  <c r="F36" i="1" s="1"/>
  <c r="BR36" i="1"/>
  <c r="BV36" i="1"/>
  <c r="BW36" i="1" s="1"/>
  <c r="H36" i="1" s="1"/>
  <c r="CW36" i="1"/>
  <c r="CX36" i="1"/>
  <c r="CY36" i="1" s="1"/>
  <c r="I36" i="1" s="1"/>
  <c r="DC36" i="1"/>
  <c r="DD36" i="1" s="1"/>
  <c r="J36" i="1" s="1"/>
  <c r="DF36" i="1"/>
  <c r="D36" i="1" s="1"/>
  <c r="AL37" i="1"/>
  <c r="AM37" i="1" s="1"/>
  <c r="E37" i="1" s="1"/>
  <c r="BO37" i="1"/>
  <c r="BP37" i="1" s="1"/>
  <c r="F37" i="1" s="1"/>
  <c r="BR37" i="1"/>
  <c r="BV37" i="1"/>
  <c r="BW37" i="1" s="1"/>
  <c r="H37" i="1" s="1"/>
  <c r="CW37" i="1"/>
  <c r="CX37" i="1"/>
  <c r="CY37" i="1" s="1"/>
  <c r="I37" i="1" s="1"/>
  <c r="DC37" i="1"/>
  <c r="DD37" i="1" s="1"/>
  <c r="J37" i="1" s="1"/>
  <c r="DF37" i="1"/>
  <c r="D37" i="1" s="1"/>
  <c r="AL38" i="1"/>
  <c r="AM38" i="1" s="1"/>
  <c r="E38" i="1" s="1"/>
  <c r="BO38" i="1"/>
  <c r="BP38" i="1" s="1"/>
  <c r="F38" i="1" s="1"/>
  <c r="BR38" i="1"/>
  <c r="BV38" i="1"/>
  <c r="BW38" i="1" s="1"/>
  <c r="H38" i="1" s="1"/>
  <c r="CW38" i="1"/>
  <c r="CX38" i="1"/>
  <c r="CY38" i="1" s="1"/>
  <c r="I38" i="1" s="1"/>
  <c r="DC38" i="1"/>
  <c r="DD38" i="1" s="1"/>
  <c r="J38" i="1" s="1"/>
  <c r="DF38" i="1"/>
  <c r="D38" i="1" s="1"/>
  <c r="AL39" i="1"/>
  <c r="AM39" i="1" s="1"/>
  <c r="E39" i="1" s="1"/>
  <c r="BO39" i="1"/>
  <c r="BP39" i="1" s="1"/>
  <c r="F39" i="1" s="1"/>
  <c r="BR39" i="1"/>
  <c r="G39" i="1" s="1"/>
  <c r="BV39" i="1"/>
  <c r="BW39" i="1" s="1"/>
  <c r="H39" i="1" s="1"/>
  <c r="CW39" i="1"/>
  <c r="CX39" i="1"/>
  <c r="CY39" i="1" s="1"/>
  <c r="I39" i="1" s="1"/>
  <c r="DC39" i="1"/>
  <c r="DD39" i="1" s="1"/>
  <c r="J39" i="1" s="1"/>
  <c r="DF39" i="1"/>
  <c r="D39" i="1" s="1"/>
  <c r="AL40" i="1"/>
  <c r="AM40" i="1" s="1"/>
  <c r="E40" i="1" s="1"/>
  <c r="BO40" i="1"/>
  <c r="BP40" i="1" s="1"/>
  <c r="F40" i="1" s="1"/>
  <c r="BR40" i="1"/>
  <c r="BV40" i="1"/>
  <c r="BW40" i="1" s="1"/>
  <c r="H40" i="1" s="1"/>
  <c r="CW40" i="1"/>
  <c r="CX40" i="1"/>
  <c r="CY40" i="1" s="1"/>
  <c r="I40" i="1" s="1"/>
  <c r="DC40" i="1"/>
  <c r="DD40" i="1" s="1"/>
  <c r="J40" i="1" s="1"/>
  <c r="DF40" i="1"/>
  <c r="D40" i="1" s="1"/>
  <c r="AL41" i="1"/>
  <c r="AM41" i="1" s="1"/>
  <c r="E41" i="1" s="1"/>
  <c r="BO41" i="1"/>
  <c r="BP41" i="1" s="1"/>
  <c r="F41" i="1" s="1"/>
  <c r="BR41" i="1"/>
  <c r="BV41" i="1"/>
  <c r="BW41" i="1" s="1"/>
  <c r="H41" i="1" s="1"/>
  <c r="CW41" i="1"/>
  <c r="CX41" i="1"/>
  <c r="CY41" i="1" s="1"/>
  <c r="I41" i="1" s="1"/>
  <c r="DC41" i="1"/>
  <c r="DD41" i="1" s="1"/>
  <c r="J41" i="1" s="1"/>
  <c r="DF41" i="1"/>
  <c r="D41" i="1" s="1"/>
  <c r="AL42" i="1"/>
  <c r="AM42" i="1" s="1"/>
  <c r="E42" i="1" s="1"/>
  <c r="BO42" i="1"/>
  <c r="BP42" i="1" s="1"/>
  <c r="F42" i="1" s="1"/>
  <c r="BR42" i="1"/>
  <c r="BV42" i="1"/>
  <c r="BW42" i="1" s="1"/>
  <c r="H42" i="1" s="1"/>
  <c r="CW42" i="1"/>
  <c r="CX42" i="1"/>
  <c r="CY42" i="1" s="1"/>
  <c r="I42" i="1" s="1"/>
  <c r="DC42" i="1"/>
  <c r="DD42" i="1" s="1"/>
  <c r="J42" i="1" s="1"/>
  <c r="DF42" i="1"/>
  <c r="D42" i="1" s="1"/>
  <c r="AL43" i="1"/>
  <c r="AM43" i="1" s="1"/>
  <c r="E43" i="1" s="1"/>
  <c r="BO43" i="1"/>
  <c r="BP43" i="1" s="1"/>
  <c r="F43" i="1" s="1"/>
  <c r="BR43" i="1"/>
  <c r="G43" i="1" s="1"/>
  <c r="BV43" i="1"/>
  <c r="BW43" i="1" s="1"/>
  <c r="H43" i="1" s="1"/>
  <c r="CW43" i="1"/>
  <c r="CX43" i="1"/>
  <c r="CY43" i="1" s="1"/>
  <c r="I43" i="1" s="1"/>
  <c r="DC43" i="1"/>
  <c r="DD43" i="1" s="1"/>
  <c r="J43" i="1" s="1"/>
  <c r="DF43" i="1"/>
  <c r="D43" i="1" s="1"/>
  <c r="AL44" i="1"/>
  <c r="AM44" i="1" s="1"/>
  <c r="E44" i="1" s="1"/>
  <c r="BO44" i="1"/>
  <c r="BP44" i="1" s="1"/>
  <c r="F44" i="1" s="1"/>
  <c r="BR44" i="1"/>
  <c r="BV44" i="1"/>
  <c r="BW44" i="1" s="1"/>
  <c r="H44" i="1" s="1"/>
  <c r="CW44" i="1"/>
  <c r="CX44" i="1"/>
  <c r="CY44" i="1" s="1"/>
  <c r="I44" i="1" s="1"/>
  <c r="DC44" i="1"/>
  <c r="DD44" i="1" s="1"/>
  <c r="J44" i="1" s="1"/>
  <c r="DF44" i="1"/>
  <c r="D44" i="1" s="1"/>
  <c r="AL45" i="1"/>
  <c r="AM45" i="1" s="1"/>
  <c r="E45" i="1" s="1"/>
  <c r="BO45" i="1"/>
  <c r="BP45" i="1" s="1"/>
  <c r="F45" i="1" s="1"/>
  <c r="BR45" i="1"/>
  <c r="G45" i="1" s="1"/>
  <c r="BV45" i="1"/>
  <c r="BW45" i="1" s="1"/>
  <c r="H45" i="1" s="1"/>
  <c r="CW45" i="1"/>
  <c r="CX45" i="1"/>
  <c r="CY45" i="1" s="1"/>
  <c r="I45" i="1" s="1"/>
  <c r="DC45" i="1"/>
  <c r="DD45" i="1" s="1"/>
  <c r="J45" i="1" s="1"/>
  <c r="DF45" i="1"/>
  <c r="D45" i="1" s="1"/>
  <c r="AL46" i="1"/>
  <c r="AM46" i="1" s="1"/>
  <c r="E46" i="1" s="1"/>
  <c r="BO46" i="1"/>
  <c r="BP46" i="1" s="1"/>
  <c r="F46" i="1" s="1"/>
  <c r="BR46" i="1"/>
  <c r="BV46" i="1"/>
  <c r="BW46" i="1" s="1"/>
  <c r="H46" i="1" s="1"/>
  <c r="CW46" i="1"/>
  <c r="CX46" i="1"/>
  <c r="CY46" i="1" s="1"/>
  <c r="I46" i="1" s="1"/>
  <c r="DC46" i="1"/>
  <c r="DD46" i="1" s="1"/>
  <c r="J46" i="1" s="1"/>
  <c r="DF46" i="1"/>
  <c r="D46" i="1" s="1"/>
  <c r="AL47" i="1"/>
  <c r="AM47" i="1" s="1"/>
  <c r="E47" i="1" s="1"/>
  <c r="BO47" i="1"/>
  <c r="BP47" i="1" s="1"/>
  <c r="F47" i="1" s="1"/>
  <c r="BR47" i="1"/>
  <c r="G47" i="1" s="1"/>
  <c r="BV47" i="1"/>
  <c r="BW47" i="1" s="1"/>
  <c r="H47" i="1" s="1"/>
  <c r="CW47" i="1"/>
  <c r="CX47" i="1"/>
  <c r="CY47" i="1" s="1"/>
  <c r="I47" i="1" s="1"/>
  <c r="DC47" i="1"/>
  <c r="DD47" i="1" s="1"/>
  <c r="J47" i="1" s="1"/>
  <c r="DF47" i="1"/>
  <c r="D47" i="1" s="1"/>
  <c r="AL48" i="1"/>
  <c r="AM48" i="1" s="1"/>
  <c r="E48" i="1" s="1"/>
  <c r="BO48" i="1"/>
  <c r="BP48" i="1" s="1"/>
  <c r="F48" i="1" s="1"/>
  <c r="BR48" i="1"/>
  <c r="G48" i="1" s="1"/>
  <c r="BV48" i="1"/>
  <c r="BW48" i="1" s="1"/>
  <c r="H48" i="1" s="1"/>
  <c r="CW48" i="1"/>
  <c r="CX48" i="1"/>
  <c r="CY48" i="1" s="1"/>
  <c r="I48" i="1" s="1"/>
  <c r="DC48" i="1"/>
  <c r="DD48" i="1" s="1"/>
  <c r="J48" i="1" s="1"/>
  <c r="DF48" i="1"/>
  <c r="D48" i="1" s="1"/>
  <c r="AL49" i="1"/>
  <c r="AM49" i="1" s="1"/>
  <c r="E49" i="1" s="1"/>
  <c r="BO49" i="1"/>
  <c r="BP49" i="1" s="1"/>
  <c r="F49" i="1" s="1"/>
  <c r="BR49" i="1"/>
  <c r="G49" i="1" s="1"/>
  <c r="BV49" i="1"/>
  <c r="BW49" i="1" s="1"/>
  <c r="H49" i="1" s="1"/>
  <c r="CW49" i="1"/>
  <c r="CX49" i="1"/>
  <c r="CY49" i="1" s="1"/>
  <c r="I49" i="1" s="1"/>
  <c r="DC49" i="1"/>
  <c r="DD49" i="1" s="1"/>
  <c r="J49" i="1" s="1"/>
  <c r="DF49" i="1"/>
  <c r="D49" i="1" s="1"/>
  <c r="AL50" i="1"/>
  <c r="AM50" i="1" s="1"/>
  <c r="E50" i="1" s="1"/>
  <c r="BO50" i="1"/>
  <c r="BP50" i="1" s="1"/>
  <c r="F50" i="1" s="1"/>
  <c r="BR50" i="1"/>
  <c r="BV50" i="1"/>
  <c r="BW50" i="1" s="1"/>
  <c r="H50" i="1" s="1"/>
  <c r="CW50" i="1"/>
  <c r="CX50" i="1"/>
  <c r="CY50" i="1" s="1"/>
  <c r="I50" i="1" s="1"/>
  <c r="DC50" i="1"/>
  <c r="DD50" i="1" s="1"/>
  <c r="J50" i="1" s="1"/>
  <c r="DF50" i="1"/>
  <c r="D50" i="1" s="1"/>
  <c r="AL51" i="1"/>
  <c r="AM51" i="1" s="1"/>
  <c r="E51" i="1" s="1"/>
  <c r="BO51" i="1"/>
  <c r="BP51" i="1" s="1"/>
  <c r="F51" i="1" s="1"/>
  <c r="BR51" i="1"/>
  <c r="BV51" i="1"/>
  <c r="BW51" i="1" s="1"/>
  <c r="H51" i="1" s="1"/>
  <c r="CW51" i="1"/>
  <c r="CX51" i="1"/>
  <c r="CY51" i="1" s="1"/>
  <c r="I51" i="1" s="1"/>
  <c r="DC51" i="1"/>
  <c r="DD51" i="1" s="1"/>
  <c r="J51" i="1" s="1"/>
  <c r="DF51" i="1"/>
  <c r="D51" i="1" s="1"/>
  <c r="AL52" i="1"/>
  <c r="AM52" i="1" s="1"/>
  <c r="E52" i="1" s="1"/>
  <c r="BO52" i="1"/>
  <c r="BP52" i="1" s="1"/>
  <c r="F52" i="1" s="1"/>
  <c r="BR52" i="1"/>
  <c r="G52" i="1" s="1"/>
  <c r="BV52" i="1"/>
  <c r="BW52" i="1" s="1"/>
  <c r="H52" i="1" s="1"/>
  <c r="CW52" i="1"/>
  <c r="CX52" i="1"/>
  <c r="CY52" i="1" s="1"/>
  <c r="I52" i="1" s="1"/>
  <c r="DC52" i="1"/>
  <c r="DD52" i="1" s="1"/>
  <c r="J52" i="1" s="1"/>
  <c r="DF52" i="1"/>
  <c r="D52" i="1" s="1"/>
  <c r="AL53" i="1"/>
  <c r="AM53" i="1" s="1"/>
  <c r="E53" i="1" s="1"/>
  <c r="BO53" i="1"/>
  <c r="BP53" i="1" s="1"/>
  <c r="F53" i="1" s="1"/>
  <c r="BR53" i="1"/>
  <c r="G53" i="1" s="1"/>
  <c r="BV53" i="1"/>
  <c r="BW53" i="1" s="1"/>
  <c r="H53" i="1" s="1"/>
  <c r="CW53" i="1"/>
  <c r="CX53" i="1"/>
  <c r="CY53" i="1" s="1"/>
  <c r="I53" i="1" s="1"/>
  <c r="DC53" i="1"/>
  <c r="DD53" i="1" s="1"/>
  <c r="J53" i="1" s="1"/>
  <c r="DF53" i="1"/>
  <c r="D53" i="1" s="1"/>
  <c r="AL54" i="1"/>
  <c r="AM54" i="1" s="1"/>
  <c r="E54" i="1" s="1"/>
  <c r="BO54" i="1"/>
  <c r="BP54" i="1" s="1"/>
  <c r="F54" i="1" s="1"/>
  <c r="BR54" i="1"/>
  <c r="BV54" i="1"/>
  <c r="BW54" i="1" s="1"/>
  <c r="H54" i="1" s="1"/>
  <c r="CW54" i="1"/>
  <c r="CX54" i="1"/>
  <c r="CY54" i="1" s="1"/>
  <c r="I54" i="1" s="1"/>
  <c r="DC54" i="1"/>
  <c r="DD54" i="1" s="1"/>
  <c r="J54" i="1" s="1"/>
  <c r="DF54" i="1"/>
  <c r="D54" i="1" s="1"/>
  <c r="AL55" i="1"/>
  <c r="AM55" i="1" s="1"/>
  <c r="E55" i="1" s="1"/>
  <c r="BO55" i="1"/>
  <c r="BP55" i="1" s="1"/>
  <c r="F55" i="1" s="1"/>
  <c r="BR55" i="1"/>
  <c r="G55" i="1" s="1"/>
  <c r="BV55" i="1"/>
  <c r="BW55" i="1" s="1"/>
  <c r="H55" i="1" s="1"/>
  <c r="CW55" i="1"/>
  <c r="CX55" i="1"/>
  <c r="CY55" i="1" s="1"/>
  <c r="I55" i="1" s="1"/>
  <c r="DC55" i="1"/>
  <c r="DD55" i="1" s="1"/>
  <c r="J55" i="1" s="1"/>
  <c r="DF55" i="1"/>
  <c r="D55" i="1" s="1"/>
  <c r="AL56" i="1"/>
  <c r="AM56" i="1" s="1"/>
  <c r="E56" i="1" s="1"/>
  <c r="BO56" i="1"/>
  <c r="BP56" i="1" s="1"/>
  <c r="F56" i="1" s="1"/>
  <c r="BR56" i="1"/>
  <c r="G56" i="1" s="1"/>
  <c r="BV56" i="1"/>
  <c r="BW56" i="1" s="1"/>
  <c r="H56" i="1" s="1"/>
  <c r="CW56" i="1"/>
  <c r="CX56" i="1"/>
  <c r="CY56" i="1" s="1"/>
  <c r="I56" i="1" s="1"/>
  <c r="DC56" i="1"/>
  <c r="DD56" i="1" s="1"/>
  <c r="J56" i="1" s="1"/>
  <c r="DF56" i="1"/>
  <c r="D56" i="1" s="1"/>
  <c r="AL57" i="1"/>
  <c r="AM57" i="1" s="1"/>
  <c r="E57" i="1" s="1"/>
  <c r="BO57" i="1"/>
  <c r="BP57" i="1" s="1"/>
  <c r="F57" i="1" s="1"/>
  <c r="BR57" i="1"/>
  <c r="G57" i="1" s="1"/>
  <c r="BV57" i="1"/>
  <c r="BW57" i="1" s="1"/>
  <c r="H57" i="1" s="1"/>
  <c r="CW57" i="1"/>
  <c r="CX57" i="1"/>
  <c r="CY57" i="1" s="1"/>
  <c r="I57" i="1" s="1"/>
  <c r="DC57" i="1"/>
  <c r="DD57" i="1" s="1"/>
  <c r="J57" i="1" s="1"/>
  <c r="DF57" i="1"/>
  <c r="D57" i="1" s="1"/>
  <c r="AL58" i="1"/>
  <c r="AM58" i="1" s="1"/>
  <c r="E58" i="1" s="1"/>
  <c r="BO58" i="1"/>
  <c r="BP58" i="1" s="1"/>
  <c r="F58" i="1" s="1"/>
  <c r="BR58" i="1"/>
  <c r="BV58" i="1"/>
  <c r="BW58" i="1" s="1"/>
  <c r="H58" i="1" s="1"/>
  <c r="CW58" i="1"/>
  <c r="CX58" i="1"/>
  <c r="CY58" i="1" s="1"/>
  <c r="I58" i="1" s="1"/>
  <c r="DC58" i="1"/>
  <c r="DD58" i="1" s="1"/>
  <c r="J58" i="1" s="1"/>
  <c r="DF58" i="1"/>
  <c r="D58" i="1" s="1"/>
  <c r="C57" i="1" l="1"/>
  <c r="C49" i="1"/>
  <c r="CY20" i="1"/>
  <c r="I20" i="1" s="1"/>
  <c r="CY19" i="1"/>
  <c r="I19" i="1" s="1"/>
  <c r="C53" i="1"/>
  <c r="C45" i="1"/>
  <c r="C23" i="1"/>
  <c r="C21" i="1"/>
  <c r="C48" i="1"/>
  <c r="C56" i="1"/>
  <c r="C52" i="1"/>
  <c r="C39" i="1"/>
  <c r="C35" i="1"/>
  <c r="C27" i="1"/>
  <c r="C55" i="1"/>
  <c r="C47" i="1"/>
  <c r="C43" i="1"/>
  <c r="C34" i="1"/>
  <c r="C31" i="1"/>
  <c r="G41" i="1"/>
  <c r="C41" i="1" s="1"/>
  <c r="G26" i="1"/>
  <c r="C26" i="1" s="1"/>
  <c r="G22" i="1"/>
  <c r="C22" i="1" s="1"/>
  <c r="G46" i="1"/>
  <c r="C46" i="1" s="1"/>
  <c r="G38" i="1"/>
  <c r="C38" i="1" s="1"/>
  <c r="G37" i="1"/>
  <c r="C37" i="1" s="1"/>
  <c r="G33" i="1"/>
  <c r="C33" i="1" s="1"/>
  <c r="G44" i="1"/>
  <c r="C44" i="1" s="1"/>
  <c r="G20" i="1"/>
  <c r="G42" i="1"/>
  <c r="C42" i="1" s="1"/>
  <c r="G30" i="1"/>
  <c r="C30" i="1" s="1"/>
  <c r="G25" i="1"/>
  <c r="C25" i="1" s="1"/>
  <c r="G51" i="1"/>
  <c r="C51" i="1" s="1"/>
  <c r="G58" i="1"/>
  <c r="C58" i="1" s="1"/>
  <c r="G54" i="1"/>
  <c r="C54" i="1" s="1"/>
  <c r="G50" i="1"/>
  <c r="C50" i="1" s="1"/>
  <c r="G29" i="1"/>
  <c r="C29" i="1" s="1"/>
  <c r="G40" i="1"/>
  <c r="C40" i="1" s="1"/>
  <c r="G36" i="1"/>
  <c r="C36" i="1" s="1"/>
  <c r="G32" i="1"/>
  <c r="C32" i="1" s="1"/>
  <c r="G28" i="1"/>
  <c r="C28" i="1" s="1"/>
  <c r="G24" i="1"/>
  <c r="C24" i="1" s="1"/>
  <c r="G19" i="1"/>
  <c r="C20" i="1" l="1"/>
  <c r="C19" i="1"/>
</calcChain>
</file>

<file path=xl/sharedStrings.xml><?xml version="1.0" encoding="utf-8"?>
<sst xmlns="http://schemas.openxmlformats.org/spreadsheetml/2006/main" count="174" uniqueCount="143">
  <si>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</si>
  <si>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</si>
  <si>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</si>
  <si>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</si>
  <si>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</si>
  <si>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</si>
  <si>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</si>
  <si>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</si>
  <si>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</si>
  <si>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</si>
  <si>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Math 181</t>
  </si>
  <si>
    <t>Fall 2015</t>
  </si>
  <si>
    <t>Getting Started</t>
  </si>
  <si>
    <t>Guided Practice</t>
  </si>
  <si>
    <t>WeBWorK</t>
  </si>
  <si>
    <t>Journal</t>
  </si>
  <si>
    <t>Exam/Miniprojects</t>
  </si>
  <si>
    <t>Teaching Items</t>
  </si>
  <si>
    <t>Quizzes</t>
  </si>
  <si>
    <t>WeBWorK Journal</t>
  </si>
  <si>
    <t>Exams and Miniprojects</t>
  </si>
  <si>
    <t>Daily Quizzes</t>
  </si>
  <si>
    <t>GP1.1</t>
  </si>
  <si>
    <t>GP1.2</t>
  </si>
  <si>
    <t>GP1.3</t>
  </si>
  <si>
    <t>GP1.4</t>
  </si>
  <si>
    <t>GP1.5</t>
  </si>
  <si>
    <t>GP1.6</t>
  </si>
  <si>
    <t>GP1.7</t>
  </si>
  <si>
    <t>GP1.8</t>
  </si>
  <si>
    <t>GP2.1</t>
  </si>
  <si>
    <t>GP2.2</t>
  </si>
  <si>
    <t>GP2.3</t>
  </si>
  <si>
    <t>GP2.4</t>
  </si>
  <si>
    <t>GP2.5</t>
  </si>
  <si>
    <t>GP2.6</t>
  </si>
  <si>
    <t>GP2.7</t>
  </si>
  <si>
    <t>GP2.8</t>
  </si>
  <si>
    <t>GP3.1</t>
  </si>
  <si>
    <t>GP3.3</t>
  </si>
  <si>
    <t>GP3.5</t>
  </si>
  <si>
    <t>GP3.4</t>
  </si>
  <si>
    <t>GP4.1</t>
  </si>
  <si>
    <t>GP4.2</t>
  </si>
  <si>
    <t>GP4.3</t>
  </si>
  <si>
    <t>GP4.4</t>
  </si>
  <si>
    <t>GP5.1</t>
  </si>
  <si>
    <t>GP5.2</t>
  </si>
  <si>
    <t>GP5.3</t>
  </si>
  <si>
    <t>Quiz 1.3</t>
  </si>
  <si>
    <t>Quiz 1.4</t>
  </si>
  <si>
    <t>Quiz 1.5</t>
  </si>
  <si>
    <t>Quiz 1.1</t>
  </si>
  <si>
    <t>Quiz 1.2</t>
  </si>
  <si>
    <t>Quiz 1.6</t>
  </si>
  <si>
    <t>Quiz 1.7</t>
  </si>
  <si>
    <t>Quiz 1.8</t>
  </si>
  <si>
    <t>Quiz 2.1</t>
  </si>
  <si>
    <t>Quiz 2.2</t>
  </si>
  <si>
    <t>Quiz 2.3</t>
  </si>
  <si>
    <t>Quiz 2.4</t>
  </si>
  <si>
    <t>Quiz 2.5</t>
  </si>
  <si>
    <t>Quiz 2.6</t>
  </si>
  <si>
    <t>Quiz 2.7</t>
  </si>
  <si>
    <t>Quiz 2.8</t>
  </si>
  <si>
    <t>Quiz 3.1</t>
  </si>
  <si>
    <t>Quiz 3.3</t>
  </si>
  <si>
    <t>Quiz 3.5</t>
  </si>
  <si>
    <t>Quiz 3.4</t>
  </si>
  <si>
    <t>Quiz 4.1</t>
  </si>
  <si>
    <t>Quiz 4.2</t>
  </si>
  <si>
    <t>Quiz 4.3</t>
  </si>
  <si>
    <t>Quiz 4.4</t>
  </si>
  <si>
    <t>Quiz 5.1</t>
  </si>
  <si>
    <t>Quiz 5.2</t>
  </si>
  <si>
    <t>Quiz 5.3</t>
  </si>
  <si>
    <t>WeBWorK Score</t>
  </si>
  <si>
    <t>Journal 1</t>
  </si>
  <si>
    <t>Journal 2</t>
  </si>
  <si>
    <t>Journal 3</t>
  </si>
  <si>
    <t>Problem 0</t>
  </si>
  <si>
    <t>Problem 1</t>
  </si>
  <si>
    <t>Problem 3</t>
  </si>
  <si>
    <t>Problem 4</t>
  </si>
  <si>
    <t>Problem 6</t>
  </si>
  <si>
    <t>Problem 8</t>
  </si>
  <si>
    <t>Problem 9</t>
  </si>
  <si>
    <t>Problem 11</t>
  </si>
  <si>
    <t>Problem 13</t>
  </si>
  <si>
    <t>Problem 14</t>
  </si>
  <si>
    <t>Problem 16</t>
  </si>
  <si>
    <t>Problem 2 CORE</t>
  </si>
  <si>
    <t>Problem 5 CORE</t>
  </si>
  <si>
    <t>Problem 10 CORE</t>
  </si>
  <si>
    <t>Problem 7 CORE</t>
  </si>
  <si>
    <t>Problem 12 CORE</t>
  </si>
  <si>
    <t>Problem 15 CORE</t>
  </si>
  <si>
    <t>Texting Lesson</t>
  </si>
  <si>
    <t>Video Lesson</t>
  </si>
  <si>
    <t>Desmos Activity</t>
  </si>
  <si>
    <t>Miniproject 1 CORE</t>
  </si>
  <si>
    <t>Miniproject 2 CORE</t>
  </si>
  <si>
    <t>Miniproject 3</t>
  </si>
  <si>
    <t>Miniproject 4</t>
  </si>
  <si>
    <t>Miniproject 5</t>
  </si>
  <si>
    <t>Miniproject 7</t>
  </si>
  <si>
    <t>Miniproject 8 CORE</t>
  </si>
  <si>
    <t>Miniproject 6 CORE</t>
  </si>
  <si>
    <t>GP Total</t>
  </si>
  <si>
    <t>Quiz Total</t>
  </si>
  <si>
    <t>Journal Total</t>
  </si>
  <si>
    <t>Problem or Miniproject Total</t>
  </si>
  <si>
    <t>CORE Total</t>
  </si>
  <si>
    <t>Teaching Total</t>
  </si>
  <si>
    <t>Example Student 1</t>
  </si>
  <si>
    <t>Example Student 2</t>
  </si>
  <si>
    <t>GP Grade</t>
  </si>
  <si>
    <t>Quiz Grade</t>
  </si>
  <si>
    <t>Journal Grade</t>
  </si>
  <si>
    <t>Problem Grade</t>
  </si>
  <si>
    <t>Teaching Grade</t>
  </si>
  <si>
    <t>Getting Started Grade</t>
  </si>
  <si>
    <t>Overall</t>
  </si>
  <si>
    <t>Letter Grade</t>
  </si>
  <si>
    <t>WeBWorK Grade</t>
  </si>
  <si>
    <t>out of</t>
  </si>
  <si>
    <t>q</t>
  </si>
  <si>
    <t>qqqqqqq</t>
  </si>
  <si>
    <t>qqqqq</t>
  </si>
  <si>
    <t>qqq</t>
  </si>
  <si>
    <t>qqqq</t>
  </si>
  <si>
    <r>
      <t xml:space="preserve">140 points: </t>
    </r>
    <r>
      <rPr>
        <sz val="14"/>
        <color theme="1"/>
        <rFont val="Wingdings"/>
        <charset val="2"/>
      </rPr>
      <t>q</t>
    </r>
  </si>
  <si>
    <r>
      <t xml:space="preserve">160 points: </t>
    </r>
    <r>
      <rPr>
        <sz val="14"/>
        <color theme="1"/>
        <rFont val="Wingdings"/>
        <charset val="2"/>
      </rPr>
      <t>q</t>
    </r>
  </si>
  <si>
    <r>
      <t xml:space="preserve">180 points: </t>
    </r>
    <r>
      <rPr>
        <sz val="14"/>
        <color theme="1"/>
        <rFont val="Wingdings"/>
        <charset val="2"/>
      </rPr>
      <t>q</t>
    </r>
  </si>
  <si>
    <r>
      <t xml:space="preserve">200 points: </t>
    </r>
    <r>
      <rPr>
        <sz val="14"/>
        <color theme="1"/>
        <rFont val="Wingdings"/>
        <charset val="2"/>
      </rPr>
      <t>q</t>
    </r>
  </si>
  <si>
    <r>
      <t xml:space="preserve"> </t>
    </r>
    <r>
      <rPr>
        <sz val="14"/>
        <color theme="1"/>
        <rFont val="Wingdings"/>
        <charset val="2"/>
      </rPr>
      <t>q</t>
    </r>
  </si>
  <si>
    <t>Exam Problems</t>
  </si>
  <si>
    <t xml:space="preserve">(At least 10 </t>
  </si>
  <si>
    <t>CORE:</t>
  </si>
  <si>
    <t>Elective:</t>
  </si>
  <si>
    <t>&amp; Miniprojects</t>
  </si>
  <si>
    <t>items, but not</t>
  </si>
  <si>
    <t>all 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</si>
</sst>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50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8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0" fillId="6" borderId="7" xfId="0" applyFont="1" applyFill="1" applyBorder="1" applyAlignment="1">
      <alignment textRotation="45"/>
    </xf>
    <xf numFmtId="0" fontId="0" fillId="6" borderId="7" xfId="0" applyFont="1" applyFill="1" applyBorder="1" applyAlignment="1">
      <alignment horizontal="left" textRotation="45"/>
    </xf>
    <xf numFmtId="0" fontId="0" fillId="4" borderId="7" xfId="0" applyFont="1" applyFill="1" applyBorder="1" applyAlignment="1">
      <alignment horizontal="left" textRotation="45"/>
    </xf>
    <xf numFmtId="0" fontId="7" fillId="7" borderId="7" xfId="0" applyFont="1" applyFill="1" applyBorder="1" applyAlignment="1">
      <alignment horizontal="left" textRotation="45"/>
    </xf>
    <xf numFmtId="0" fontId="7" fillId="9" borderId="7" xfId="0" applyFont="1" applyFill="1" applyBorder="1" applyAlignment="1">
      <alignment horizontal="left" textRotation="45"/>
    </xf>
    <xf numFmtId="0" fontId="0" fillId="5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9" fillId="10" borderId="0" xfId="0" applyFont="1" applyFill="1"/>
    <xf numFmtId="0" fontId="10" fillId="10" borderId="0" xfId="0" applyFont="1" applyFill="1" applyAlignment="1">
      <alignment horizontal="center"/>
    </xf>
    <xf numFmtId="0" fontId="10" fillId="11" borderId="0" xfId="0" applyFont="1" applyFill="1"/>
    <xf numFmtId="0" fontId="11" fillId="0" borderId="0" xfId="0" applyFont="1"/>
    <xf numFmtId="0" fontId="9" fillId="0" borderId="0" xfId="0" applyFont="1"/>
    <xf numFmtId="0" fontId="11" fillId="12" borderId="0" xfId="0" applyFont="1" applyFill="1"/>
    <xf numFmtId="0" fontId="9" fillId="12" borderId="0" xfId="0" applyFont="1" applyFill="1"/>
    <xf numFmtId="0" fontId="11" fillId="0" borderId="0" xfId="0" applyFont="1" applyFill="1"/>
    <xf numFmtId="0" fontId="9" fillId="0" borderId="0" xfId="0" applyFont="1" applyFill="1"/>
    <xf numFmtId="0" fontId="9" fillId="13" borderId="0" xfId="0" applyFont="1" applyFill="1"/>
    <xf numFmtId="0" fontId="11" fillId="13" borderId="0" xfId="0" applyFont="1" applyFill="1"/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2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7</xdr:row>
      <xdr:rowOff>16564</xdr:rowOff>
    </xdr:from>
    <xdr:to>
      <xdr:col>11</xdr:col>
      <xdr:colOff>115957</xdr:colOff>
      <xdr:row>14</xdr:row>
      <xdr:rowOff>99391</xdr:rowOff>
    </xdr:to>
    <xdr:sp macro="" textlink="">
      <xdr:nvSpPr>
        <xdr:cNvPr id="2" name="TextBox 1"/>
        <xdr:cNvSpPr txBox="1"/>
      </xdr:nvSpPr>
      <xdr:spPr>
        <a:xfrm>
          <a:off x="3238501" y="1606825"/>
          <a:ext cx="1490869" cy="1300370"/>
        </a:xfrm>
        <a:prstGeom prst="rect">
          <a:avLst/>
        </a:prstGeom>
        <a:solidFill>
          <a:schemeClr val="bg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table contains</a:t>
          </a:r>
          <a:r>
            <a:rPr lang="en-US" sz="1100" baseline="0"/>
            <a:t> the minimum score necessary for each grade. (10 CORE Problems must be completed for an A, B, or C.)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EI61"/>
  <sheetViews>
    <sheetView showGridLines="0" tabSelected="1" topLeftCell="A13" zoomScale="115" zoomScaleNormal="115" workbookViewId="0">
      <pane xSplit="1" topLeftCell="B1" activePane="topRight" state="frozen"/>
      <selection activeCell="A11" sqref="A11"/>
      <selection pane="topRight" activeCell="O15" sqref="O15"/>
    </sheetView>
  </sheetViews>
  <sheetFormatPr defaultRowHeight="13.5" x14ac:dyDescent="0.25"/>
  <cols>
    <col min="1" max="1" width="24.28515625" style="1" customWidth="1"/>
    <col min="2" max="10" width="4.42578125" style="1" bestFit="1" customWidth="1"/>
    <col min="11" max="37" width="4.5703125" style="1" bestFit="1" customWidth="1"/>
    <col min="38" max="39" width="4.42578125" style="16" bestFit="1" customWidth="1"/>
    <col min="40" max="66" width="4.5703125" style="1" bestFit="1" customWidth="1"/>
    <col min="67" max="70" width="4.42578125" style="16" bestFit="1" customWidth="1"/>
    <col min="71" max="73" width="4.5703125" style="1" bestFit="1" customWidth="1"/>
    <col min="74" max="75" width="4.42578125" style="16" bestFit="1" customWidth="1"/>
    <col min="76" max="100" width="4.5703125" style="1" bestFit="1" customWidth="1"/>
    <col min="101" max="103" width="4.42578125" style="16" bestFit="1" customWidth="1"/>
    <col min="104" max="106" width="4.5703125" style="1" bestFit="1" customWidth="1"/>
    <col min="107" max="110" width="4.42578125" style="16" bestFit="1" customWidth="1"/>
    <col min="111" max="16384" width="9.140625" style="1"/>
  </cols>
  <sheetData>
    <row r="1" spans="1:20" ht="9.9499999999999993" customHeight="1" x14ac:dyDescent="0.25"/>
    <row r="2" spans="1:20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4" spans="1:20" ht="18.75" x14ac:dyDescent="0.3">
      <c r="A4" s="6" t="s">
        <v>9</v>
      </c>
      <c r="M4" s="13"/>
      <c r="N4" s="13"/>
      <c r="O4" s="13"/>
      <c r="P4" s="13"/>
      <c r="Q4" s="13"/>
      <c r="R4" s="13"/>
      <c r="S4" s="13"/>
      <c r="T4" s="13"/>
    </row>
    <row r="5" spans="1:20" ht="18.75" x14ac:dyDescent="0.3">
      <c r="A5" s="6" t="s">
        <v>10</v>
      </c>
      <c r="M5" s="13"/>
      <c r="N5" s="13"/>
      <c r="O5" s="13"/>
      <c r="P5" s="13"/>
      <c r="Q5" s="13"/>
      <c r="R5" s="13"/>
      <c r="S5" s="13"/>
      <c r="T5" s="13"/>
    </row>
    <row r="6" spans="1:20" ht="18.75" x14ac:dyDescent="0.3">
      <c r="A6" s="6" t="s">
        <v>11</v>
      </c>
      <c r="M6" s="13"/>
      <c r="N6" s="13"/>
      <c r="O6" s="13"/>
      <c r="P6" s="13"/>
      <c r="Q6" s="13"/>
      <c r="R6" s="13"/>
      <c r="S6" s="13"/>
      <c r="T6" s="13"/>
    </row>
    <row r="7" spans="1:20" ht="18.75" x14ac:dyDescent="0.3">
      <c r="A7" s="6"/>
      <c r="M7" s="13"/>
      <c r="N7" s="13"/>
      <c r="O7" s="13"/>
      <c r="P7" s="13"/>
      <c r="Q7" s="13"/>
      <c r="R7" s="13"/>
      <c r="S7" s="13"/>
      <c r="T7" s="13"/>
    </row>
    <row r="8" spans="1:20" x14ac:dyDescent="0.25">
      <c r="A8" s="4" t="s">
        <v>12</v>
      </c>
      <c r="B8" s="10">
        <v>0</v>
      </c>
      <c r="C8" s="10">
        <v>1</v>
      </c>
      <c r="D8" s="10">
        <v>1</v>
      </c>
      <c r="E8" s="10">
        <v>1</v>
      </c>
      <c r="F8" s="10">
        <v>1</v>
      </c>
      <c r="M8" s="13"/>
      <c r="N8" s="13"/>
      <c r="O8" s="13"/>
      <c r="P8" s="13"/>
      <c r="Q8" s="13"/>
      <c r="R8" s="13"/>
      <c r="S8" s="13"/>
      <c r="T8" s="13"/>
    </row>
    <row r="9" spans="1:20" x14ac:dyDescent="0.25">
      <c r="A9" s="4" t="s">
        <v>13</v>
      </c>
      <c r="B9" s="10">
        <v>0</v>
      </c>
      <c r="C9" s="10">
        <v>14</v>
      </c>
      <c r="D9" s="10">
        <v>19</v>
      </c>
      <c r="E9" s="10">
        <v>22</v>
      </c>
      <c r="F9" s="10">
        <v>25</v>
      </c>
      <c r="M9" s="13"/>
      <c r="N9" s="13"/>
      <c r="O9" s="13"/>
      <c r="P9" s="13"/>
      <c r="Q9" s="13"/>
      <c r="R9" s="13"/>
      <c r="S9" s="13"/>
      <c r="T9" s="13"/>
    </row>
    <row r="10" spans="1:20" x14ac:dyDescent="0.25">
      <c r="A10" s="4" t="s">
        <v>21</v>
      </c>
      <c r="B10" s="10">
        <v>0</v>
      </c>
      <c r="C10" s="10">
        <v>10</v>
      </c>
      <c r="D10" s="10">
        <v>14</v>
      </c>
      <c r="E10" s="10">
        <v>18</v>
      </c>
      <c r="F10" s="10">
        <v>22</v>
      </c>
      <c r="M10" s="13"/>
      <c r="N10" s="13"/>
      <c r="O10" s="13"/>
      <c r="P10" s="13"/>
      <c r="Q10" s="13"/>
      <c r="R10" s="13"/>
      <c r="S10" s="13"/>
      <c r="T10" s="13"/>
    </row>
    <row r="11" spans="1:20" x14ac:dyDescent="0.25">
      <c r="A11" s="4" t="s">
        <v>14</v>
      </c>
      <c r="B11" s="10">
        <v>0</v>
      </c>
      <c r="C11" s="10">
        <v>140</v>
      </c>
      <c r="D11" s="10">
        <v>160</v>
      </c>
      <c r="E11" s="10">
        <v>180</v>
      </c>
      <c r="F11" s="10">
        <v>200</v>
      </c>
      <c r="M11" s="13"/>
      <c r="N11" s="13"/>
      <c r="O11" s="13"/>
      <c r="P11" s="13"/>
      <c r="Q11" s="13"/>
      <c r="R11" s="13"/>
      <c r="S11" s="13"/>
      <c r="T11" s="13"/>
    </row>
    <row r="12" spans="1:20" x14ac:dyDescent="0.25">
      <c r="A12" s="4" t="s">
        <v>15</v>
      </c>
      <c r="B12" s="10">
        <v>0</v>
      </c>
      <c r="C12" s="10">
        <v>0</v>
      </c>
      <c r="D12" s="10">
        <v>1</v>
      </c>
      <c r="E12" s="10">
        <v>2</v>
      </c>
      <c r="F12" s="10">
        <v>3</v>
      </c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A13" s="4" t="s">
        <v>16</v>
      </c>
      <c r="B13" s="10">
        <v>0</v>
      </c>
      <c r="C13" s="10">
        <v>10</v>
      </c>
      <c r="D13" s="10">
        <v>10</v>
      </c>
      <c r="E13" s="10">
        <v>15</v>
      </c>
      <c r="F13" s="10">
        <v>20</v>
      </c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4" t="s">
        <v>17</v>
      </c>
      <c r="B14" s="10">
        <v>0</v>
      </c>
      <c r="C14" s="10">
        <v>0</v>
      </c>
      <c r="D14" s="10">
        <v>1</v>
      </c>
      <c r="E14" s="10">
        <v>2</v>
      </c>
      <c r="F14" s="10">
        <v>3</v>
      </c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2" t="s">
        <v>123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</row>
    <row r="16" spans="1:20" x14ac:dyDescent="0.25">
      <c r="A16" s="3" t="s">
        <v>5</v>
      </c>
      <c r="B16" s="9">
        <v>0</v>
      </c>
      <c r="C16" s="9">
        <v>1</v>
      </c>
      <c r="D16" s="9">
        <v>2</v>
      </c>
      <c r="E16" s="9">
        <v>3</v>
      </c>
      <c r="F16" s="9">
        <v>4</v>
      </c>
    </row>
    <row r="17" spans="1:139" x14ac:dyDescent="0.25">
      <c r="A17" s="36"/>
      <c r="B17" s="12"/>
      <c r="C17" s="12"/>
      <c r="D17" s="12"/>
      <c r="E17" s="12"/>
      <c r="F17" s="12"/>
    </row>
    <row r="18" spans="1:139" ht="108" x14ac:dyDescent="0.25">
      <c r="A18" s="17" t="s">
        <v>6</v>
      </c>
      <c r="B18" s="18" t="s">
        <v>7</v>
      </c>
      <c r="C18" s="38" t="s">
        <v>122</v>
      </c>
      <c r="D18" s="38" t="s">
        <v>12</v>
      </c>
      <c r="E18" s="38" t="s">
        <v>13</v>
      </c>
      <c r="F18" s="38" t="s">
        <v>21</v>
      </c>
      <c r="G18" s="38" t="s">
        <v>14</v>
      </c>
      <c r="H18" s="38" t="s">
        <v>19</v>
      </c>
      <c r="I18" s="38" t="s">
        <v>20</v>
      </c>
      <c r="J18" s="38" t="s">
        <v>17</v>
      </c>
      <c r="K18" s="19" t="s">
        <v>22</v>
      </c>
      <c r="L18" s="19" t="s">
        <v>23</v>
      </c>
      <c r="M18" s="19" t="s">
        <v>24</v>
      </c>
      <c r="N18" s="19" t="s">
        <v>25</v>
      </c>
      <c r="O18" s="19" t="s">
        <v>26</v>
      </c>
      <c r="P18" s="19" t="s">
        <v>27</v>
      </c>
      <c r="Q18" s="19" t="s">
        <v>28</v>
      </c>
      <c r="R18" s="19" t="s">
        <v>29</v>
      </c>
      <c r="S18" s="19" t="s">
        <v>30</v>
      </c>
      <c r="T18" s="19" t="s">
        <v>31</v>
      </c>
      <c r="U18" s="19" t="s">
        <v>32</v>
      </c>
      <c r="V18" s="19" t="s">
        <v>33</v>
      </c>
      <c r="W18" s="19" t="s">
        <v>34</v>
      </c>
      <c r="X18" s="19" t="s">
        <v>35</v>
      </c>
      <c r="Y18" s="19" t="s">
        <v>36</v>
      </c>
      <c r="Z18" s="19" t="s">
        <v>37</v>
      </c>
      <c r="AA18" s="19" t="s">
        <v>38</v>
      </c>
      <c r="AB18" s="19" t="s">
        <v>39</v>
      </c>
      <c r="AC18" s="19" t="s">
        <v>41</v>
      </c>
      <c r="AD18" s="19" t="s">
        <v>40</v>
      </c>
      <c r="AE18" s="19" t="s">
        <v>42</v>
      </c>
      <c r="AF18" s="19" t="s">
        <v>43</v>
      </c>
      <c r="AG18" s="19" t="s">
        <v>44</v>
      </c>
      <c r="AH18" s="19" t="s">
        <v>45</v>
      </c>
      <c r="AI18" s="19" t="s">
        <v>46</v>
      </c>
      <c r="AJ18" s="19" t="s">
        <v>47</v>
      </c>
      <c r="AK18" s="19" t="s">
        <v>48</v>
      </c>
      <c r="AL18" s="20" t="s">
        <v>108</v>
      </c>
      <c r="AM18" s="20" t="s">
        <v>116</v>
      </c>
      <c r="AN18" s="21" t="s">
        <v>52</v>
      </c>
      <c r="AO18" s="21" t="s">
        <v>53</v>
      </c>
      <c r="AP18" s="21" t="s">
        <v>49</v>
      </c>
      <c r="AQ18" s="21" t="s">
        <v>50</v>
      </c>
      <c r="AR18" s="21" t="s">
        <v>51</v>
      </c>
      <c r="AS18" s="21" t="s">
        <v>54</v>
      </c>
      <c r="AT18" s="21" t="s">
        <v>55</v>
      </c>
      <c r="AU18" s="21" t="s">
        <v>56</v>
      </c>
      <c r="AV18" s="21" t="s">
        <v>57</v>
      </c>
      <c r="AW18" s="21" t="s">
        <v>58</v>
      </c>
      <c r="AX18" s="21" t="s">
        <v>59</v>
      </c>
      <c r="AY18" s="21" t="s">
        <v>60</v>
      </c>
      <c r="AZ18" s="21" t="s">
        <v>61</v>
      </c>
      <c r="BA18" s="21" t="s">
        <v>62</v>
      </c>
      <c r="BB18" s="21" t="s">
        <v>63</v>
      </c>
      <c r="BC18" s="21" t="s">
        <v>64</v>
      </c>
      <c r="BD18" s="21" t="s">
        <v>65</v>
      </c>
      <c r="BE18" s="21" t="s">
        <v>66</v>
      </c>
      <c r="BF18" s="21" t="s">
        <v>68</v>
      </c>
      <c r="BG18" s="21" t="s">
        <v>67</v>
      </c>
      <c r="BH18" s="21" t="s">
        <v>69</v>
      </c>
      <c r="BI18" s="21" t="s">
        <v>70</v>
      </c>
      <c r="BJ18" s="21" t="s">
        <v>71</v>
      </c>
      <c r="BK18" s="21" t="s">
        <v>72</v>
      </c>
      <c r="BL18" s="21" t="s">
        <v>73</v>
      </c>
      <c r="BM18" s="21" t="s">
        <v>74</v>
      </c>
      <c r="BN18" s="21" t="s">
        <v>75</v>
      </c>
      <c r="BO18" s="22" t="s">
        <v>109</v>
      </c>
      <c r="BP18" s="22" t="s">
        <v>117</v>
      </c>
      <c r="BQ18" s="23" t="s">
        <v>76</v>
      </c>
      <c r="BR18" s="23" t="s">
        <v>124</v>
      </c>
      <c r="BS18" s="21" t="s">
        <v>77</v>
      </c>
      <c r="BT18" s="21" t="s">
        <v>78</v>
      </c>
      <c r="BU18" s="21" t="s">
        <v>79</v>
      </c>
      <c r="BV18" s="22" t="s">
        <v>110</v>
      </c>
      <c r="BW18" s="22" t="s">
        <v>118</v>
      </c>
      <c r="BX18" s="19" t="s">
        <v>80</v>
      </c>
      <c r="BY18" s="19" t="s">
        <v>81</v>
      </c>
      <c r="BZ18" s="24" t="s">
        <v>91</v>
      </c>
      <c r="CA18" s="19" t="s">
        <v>82</v>
      </c>
      <c r="CB18" s="19" t="s">
        <v>83</v>
      </c>
      <c r="CC18" s="24" t="s">
        <v>92</v>
      </c>
      <c r="CD18" s="19" t="s">
        <v>84</v>
      </c>
      <c r="CE18" s="24" t="s">
        <v>94</v>
      </c>
      <c r="CF18" s="19" t="s">
        <v>85</v>
      </c>
      <c r="CG18" s="19" t="s">
        <v>86</v>
      </c>
      <c r="CH18" s="24" t="s">
        <v>93</v>
      </c>
      <c r="CI18" s="19" t="s">
        <v>87</v>
      </c>
      <c r="CJ18" s="24" t="s">
        <v>95</v>
      </c>
      <c r="CK18" s="19" t="s">
        <v>88</v>
      </c>
      <c r="CL18" s="19" t="s">
        <v>89</v>
      </c>
      <c r="CM18" s="24" t="s">
        <v>96</v>
      </c>
      <c r="CN18" s="19" t="s">
        <v>90</v>
      </c>
      <c r="CO18" s="25" t="s">
        <v>100</v>
      </c>
      <c r="CP18" s="25" t="s">
        <v>101</v>
      </c>
      <c r="CQ18" s="26" t="s">
        <v>102</v>
      </c>
      <c r="CR18" s="26" t="s">
        <v>103</v>
      </c>
      <c r="CS18" s="26" t="s">
        <v>104</v>
      </c>
      <c r="CT18" s="25" t="s">
        <v>107</v>
      </c>
      <c r="CU18" s="26" t="s">
        <v>105</v>
      </c>
      <c r="CV18" s="25" t="s">
        <v>106</v>
      </c>
      <c r="CW18" s="27" t="s">
        <v>111</v>
      </c>
      <c r="CX18" s="28" t="s">
        <v>112</v>
      </c>
      <c r="CY18" s="28" t="s">
        <v>119</v>
      </c>
      <c r="CZ18" s="29" t="s">
        <v>97</v>
      </c>
      <c r="DA18" s="21" t="s">
        <v>99</v>
      </c>
      <c r="DB18" s="21" t="s">
        <v>98</v>
      </c>
      <c r="DC18" s="22" t="s">
        <v>113</v>
      </c>
      <c r="DD18" s="22" t="s">
        <v>120</v>
      </c>
      <c r="DE18" s="23" t="s">
        <v>12</v>
      </c>
      <c r="DF18" s="23" t="s">
        <v>121</v>
      </c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</row>
    <row r="19" spans="1:139" x14ac:dyDescent="0.25">
      <c r="A19" s="30" t="s">
        <v>114</v>
      </c>
      <c r="B19" s="30"/>
      <c r="C19" s="37" t="str">
        <f>IF(COUNTIF(D19:J19,"F")&gt;1,"F",IF(COUNTIF(D19:J19,"F")=1,"D-",IF(COUNTIF(D19:J19,"D")&gt;2,"D",IF(COUNTIF(D19:J19,"D")=2,"D+",IF(COUNTIF(D19:J19,"D")=1,"C-",IF(COUNTIF(D19:J19,"C")&gt;2,"C",IF(COUNTIF(D19:J19,"C")=2,"C+",IF(COUNTIF(D19:J19,"C")=1,"B-",IF(COUNTIF(D19:J19,"B")&gt;2,"B",IF(COUNTIF(D19:J19,"B")=2,"B+",IF(COUNTIF(D19:J19,"B")=1,"A-","A")))))))))))</f>
        <v>B-</v>
      </c>
      <c r="D19" s="31" t="str">
        <f>DF19</f>
        <v>A</v>
      </c>
      <c r="E19" s="31" t="str">
        <f t="shared" ref="E19:E58" si="0">AM19</f>
        <v>B</v>
      </c>
      <c r="F19" s="32" t="str">
        <f>BP19</f>
        <v>C</v>
      </c>
      <c r="G19" s="32" t="str">
        <f t="shared" ref="G19:G58" si="1">BR19</f>
        <v>B</v>
      </c>
      <c r="H19" s="32" t="str">
        <f t="shared" ref="H19:H58" si="2">BW19</f>
        <v>B</v>
      </c>
      <c r="I19" s="32" t="str">
        <f t="shared" ref="I19:I58" si="3">CY19</f>
        <v>B</v>
      </c>
      <c r="J19" s="32" t="str">
        <f t="shared" ref="J19:J58" si="4">DD19</f>
        <v>B</v>
      </c>
      <c r="K19" s="30">
        <v>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  <c r="S19" s="30">
        <v>1</v>
      </c>
      <c r="T19" s="30">
        <v>1</v>
      </c>
      <c r="U19" s="30">
        <v>1</v>
      </c>
      <c r="V19" s="30">
        <v>1</v>
      </c>
      <c r="W19" s="30">
        <v>1</v>
      </c>
      <c r="X19" s="30">
        <v>1</v>
      </c>
      <c r="Y19" s="30">
        <v>1</v>
      </c>
      <c r="Z19" s="30">
        <v>1</v>
      </c>
      <c r="AA19" s="30">
        <v>1</v>
      </c>
      <c r="AB19" s="30">
        <v>1</v>
      </c>
      <c r="AC19" s="30">
        <v>1</v>
      </c>
      <c r="AD19" s="30">
        <v>1</v>
      </c>
      <c r="AE19" s="30">
        <v>1</v>
      </c>
      <c r="AF19" s="30">
        <v>1</v>
      </c>
      <c r="AG19" s="30">
        <v>1</v>
      </c>
      <c r="AH19" s="30"/>
      <c r="AI19" s="30"/>
      <c r="AJ19" s="30"/>
      <c r="AK19" s="30"/>
      <c r="AL19" s="33">
        <f>SUM('GRADE BOOK'!$K19:$AK19)</f>
        <v>23</v>
      </c>
      <c r="AM19" s="33" t="str">
        <f>HLOOKUP(AL19,A$9:F$15,7,TRUE)</f>
        <v>B</v>
      </c>
      <c r="AN19" s="34">
        <v>1</v>
      </c>
      <c r="AO19" s="34"/>
      <c r="AP19" s="34">
        <v>1</v>
      </c>
      <c r="AQ19" s="34">
        <v>1</v>
      </c>
      <c r="AR19" s="34"/>
      <c r="AS19" s="35">
        <v>1</v>
      </c>
      <c r="AT19" s="35">
        <v>1</v>
      </c>
      <c r="AU19" s="35">
        <v>1</v>
      </c>
      <c r="AV19" s="35">
        <v>1</v>
      </c>
      <c r="AW19" s="35">
        <v>1</v>
      </c>
      <c r="AX19" s="35">
        <v>1</v>
      </c>
      <c r="AY19" s="35">
        <v>1</v>
      </c>
      <c r="AZ19" s="35">
        <v>1</v>
      </c>
      <c r="BA19" s="35">
        <v>1</v>
      </c>
      <c r="BB19" s="35">
        <v>1</v>
      </c>
      <c r="BC19" s="34"/>
      <c r="BD19" s="35">
        <v>1</v>
      </c>
      <c r="BE19" s="35">
        <v>1</v>
      </c>
      <c r="BF19" s="35">
        <v>1</v>
      </c>
      <c r="BG19" s="34"/>
      <c r="BH19" s="34"/>
      <c r="BI19" s="34"/>
      <c r="BJ19" s="34"/>
      <c r="BK19" s="34"/>
      <c r="BL19" s="34"/>
      <c r="BM19" s="34"/>
      <c r="BN19" s="34"/>
      <c r="BO19" s="33">
        <f>SUM(AN19:BN19)</f>
        <v>16</v>
      </c>
      <c r="BP19" s="33" t="str">
        <f>HLOOKUP(BO19,A$10:F$15,6,TRUE)</f>
        <v>C</v>
      </c>
      <c r="BQ19" s="33">
        <v>188</v>
      </c>
      <c r="BR19" s="33" t="str">
        <f>HLOOKUP(BQ19,B$11:F$15,5,TRUE)</f>
        <v>B</v>
      </c>
      <c r="BS19" s="34">
        <v>1</v>
      </c>
      <c r="BT19" s="34"/>
      <c r="BU19" s="34">
        <v>1</v>
      </c>
      <c r="BV19" s="33">
        <f>SUM(BS19:BU19)</f>
        <v>2</v>
      </c>
      <c r="BW19" s="33" t="str">
        <f>HLOOKUP(BV19,A$12:F$15,4,TRUE)</f>
        <v>B</v>
      </c>
      <c r="BX19" s="35">
        <v>1</v>
      </c>
      <c r="BY19" s="35">
        <v>1</v>
      </c>
      <c r="BZ19" s="35">
        <v>1</v>
      </c>
      <c r="CA19" s="34"/>
      <c r="CB19" s="34"/>
      <c r="CC19" s="35">
        <v>1</v>
      </c>
      <c r="CD19" s="34"/>
      <c r="CE19" s="34">
        <v>1</v>
      </c>
      <c r="CF19" s="34">
        <v>1</v>
      </c>
      <c r="CG19" s="34">
        <v>1</v>
      </c>
      <c r="CH19" s="35">
        <v>1</v>
      </c>
      <c r="CI19" s="34"/>
      <c r="CJ19" s="35">
        <v>1</v>
      </c>
      <c r="CK19" s="35">
        <v>1</v>
      </c>
      <c r="CL19" s="35">
        <v>1</v>
      </c>
      <c r="CM19" s="34">
        <v>1</v>
      </c>
      <c r="CN19" s="34"/>
      <c r="CO19" s="34">
        <v>1</v>
      </c>
      <c r="CP19" s="34">
        <v>1</v>
      </c>
      <c r="CQ19" s="34"/>
      <c r="CR19" s="35"/>
      <c r="CS19" s="34"/>
      <c r="CT19" s="34">
        <v>1</v>
      </c>
      <c r="CU19" s="34">
        <v>1</v>
      </c>
      <c r="CV19" s="34">
        <v>1</v>
      </c>
      <c r="CW19" s="33">
        <f>SUM(BX19:CV19)</f>
        <v>17</v>
      </c>
      <c r="CX19" s="33">
        <f>BZ19+CC19+CE19+CH19+CJ19+CM19+CO19+CP19+CT19+CV19</f>
        <v>10</v>
      </c>
      <c r="CY19" s="33" t="str">
        <f>IF(CX19&gt;9,HLOOKUP(CW19,A$13:F$15,3,TRUE),IF(CX19&gt;9,"D","F"))</f>
        <v>B</v>
      </c>
      <c r="CZ19" s="35">
        <v>1</v>
      </c>
      <c r="DA19" s="35">
        <v>1</v>
      </c>
      <c r="DB19" s="34"/>
      <c r="DC19" s="33">
        <f>SUM(CZ19:DB19)</f>
        <v>2</v>
      </c>
      <c r="DD19" s="33" t="str">
        <f>HLOOKUP(DC19,A$14:F$15,2,TRUE)</f>
        <v>B</v>
      </c>
      <c r="DE19" s="33">
        <v>1</v>
      </c>
      <c r="DF19" s="33" t="str">
        <f>HLOOKUP(DE19,A$8:F$15,8,TRUE)</f>
        <v>A</v>
      </c>
    </row>
    <row r="20" spans="1:139" x14ac:dyDescent="0.25">
      <c r="A20" s="30" t="s">
        <v>115</v>
      </c>
      <c r="B20" s="30"/>
      <c r="C20" s="37" t="str">
        <f t="shared" ref="C20:C58" si="5">IF(COUNTIF(D20:J20,"F")&gt;1,"F",IF(COUNTIF(D20:J20,"F")=1,"D-",IF(COUNTIF(D20:J20,"D")&gt;2,"D",IF(COUNTIF(D20:J20,"D")=2,"D+",IF(COUNTIF(D20:J20,"D")=1,"C-",IF(COUNTIF(D20:J20,"C")&gt;2,"C",IF(COUNTIF(D20:J20,"C")=2,"C+",IF(COUNTIF(D20:J20,"C")=1,"B-",IF(COUNTIF(D20:J20,"B")&gt;2,"B",IF(COUNTIF(D20:J20,"B")=2,"B+",IF(COUNTIF(D20:J20,"B")=1,"A-","A")))))))))))</f>
        <v>B+</v>
      </c>
      <c r="D20" s="31" t="str">
        <f t="shared" ref="D20:D58" si="6">DF20</f>
        <v>A</v>
      </c>
      <c r="E20" s="31" t="str">
        <f t="shared" si="0"/>
        <v>B</v>
      </c>
      <c r="F20" s="32" t="str">
        <f t="shared" ref="F20:F58" si="7">BP20</f>
        <v>A</v>
      </c>
      <c r="G20" s="32" t="str">
        <f t="shared" si="1"/>
        <v>A</v>
      </c>
      <c r="H20" s="32" t="str">
        <f t="shared" si="2"/>
        <v>A</v>
      </c>
      <c r="I20" s="32" t="str">
        <f t="shared" si="3"/>
        <v>B</v>
      </c>
      <c r="J20" s="32" t="str">
        <f t="shared" si="4"/>
        <v>A</v>
      </c>
      <c r="K20" s="30">
        <v>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  <c r="X20" s="30">
        <v>1</v>
      </c>
      <c r="Y20" s="30">
        <v>1</v>
      </c>
      <c r="Z20" s="30">
        <v>1</v>
      </c>
      <c r="AA20" s="30">
        <v>1</v>
      </c>
      <c r="AB20" s="30">
        <v>1</v>
      </c>
      <c r="AC20" s="30">
        <v>1</v>
      </c>
      <c r="AD20" s="30">
        <v>1</v>
      </c>
      <c r="AE20" s="30">
        <v>1</v>
      </c>
      <c r="AF20" s="30">
        <v>1</v>
      </c>
      <c r="AG20" s="30"/>
      <c r="AH20" s="30">
        <v>1</v>
      </c>
      <c r="AI20" s="30"/>
      <c r="AJ20" s="30"/>
      <c r="AK20" s="30"/>
      <c r="AL20" s="33">
        <f>SUM('GRADE BOOK'!$K20:$AK20)</f>
        <v>23</v>
      </c>
      <c r="AM20" s="33" t="str">
        <f>HLOOKUP(AL20,A$9:F$15,7,TRUE)</f>
        <v>B</v>
      </c>
      <c r="AN20" s="34">
        <v>1</v>
      </c>
      <c r="AO20" s="34">
        <v>1</v>
      </c>
      <c r="AP20" s="34">
        <v>1</v>
      </c>
      <c r="AQ20" s="34">
        <v>1</v>
      </c>
      <c r="AR20" s="34">
        <v>1</v>
      </c>
      <c r="AS20" s="34">
        <v>1</v>
      </c>
      <c r="AT20" s="34">
        <v>1</v>
      </c>
      <c r="AU20" s="34">
        <v>1</v>
      </c>
      <c r="AV20" s="34">
        <v>1</v>
      </c>
      <c r="AW20" s="34">
        <v>1</v>
      </c>
      <c r="AX20" s="34">
        <v>1</v>
      </c>
      <c r="AY20" s="34">
        <v>1</v>
      </c>
      <c r="AZ20" s="34">
        <v>1</v>
      </c>
      <c r="BA20" s="34">
        <v>1</v>
      </c>
      <c r="BB20" s="34">
        <v>1</v>
      </c>
      <c r="BC20" s="34">
        <v>1</v>
      </c>
      <c r="BD20" s="34">
        <v>1</v>
      </c>
      <c r="BE20" s="34">
        <v>1</v>
      </c>
      <c r="BF20" s="34">
        <v>1</v>
      </c>
      <c r="BG20" s="34"/>
      <c r="BH20" s="34"/>
      <c r="BI20" s="35">
        <v>1</v>
      </c>
      <c r="BJ20" s="35">
        <v>1</v>
      </c>
      <c r="BK20" s="35">
        <v>1</v>
      </c>
      <c r="BL20" s="34"/>
      <c r="BM20" s="34"/>
      <c r="BN20" s="34"/>
      <c r="BO20" s="33">
        <f t="shared" ref="BO20:BO58" si="8">SUM(AN20:BN20)</f>
        <v>22</v>
      </c>
      <c r="BP20" s="33" t="str">
        <f>HLOOKUP(BO20,A$10:F$15,6,TRUE)</f>
        <v>A</v>
      </c>
      <c r="BQ20" s="33">
        <v>206</v>
      </c>
      <c r="BR20" s="33" t="str">
        <f>HLOOKUP(BQ20,B$11:F$15,5,TRUE)</f>
        <v>A</v>
      </c>
      <c r="BS20" s="34">
        <v>1</v>
      </c>
      <c r="BT20" s="34">
        <v>1</v>
      </c>
      <c r="BU20" s="34">
        <v>1</v>
      </c>
      <c r="BV20" s="33">
        <f t="shared" ref="BV20:BV58" si="9">SUM(BS20:BU20)</f>
        <v>3</v>
      </c>
      <c r="BW20" s="33" t="str">
        <f>HLOOKUP(BV20,A$12:F$15,4,TRUE)</f>
        <v>A</v>
      </c>
      <c r="BX20" s="34"/>
      <c r="BY20" s="34"/>
      <c r="BZ20" s="34">
        <v>1</v>
      </c>
      <c r="CA20" s="34"/>
      <c r="CB20" s="34"/>
      <c r="CC20" s="34">
        <v>1</v>
      </c>
      <c r="CD20" s="34">
        <v>1</v>
      </c>
      <c r="CE20" s="34">
        <v>1</v>
      </c>
      <c r="CF20" s="34">
        <v>1</v>
      </c>
      <c r="CG20" s="34"/>
      <c r="CH20" s="34">
        <v>1</v>
      </c>
      <c r="CI20" s="34"/>
      <c r="CJ20" s="34">
        <v>1</v>
      </c>
      <c r="CK20" s="34"/>
      <c r="CL20" s="34">
        <v>1</v>
      </c>
      <c r="CM20" s="34">
        <v>1</v>
      </c>
      <c r="CN20" s="34"/>
      <c r="CO20" s="34">
        <v>1</v>
      </c>
      <c r="CP20" s="34">
        <v>1</v>
      </c>
      <c r="CQ20" s="35">
        <v>1</v>
      </c>
      <c r="CR20" s="35">
        <v>1</v>
      </c>
      <c r="CS20" s="34">
        <v>1</v>
      </c>
      <c r="CT20" s="34">
        <v>1</v>
      </c>
      <c r="CU20" s="34"/>
      <c r="CV20" s="34">
        <v>1</v>
      </c>
      <c r="CW20" s="33">
        <f t="shared" ref="CW20:CW58" si="10">SUM(BX20:CV20)</f>
        <v>16</v>
      </c>
      <c r="CX20" s="33">
        <f t="shared" ref="CX20:CX58" si="11">BZ20+CC20+CE20+CH20+CJ20+CM20+CO20+CP20+CT20+CV20</f>
        <v>10</v>
      </c>
      <c r="CY20" s="33" t="str">
        <f>IF(CX20&gt;9,HLOOKUP(CW20,A$13:F$15,3,TRUE),IF(CX20&gt;9,"D","F"))</f>
        <v>B</v>
      </c>
      <c r="CZ20" s="34">
        <v>1</v>
      </c>
      <c r="DA20" s="34">
        <v>1</v>
      </c>
      <c r="DB20" s="35">
        <v>1</v>
      </c>
      <c r="DC20" s="33">
        <f t="shared" ref="DC20:DC58" si="12">SUM(CZ20:DB20)</f>
        <v>3</v>
      </c>
      <c r="DD20" s="33" t="str">
        <f>HLOOKUP(DC20,A$14:F$15,2,TRUE)</f>
        <v>A</v>
      </c>
      <c r="DE20" s="33">
        <v>1</v>
      </c>
      <c r="DF20" s="33" t="str">
        <f>HLOOKUP(DE20,A$8:F$15,8,TRUE)</f>
        <v>A</v>
      </c>
    </row>
    <row r="21" spans="1:139" x14ac:dyDescent="0.25">
      <c r="A21" s="30"/>
      <c r="B21" s="30"/>
      <c r="C21" s="37" t="str">
        <f t="shared" si="5"/>
        <v>F</v>
      </c>
      <c r="D21" s="31" t="str">
        <f t="shared" si="6"/>
        <v>F</v>
      </c>
      <c r="E21" s="31" t="str">
        <f t="shared" si="0"/>
        <v>F</v>
      </c>
      <c r="F21" s="32" t="str">
        <f t="shared" si="7"/>
        <v>F</v>
      </c>
      <c r="G21" s="32" t="str">
        <f t="shared" si="1"/>
        <v>F</v>
      </c>
      <c r="H21" s="32" t="str">
        <f t="shared" si="2"/>
        <v>D</v>
      </c>
      <c r="I21" s="32" t="str">
        <f t="shared" si="3"/>
        <v>F</v>
      </c>
      <c r="J21" s="32" t="str">
        <f t="shared" si="4"/>
        <v>D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3">
        <f>SUM('GRADE BOOK'!$K21:$AK21)</f>
        <v>0</v>
      </c>
      <c r="AM21" s="33" t="str">
        <f>HLOOKUP(AL21,A$9:F$15,7,TRUE)</f>
        <v>F</v>
      </c>
      <c r="AN21" s="34"/>
      <c r="AO21" s="34"/>
      <c r="AP21" s="34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3">
        <f t="shared" si="8"/>
        <v>0</v>
      </c>
      <c r="BP21" s="33" t="str">
        <f>HLOOKUP(BO21,A$10:F$15,6,TRUE)</f>
        <v>F</v>
      </c>
      <c r="BQ21" s="33">
        <v>0</v>
      </c>
      <c r="BR21" s="33" t="str">
        <f>HLOOKUP(BQ21,B$11:F$15,5,TRUE)</f>
        <v>F</v>
      </c>
      <c r="BS21" s="35"/>
      <c r="BT21" s="35"/>
      <c r="BU21" s="35"/>
      <c r="BV21" s="33">
        <f t="shared" si="9"/>
        <v>0</v>
      </c>
      <c r="BW21" s="33" t="str">
        <f>HLOOKUP(BV21,A$12:F$15,4,TRUE)</f>
        <v>D</v>
      </c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3">
        <f t="shared" si="10"/>
        <v>0</v>
      </c>
      <c r="CX21" s="33">
        <f t="shared" si="11"/>
        <v>0</v>
      </c>
      <c r="CY21" s="33" t="str">
        <f>IF(CX21&gt;9,HLOOKUP(CW21,A$13:F$15,3,TRUE),IF(CX21&gt;9,"D","F"))</f>
        <v>F</v>
      </c>
      <c r="CZ21" s="35"/>
      <c r="DA21" s="35"/>
      <c r="DB21" s="35"/>
      <c r="DC21" s="33">
        <f t="shared" si="12"/>
        <v>0</v>
      </c>
      <c r="DD21" s="33" t="str">
        <f>HLOOKUP(DC21,A$14:F$15,2,TRUE)</f>
        <v>D</v>
      </c>
      <c r="DE21" s="33">
        <v>0</v>
      </c>
      <c r="DF21" s="33" t="str">
        <f>HLOOKUP(DE21,A$8:F$15,8,TRUE)</f>
        <v>F</v>
      </c>
      <c r="DG21" s="15"/>
    </row>
    <row r="22" spans="1:139" x14ac:dyDescent="0.25">
      <c r="A22" s="30"/>
      <c r="B22" s="30"/>
      <c r="C22" s="37" t="str">
        <f t="shared" si="5"/>
        <v>F</v>
      </c>
      <c r="D22" s="31" t="str">
        <f t="shared" si="6"/>
        <v>F</v>
      </c>
      <c r="E22" s="31" t="str">
        <f t="shared" si="0"/>
        <v>F</v>
      </c>
      <c r="F22" s="32" t="str">
        <f t="shared" si="7"/>
        <v>F</v>
      </c>
      <c r="G22" s="32" t="str">
        <f t="shared" si="1"/>
        <v>F</v>
      </c>
      <c r="H22" s="32" t="str">
        <f t="shared" si="2"/>
        <v>D</v>
      </c>
      <c r="I22" s="32" t="str">
        <f t="shared" si="3"/>
        <v>F</v>
      </c>
      <c r="J22" s="32" t="str">
        <f t="shared" si="4"/>
        <v>D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3">
        <f>SUM('GRADE BOOK'!$K22:$AK22)</f>
        <v>0</v>
      </c>
      <c r="AM22" s="33" t="str">
        <f>HLOOKUP(AL22,A$9:F$15,7,TRUE)</f>
        <v>F</v>
      </c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3">
        <f t="shared" si="8"/>
        <v>0</v>
      </c>
      <c r="BP22" s="33" t="str">
        <f>HLOOKUP(BO22,A$10:F$15,6,TRUE)</f>
        <v>F</v>
      </c>
      <c r="BQ22" s="33">
        <v>0</v>
      </c>
      <c r="BR22" s="33" t="str">
        <f>HLOOKUP(BQ22,B$11:F$15,5,TRUE)</f>
        <v>F</v>
      </c>
      <c r="BS22" s="34"/>
      <c r="BT22" s="34"/>
      <c r="BU22" s="34"/>
      <c r="BV22" s="33">
        <f t="shared" si="9"/>
        <v>0</v>
      </c>
      <c r="BW22" s="33" t="str">
        <f>HLOOKUP(BV22,A$12:F$15,4,TRUE)</f>
        <v>D</v>
      </c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3">
        <f t="shared" si="10"/>
        <v>0</v>
      </c>
      <c r="CX22" s="33">
        <f t="shared" si="11"/>
        <v>0</v>
      </c>
      <c r="CY22" s="33" t="str">
        <f>IF(CX22&gt;9,HLOOKUP(CW22,A$13:F$15,3,TRUE),IF(CX22&gt;9,"D","F"))</f>
        <v>F</v>
      </c>
      <c r="CZ22" s="34"/>
      <c r="DA22" s="34"/>
      <c r="DB22" s="34"/>
      <c r="DC22" s="33">
        <f t="shared" si="12"/>
        <v>0</v>
      </c>
      <c r="DD22" s="33" t="str">
        <f>HLOOKUP(DC22,A$14:F$15,2,TRUE)</f>
        <v>D</v>
      </c>
      <c r="DE22" s="33">
        <v>0</v>
      </c>
      <c r="DF22" s="33" t="str">
        <f>HLOOKUP(DE22,A$8:F$15,8,TRUE)</f>
        <v>F</v>
      </c>
    </row>
    <row r="23" spans="1:139" x14ac:dyDescent="0.25">
      <c r="A23" s="30"/>
      <c r="B23" s="30"/>
      <c r="C23" s="37" t="str">
        <f t="shared" si="5"/>
        <v>F</v>
      </c>
      <c r="D23" s="31" t="str">
        <f t="shared" si="6"/>
        <v>F</v>
      </c>
      <c r="E23" s="31" t="str">
        <f t="shared" si="0"/>
        <v>F</v>
      </c>
      <c r="F23" s="32" t="str">
        <f t="shared" si="7"/>
        <v>F</v>
      </c>
      <c r="G23" s="32" t="str">
        <f t="shared" si="1"/>
        <v>F</v>
      </c>
      <c r="H23" s="32" t="str">
        <f t="shared" si="2"/>
        <v>D</v>
      </c>
      <c r="I23" s="32" t="str">
        <f t="shared" si="3"/>
        <v>F</v>
      </c>
      <c r="J23" s="32" t="str">
        <f t="shared" si="4"/>
        <v>D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3">
        <f>SUM('GRADE BOOK'!$K23:$AK23)</f>
        <v>0</v>
      </c>
      <c r="AM23" s="33" t="str">
        <f>HLOOKUP(AL23,A$9:F$15,7,TRUE)</f>
        <v>F</v>
      </c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3">
        <f t="shared" si="8"/>
        <v>0</v>
      </c>
      <c r="BP23" s="33" t="str">
        <f>HLOOKUP(BO23,A$10:F$15,6,TRUE)</f>
        <v>F</v>
      </c>
      <c r="BQ23" s="33">
        <v>0</v>
      </c>
      <c r="BR23" s="33" t="str">
        <f>HLOOKUP(BQ23,B$11:F$15,5,TRUE)</f>
        <v>F</v>
      </c>
      <c r="BS23" s="34"/>
      <c r="BT23" s="34"/>
      <c r="BU23" s="34"/>
      <c r="BV23" s="33">
        <f t="shared" si="9"/>
        <v>0</v>
      </c>
      <c r="BW23" s="33" t="str">
        <f>HLOOKUP(BV23,A$12:F$15,4,TRUE)</f>
        <v>D</v>
      </c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3">
        <f t="shared" si="10"/>
        <v>0</v>
      </c>
      <c r="CX23" s="33">
        <f t="shared" si="11"/>
        <v>0</v>
      </c>
      <c r="CY23" s="33" t="str">
        <f>IF(CX23&gt;9,HLOOKUP(CW23,A$13:F$15,3,TRUE),IF(CX23&gt;9,"D","F"))</f>
        <v>F</v>
      </c>
      <c r="CZ23" s="34"/>
      <c r="DA23" s="34"/>
      <c r="DB23" s="34"/>
      <c r="DC23" s="33">
        <f t="shared" si="12"/>
        <v>0</v>
      </c>
      <c r="DD23" s="33" t="str">
        <f>HLOOKUP(DC23,A$14:F$15,2,TRUE)</f>
        <v>D</v>
      </c>
      <c r="DE23" s="33">
        <v>0</v>
      </c>
      <c r="DF23" s="33" t="str">
        <f>HLOOKUP(DE23,A$8:F$15,8,TRUE)</f>
        <v>F</v>
      </c>
    </row>
    <row r="24" spans="1:139" x14ac:dyDescent="0.25">
      <c r="A24" s="30"/>
      <c r="B24" s="30"/>
      <c r="C24" s="37" t="str">
        <f t="shared" si="5"/>
        <v>F</v>
      </c>
      <c r="D24" s="31" t="str">
        <f t="shared" si="6"/>
        <v>F</v>
      </c>
      <c r="E24" s="31" t="str">
        <f t="shared" si="0"/>
        <v>F</v>
      </c>
      <c r="F24" s="32" t="str">
        <f t="shared" si="7"/>
        <v>F</v>
      </c>
      <c r="G24" s="32" t="str">
        <f t="shared" si="1"/>
        <v>F</v>
      </c>
      <c r="H24" s="32" t="str">
        <f t="shared" si="2"/>
        <v>D</v>
      </c>
      <c r="I24" s="32" t="str">
        <f t="shared" si="3"/>
        <v>F</v>
      </c>
      <c r="J24" s="32" t="str">
        <f t="shared" si="4"/>
        <v>D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3">
        <f>SUM('GRADE BOOK'!$K24:$AK24)</f>
        <v>0</v>
      </c>
      <c r="AM24" s="33" t="str">
        <f>HLOOKUP(AL24,A$9:F$15,7,TRUE)</f>
        <v>F</v>
      </c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3">
        <f t="shared" si="8"/>
        <v>0</v>
      </c>
      <c r="BP24" s="33" t="str">
        <f>HLOOKUP(BO24,A$10:F$15,6,TRUE)</f>
        <v>F</v>
      </c>
      <c r="BQ24" s="33">
        <v>0</v>
      </c>
      <c r="BR24" s="33" t="str">
        <f>HLOOKUP(BQ24,B$11:F$15,5,TRUE)</f>
        <v>F</v>
      </c>
      <c r="BS24" s="34"/>
      <c r="BT24" s="34"/>
      <c r="BU24" s="34"/>
      <c r="BV24" s="33">
        <f t="shared" si="9"/>
        <v>0</v>
      </c>
      <c r="BW24" s="33" t="str">
        <f>HLOOKUP(BV24,A$12:F$15,4,TRUE)</f>
        <v>D</v>
      </c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3">
        <f t="shared" si="10"/>
        <v>0</v>
      </c>
      <c r="CX24" s="33">
        <f t="shared" si="11"/>
        <v>0</v>
      </c>
      <c r="CY24" s="33" t="str">
        <f>IF(CX24&gt;9,HLOOKUP(CW24,A$13:F$15,3,TRUE),IF(CX24&gt;9,"D","F"))</f>
        <v>F</v>
      </c>
      <c r="CZ24" s="34"/>
      <c r="DA24" s="34"/>
      <c r="DB24" s="34"/>
      <c r="DC24" s="33">
        <f t="shared" si="12"/>
        <v>0</v>
      </c>
      <c r="DD24" s="33" t="str">
        <f>HLOOKUP(DC24,A$14:F$15,2,TRUE)</f>
        <v>D</v>
      </c>
      <c r="DE24" s="33">
        <v>0</v>
      </c>
      <c r="DF24" s="33" t="str">
        <f>HLOOKUP(DE24,A$8:F$15,8,TRUE)</f>
        <v>F</v>
      </c>
    </row>
    <row r="25" spans="1:139" x14ac:dyDescent="0.25">
      <c r="A25" s="30"/>
      <c r="B25" s="30"/>
      <c r="C25" s="37" t="str">
        <f t="shared" si="5"/>
        <v>F</v>
      </c>
      <c r="D25" s="31" t="str">
        <f t="shared" si="6"/>
        <v>F</v>
      </c>
      <c r="E25" s="31" t="str">
        <f t="shared" si="0"/>
        <v>F</v>
      </c>
      <c r="F25" s="32" t="str">
        <f t="shared" si="7"/>
        <v>F</v>
      </c>
      <c r="G25" s="32" t="str">
        <f t="shared" si="1"/>
        <v>F</v>
      </c>
      <c r="H25" s="32" t="str">
        <f t="shared" si="2"/>
        <v>D</v>
      </c>
      <c r="I25" s="32" t="str">
        <f t="shared" si="3"/>
        <v>F</v>
      </c>
      <c r="J25" s="32" t="str">
        <f t="shared" si="4"/>
        <v>D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3">
        <f>SUM('GRADE BOOK'!$K25:$AK25)</f>
        <v>0</v>
      </c>
      <c r="AM25" s="33" t="str">
        <f>HLOOKUP(AL25,A$9:F$15,7,TRUE)</f>
        <v>F</v>
      </c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3">
        <f t="shared" si="8"/>
        <v>0</v>
      </c>
      <c r="BP25" s="33" t="str">
        <f>HLOOKUP(BO25,A$10:F$15,6,TRUE)</f>
        <v>F</v>
      </c>
      <c r="BQ25" s="33">
        <v>0</v>
      </c>
      <c r="BR25" s="33" t="str">
        <f>HLOOKUP(BQ25,B$11:F$15,5,TRUE)</f>
        <v>F</v>
      </c>
      <c r="BS25" s="34"/>
      <c r="BT25" s="34"/>
      <c r="BU25" s="34"/>
      <c r="BV25" s="33">
        <f t="shared" si="9"/>
        <v>0</v>
      </c>
      <c r="BW25" s="33" t="str">
        <f>HLOOKUP(BV25,A$12:F$15,4,TRUE)</f>
        <v>D</v>
      </c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3">
        <f t="shared" si="10"/>
        <v>0</v>
      </c>
      <c r="CX25" s="33">
        <f t="shared" si="11"/>
        <v>0</v>
      </c>
      <c r="CY25" s="33" t="str">
        <f>IF(CX25&gt;9,HLOOKUP(CW25,A$13:F$15,3,TRUE),IF(CX25&gt;9,"D","F"))</f>
        <v>F</v>
      </c>
      <c r="CZ25" s="34"/>
      <c r="DA25" s="34"/>
      <c r="DB25" s="34"/>
      <c r="DC25" s="33">
        <f t="shared" si="12"/>
        <v>0</v>
      </c>
      <c r="DD25" s="33" t="str">
        <f>HLOOKUP(DC25,A$14:F$15,2,TRUE)</f>
        <v>D</v>
      </c>
      <c r="DE25" s="33">
        <v>0</v>
      </c>
      <c r="DF25" s="33" t="str">
        <f>HLOOKUP(DE25,A$8:F$15,8,TRUE)</f>
        <v>F</v>
      </c>
    </row>
    <row r="26" spans="1:139" x14ac:dyDescent="0.25">
      <c r="A26" s="30"/>
      <c r="B26" s="30"/>
      <c r="C26" s="37" t="str">
        <f t="shared" si="5"/>
        <v>F</v>
      </c>
      <c r="D26" s="31" t="str">
        <f t="shared" si="6"/>
        <v>F</v>
      </c>
      <c r="E26" s="31" t="str">
        <f t="shared" si="0"/>
        <v>F</v>
      </c>
      <c r="F26" s="32" t="str">
        <f t="shared" si="7"/>
        <v>F</v>
      </c>
      <c r="G26" s="32" t="str">
        <f t="shared" si="1"/>
        <v>F</v>
      </c>
      <c r="H26" s="32" t="str">
        <f t="shared" si="2"/>
        <v>D</v>
      </c>
      <c r="I26" s="32" t="str">
        <f t="shared" si="3"/>
        <v>F</v>
      </c>
      <c r="J26" s="32" t="str">
        <f t="shared" si="4"/>
        <v>D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3">
        <f>SUM('GRADE BOOK'!$K26:$AK26)</f>
        <v>0</v>
      </c>
      <c r="AM26" s="33" t="str">
        <f>HLOOKUP(AL26,A$9:F$15,7,TRUE)</f>
        <v>F</v>
      </c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3">
        <f t="shared" si="8"/>
        <v>0</v>
      </c>
      <c r="BP26" s="33" t="str">
        <f>HLOOKUP(BO26,A$10:F$15,6,TRUE)</f>
        <v>F</v>
      </c>
      <c r="BQ26" s="33">
        <v>0</v>
      </c>
      <c r="BR26" s="33" t="str">
        <f>HLOOKUP(BQ26,B$11:F$15,5,TRUE)</f>
        <v>F</v>
      </c>
      <c r="BS26" s="34"/>
      <c r="BT26" s="34"/>
      <c r="BU26" s="34"/>
      <c r="BV26" s="33">
        <f t="shared" si="9"/>
        <v>0</v>
      </c>
      <c r="BW26" s="33" t="str">
        <f>HLOOKUP(BV26,A$12:F$15,4,TRUE)</f>
        <v>D</v>
      </c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3">
        <f t="shared" si="10"/>
        <v>0</v>
      </c>
      <c r="CX26" s="33">
        <f t="shared" si="11"/>
        <v>0</v>
      </c>
      <c r="CY26" s="33" t="str">
        <f>IF(CX26&gt;9,HLOOKUP(CW26,A$13:F$15,3,TRUE),IF(CX26&gt;9,"D","F"))</f>
        <v>F</v>
      </c>
      <c r="CZ26" s="34"/>
      <c r="DA26" s="34"/>
      <c r="DB26" s="34"/>
      <c r="DC26" s="33">
        <f t="shared" si="12"/>
        <v>0</v>
      </c>
      <c r="DD26" s="33" t="str">
        <f>HLOOKUP(DC26,A$14:F$15,2,TRUE)</f>
        <v>D</v>
      </c>
      <c r="DE26" s="33">
        <v>0</v>
      </c>
      <c r="DF26" s="33" t="str">
        <f>HLOOKUP(DE26,A$8:F$15,8,TRUE)</f>
        <v>F</v>
      </c>
    </row>
    <row r="27" spans="1:139" x14ac:dyDescent="0.25">
      <c r="A27" s="30"/>
      <c r="B27" s="30"/>
      <c r="C27" s="37" t="str">
        <f t="shared" si="5"/>
        <v>F</v>
      </c>
      <c r="D27" s="31" t="str">
        <f t="shared" si="6"/>
        <v>F</v>
      </c>
      <c r="E27" s="31" t="str">
        <f t="shared" si="0"/>
        <v>F</v>
      </c>
      <c r="F27" s="32" t="str">
        <f t="shared" si="7"/>
        <v>F</v>
      </c>
      <c r="G27" s="32" t="str">
        <f t="shared" si="1"/>
        <v>F</v>
      </c>
      <c r="H27" s="32" t="str">
        <f t="shared" si="2"/>
        <v>D</v>
      </c>
      <c r="I27" s="32" t="str">
        <f t="shared" si="3"/>
        <v>F</v>
      </c>
      <c r="J27" s="32" t="str">
        <f t="shared" si="4"/>
        <v>D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3">
        <f>SUM('GRADE BOOK'!$K27:$AK27)</f>
        <v>0</v>
      </c>
      <c r="AM27" s="33" t="str">
        <f>HLOOKUP(AL27,A$9:F$15,7,TRUE)</f>
        <v>F</v>
      </c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3">
        <f t="shared" si="8"/>
        <v>0</v>
      </c>
      <c r="BP27" s="33" t="str">
        <f>HLOOKUP(BO27,A$10:F$15,6,TRUE)</f>
        <v>F</v>
      </c>
      <c r="BQ27" s="33">
        <v>0</v>
      </c>
      <c r="BR27" s="33" t="str">
        <f>HLOOKUP(BQ27,B$11:F$15,5,TRUE)</f>
        <v>F</v>
      </c>
      <c r="BS27" s="34"/>
      <c r="BT27" s="34"/>
      <c r="BU27" s="34"/>
      <c r="BV27" s="33">
        <f t="shared" si="9"/>
        <v>0</v>
      </c>
      <c r="BW27" s="33" t="str">
        <f>HLOOKUP(BV27,A$12:F$15,4,TRUE)</f>
        <v>D</v>
      </c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3">
        <f t="shared" si="10"/>
        <v>0</v>
      </c>
      <c r="CX27" s="33">
        <f t="shared" si="11"/>
        <v>0</v>
      </c>
      <c r="CY27" s="33" t="str">
        <f>IF(CX27&gt;9,HLOOKUP(CW27,A$13:F$15,3,TRUE),IF(CX27&gt;9,"D","F"))</f>
        <v>F</v>
      </c>
      <c r="CZ27" s="34"/>
      <c r="DA27" s="34"/>
      <c r="DB27" s="34"/>
      <c r="DC27" s="33">
        <f t="shared" si="12"/>
        <v>0</v>
      </c>
      <c r="DD27" s="33" t="str">
        <f>HLOOKUP(DC27,A$14:F$15,2,TRUE)</f>
        <v>D</v>
      </c>
      <c r="DE27" s="33">
        <v>0</v>
      </c>
      <c r="DF27" s="33" t="str">
        <f>HLOOKUP(DE27,A$8:F$15,8,TRUE)</f>
        <v>F</v>
      </c>
    </row>
    <row r="28" spans="1:139" x14ac:dyDescent="0.25">
      <c r="A28" s="30"/>
      <c r="B28" s="30"/>
      <c r="C28" s="37" t="str">
        <f t="shared" si="5"/>
        <v>F</v>
      </c>
      <c r="D28" s="31" t="str">
        <f t="shared" si="6"/>
        <v>F</v>
      </c>
      <c r="E28" s="31" t="str">
        <f t="shared" si="0"/>
        <v>F</v>
      </c>
      <c r="F28" s="32" t="str">
        <f t="shared" si="7"/>
        <v>F</v>
      </c>
      <c r="G28" s="32" t="str">
        <f t="shared" si="1"/>
        <v>F</v>
      </c>
      <c r="H28" s="32" t="str">
        <f t="shared" si="2"/>
        <v>D</v>
      </c>
      <c r="I28" s="32" t="str">
        <f t="shared" si="3"/>
        <v>F</v>
      </c>
      <c r="J28" s="32" t="str">
        <f t="shared" si="4"/>
        <v>D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3">
        <f>SUM('GRADE BOOK'!$K28:$AK28)</f>
        <v>0</v>
      </c>
      <c r="AM28" s="33" t="str">
        <f>HLOOKUP(AL28,A$9:F$15,7,TRUE)</f>
        <v>F</v>
      </c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3">
        <f t="shared" si="8"/>
        <v>0</v>
      </c>
      <c r="BP28" s="33" t="str">
        <f>HLOOKUP(BO28,A$10:F$15,6,TRUE)</f>
        <v>F</v>
      </c>
      <c r="BQ28" s="33">
        <v>0</v>
      </c>
      <c r="BR28" s="33" t="str">
        <f>HLOOKUP(BQ28,B$11:F$15,5,TRUE)</f>
        <v>F</v>
      </c>
      <c r="BS28" s="34"/>
      <c r="BT28" s="34"/>
      <c r="BU28" s="34"/>
      <c r="BV28" s="33">
        <f t="shared" si="9"/>
        <v>0</v>
      </c>
      <c r="BW28" s="33" t="str">
        <f>HLOOKUP(BV28,A$12:F$15,4,TRUE)</f>
        <v>D</v>
      </c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3">
        <f t="shared" si="10"/>
        <v>0</v>
      </c>
      <c r="CX28" s="33">
        <f t="shared" si="11"/>
        <v>0</v>
      </c>
      <c r="CY28" s="33" t="str">
        <f>IF(CX28&gt;9,HLOOKUP(CW28,A$13:F$15,3,TRUE),IF(CX28&gt;9,"D","F"))</f>
        <v>F</v>
      </c>
      <c r="CZ28" s="34"/>
      <c r="DA28" s="34"/>
      <c r="DB28" s="34"/>
      <c r="DC28" s="33">
        <f t="shared" si="12"/>
        <v>0</v>
      </c>
      <c r="DD28" s="33" t="str">
        <f>HLOOKUP(DC28,A$14:F$15,2,TRUE)</f>
        <v>D</v>
      </c>
      <c r="DE28" s="33">
        <v>0</v>
      </c>
      <c r="DF28" s="33" t="str">
        <f>HLOOKUP(DE28,A$8:F$15,8,TRUE)</f>
        <v>F</v>
      </c>
    </row>
    <row r="29" spans="1:139" x14ac:dyDescent="0.25">
      <c r="A29" s="30"/>
      <c r="B29" s="30"/>
      <c r="C29" s="37" t="str">
        <f t="shared" si="5"/>
        <v>F</v>
      </c>
      <c r="D29" s="31" t="str">
        <f t="shared" si="6"/>
        <v>F</v>
      </c>
      <c r="E29" s="31" t="str">
        <f t="shared" si="0"/>
        <v>F</v>
      </c>
      <c r="F29" s="32" t="str">
        <f t="shared" si="7"/>
        <v>F</v>
      </c>
      <c r="G29" s="32" t="str">
        <f t="shared" si="1"/>
        <v>F</v>
      </c>
      <c r="H29" s="32" t="str">
        <f t="shared" si="2"/>
        <v>D</v>
      </c>
      <c r="I29" s="32" t="str">
        <f t="shared" si="3"/>
        <v>F</v>
      </c>
      <c r="J29" s="32" t="str">
        <f t="shared" si="4"/>
        <v>D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3">
        <f>SUM('GRADE BOOK'!$K29:$AK29)</f>
        <v>0</v>
      </c>
      <c r="AM29" s="33" t="str">
        <f>HLOOKUP(AL29,A$9:F$15,7,TRUE)</f>
        <v>F</v>
      </c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3">
        <f t="shared" si="8"/>
        <v>0</v>
      </c>
      <c r="BP29" s="33" t="str">
        <f>HLOOKUP(BO29,A$10:F$15,6,TRUE)</f>
        <v>F</v>
      </c>
      <c r="BQ29" s="33">
        <v>0</v>
      </c>
      <c r="BR29" s="33" t="str">
        <f>HLOOKUP(BQ29,B$11:F$15,5,TRUE)</f>
        <v>F</v>
      </c>
      <c r="BS29" s="34"/>
      <c r="BT29" s="34"/>
      <c r="BU29" s="34"/>
      <c r="BV29" s="33">
        <f t="shared" si="9"/>
        <v>0</v>
      </c>
      <c r="BW29" s="33" t="str">
        <f>HLOOKUP(BV29,A$12:F$15,4,TRUE)</f>
        <v>D</v>
      </c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3">
        <f t="shared" si="10"/>
        <v>0</v>
      </c>
      <c r="CX29" s="33">
        <f t="shared" si="11"/>
        <v>0</v>
      </c>
      <c r="CY29" s="33" t="str">
        <f>IF(CX29&gt;9,HLOOKUP(CW29,A$13:F$15,3,TRUE),IF(CX29&gt;9,"D","F"))</f>
        <v>F</v>
      </c>
      <c r="CZ29" s="34"/>
      <c r="DA29" s="34"/>
      <c r="DB29" s="34"/>
      <c r="DC29" s="33">
        <f t="shared" si="12"/>
        <v>0</v>
      </c>
      <c r="DD29" s="33" t="str">
        <f>HLOOKUP(DC29,A$14:F$15,2,TRUE)</f>
        <v>D</v>
      </c>
      <c r="DE29" s="33">
        <v>0</v>
      </c>
      <c r="DF29" s="33" t="str">
        <f>HLOOKUP(DE29,A$8:F$15,8,TRUE)</f>
        <v>F</v>
      </c>
    </row>
    <row r="30" spans="1:139" x14ac:dyDescent="0.25">
      <c r="A30" s="30"/>
      <c r="B30" s="30"/>
      <c r="C30" s="37" t="str">
        <f t="shared" si="5"/>
        <v>F</v>
      </c>
      <c r="D30" s="31" t="str">
        <f t="shared" si="6"/>
        <v>F</v>
      </c>
      <c r="E30" s="31" t="str">
        <f t="shared" si="0"/>
        <v>F</v>
      </c>
      <c r="F30" s="32" t="str">
        <f t="shared" si="7"/>
        <v>F</v>
      </c>
      <c r="G30" s="32" t="str">
        <f t="shared" si="1"/>
        <v>F</v>
      </c>
      <c r="H30" s="32" t="str">
        <f t="shared" si="2"/>
        <v>D</v>
      </c>
      <c r="I30" s="32" t="str">
        <f t="shared" si="3"/>
        <v>F</v>
      </c>
      <c r="J30" s="32" t="str">
        <f t="shared" si="4"/>
        <v>D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3">
        <f>SUM('GRADE BOOK'!$K30:$AK30)</f>
        <v>0</v>
      </c>
      <c r="AM30" s="33" t="str">
        <f>HLOOKUP(AL30,A$9:F$15,7,TRUE)</f>
        <v>F</v>
      </c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3">
        <f t="shared" si="8"/>
        <v>0</v>
      </c>
      <c r="BP30" s="33" t="str">
        <f>HLOOKUP(BO30,A$10:F$15,6,TRUE)</f>
        <v>F</v>
      </c>
      <c r="BQ30" s="33">
        <v>0</v>
      </c>
      <c r="BR30" s="33" t="str">
        <f>HLOOKUP(BQ30,B$11:F$15,5,TRUE)</f>
        <v>F</v>
      </c>
      <c r="BS30" s="34"/>
      <c r="BT30" s="34"/>
      <c r="BU30" s="34"/>
      <c r="BV30" s="33">
        <f t="shared" si="9"/>
        <v>0</v>
      </c>
      <c r="BW30" s="33" t="str">
        <f>HLOOKUP(BV30,A$12:F$15,4,TRUE)</f>
        <v>D</v>
      </c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3">
        <f t="shared" si="10"/>
        <v>0</v>
      </c>
      <c r="CX30" s="33">
        <f t="shared" si="11"/>
        <v>0</v>
      </c>
      <c r="CY30" s="33" t="str">
        <f>IF(CX30&gt;9,HLOOKUP(CW30,A$13:F$15,3,TRUE),IF(CX30&gt;9,"D","F"))</f>
        <v>F</v>
      </c>
      <c r="CZ30" s="34"/>
      <c r="DA30" s="34"/>
      <c r="DB30" s="34"/>
      <c r="DC30" s="33">
        <f t="shared" si="12"/>
        <v>0</v>
      </c>
      <c r="DD30" s="33" t="str">
        <f>HLOOKUP(DC30,A$14:F$15,2,TRUE)</f>
        <v>D</v>
      </c>
      <c r="DE30" s="33">
        <v>0</v>
      </c>
      <c r="DF30" s="33" t="str">
        <f>HLOOKUP(DE30,A$8:F$15,8,TRUE)</f>
        <v>F</v>
      </c>
    </row>
    <row r="31" spans="1:139" x14ac:dyDescent="0.25">
      <c r="A31" s="30"/>
      <c r="B31" s="30"/>
      <c r="C31" s="37" t="str">
        <f t="shared" si="5"/>
        <v>F</v>
      </c>
      <c r="D31" s="31" t="str">
        <f t="shared" si="6"/>
        <v>F</v>
      </c>
      <c r="E31" s="31" t="str">
        <f t="shared" si="0"/>
        <v>F</v>
      </c>
      <c r="F31" s="32" t="str">
        <f t="shared" si="7"/>
        <v>F</v>
      </c>
      <c r="G31" s="32" t="str">
        <f t="shared" si="1"/>
        <v>F</v>
      </c>
      <c r="H31" s="32" t="str">
        <f t="shared" si="2"/>
        <v>D</v>
      </c>
      <c r="I31" s="32" t="str">
        <f t="shared" si="3"/>
        <v>F</v>
      </c>
      <c r="J31" s="32" t="str">
        <f t="shared" si="4"/>
        <v>D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3">
        <f>SUM('GRADE BOOK'!$K31:$AK31)</f>
        <v>0</v>
      </c>
      <c r="AM31" s="33" t="str">
        <f>HLOOKUP(AL31,A$9:F$15,7,TRUE)</f>
        <v>F</v>
      </c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3">
        <f t="shared" si="8"/>
        <v>0</v>
      </c>
      <c r="BP31" s="33" t="str">
        <f>HLOOKUP(BO31,A$10:F$15,6,TRUE)</f>
        <v>F</v>
      </c>
      <c r="BQ31" s="33">
        <v>0</v>
      </c>
      <c r="BR31" s="33" t="str">
        <f>HLOOKUP(BQ31,B$11:F$15,5,TRUE)</f>
        <v>F</v>
      </c>
      <c r="BS31" s="34"/>
      <c r="BT31" s="34"/>
      <c r="BU31" s="34"/>
      <c r="BV31" s="33">
        <f t="shared" si="9"/>
        <v>0</v>
      </c>
      <c r="BW31" s="33" t="str">
        <f>HLOOKUP(BV31,A$12:F$15,4,TRUE)</f>
        <v>D</v>
      </c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3">
        <f t="shared" si="10"/>
        <v>0</v>
      </c>
      <c r="CX31" s="33">
        <f t="shared" si="11"/>
        <v>0</v>
      </c>
      <c r="CY31" s="33" t="str">
        <f>IF(CX31&gt;9,HLOOKUP(CW31,A$13:F$15,3,TRUE),IF(CX31&gt;9,"D","F"))</f>
        <v>F</v>
      </c>
      <c r="CZ31" s="34"/>
      <c r="DA31" s="34"/>
      <c r="DB31" s="34"/>
      <c r="DC31" s="33">
        <f t="shared" si="12"/>
        <v>0</v>
      </c>
      <c r="DD31" s="33" t="str">
        <f>HLOOKUP(DC31,A$14:F$15,2,TRUE)</f>
        <v>D</v>
      </c>
      <c r="DE31" s="33">
        <v>0</v>
      </c>
      <c r="DF31" s="33" t="str">
        <f>HLOOKUP(DE31,A$8:F$15,8,TRUE)</f>
        <v>F</v>
      </c>
    </row>
    <row r="32" spans="1:139" x14ac:dyDescent="0.25">
      <c r="A32" s="30"/>
      <c r="B32" s="30"/>
      <c r="C32" s="37" t="str">
        <f t="shared" si="5"/>
        <v>F</v>
      </c>
      <c r="D32" s="31" t="str">
        <f t="shared" si="6"/>
        <v>F</v>
      </c>
      <c r="E32" s="31" t="str">
        <f t="shared" si="0"/>
        <v>F</v>
      </c>
      <c r="F32" s="32" t="str">
        <f t="shared" si="7"/>
        <v>F</v>
      </c>
      <c r="G32" s="32" t="str">
        <f t="shared" si="1"/>
        <v>F</v>
      </c>
      <c r="H32" s="32" t="str">
        <f t="shared" si="2"/>
        <v>D</v>
      </c>
      <c r="I32" s="32" t="str">
        <f t="shared" si="3"/>
        <v>F</v>
      </c>
      <c r="J32" s="32" t="str">
        <f t="shared" si="4"/>
        <v>D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3">
        <f>SUM('GRADE BOOK'!$K32:$AK32)</f>
        <v>0</v>
      </c>
      <c r="AM32" s="33" t="str">
        <f>HLOOKUP(AL32,A$9:F$15,7,TRUE)</f>
        <v>F</v>
      </c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3">
        <f t="shared" si="8"/>
        <v>0</v>
      </c>
      <c r="BP32" s="33" t="str">
        <f>HLOOKUP(BO32,A$10:F$15,6,TRUE)</f>
        <v>F</v>
      </c>
      <c r="BQ32" s="33">
        <v>0</v>
      </c>
      <c r="BR32" s="33" t="str">
        <f>HLOOKUP(BQ32,B$11:F$15,5,TRUE)</f>
        <v>F</v>
      </c>
      <c r="BS32" s="34"/>
      <c r="BT32" s="34"/>
      <c r="BU32" s="34"/>
      <c r="BV32" s="33">
        <f t="shared" si="9"/>
        <v>0</v>
      </c>
      <c r="BW32" s="33" t="str">
        <f>HLOOKUP(BV32,A$12:F$15,4,TRUE)</f>
        <v>D</v>
      </c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3">
        <f t="shared" si="10"/>
        <v>0</v>
      </c>
      <c r="CX32" s="33">
        <f t="shared" si="11"/>
        <v>0</v>
      </c>
      <c r="CY32" s="33" t="str">
        <f>IF(CX32&gt;9,HLOOKUP(CW32,A$13:F$15,3,TRUE),IF(CX32&gt;9,"D","F"))</f>
        <v>F</v>
      </c>
      <c r="CZ32" s="34"/>
      <c r="DA32" s="34"/>
      <c r="DB32" s="34"/>
      <c r="DC32" s="33">
        <f t="shared" si="12"/>
        <v>0</v>
      </c>
      <c r="DD32" s="33" t="str">
        <f>HLOOKUP(DC32,A$14:F$15,2,TRUE)</f>
        <v>D</v>
      </c>
      <c r="DE32" s="33">
        <v>0</v>
      </c>
      <c r="DF32" s="33" t="str">
        <f>HLOOKUP(DE32,A$8:F$15,8,TRUE)</f>
        <v>F</v>
      </c>
    </row>
    <row r="33" spans="1:110" x14ac:dyDescent="0.25">
      <c r="A33" s="30"/>
      <c r="B33" s="30"/>
      <c r="C33" s="37" t="str">
        <f t="shared" si="5"/>
        <v>F</v>
      </c>
      <c r="D33" s="31" t="str">
        <f t="shared" si="6"/>
        <v>F</v>
      </c>
      <c r="E33" s="31" t="str">
        <f t="shared" si="0"/>
        <v>F</v>
      </c>
      <c r="F33" s="32" t="str">
        <f t="shared" si="7"/>
        <v>F</v>
      </c>
      <c r="G33" s="32" t="str">
        <f t="shared" si="1"/>
        <v>F</v>
      </c>
      <c r="H33" s="32" t="str">
        <f t="shared" si="2"/>
        <v>D</v>
      </c>
      <c r="I33" s="32" t="str">
        <f t="shared" si="3"/>
        <v>F</v>
      </c>
      <c r="J33" s="32" t="str">
        <f t="shared" si="4"/>
        <v>D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3">
        <f>SUM('GRADE BOOK'!$K33:$AK33)</f>
        <v>0</v>
      </c>
      <c r="AM33" s="33" t="str">
        <f>HLOOKUP(AL33,A$9:F$15,7,TRUE)</f>
        <v>F</v>
      </c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3">
        <f t="shared" si="8"/>
        <v>0</v>
      </c>
      <c r="BP33" s="33" t="str">
        <f>HLOOKUP(BO33,A$10:F$15,6,TRUE)</f>
        <v>F</v>
      </c>
      <c r="BQ33" s="33">
        <v>0</v>
      </c>
      <c r="BR33" s="33" t="str">
        <f>HLOOKUP(BQ33,B$11:F$15,5,TRUE)</f>
        <v>F</v>
      </c>
      <c r="BS33" s="34"/>
      <c r="BT33" s="34"/>
      <c r="BU33" s="34"/>
      <c r="BV33" s="33">
        <f t="shared" si="9"/>
        <v>0</v>
      </c>
      <c r="BW33" s="33" t="str">
        <f>HLOOKUP(BV33,A$12:F$15,4,TRUE)</f>
        <v>D</v>
      </c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3">
        <f t="shared" si="10"/>
        <v>0</v>
      </c>
      <c r="CX33" s="33">
        <f t="shared" si="11"/>
        <v>0</v>
      </c>
      <c r="CY33" s="33" t="str">
        <f>IF(CX33&gt;9,HLOOKUP(CW33,A$13:F$15,3,TRUE),IF(CX33&gt;9,"D","F"))</f>
        <v>F</v>
      </c>
      <c r="CZ33" s="34"/>
      <c r="DA33" s="34"/>
      <c r="DB33" s="34"/>
      <c r="DC33" s="33">
        <f t="shared" si="12"/>
        <v>0</v>
      </c>
      <c r="DD33" s="33" t="str">
        <f>HLOOKUP(DC33,A$14:F$15,2,TRUE)</f>
        <v>D</v>
      </c>
      <c r="DE33" s="33">
        <v>0</v>
      </c>
      <c r="DF33" s="33" t="str">
        <f>HLOOKUP(DE33,A$8:F$15,8,TRUE)</f>
        <v>F</v>
      </c>
    </row>
    <row r="34" spans="1:110" x14ac:dyDescent="0.25">
      <c r="A34" s="30"/>
      <c r="B34" s="30"/>
      <c r="C34" s="37" t="str">
        <f t="shared" si="5"/>
        <v>F</v>
      </c>
      <c r="D34" s="31" t="str">
        <f t="shared" si="6"/>
        <v>F</v>
      </c>
      <c r="E34" s="31" t="str">
        <f t="shared" si="0"/>
        <v>F</v>
      </c>
      <c r="F34" s="32" t="str">
        <f t="shared" si="7"/>
        <v>F</v>
      </c>
      <c r="G34" s="32" t="str">
        <f t="shared" si="1"/>
        <v>F</v>
      </c>
      <c r="H34" s="32" t="str">
        <f t="shared" si="2"/>
        <v>D</v>
      </c>
      <c r="I34" s="32" t="str">
        <f t="shared" si="3"/>
        <v>F</v>
      </c>
      <c r="J34" s="32" t="str">
        <f t="shared" si="4"/>
        <v>D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3">
        <f>SUM('GRADE BOOK'!$K34:$AK34)</f>
        <v>0</v>
      </c>
      <c r="AM34" s="33" t="str">
        <f>HLOOKUP(AL34,A$9:F$15,7,TRUE)</f>
        <v>F</v>
      </c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3">
        <f t="shared" si="8"/>
        <v>0</v>
      </c>
      <c r="BP34" s="33" t="str">
        <f>HLOOKUP(BO34,A$10:F$15,6,TRUE)</f>
        <v>F</v>
      </c>
      <c r="BQ34" s="33">
        <v>0</v>
      </c>
      <c r="BR34" s="33" t="str">
        <f>HLOOKUP(BQ34,B$11:F$15,5,TRUE)</f>
        <v>F</v>
      </c>
      <c r="BS34" s="34"/>
      <c r="BT34" s="34"/>
      <c r="BU34" s="34"/>
      <c r="BV34" s="33">
        <f t="shared" si="9"/>
        <v>0</v>
      </c>
      <c r="BW34" s="33" t="str">
        <f>HLOOKUP(BV34,A$12:F$15,4,TRUE)</f>
        <v>D</v>
      </c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3">
        <f t="shared" si="10"/>
        <v>0</v>
      </c>
      <c r="CX34" s="33">
        <f t="shared" si="11"/>
        <v>0</v>
      </c>
      <c r="CY34" s="33" t="str">
        <f>IF(CX34&gt;9,HLOOKUP(CW34,A$13:F$15,3,TRUE),IF(CX34&gt;9,"D","F"))</f>
        <v>F</v>
      </c>
      <c r="CZ34" s="34"/>
      <c r="DA34" s="34"/>
      <c r="DB34" s="34"/>
      <c r="DC34" s="33">
        <f t="shared" si="12"/>
        <v>0</v>
      </c>
      <c r="DD34" s="33" t="str">
        <f>HLOOKUP(DC34,A$14:F$15,2,TRUE)</f>
        <v>D</v>
      </c>
      <c r="DE34" s="33">
        <v>0</v>
      </c>
      <c r="DF34" s="33" t="str">
        <f>HLOOKUP(DE34,A$8:F$15,8,TRUE)</f>
        <v>F</v>
      </c>
    </row>
    <row r="35" spans="1:110" x14ac:dyDescent="0.25">
      <c r="A35" s="30"/>
      <c r="B35" s="30"/>
      <c r="C35" s="37" t="str">
        <f t="shared" si="5"/>
        <v>F</v>
      </c>
      <c r="D35" s="31" t="str">
        <f t="shared" si="6"/>
        <v>F</v>
      </c>
      <c r="E35" s="31" t="str">
        <f t="shared" si="0"/>
        <v>F</v>
      </c>
      <c r="F35" s="32" t="str">
        <f t="shared" si="7"/>
        <v>F</v>
      </c>
      <c r="G35" s="32" t="str">
        <f t="shared" si="1"/>
        <v>F</v>
      </c>
      <c r="H35" s="32" t="str">
        <f t="shared" si="2"/>
        <v>D</v>
      </c>
      <c r="I35" s="32" t="str">
        <f t="shared" si="3"/>
        <v>F</v>
      </c>
      <c r="J35" s="32" t="str">
        <f t="shared" si="4"/>
        <v>D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3">
        <f>SUM('GRADE BOOK'!$K35:$AK35)</f>
        <v>0</v>
      </c>
      <c r="AM35" s="33" t="str">
        <f>HLOOKUP(AL35,A$9:F$15,7,TRUE)</f>
        <v>F</v>
      </c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3">
        <f t="shared" si="8"/>
        <v>0</v>
      </c>
      <c r="BP35" s="33" t="str">
        <f>HLOOKUP(BO35,A$10:F$15,6,TRUE)</f>
        <v>F</v>
      </c>
      <c r="BQ35" s="33">
        <v>0</v>
      </c>
      <c r="BR35" s="33" t="str">
        <f>HLOOKUP(BQ35,B$11:F$15,5,TRUE)</f>
        <v>F</v>
      </c>
      <c r="BS35" s="34"/>
      <c r="BT35" s="34"/>
      <c r="BU35" s="34"/>
      <c r="BV35" s="33">
        <f t="shared" si="9"/>
        <v>0</v>
      </c>
      <c r="BW35" s="33" t="str">
        <f>HLOOKUP(BV35,A$12:F$15,4,TRUE)</f>
        <v>D</v>
      </c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3">
        <f t="shared" si="10"/>
        <v>0</v>
      </c>
      <c r="CX35" s="33">
        <f t="shared" si="11"/>
        <v>0</v>
      </c>
      <c r="CY35" s="33" t="str">
        <f>IF(CX35&gt;9,HLOOKUP(CW35,A$13:F$15,3,TRUE),IF(CX35&gt;9,"D","F"))</f>
        <v>F</v>
      </c>
      <c r="CZ35" s="34"/>
      <c r="DA35" s="34"/>
      <c r="DB35" s="34"/>
      <c r="DC35" s="33">
        <f t="shared" si="12"/>
        <v>0</v>
      </c>
      <c r="DD35" s="33" t="str">
        <f>HLOOKUP(DC35,A$14:F$15,2,TRUE)</f>
        <v>D</v>
      </c>
      <c r="DE35" s="33">
        <v>0</v>
      </c>
      <c r="DF35" s="33" t="str">
        <f>HLOOKUP(DE35,A$8:F$15,8,TRUE)</f>
        <v>F</v>
      </c>
    </row>
    <row r="36" spans="1:110" x14ac:dyDescent="0.25">
      <c r="A36" s="30"/>
      <c r="B36" s="30"/>
      <c r="C36" s="37" t="str">
        <f t="shared" si="5"/>
        <v>F</v>
      </c>
      <c r="D36" s="31" t="str">
        <f t="shared" si="6"/>
        <v>F</v>
      </c>
      <c r="E36" s="31" t="str">
        <f t="shared" si="0"/>
        <v>F</v>
      </c>
      <c r="F36" s="32" t="str">
        <f t="shared" si="7"/>
        <v>F</v>
      </c>
      <c r="G36" s="32" t="str">
        <f t="shared" si="1"/>
        <v>F</v>
      </c>
      <c r="H36" s="32" t="str">
        <f t="shared" si="2"/>
        <v>D</v>
      </c>
      <c r="I36" s="32" t="str">
        <f t="shared" si="3"/>
        <v>F</v>
      </c>
      <c r="J36" s="32" t="str">
        <f t="shared" si="4"/>
        <v>D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3">
        <f>SUM('GRADE BOOK'!$K36:$AK36)</f>
        <v>0</v>
      </c>
      <c r="AM36" s="33" t="str">
        <f>HLOOKUP(AL36,A$9:F$15,7,TRUE)</f>
        <v>F</v>
      </c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3">
        <f t="shared" si="8"/>
        <v>0</v>
      </c>
      <c r="BP36" s="33" t="str">
        <f>HLOOKUP(BO36,A$10:F$15,6,TRUE)</f>
        <v>F</v>
      </c>
      <c r="BQ36" s="33">
        <v>0</v>
      </c>
      <c r="BR36" s="33" t="str">
        <f>HLOOKUP(BQ36,B$11:F$15,5,TRUE)</f>
        <v>F</v>
      </c>
      <c r="BS36" s="34"/>
      <c r="BT36" s="34"/>
      <c r="BU36" s="34"/>
      <c r="BV36" s="33">
        <f t="shared" si="9"/>
        <v>0</v>
      </c>
      <c r="BW36" s="33" t="str">
        <f>HLOOKUP(BV36,A$12:F$15,4,TRUE)</f>
        <v>D</v>
      </c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3">
        <f t="shared" si="10"/>
        <v>0</v>
      </c>
      <c r="CX36" s="33">
        <f t="shared" si="11"/>
        <v>0</v>
      </c>
      <c r="CY36" s="33" t="str">
        <f>IF(CX36&gt;9,HLOOKUP(CW36,A$13:F$15,3,TRUE),IF(CX36&gt;9,"D","F"))</f>
        <v>F</v>
      </c>
      <c r="CZ36" s="34"/>
      <c r="DA36" s="34"/>
      <c r="DB36" s="34"/>
      <c r="DC36" s="33">
        <f t="shared" si="12"/>
        <v>0</v>
      </c>
      <c r="DD36" s="33" t="str">
        <f>HLOOKUP(DC36,A$14:F$15,2,TRUE)</f>
        <v>D</v>
      </c>
      <c r="DE36" s="33">
        <v>0</v>
      </c>
      <c r="DF36" s="33" t="str">
        <f>HLOOKUP(DE36,A$8:F$15,8,TRUE)</f>
        <v>F</v>
      </c>
    </row>
    <row r="37" spans="1:110" x14ac:dyDescent="0.25">
      <c r="A37" s="30"/>
      <c r="B37" s="30"/>
      <c r="C37" s="37" t="str">
        <f t="shared" si="5"/>
        <v>F</v>
      </c>
      <c r="D37" s="31" t="str">
        <f t="shared" si="6"/>
        <v>F</v>
      </c>
      <c r="E37" s="31" t="str">
        <f t="shared" si="0"/>
        <v>F</v>
      </c>
      <c r="F37" s="32" t="str">
        <f t="shared" si="7"/>
        <v>F</v>
      </c>
      <c r="G37" s="32" t="str">
        <f t="shared" si="1"/>
        <v>F</v>
      </c>
      <c r="H37" s="32" t="str">
        <f t="shared" si="2"/>
        <v>D</v>
      </c>
      <c r="I37" s="32" t="str">
        <f t="shared" si="3"/>
        <v>F</v>
      </c>
      <c r="J37" s="32" t="str">
        <f t="shared" si="4"/>
        <v>D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3">
        <f>SUM('GRADE BOOK'!$K37:$AK37)</f>
        <v>0</v>
      </c>
      <c r="AM37" s="33" t="str">
        <f>HLOOKUP(AL37,A$9:F$15,7,TRUE)</f>
        <v>F</v>
      </c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3">
        <f t="shared" si="8"/>
        <v>0</v>
      </c>
      <c r="BP37" s="33" t="str">
        <f>HLOOKUP(BO37,A$10:F$15,6,TRUE)</f>
        <v>F</v>
      </c>
      <c r="BQ37" s="33">
        <v>0</v>
      </c>
      <c r="BR37" s="33" t="str">
        <f>HLOOKUP(BQ37,B$11:F$15,5,TRUE)</f>
        <v>F</v>
      </c>
      <c r="BS37" s="34"/>
      <c r="BT37" s="34"/>
      <c r="BU37" s="34"/>
      <c r="BV37" s="33">
        <f t="shared" si="9"/>
        <v>0</v>
      </c>
      <c r="BW37" s="33" t="str">
        <f>HLOOKUP(BV37,A$12:F$15,4,TRUE)</f>
        <v>D</v>
      </c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3">
        <f t="shared" si="10"/>
        <v>0</v>
      </c>
      <c r="CX37" s="33">
        <f t="shared" si="11"/>
        <v>0</v>
      </c>
      <c r="CY37" s="33" t="str">
        <f>IF(CX37&gt;9,HLOOKUP(CW37,A$13:F$15,3,TRUE),IF(CX37&gt;9,"D","F"))</f>
        <v>F</v>
      </c>
      <c r="CZ37" s="34"/>
      <c r="DA37" s="34"/>
      <c r="DB37" s="34"/>
      <c r="DC37" s="33">
        <f t="shared" si="12"/>
        <v>0</v>
      </c>
      <c r="DD37" s="33" t="str">
        <f>HLOOKUP(DC37,A$14:F$15,2,TRUE)</f>
        <v>D</v>
      </c>
      <c r="DE37" s="33">
        <v>0</v>
      </c>
      <c r="DF37" s="33" t="str">
        <f>HLOOKUP(DE37,A$8:F$15,8,TRUE)</f>
        <v>F</v>
      </c>
    </row>
    <row r="38" spans="1:110" x14ac:dyDescent="0.25">
      <c r="A38" s="30"/>
      <c r="B38" s="30"/>
      <c r="C38" s="37" t="str">
        <f t="shared" si="5"/>
        <v>F</v>
      </c>
      <c r="D38" s="31" t="str">
        <f t="shared" si="6"/>
        <v>F</v>
      </c>
      <c r="E38" s="31" t="str">
        <f t="shared" si="0"/>
        <v>F</v>
      </c>
      <c r="F38" s="32" t="str">
        <f t="shared" si="7"/>
        <v>F</v>
      </c>
      <c r="G38" s="32" t="str">
        <f t="shared" si="1"/>
        <v>F</v>
      </c>
      <c r="H38" s="32" t="str">
        <f t="shared" si="2"/>
        <v>D</v>
      </c>
      <c r="I38" s="32" t="str">
        <f t="shared" si="3"/>
        <v>F</v>
      </c>
      <c r="J38" s="32" t="str">
        <f t="shared" si="4"/>
        <v>D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3">
        <f>SUM('GRADE BOOK'!$K38:$AK38)</f>
        <v>0</v>
      </c>
      <c r="AM38" s="33" t="str">
        <f>HLOOKUP(AL38,A$9:F$15,7,TRUE)</f>
        <v>F</v>
      </c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3">
        <f t="shared" si="8"/>
        <v>0</v>
      </c>
      <c r="BP38" s="33" t="str">
        <f>HLOOKUP(BO38,A$10:F$15,6,TRUE)</f>
        <v>F</v>
      </c>
      <c r="BQ38" s="33">
        <v>0</v>
      </c>
      <c r="BR38" s="33" t="str">
        <f>HLOOKUP(BQ38,B$11:F$15,5,TRUE)</f>
        <v>F</v>
      </c>
      <c r="BS38" s="34"/>
      <c r="BT38" s="34"/>
      <c r="BU38" s="34"/>
      <c r="BV38" s="33">
        <f t="shared" si="9"/>
        <v>0</v>
      </c>
      <c r="BW38" s="33" t="str">
        <f>HLOOKUP(BV38,A$12:F$15,4,TRUE)</f>
        <v>D</v>
      </c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3">
        <f t="shared" si="10"/>
        <v>0</v>
      </c>
      <c r="CX38" s="33">
        <f t="shared" si="11"/>
        <v>0</v>
      </c>
      <c r="CY38" s="33" t="str">
        <f>IF(CX38&gt;9,HLOOKUP(CW38,A$13:F$15,3,TRUE),IF(CX38&gt;9,"D","F"))</f>
        <v>F</v>
      </c>
      <c r="CZ38" s="34"/>
      <c r="DA38" s="34"/>
      <c r="DB38" s="34"/>
      <c r="DC38" s="33">
        <f t="shared" si="12"/>
        <v>0</v>
      </c>
      <c r="DD38" s="33" t="str">
        <f>HLOOKUP(DC38,A$14:F$15,2,TRUE)</f>
        <v>D</v>
      </c>
      <c r="DE38" s="33">
        <v>0</v>
      </c>
      <c r="DF38" s="33" t="str">
        <f>HLOOKUP(DE38,A$8:F$15,8,TRUE)</f>
        <v>F</v>
      </c>
    </row>
    <row r="39" spans="1:110" x14ac:dyDescent="0.25">
      <c r="A39" s="30"/>
      <c r="B39" s="30"/>
      <c r="C39" s="37" t="str">
        <f t="shared" si="5"/>
        <v>F</v>
      </c>
      <c r="D39" s="31" t="str">
        <f t="shared" si="6"/>
        <v>F</v>
      </c>
      <c r="E39" s="31" t="str">
        <f t="shared" si="0"/>
        <v>F</v>
      </c>
      <c r="F39" s="32" t="str">
        <f t="shared" si="7"/>
        <v>F</v>
      </c>
      <c r="G39" s="32" t="str">
        <f t="shared" si="1"/>
        <v>F</v>
      </c>
      <c r="H39" s="32" t="str">
        <f t="shared" si="2"/>
        <v>D</v>
      </c>
      <c r="I39" s="32" t="str">
        <f t="shared" si="3"/>
        <v>F</v>
      </c>
      <c r="J39" s="32" t="str">
        <f t="shared" si="4"/>
        <v>D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3">
        <f>SUM('GRADE BOOK'!$K39:$AK39)</f>
        <v>0</v>
      </c>
      <c r="AM39" s="33" t="str">
        <f>HLOOKUP(AL39,A$9:F$15,7,TRUE)</f>
        <v>F</v>
      </c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3">
        <f t="shared" si="8"/>
        <v>0</v>
      </c>
      <c r="BP39" s="33" t="str">
        <f>HLOOKUP(BO39,A$10:F$15,6,TRUE)</f>
        <v>F</v>
      </c>
      <c r="BQ39" s="33">
        <v>0</v>
      </c>
      <c r="BR39" s="33" t="str">
        <f>HLOOKUP(BQ39,B$11:F$15,5,TRUE)</f>
        <v>F</v>
      </c>
      <c r="BS39" s="34"/>
      <c r="BT39" s="34"/>
      <c r="BU39" s="34"/>
      <c r="BV39" s="33">
        <f t="shared" si="9"/>
        <v>0</v>
      </c>
      <c r="BW39" s="33" t="str">
        <f>HLOOKUP(BV39,A$12:F$15,4,TRUE)</f>
        <v>D</v>
      </c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3">
        <f t="shared" si="10"/>
        <v>0</v>
      </c>
      <c r="CX39" s="33">
        <f t="shared" si="11"/>
        <v>0</v>
      </c>
      <c r="CY39" s="33" t="str">
        <f>IF(CX39&gt;9,HLOOKUP(CW39,A$13:F$15,3,TRUE),IF(CX39&gt;9,"D","F"))</f>
        <v>F</v>
      </c>
      <c r="CZ39" s="34"/>
      <c r="DA39" s="34"/>
      <c r="DB39" s="34"/>
      <c r="DC39" s="33">
        <f t="shared" si="12"/>
        <v>0</v>
      </c>
      <c r="DD39" s="33" t="str">
        <f>HLOOKUP(DC39,A$14:F$15,2,TRUE)</f>
        <v>D</v>
      </c>
      <c r="DE39" s="33">
        <v>0</v>
      </c>
      <c r="DF39" s="33" t="str">
        <f>HLOOKUP(DE39,A$8:F$15,8,TRUE)</f>
        <v>F</v>
      </c>
    </row>
    <row r="40" spans="1:110" x14ac:dyDescent="0.25">
      <c r="A40" s="30"/>
      <c r="B40" s="30"/>
      <c r="C40" s="37" t="str">
        <f t="shared" si="5"/>
        <v>F</v>
      </c>
      <c r="D40" s="31" t="str">
        <f t="shared" si="6"/>
        <v>F</v>
      </c>
      <c r="E40" s="31" t="str">
        <f t="shared" si="0"/>
        <v>F</v>
      </c>
      <c r="F40" s="32" t="str">
        <f t="shared" si="7"/>
        <v>F</v>
      </c>
      <c r="G40" s="32" t="str">
        <f t="shared" si="1"/>
        <v>F</v>
      </c>
      <c r="H40" s="32" t="str">
        <f t="shared" si="2"/>
        <v>D</v>
      </c>
      <c r="I40" s="32" t="str">
        <f t="shared" si="3"/>
        <v>F</v>
      </c>
      <c r="J40" s="32" t="str">
        <f t="shared" si="4"/>
        <v>D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3">
        <f>SUM('GRADE BOOK'!$K40:$AK40)</f>
        <v>0</v>
      </c>
      <c r="AM40" s="33" t="str">
        <f>HLOOKUP(AL40,A$9:F$15,7,TRUE)</f>
        <v>F</v>
      </c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3">
        <f t="shared" si="8"/>
        <v>0</v>
      </c>
      <c r="BP40" s="33" t="str">
        <f>HLOOKUP(BO40,A$10:F$15,6,TRUE)</f>
        <v>F</v>
      </c>
      <c r="BQ40" s="33">
        <v>0</v>
      </c>
      <c r="BR40" s="33" t="str">
        <f>HLOOKUP(BQ40,B$11:F$15,5,TRUE)</f>
        <v>F</v>
      </c>
      <c r="BS40" s="34"/>
      <c r="BT40" s="34"/>
      <c r="BU40" s="34"/>
      <c r="BV40" s="33">
        <f t="shared" si="9"/>
        <v>0</v>
      </c>
      <c r="BW40" s="33" t="str">
        <f>HLOOKUP(BV40,A$12:F$15,4,TRUE)</f>
        <v>D</v>
      </c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3">
        <f t="shared" si="10"/>
        <v>0</v>
      </c>
      <c r="CX40" s="33">
        <f t="shared" si="11"/>
        <v>0</v>
      </c>
      <c r="CY40" s="33" t="str">
        <f>IF(CX40&gt;9,HLOOKUP(CW40,A$13:F$15,3,TRUE),IF(CX40&gt;9,"D","F"))</f>
        <v>F</v>
      </c>
      <c r="CZ40" s="34"/>
      <c r="DA40" s="34"/>
      <c r="DB40" s="34"/>
      <c r="DC40" s="33">
        <f t="shared" si="12"/>
        <v>0</v>
      </c>
      <c r="DD40" s="33" t="str">
        <f>HLOOKUP(DC40,A$14:F$15,2,TRUE)</f>
        <v>D</v>
      </c>
      <c r="DE40" s="33">
        <v>0</v>
      </c>
      <c r="DF40" s="33" t="str">
        <f>HLOOKUP(DE40,A$8:F$15,8,TRUE)</f>
        <v>F</v>
      </c>
    </row>
    <row r="41" spans="1:110" x14ac:dyDescent="0.25">
      <c r="A41" s="30"/>
      <c r="B41" s="30"/>
      <c r="C41" s="37" t="str">
        <f t="shared" si="5"/>
        <v>F</v>
      </c>
      <c r="D41" s="31" t="str">
        <f t="shared" si="6"/>
        <v>F</v>
      </c>
      <c r="E41" s="31" t="str">
        <f t="shared" si="0"/>
        <v>F</v>
      </c>
      <c r="F41" s="32" t="str">
        <f t="shared" si="7"/>
        <v>F</v>
      </c>
      <c r="G41" s="32" t="str">
        <f t="shared" si="1"/>
        <v>F</v>
      </c>
      <c r="H41" s="32" t="str">
        <f t="shared" si="2"/>
        <v>D</v>
      </c>
      <c r="I41" s="32" t="str">
        <f t="shared" si="3"/>
        <v>F</v>
      </c>
      <c r="J41" s="32" t="str">
        <f t="shared" si="4"/>
        <v>D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3">
        <f>SUM('GRADE BOOK'!$K41:$AK41)</f>
        <v>0</v>
      </c>
      <c r="AM41" s="33" t="str">
        <f>HLOOKUP(AL41,A$9:F$15,7,TRUE)</f>
        <v>F</v>
      </c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3">
        <f t="shared" si="8"/>
        <v>0</v>
      </c>
      <c r="BP41" s="33" t="str">
        <f>HLOOKUP(BO41,A$10:F$15,6,TRUE)</f>
        <v>F</v>
      </c>
      <c r="BQ41" s="33">
        <v>0</v>
      </c>
      <c r="BR41" s="33" t="str">
        <f>HLOOKUP(BQ41,B$11:F$15,5,TRUE)</f>
        <v>F</v>
      </c>
      <c r="BS41" s="34"/>
      <c r="BT41" s="34"/>
      <c r="BU41" s="34"/>
      <c r="BV41" s="33">
        <f t="shared" si="9"/>
        <v>0</v>
      </c>
      <c r="BW41" s="33" t="str">
        <f>HLOOKUP(BV41,A$12:F$15,4,TRUE)</f>
        <v>D</v>
      </c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3">
        <f t="shared" si="10"/>
        <v>0</v>
      </c>
      <c r="CX41" s="33">
        <f t="shared" si="11"/>
        <v>0</v>
      </c>
      <c r="CY41" s="33" t="str">
        <f>IF(CX41&gt;9,HLOOKUP(CW41,A$13:F$15,3,TRUE),IF(CX41&gt;9,"D","F"))</f>
        <v>F</v>
      </c>
      <c r="CZ41" s="34"/>
      <c r="DA41" s="34"/>
      <c r="DB41" s="34"/>
      <c r="DC41" s="33">
        <f t="shared" si="12"/>
        <v>0</v>
      </c>
      <c r="DD41" s="33" t="str">
        <f>HLOOKUP(DC41,A$14:F$15,2,TRUE)</f>
        <v>D</v>
      </c>
      <c r="DE41" s="33">
        <v>0</v>
      </c>
      <c r="DF41" s="33" t="str">
        <f>HLOOKUP(DE41,A$8:F$15,8,TRUE)</f>
        <v>F</v>
      </c>
    </row>
    <row r="42" spans="1:110" x14ac:dyDescent="0.25">
      <c r="A42" s="30"/>
      <c r="B42" s="30"/>
      <c r="C42" s="37" t="str">
        <f t="shared" si="5"/>
        <v>F</v>
      </c>
      <c r="D42" s="31" t="str">
        <f t="shared" si="6"/>
        <v>F</v>
      </c>
      <c r="E42" s="31" t="str">
        <f t="shared" si="0"/>
        <v>F</v>
      </c>
      <c r="F42" s="32" t="str">
        <f t="shared" si="7"/>
        <v>F</v>
      </c>
      <c r="G42" s="32" t="str">
        <f t="shared" si="1"/>
        <v>F</v>
      </c>
      <c r="H42" s="32" t="str">
        <f t="shared" si="2"/>
        <v>D</v>
      </c>
      <c r="I42" s="32" t="str">
        <f t="shared" si="3"/>
        <v>F</v>
      </c>
      <c r="J42" s="32" t="str">
        <f t="shared" si="4"/>
        <v>D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3">
        <f>SUM('GRADE BOOK'!$K42:$AK42)</f>
        <v>0</v>
      </c>
      <c r="AM42" s="33" t="str">
        <f>HLOOKUP(AL42,A$9:F$15,7,TRUE)</f>
        <v>F</v>
      </c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3">
        <f t="shared" si="8"/>
        <v>0</v>
      </c>
      <c r="BP42" s="33" t="str">
        <f>HLOOKUP(BO42,A$10:F$15,6,TRUE)</f>
        <v>F</v>
      </c>
      <c r="BQ42" s="33">
        <v>0</v>
      </c>
      <c r="BR42" s="33" t="str">
        <f>HLOOKUP(BQ42,B$11:F$15,5,TRUE)</f>
        <v>F</v>
      </c>
      <c r="BS42" s="34"/>
      <c r="BT42" s="34"/>
      <c r="BU42" s="34"/>
      <c r="BV42" s="33">
        <f t="shared" si="9"/>
        <v>0</v>
      </c>
      <c r="BW42" s="33" t="str">
        <f>HLOOKUP(BV42,A$12:F$15,4,TRUE)</f>
        <v>D</v>
      </c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3">
        <f t="shared" si="10"/>
        <v>0</v>
      </c>
      <c r="CX42" s="33">
        <f t="shared" si="11"/>
        <v>0</v>
      </c>
      <c r="CY42" s="33" t="str">
        <f>IF(CX42&gt;9,HLOOKUP(CW42,A$13:F$15,3,TRUE),IF(CX42&gt;9,"D","F"))</f>
        <v>F</v>
      </c>
      <c r="CZ42" s="34"/>
      <c r="DA42" s="34"/>
      <c r="DB42" s="34"/>
      <c r="DC42" s="33">
        <f t="shared" si="12"/>
        <v>0</v>
      </c>
      <c r="DD42" s="33" t="str">
        <f>HLOOKUP(DC42,A$14:F$15,2,TRUE)</f>
        <v>D</v>
      </c>
      <c r="DE42" s="33">
        <v>0</v>
      </c>
      <c r="DF42" s="33" t="str">
        <f>HLOOKUP(DE42,A$8:F$15,8,TRUE)</f>
        <v>F</v>
      </c>
    </row>
    <row r="43" spans="1:110" x14ac:dyDescent="0.25">
      <c r="A43" s="30"/>
      <c r="B43" s="30"/>
      <c r="C43" s="37" t="str">
        <f t="shared" si="5"/>
        <v>F</v>
      </c>
      <c r="D43" s="31" t="str">
        <f t="shared" si="6"/>
        <v>F</v>
      </c>
      <c r="E43" s="31" t="str">
        <f t="shared" si="0"/>
        <v>F</v>
      </c>
      <c r="F43" s="32" t="str">
        <f t="shared" si="7"/>
        <v>F</v>
      </c>
      <c r="G43" s="32" t="str">
        <f t="shared" si="1"/>
        <v>F</v>
      </c>
      <c r="H43" s="32" t="str">
        <f t="shared" si="2"/>
        <v>D</v>
      </c>
      <c r="I43" s="32" t="str">
        <f t="shared" si="3"/>
        <v>F</v>
      </c>
      <c r="J43" s="32" t="str">
        <f t="shared" si="4"/>
        <v>D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3">
        <f>SUM('GRADE BOOK'!$K43:$AK43)</f>
        <v>0</v>
      </c>
      <c r="AM43" s="33" t="str">
        <f>HLOOKUP(AL43,A$9:F$15,7,TRUE)</f>
        <v>F</v>
      </c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3">
        <f t="shared" si="8"/>
        <v>0</v>
      </c>
      <c r="BP43" s="33" t="str">
        <f>HLOOKUP(BO43,A$10:F$15,6,TRUE)</f>
        <v>F</v>
      </c>
      <c r="BQ43" s="33">
        <v>0</v>
      </c>
      <c r="BR43" s="33" t="str">
        <f>HLOOKUP(BQ43,B$11:F$15,5,TRUE)</f>
        <v>F</v>
      </c>
      <c r="BS43" s="34"/>
      <c r="BT43" s="34"/>
      <c r="BU43" s="34"/>
      <c r="BV43" s="33">
        <f t="shared" si="9"/>
        <v>0</v>
      </c>
      <c r="BW43" s="33" t="str">
        <f>HLOOKUP(BV43,A$12:F$15,4,TRUE)</f>
        <v>D</v>
      </c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3">
        <f t="shared" si="10"/>
        <v>0</v>
      </c>
      <c r="CX43" s="33">
        <f t="shared" si="11"/>
        <v>0</v>
      </c>
      <c r="CY43" s="33" t="str">
        <f>IF(CX43&gt;9,HLOOKUP(CW43,A$13:F$15,3,TRUE),IF(CX43&gt;9,"D","F"))</f>
        <v>F</v>
      </c>
      <c r="CZ43" s="34"/>
      <c r="DA43" s="34"/>
      <c r="DB43" s="34"/>
      <c r="DC43" s="33">
        <f t="shared" si="12"/>
        <v>0</v>
      </c>
      <c r="DD43" s="33" t="str">
        <f>HLOOKUP(DC43,A$14:F$15,2,TRUE)</f>
        <v>D</v>
      </c>
      <c r="DE43" s="33">
        <v>0</v>
      </c>
      <c r="DF43" s="33" t="str">
        <f>HLOOKUP(DE43,A$8:F$15,8,TRUE)</f>
        <v>F</v>
      </c>
    </row>
    <row r="44" spans="1:110" x14ac:dyDescent="0.25">
      <c r="A44" s="30"/>
      <c r="B44" s="30"/>
      <c r="C44" s="37" t="str">
        <f t="shared" si="5"/>
        <v>F</v>
      </c>
      <c r="D44" s="31" t="str">
        <f t="shared" si="6"/>
        <v>F</v>
      </c>
      <c r="E44" s="31" t="str">
        <f t="shared" si="0"/>
        <v>F</v>
      </c>
      <c r="F44" s="32" t="str">
        <f t="shared" si="7"/>
        <v>F</v>
      </c>
      <c r="G44" s="32" t="str">
        <f t="shared" si="1"/>
        <v>F</v>
      </c>
      <c r="H44" s="32" t="str">
        <f t="shared" si="2"/>
        <v>D</v>
      </c>
      <c r="I44" s="32" t="str">
        <f t="shared" si="3"/>
        <v>F</v>
      </c>
      <c r="J44" s="32" t="str">
        <f t="shared" si="4"/>
        <v>D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3">
        <f>SUM('GRADE BOOK'!$K44:$AK44)</f>
        <v>0</v>
      </c>
      <c r="AM44" s="33" t="str">
        <f>HLOOKUP(AL44,A$9:F$15,7,TRUE)</f>
        <v>F</v>
      </c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3">
        <f t="shared" si="8"/>
        <v>0</v>
      </c>
      <c r="BP44" s="33" t="str">
        <f>HLOOKUP(BO44,A$10:F$15,6,TRUE)</f>
        <v>F</v>
      </c>
      <c r="BQ44" s="33">
        <v>0</v>
      </c>
      <c r="BR44" s="33" t="str">
        <f>HLOOKUP(BQ44,B$11:F$15,5,TRUE)</f>
        <v>F</v>
      </c>
      <c r="BS44" s="34"/>
      <c r="BT44" s="34"/>
      <c r="BU44" s="34"/>
      <c r="BV44" s="33">
        <f t="shared" si="9"/>
        <v>0</v>
      </c>
      <c r="BW44" s="33" t="str">
        <f>HLOOKUP(BV44,A$12:F$15,4,TRUE)</f>
        <v>D</v>
      </c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3">
        <f t="shared" si="10"/>
        <v>0</v>
      </c>
      <c r="CX44" s="33">
        <f t="shared" si="11"/>
        <v>0</v>
      </c>
      <c r="CY44" s="33" t="str">
        <f>IF(CX44&gt;9,HLOOKUP(CW44,A$13:F$15,3,TRUE),IF(CX44&gt;9,"D","F"))</f>
        <v>F</v>
      </c>
      <c r="CZ44" s="34"/>
      <c r="DA44" s="34"/>
      <c r="DB44" s="34"/>
      <c r="DC44" s="33">
        <f t="shared" si="12"/>
        <v>0</v>
      </c>
      <c r="DD44" s="33" t="str">
        <f>HLOOKUP(DC44,A$14:F$15,2,TRUE)</f>
        <v>D</v>
      </c>
      <c r="DE44" s="33">
        <v>0</v>
      </c>
      <c r="DF44" s="33" t="str">
        <f>HLOOKUP(DE44,A$8:F$15,8,TRUE)</f>
        <v>F</v>
      </c>
    </row>
    <row r="45" spans="1:110" x14ac:dyDescent="0.25">
      <c r="A45" s="30"/>
      <c r="B45" s="30"/>
      <c r="C45" s="37" t="str">
        <f t="shared" si="5"/>
        <v>F</v>
      </c>
      <c r="D45" s="31" t="str">
        <f t="shared" si="6"/>
        <v>F</v>
      </c>
      <c r="E45" s="31" t="str">
        <f t="shared" si="0"/>
        <v>F</v>
      </c>
      <c r="F45" s="32" t="str">
        <f t="shared" si="7"/>
        <v>F</v>
      </c>
      <c r="G45" s="32" t="str">
        <f t="shared" si="1"/>
        <v>F</v>
      </c>
      <c r="H45" s="32" t="str">
        <f t="shared" si="2"/>
        <v>D</v>
      </c>
      <c r="I45" s="32" t="str">
        <f t="shared" si="3"/>
        <v>F</v>
      </c>
      <c r="J45" s="32" t="str">
        <f t="shared" si="4"/>
        <v>D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3">
        <f>SUM('GRADE BOOK'!$K45:$AK45)</f>
        <v>0</v>
      </c>
      <c r="AM45" s="33" t="str">
        <f>HLOOKUP(AL45,A$9:F$15,7,TRUE)</f>
        <v>F</v>
      </c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3">
        <f t="shared" si="8"/>
        <v>0</v>
      </c>
      <c r="BP45" s="33" t="str">
        <f>HLOOKUP(BO45,A$10:F$15,6,TRUE)</f>
        <v>F</v>
      </c>
      <c r="BQ45" s="33">
        <v>0</v>
      </c>
      <c r="BR45" s="33" t="str">
        <f>HLOOKUP(BQ45,B$11:F$15,5,TRUE)</f>
        <v>F</v>
      </c>
      <c r="BS45" s="34"/>
      <c r="BT45" s="34"/>
      <c r="BU45" s="34"/>
      <c r="BV45" s="33">
        <f t="shared" si="9"/>
        <v>0</v>
      </c>
      <c r="BW45" s="33" t="str">
        <f>HLOOKUP(BV45,A$12:F$15,4,TRUE)</f>
        <v>D</v>
      </c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3">
        <f t="shared" si="10"/>
        <v>0</v>
      </c>
      <c r="CX45" s="33">
        <f t="shared" si="11"/>
        <v>0</v>
      </c>
      <c r="CY45" s="33" t="str">
        <f>IF(CX45&gt;9,HLOOKUP(CW45,A$13:F$15,3,TRUE),IF(CX45&gt;9,"D","F"))</f>
        <v>F</v>
      </c>
      <c r="CZ45" s="34"/>
      <c r="DA45" s="34"/>
      <c r="DB45" s="34"/>
      <c r="DC45" s="33">
        <f t="shared" si="12"/>
        <v>0</v>
      </c>
      <c r="DD45" s="33" t="str">
        <f>HLOOKUP(DC45,A$14:F$15,2,TRUE)</f>
        <v>D</v>
      </c>
      <c r="DE45" s="33">
        <v>0</v>
      </c>
      <c r="DF45" s="33" t="str">
        <f>HLOOKUP(DE45,A$8:F$15,8,TRUE)</f>
        <v>F</v>
      </c>
    </row>
    <row r="46" spans="1:110" x14ac:dyDescent="0.25">
      <c r="A46" s="30"/>
      <c r="B46" s="30"/>
      <c r="C46" s="37" t="str">
        <f t="shared" si="5"/>
        <v>F</v>
      </c>
      <c r="D46" s="31" t="str">
        <f t="shared" si="6"/>
        <v>F</v>
      </c>
      <c r="E46" s="31" t="str">
        <f t="shared" si="0"/>
        <v>F</v>
      </c>
      <c r="F46" s="32" t="str">
        <f t="shared" si="7"/>
        <v>F</v>
      </c>
      <c r="G46" s="32" t="str">
        <f t="shared" si="1"/>
        <v>F</v>
      </c>
      <c r="H46" s="32" t="str">
        <f t="shared" si="2"/>
        <v>D</v>
      </c>
      <c r="I46" s="32" t="str">
        <f t="shared" si="3"/>
        <v>F</v>
      </c>
      <c r="J46" s="32" t="str">
        <f t="shared" si="4"/>
        <v>D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3">
        <f>SUM('GRADE BOOK'!$K46:$AK46)</f>
        <v>0</v>
      </c>
      <c r="AM46" s="33" t="str">
        <f>HLOOKUP(AL46,A$9:F$15,7,TRUE)</f>
        <v>F</v>
      </c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3">
        <f t="shared" si="8"/>
        <v>0</v>
      </c>
      <c r="BP46" s="33" t="str">
        <f>HLOOKUP(BO46,A$10:F$15,6,TRUE)</f>
        <v>F</v>
      </c>
      <c r="BQ46" s="33">
        <v>0</v>
      </c>
      <c r="BR46" s="33" t="str">
        <f>HLOOKUP(BQ46,B$11:F$15,5,TRUE)</f>
        <v>F</v>
      </c>
      <c r="BS46" s="34"/>
      <c r="BT46" s="34"/>
      <c r="BU46" s="34"/>
      <c r="BV46" s="33">
        <f t="shared" si="9"/>
        <v>0</v>
      </c>
      <c r="BW46" s="33" t="str">
        <f>HLOOKUP(BV46,A$12:F$15,4,TRUE)</f>
        <v>D</v>
      </c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3">
        <f t="shared" si="10"/>
        <v>0</v>
      </c>
      <c r="CX46" s="33">
        <f t="shared" si="11"/>
        <v>0</v>
      </c>
      <c r="CY46" s="33" t="str">
        <f>IF(CX46&gt;9,HLOOKUP(CW46,A$13:F$15,3,TRUE),IF(CX46&gt;9,"D","F"))</f>
        <v>F</v>
      </c>
      <c r="CZ46" s="34"/>
      <c r="DA46" s="34"/>
      <c r="DB46" s="34"/>
      <c r="DC46" s="33">
        <f t="shared" si="12"/>
        <v>0</v>
      </c>
      <c r="DD46" s="33" t="str">
        <f>HLOOKUP(DC46,A$14:F$15,2,TRUE)</f>
        <v>D</v>
      </c>
      <c r="DE46" s="33">
        <v>0</v>
      </c>
      <c r="DF46" s="33" t="str">
        <f>HLOOKUP(DE46,A$8:F$15,8,TRUE)</f>
        <v>F</v>
      </c>
    </row>
    <row r="47" spans="1:110" x14ac:dyDescent="0.25">
      <c r="A47" s="30"/>
      <c r="B47" s="30"/>
      <c r="C47" s="37" t="str">
        <f t="shared" si="5"/>
        <v>F</v>
      </c>
      <c r="D47" s="31" t="str">
        <f t="shared" si="6"/>
        <v>F</v>
      </c>
      <c r="E47" s="31" t="str">
        <f t="shared" si="0"/>
        <v>F</v>
      </c>
      <c r="F47" s="32" t="str">
        <f t="shared" si="7"/>
        <v>F</v>
      </c>
      <c r="G47" s="32" t="str">
        <f t="shared" si="1"/>
        <v>F</v>
      </c>
      <c r="H47" s="32" t="str">
        <f t="shared" si="2"/>
        <v>D</v>
      </c>
      <c r="I47" s="32" t="str">
        <f t="shared" si="3"/>
        <v>F</v>
      </c>
      <c r="J47" s="32" t="str">
        <f t="shared" si="4"/>
        <v>D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3">
        <f>SUM('GRADE BOOK'!$K47:$AK47)</f>
        <v>0</v>
      </c>
      <c r="AM47" s="33" t="str">
        <f>HLOOKUP(AL47,A$9:F$15,7,TRUE)</f>
        <v>F</v>
      </c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3">
        <f t="shared" si="8"/>
        <v>0</v>
      </c>
      <c r="BP47" s="33" t="str">
        <f>HLOOKUP(BO47,A$10:F$15,6,TRUE)</f>
        <v>F</v>
      </c>
      <c r="BQ47" s="33">
        <v>0</v>
      </c>
      <c r="BR47" s="33" t="str">
        <f>HLOOKUP(BQ47,B$11:F$15,5,TRUE)</f>
        <v>F</v>
      </c>
      <c r="BS47" s="34"/>
      <c r="BT47" s="34"/>
      <c r="BU47" s="34"/>
      <c r="BV47" s="33">
        <f t="shared" si="9"/>
        <v>0</v>
      </c>
      <c r="BW47" s="33" t="str">
        <f>HLOOKUP(BV47,A$12:F$15,4,TRUE)</f>
        <v>D</v>
      </c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3">
        <f t="shared" si="10"/>
        <v>0</v>
      </c>
      <c r="CX47" s="33">
        <f t="shared" si="11"/>
        <v>0</v>
      </c>
      <c r="CY47" s="33" t="str">
        <f>IF(CX47&gt;9,HLOOKUP(CW47,A$13:F$15,3,TRUE),IF(CX47&gt;9,"D","F"))</f>
        <v>F</v>
      </c>
      <c r="CZ47" s="34"/>
      <c r="DA47" s="34"/>
      <c r="DB47" s="34"/>
      <c r="DC47" s="33">
        <f t="shared" si="12"/>
        <v>0</v>
      </c>
      <c r="DD47" s="33" t="str">
        <f>HLOOKUP(DC47,A$14:F$15,2,TRUE)</f>
        <v>D</v>
      </c>
      <c r="DE47" s="33">
        <v>0</v>
      </c>
      <c r="DF47" s="33" t="str">
        <f>HLOOKUP(DE47,A$8:F$15,8,TRUE)</f>
        <v>F</v>
      </c>
    </row>
    <row r="48" spans="1:110" x14ac:dyDescent="0.25">
      <c r="A48" s="30"/>
      <c r="B48" s="30"/>
      <c r="C48" s="37" t="str">
        <f t="shared" si="5"/>
        <v>F</v>
      </c>
      <c r="D48" s="31" t="str">
        <f t="shared" si="6"/>
        <v>F</v>
      </c>
      <c r="E48" s="31" t="str">
        <f t="shared" si="0"/>
        <v>F</v>
      </c>
      <c r="F48" s="32" t="str">
        <f t="shared" si="7"/>
        <v>F</v>
      </c>
      <c r="G48" s="32" t="str">
        <f t="shared" si="1"/>
        <v>F</v>
      </c>
      <c r="H48" s="32" t="str">
        <f t="shared" si="2"/>
        <v>D</v>
      </c>
      <c r="I48" s="32" t="str">
        <f t="shared" si="3"/>
        <v>F</v>
      </c>
      <c r="J48" s="32" t="str">
        <f t="shared" si="4"/>
        <v>D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3">
        <f>SUM('GRADE BOOK'!$K48:$AK48)</f>
        <v>0</v>
      </c>
      <c r="AM48" s="33" t="str">
        <f>HLOOKUP(AL48,A$9:F$15,7,TRUE)</f>
        <v>F</v>
      </c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3">
        <f t="shared" si="8"/>
        <v>0</v>
      </c>
      <c r="BP48" s="33" t="str">
        <f>HLOOKUP(BO48,A$10:F$15,6,TRUE)</f>
        <v>F</v>
      </c>
      <c r="BQ48" s="33">
        <v>0</v>
      </c>
      <c r="BR48" s="33" t="str">
        <f>HLOOKUP(BQ48,B$11:F$15,5,TRUE)</f>
        <v>F</v>
      </c>
      <c r="BS48" s="34"/>
      <c r="BT48" s="34"/>
      <c r="BU48" s="34"/>
      <c r="BV48" s="33">
        <f t="shared" si="9"/>
        <v>0</v>
      </c>
      <c r="BW48" s="33" t="str">
        <f>HLOOKUP(BV48,A$12:F$15,4,TRUE)</f>
        <v>D</v>
      </c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3">
        <f t="shared" si="10"/>
        <v>0</v>
      </c>
      <c r="CX48" s="33">
        <f t="shared" si="11"/>
        <v>0</v>
      </c>
      <c r="CY48" s="33" t="str">
        <f>IF(CX48&gt;9,HLOOKUP(CW48,A$13:F$15,3,TRUE),IF(CX48&gt;9,"D","F"))</f>
        <v>F</v>
      </c>
      <c r="CZ48" s="34"/>
      <c r="DA48" s="34"/>
      <c r="DB48" s="34"/>
      <c r="DC48" s="33">
        <f t="shared" si="12"/>
        <v>0</v>
      </c>
      <c r="DD48" s="33" t="str">
        <f>HLOOKUP(DC48,A$14:F$15,2,TRUE)</f>
        <v>D</v>
      </c>
      <c r="DE48" s="33">
        <v>0</v>
      </c>
      <c r="DF48" s="33" t="str">
        <f>HLOOKUP(DE48,A$8:F$15,8,TRUE)</f>
        <v>F</v>
      </c>
    </row>
    <row r="49" spans="1:110" x14ac:dyDescent="0.25">
      <c r="A49" s="30"/>
      <c r="B49" s="30"/>
      <c r="C49" s="37" t="str">
        <f t="shared" si="5"/>
        <v>F</v>
      </c>
      <c r="D49" s="31" t="str">
        <f t="shared" si="6"/>
        <v>F</v>
      </c>
      <c r="E49" s="31" t="str">
        <f t="shared" si="0"/>
        <v>F</v>
      </c>
      <c r="F49" s="32" t="str">
        <f t="shared" si="7"/>
        <v>F</v>
      </c>
      <c r="G49" s="32" t="str">
        <f t="shared" si="1"/>
        <v>F</v>
      </c>
      <c r="H49" s="32" t="str">
        <f t="shared" si="2"/>
        <v>D</v>
      </c>
      <c r="I49" s="32" t="str">
        <f t="shared" si="3"/>
        <v>F</v>
      </c>
      <c r="J49" s="32" t="str">
        <f t="shared" si="4"/>
        <v>D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3">
        <f>SUM('GRADE BOOK'!$K49:$AK49)</f>
        <v>0</v>
      </c>
      <c r="AM49" s="33" t="str">
        <f>HLOOKUP(AL49,A$9:F$15,7,TRUE)</f>
        <v>F</v>
      </c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3">
        <f t="shared" si="8"/>
        <v>0</v>
      </c>
      <c r="BP49" s="33" t="str">
        <f>HLOOKUP(BO49,A$10:F$15,6,TRUE)</f>
        <v>F</v>
      </c>
      <c r="BQ49" s="33">
        <v>0</v>
      </c>
      <c r="BR49" s="33" t="str">
        <f>HLOOKUP(BQ49,B$11:F$15,5,TRUE)</f>
        <v>F</v>
      </c>
      <c r="BS49" s="34"/>
      <c r="BT49" s="34"/>
      <c r="BU49" s="34"/>
      <c r="BV49" s="33">
        <f t="shared" si="9"/>
        <v>0</v>
      </c>
      <c r="BW49" s="33" t="str">
        <f>HLOOKUP(BV49,A$12:F$15,4,TRUE)</f>
        <v>D</v>
      </c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3">
        <f t="shared" si="10"/>
        <v>0</v>
      </c>
      <c r="CX49" s="33">
        <f t="shared" si="11"/>
        <v>0</v>
      </c>
      <c r="CY49" s="33" t="str">
        <f>IF(CX49&gt;9,HLOOKUP(CW49,A$13:F$15,3,TRUE),IF(CX49&gt;9,"D","F"))</f>
        <v>F</v>
      </c>
      <c r="CZ49" s="34"/>
      <c r="DA49" s="34"/>
      <c r="DB49" s="34"/>
      <c r="DC49" s="33">
        <f t="shared" si="12"/>
        <v>0</v>
      </c>
      <c r="DD49" s="33" t="str">
        <f>HLOOKUP(DC49,A$14:F$15,2,TRUE)</f>
        <v>D</v>
      </c>
      <c r="DE49" s="33">
        <v>0</v>
      </c>
      <c r="DF49" s="33" t="str">
        <f>HLOOKUP(DE49,A$8:F$15,8,TRUE)</f>
        <v>F</v>
      </c>
    </row>
    <row r="50" spans="1:110" x14ac:dyDescent="0.25">
      <c r="A50" s="30"/>
      <c r="B50" s="30"/>
      <c r="C50" s="37" t="str">
        <f t="shared" si="5"/>
        <v>F</v>
      </c>
      <c r="D50" s="31" t="str">
        <f t="shared" si="6"/>
        <v>F</v>
      </c>
      <c r="E50" s="31" t="str">
        <f t="shared" si="0"/>
        <v>F</v>
      </c>
      <c r="F50" s="32" t="str">
        <f t="shared" si="7"/>
        <v>F</v>
      </c>
      <c r="G50" s="32" t="str">
        <f t="shared" si="1"/>
        <v>F</v>
      </c>
      <c r="H50" s="32" t="str">
        <f t="shared" si="2"/>
        <v>D</v>
      </c>
      <c r="I50" s="32" t="str">
        <f t="shared" si="3"/>
        <v>F</v>
      </c>
      <c r="J50" s="32" t="str">
        <f t="shared" si="4"/>
        <v>D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3">
        <f>SUM('GRADE BOOK'!$K50:$AK50)</f>
        <v>0</v>
      </c>
      <c r="AM50" s="33" t="str">
        <f>HLOOKUP(AL50,A$9:F$15,7,TRUE)</f>
        <v>F</v>
      </c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3">
        <f t="shared" si="8"/>
        <v>0</v>
      </c>
      <c r="BP50" s="33" t="str">
        <f>HLOOKUP(BO50,A$10:F$15,6,TRUE)</f>
        <v>F</v>
      </c>
      <c r="BQ50" s="33">
        <v>0</v>
      </c>
      <c r="BR50" s="33" t="str">
        <f>HLOOKUP(BQ50,B$11:F$15,5,TRUE)</f>
        <v>F</v>
      </c>
      <c r="BS50" s="34"/>
      <c r="BT50" s="34"/>
      <c r="BU50" s="34"/>
      <c r="BV50" s="33">
        <f t="shared" si="9"/>
        <v>0</v>
      </c>
      <c r="BW50" s="33" t="str">
        <f>HLOOKUP(BV50,A$12:F$15,4,TRUE)</f>
        <v>D</v>
      </c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3">
        <f t="shared" si="10"/>
        <v>0</v>
      </c>
      <c r="CX50" s="33">
        <f t="shared" si="11"/>
        <v>0</v>
      </c>
      <c r="CY50" s="33" t="str">
        <f>IF(CX50&gt;9,HLOOKUP(CW50,A$13:F$15,3,TRUE),IF(CX50&gt;9,"D","F"))</f>
        <v>F</v>
      </c>
      <c r="CZ50" s="34"/>
      <c r="DA50" s="34"/>
      <c r="DB50" s="34"/>
      <c r="DC50" s="33">
        <f t="shared" si="12"/>
        <v>0</v>
      </c>
      <c r="DD50" s="33" t="str">
        <f>HLOOKUP(DC50,A$14:F$15,2,TRUE)</f>
        <v>D</v>
      </c>
      <c r="DE50" s="33">
        <v>0</v>
      </c>
      <c r="DF50" s="33" t="str">
        <f>HLOOKUP(DE50,A$8:F$15,8,TRUE)</f>
        <v>F</v>
      </c>
    </row>
    <row r="51" spans="1:110" x14ac:dyDescent="0.25">
      <c r="A51" s="30"/>
      <c r="B51" s="30"/>
      <c r="C51" s="37" t="str">
        <f t="shared" si="5"/>
        <v>F</v>
      </c>
      <c r="D51" s="31" t="str">
        <f t="shared" si="6"/>
        <v>F</v>
      </c>
      <c r="E51" s="31" t="str">
        <f t="shared" si="0"/>
        <v>F</v>
      </c>
      <c r="F51" s="32" t="str">
        <f t="shared" si="7"/>
        <v>F</v>
      </c>
      <c r="G51" s="32" t="str">
        <f t="shared" si="1"/>
        <v>F</v>
      </c>
      <c r="H51" s="32" t="str">
        <f t="shared" si="2"/>
        <v>D</v>
      </c>
      <c r="I51" s="32" t="str">
        <f t="shared" si="3"/>
        <v>F</v>
      </c>
      <c r="J51" s="32" t="str">
        <f t="shared" si="4"/>
        <v>D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3">
        <f>SUM('GRADE BOOK'!$K51:$AK51)</f>
        <v>0</v>
      </c>
      <c r="AM51" s="33" t="str">
        <f>HLOOKUP(AL51,A$9:F$15,7,TRUE)</f>
        <v>F</v>
      </c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3">
        <f t="shared" si="8"/>
        <v>0</v>
      </c>
      <c r="BP51" s="33" t="str">
        <f>HLOOKUP(BO51,A$10:F$15,6,TRUE)</f>
        <v>F</v>
      </c>
      <c r="BQ51" s="33">
        <v>0</v>
      </c>
      <c r="BR51" s="33" t="str">
        <f>HLOOKUP(BQ51,B$11:F$15,5,TRUE)</f>
        <v>F</v>
      </c>
      <c r="BS51" s="34"/>
      <c r="BT51" s="34"/>
      <c r="BU51" s="34"/>
      <c r="BV51" s="33">
        <f t="shared" si="9"/>
        <v>0</v>
      </c>
      <c r="BW51" s="33" t="str">
        <f>HLOOKUP(BV51,A$12:F$15,4,TRUE)</f>
        <v>D</v>
      </c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3">
        <f t="shared" si="10"/>
        <v>0</v>
      </c>
      <c r="CX51" s="33">
        <f t="shared" si="11"/>
        <v>0</v>
      </c>
      <c r="CY51" s="33" t="str">
        <f>IF(CX51&gt;9,HLOOKUP(CW51,A$13:F$15,3,TRUE),IF(CX51&gt;9,"D","F"))</f>
        <v>F</v>
      </c>
      <c r="CZ51" s="34"/>
      <c r="DA51" s="34"/>
      <c r="DB51" s="34"/>
      <c r="DC51" s="33">
        <f t="shared" si="12"/>
        <v>0</v>
      </c>
      <c r="DD51" s="33" t="str">
        <f>HLOOKUP(DC51,A$14:F$15,2,TRUE)</f>
        <v>D</v>
      </c>
      <c r="DE51" s="33">
        <v>0</v>
      </c>
      <c r="DF51" s="33" t="str">
        <f>HLOOKUP(DE51,A$8:F$15,8,TRUE)</f>
        <v>F</v>
      </c>
    </row>
    <row r="52" spans="1:110" x14ac:dyDescent="0.25">
      <c r="A52" s="30"/>
      <c r="B52" s="30"/>
      <c r="C52" s="37" t="str">
        <f t="shared" si="5"/>
        <v>F</v>
      </c>
      <c r="D52" s="31" t="str">
        <f t="shared" si="6"/>
        <v>F</v>
      </c>
      <c r="E52" s="31" t="str">
        <f t="shared" si="0"/>
        <v>F</v>
      </c>
      <c r="F52" s="32" t="str">
        <f t="shared" si="7"/>
        <v>F</v>
      </c>
      <c r="G52" s="32" t="str">
        <f t="shared" si="1"/>
        <v>F</v>
      </c>
      <c r="H52" s="32" t="str">
        <f t="shared" si="2"/>
        <v>D</v>
      </c>
      <c r="I52" s="32" t="str">
        <f t="shared" si="3"/>
        <v>F</v>
      </c>
      <c r="J52" s="32" t="str">
        <f t="shared" si="4"/>
        <v>D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3">
        <f>SUM('GRADE BOOK'!$K52:$AK52)</f>
        <v>0</v>
      </c>
      <c r="AM52" s="33" t="str">
        <f>HLOOKUP(AL52,A$9:F$15,7,TRUE)</f>
        <v>F</v>
      </c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3">
        <f t="shared" si="8"/>
        <v>0</v>
      </c>
      <c r="BP52" s="33" t="str">
        <f>HLOOKUP(BO52,A$10:F$15,6,TRUE)</f>
        <v>F</v>
      </c>
      <c r="BQ52" s="33">
        <v>0</v>
      </c>
      <c r="BR52" s="33" t="str">
        <f>HLOOKUP(BQ52,B$11:F$15,5,TRUE)</f>
        <v>F</v>
      </c>
      <c r="BS52" s="34"/>
      <c r="BT52" s="34"/>
      <c r="BU52" s="34"/>
      <c r="BV52" s="33">
        <f t="shared" si="9"/>
        <v>0</v>
      </c>
      <c r="BW52" s="33" t="str">
        <f>HLOOKUP(BV52,A$12:F$15,4,TRUE)</f>
        <v>D</v>
      </c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3">
        <f t="shared" si="10"/>
        <v>0</v>
      </c>
      <c r="CX52" s="33">
        <f t="shared" si="11"/>
        <v>0</v>
      </c>
      <c r="CY52" s="33" t="str">
        <f>IF(CX52&gt;9,HLOOKUP(CW52,A$13:F$15,3,TRUE),IF(CX52&gt;9,"D","F"))</f>
        <v>F</v>
      </c>
      <c r="CZ52" s="34"/>
      <c r="DA52" s="34"/>
      <c r="DB52" s="34"/>
      <c r="DC52" s="33">
        <f t="shared" si="12"/>
        <v>0</v>
      </c>
      <c r="DD52" s="33" t="str">
        <f>HLOOKUP(DC52,A$14:F$15,2,TRUE)</f>
        <v>D</v>
      </c>
      <c r="DE52" s="33">
        <v>0</v>
      </c>
      <c r="DF52" s="33" t="str">
        <f>HLOOKUP(DE52,A$8:F$15,8,TRUE)</f>
        <v>F</v>
      </c>
    </row>
    <row r="53" spans="1:110" x14ac:dyDescent="0.25">
      <c r="A53" s="30"/>
      <c r="B53" s="30"/>
      <c r="C53" s="37" t="str">
        <f t="shared" si="5"/>
        <v>F</v>
      </c>
      <c r="D53" s="31" t="str">
        <f t="shared" si="6"/>
        <v>F</v>
      </c>
      <c r="E53" s="31" t="str">
        <f t="shared" si="0"/>
        <v>F</v>
      </c>
      <c r="F53" s="32" t="str">
        <f t="shared" si="7"/>
        <v>F</v>
      </c>
      <c r="G53" s="32" t="str">
        <f t="shared" si="1"/>
        <v>F</v>
      </c>
      <c r="H53" s="32" t="str">
        <f t="shared" si="2"/>
        <v>D</v>
      </c>
      <c r="I53" s="32" t="str">
        <f t="shared" si="3"/>
        <v>F</v>
      </c>
      <c r="J53" s="32" t="str">
        <f t="shared" si="4"/>
        <v>D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3">
        <f>SUM('GRADE BOOK'!$K53:$AK53)</f>
        <v>0</v>
      </c>
      <c r="AM53" s="33" t="str">
        <f>HLOOKUP(AL53,A$9:F$15,7,TRUE)</f>
        <v>F</v>
      </c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3">
        <f t="shared" si="8"/>
        <v>0</v>
      </c>
      <c r="BP53" s="33" t="str">
        <f>HLOOKUP(BO53,A$10:F$15,6,TRUE)</f>
        <v>F</v>
      </c>
      <c r="BQ53" s="33">
        <v>0</v>
      </c>
      <c r="BR53" s="33" t="str">
        <f>HLOOKUP(BQ53,B$11:F$15,5,TRUE)</f>
        <v>F</v>
      </c>
      <c r="BS53" s="34"/>
      <c r="BT53" s="34"/>
      <c r="BU53" s="34"/>
      <c r="BV53" s="33">
        <f t="shared" si="9"/>
        <v>0</v>
      </c>
      <c r="BW53" s="33" t="str">
        <f>HLOOKUP(BV53,A$12:F$15,4,TRUE)</f>
        <v>D</v>
      </c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3">
        <f t="shared" si="10"/>
        <v>0</v>
      </c>
      <c r="CX53" s="33">
        <f t="shared" si="11"/>
        <v>0</v>
      </c>
      <c r="CY53" s="33" t="str">
        <f>IF(CX53&gt;9,HLOOKUP(CW53,A$13:F$15,3,TRUE),IF(CX53&gt;9,"D","F"))</f>
        <v>F</v>
      </c>
      <c r="CZ53" s="34"/>
      <c r="DA53" s="34"/>
      <c r="DB53" s="34"/>
      <c r="DC53" s="33">
        <f t="shared" si="12"/>
        <v>0</v>
      </c>
      <c r="DD53" s="33" t="str">
        <f>HLOOKUP(DC53,A$14:F$15,2,TRUE)</f>
        <v>D</v>
      </c>
      <c r="DE53" s="33">
        <v>0</v>
      </c>
      <c r="DF53" s="33" t="str">
        <f>HLOOKUP(DE53,A$8:F$15,8,TRUE)</f>
        <v>F</v>
      </c>
    </row>
    <row r="54" spans="1:110" x14ac:dyDescent="0.25">
      <c r="A54" s="30"/>
      <c r="B54" s="30"/>
      <c r="C54" s="37" t="str">
        <f t="shared" si="5"/>
        <v>F</v>
      </c>
      <c r="D54" s="31" t="str">
        <f t="shared" si="6"/>
        <v>F</v>
      </c>
      <c r="E54" s="31" t="str">
        <f t="shared" si="0"/>
        <v>F</v>
      </c>
      <c r="F54" s="32" t="str">
        <f t="shared" si="7"/>
        <v>F</v>
      </c>
      <c r="G54" s="32" t="str">
        <f t="shared" si="1"/>
        <v>F</v>
      </c>
      <c r="H54" s="32" t="str">
        <f t="shared" si="2"/>
        <v>D</v>
      </c>
      <c r="I54" s="32" t="str">
        <f t="shared" si="3"/>
        <v>F</v>
      </c>
      <c r="J54" s="32" t="str">
        <f t="shared" si="4"/>
        <v>D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3">
        <f>SUM('GRADE BOOK'!$K54:$AK54)</f>
        <v>0</v>
      </c>
      <c r="AM54" s="33" t="str">
        <f>HLOOKUP(AL54,A$9:F$15,7,TRUE)</f>
        <v>F</v>
      </c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3">
        <f t="shared" si="8"/>
        <v>0</v>
      </c>
      <c r="BP54" s="33" t="str">
        <f>HLOOKUP(BO54,A$10:F$15,6,TRUE)</f>
        <v>F</v>
      </c>
      <c r="BQ54" s="33">
        <v>0</v>
      </c>
      <c r="BR54" s="33" t="str">
        <f>HLOOKUP(BQ54,B$11:F$15,5,TRUE)</f>
        <v>F</v>
      </c>
      <c r="BS54" s="34"/>
      <c r="BT54" s="34"/>
      <c r="BU54" s="34"/>
      <c r="BV54" s="33">
        <f t="shared" si="9"/>
        <v>0</v>
      </c>
      <c r="BW54" s="33" t="str">
        <f>HLOOKUP(BV54,A$12:F$15,4,TRUE)</f>
        <v>D</v>
      </c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3">
        <f t="shared" si="10"/>
        <v>0</v>
      </c>
      <c r="CX54" s="33">
        <f t="shared" si="11"/>
        <v>0</v>
      </c>
      <c r="CY54" s="33" t="str">
        <f>IF(CX54&gt;9,HLOOKUP(CW54,A$13:F$15,3,TRUE),IF(CX54&gt;9,"D","F"))</f>
        <v>F</v>
      </c>
      <c r="CZ54" s="34"/>
      <c r="DA54" s="34"/>
      <c r="DB54" s="34"/>
      <c r="DC54" s="33">
        <f t="shared" si="12"/>
        <v>0</v>
      </c>
      <c r="DD54" s="33" t="str">
        <f>HLOOKUP(DC54,A$14:F$15,2,TRUE)</f>
        <v>D</v>
      </c>
      <c r="DE54" s="33">
        <v>0</v>
      </c>
      <c r="DF54" s="33" t="str">
        <f>HLOOKUP(DE54,A$8:F$15,8,TRUE)</f>
        <v>F</v>
      </c>
    </row>
    <row r="55" spans="1:110" x14ac:dyDescent="0.25">
      <c r="A55" s="30"/>
      <c r="B55" s="30"/>
      <c r="C55" s="37" t="str">
        <f t="shared" si="5"/>
        <v>F</v>
      </c>
      <c r="D55" s="31" t="str">
        <f t="shared" si="6"/>
        <v>F</v>
      </c>
      <c r="E55" s="31" t="str">
        <f t="shared" si="0"/>
        <v>F</v>
      </c>
      <c r="F55" s="32" t="str">
        <f t="shared" si="7"/>
        <v>F</v>
      </c>
      <c r="G55" s="32" t="str">
        <f t="shared" si="1"/>
        <v>F</v>
      </c>
      <c r="H55" s="32" t="str">
        <f t="shared" si="2"/>
        <v>D</v>
      </c>
      <c r="I55" s="32" t="str">
        <f t="shared" si="3"/>
        <v>F</v>
      </c>
      <c r="J55" s="32" t="str">
        <f t="shared" si="4"/>
        <v>D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3">
        <f>SUM('GRADE BOOK'!$K55:$AK55)</f>
        <v>0</v>
      </c>
      <c r="AM55" s="33" t="str">
        <f>HLOOKUP(AL55,A$9:F$15,7,TRUE)</f>
        <v>F</v>
      </c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3">
        <f t="shared" si="8"/>
        <v>0</v>
      </c>
      <c r="BP55" s="33" t="str">
        <f>HLOOKUP(BO55,A$10:F$15,6,TRUE)</f>
        <v>F</v>
      </c>
      <c r="BQ55" s="33">
        <v>0</v>
      </c>
      <c r="BR55" s="33" t="str">
        <f>HLOOKUP(BQ55,B$11:F$15,5,TRUE)</f>
        <v>F</v>
      </c>
      <c r="BS55" s="34"/>
      <c r="BT55" s="34"/>
      <c r="BU55" s="34"/>
      <c r="BV55" s="33">
        <f t="shared" si="9"/>
        <v>0</v>
      </c>
      <c r="BW55" s="33" t="str">
        <f>HLOOKUP(BV55,A$12:F$15,4,TRUE)</f>
        <v>D</v>
      </c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3">
        <f t="shared" si="10"/>
        <v>0</v>
      </c>
      <c r="CX55" s="33">
        <f t="shared" si="11"/>
        <v>0</v>
      </c>
      <c r="CY55" s="33" t="str">
        <f>IF(CX55&gt;9,HLOOKUP(CW55,A$13:F$15,3,TRUE),IF(CX55&gt;9,"D","F"))</f>
        <v>F</v>
      </c>
      <c r="CZ55" s="34"/>
      <c r="DA55" s="34"/>
      <c r="DB55" s="34"/>
      <c r="DC55" s="33">
        <f t="shared" si="12"/>
        <v>0</v>
      </c>
      <c r="DD55" s="33" t="str">
        <f>HLOOKUP(DC55,A$14:F$15,2,TRUE)</f>
        <v>D</v>
      </c>
      <c r="DE55" s="33">
        <v>0</v>
      </c>
      <c r="DF55" s="33" t="str">
        <f>HLOOKUP(DE55,A$8:F$15,8,TRUE)</f>
        <v>F</v>
      </c>
    </row>
    <row r="56" spans="1:110" x14ac:dyDescent="0.25">
      <c r="A56" s="30"/>
      <c r="B56" s="30"/>
      <c r="C56" s="37" t="str">
        <f t="shared" si="5"/>
        <v>F</v>
      </c>
      <c r="D56" s="31" t="str">
        <f t="shared" si="6"/>
        <v>F</v>
      </c>
      <c r="E56" s="31" t="str">
        <f t="shared" si="0"/>
        <v>F</v>
      </c>
      <c r="F56" s="32" t="str">
        <f t="shared" si="7"/>
        <v>F</v>
      </c>
      <c r="G56" s="32" t="str">
        <f t="shared" si="1"/>
        <v>F</v>
      </c>
      <c r="H56" s="32" t="str">
        <f t="shared" si="2"/>
        <v>D</v>
      </c>
      <c r="I56" s="32" t="str">
        <f t="shared" si="3"/>
        <v>F</v>
      </c>
      <c r="J56" s="32" t="str">
        <f t="shared" si="4"/>
        <v>D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3">
        <f>SUM('GRADE BOOK'!$K56:$AK56)</f>
        <v>0</v>
      </c>
      <c r="AM56" s="33" t="str">
        <f>HLOOKUP(AL56,A$9:F$15,7,TRUE)</f>
        <v>F</v>
      </c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3">
        <f t="shared" si="8"/>
        <v>0</v>
      </c>
      <c r="BP56" s="33" t="str">
        <f>HLOOKUP(BO56,A$10:F$15,6,TRUE)</f>
        <v>F</v>
      </c>
      <c r="BQ56" s="33">
        <v>0</v>
      </c>
      <c r="BR56" s="33" t="str">
        <f>HLOOKUP(BQ56,B$11:F$15,5,TRUE)</f>
        <v>F</v>
      </c>
      <c r="BS56" s="34"/>
      <c r="BT56" s="34"/>
      <c r="BU56" s="34"/>
      <c r="BV56" s="33">
        <f t="shared" si="9"/>
        <v>0</v>
      </c>
      <c r="BW56" s="33" t="str">
        <f>HLOOKUP(BV56,A$12:F$15,4,TRUE)</f>
        <v>D</v>
      </c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3">
        <f t="shared" si="10"/>
        <v>0</v>
      </c>
      <c r="CX56" s="33">
        <f t="shared" si="11"/>
        <v>0</v>
      </c>
      <c r="CY56" s="33" t="str">
        <f>IF(CX56&gt;9,HLOOKUP(CW56,A$13:F$15,3,TRUE),IF(CX56&gt;9,"D","F"))</f>
        <v>F</v>
      </c>
      <c r="CZ56" s="34"/>
      <c r="DA56" s="34"/>
      <c r="DB56" s="34"/>
      <c r="DC56" s="33">
        <f t="shared" si="12"/>
        <v>0</v>
      </c>
      <c r="DD56" s="33" t="str">
        <f>HLOOKUP(DC56,A$14:F$15,2,TRUE)</f>
        <v>D</v>
      </c>
      <c r="DE56" s="33">
        <v>0</v>
      </c>
      <c r="DF56" s="33" t="str">
        <f>HLOOKUP(DE56,A$8:F$15,8,TRUE)</f>
        <v>F</v>
      </c>
    </row>
    <row r="57" spans="1:110" x14ac:dyDescent="0.25">
      <c r="A57" s="30"/>
      <c r="B57" s="30"/>
      <c r="C57" s="37" t="str">
        <f t="shared" si="5"/>
        <v>F</v>
      </c>
      <c r="D57" s="31" t="str">
        <f t="shared" si="6"/>
        <v>F</v>
      </c>
      <c r="E57" s="31" t="str">
        <f t="shared" si="0"/>
        <v>F</v>
      </c>
      <c r="F57" s="32" t="str">
        <f t="shared" si="7"/>
        <v>F</v>
      </c>
      <c r="G57" s="32" t="str">
        <f t="shared" si="1"/>
        <v>F</v>
      </c>
      <c r="H57" s="32" t="str">
        <f t="shared" si="2"/>
        <v>D</v>
      </c>
      <c r="I57" s="32" t="str">
        <f t="shared" si="3"/>
        <v>F</v>
      </c>
      <c r="J57" s="32" t="str">
        <f t="shared" si="4"/>
        <v>D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3">
        <f>SUM('GRADE BOOK'!$K57:$AK57)</f>
        <v>0</v>
      </c>
      <c r="AM57" s="33" t="str">
        <f>HLOOKUP(AL57,A$9:F$15,7,TRUE)</f>
        <v>F</v>
      </c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3">
        <f t="shared" si="8"/>
        <v>0</v>
      </c>
      <c r="BP57" s="33" t="str">
        <f>HLOOKUP(BO57,A$10:F$15,6,TRUE)</f>
        <v>F</v>
      </c>
      <c r="BQ57" s="33">
        <v>0</v>
      </c>
      <c r="BR57" s="33" t="str">
        <f>HLOOKUP(BQ57,B$11:F$15,5,TRUE)</f>
        <v>F</v>
      </c>
      <c r="BS57" s="34"/>
      <c r="BT57" s="34"/>
      <c r="BU57" s="34"/>
      <c r="BV57" s="33">
        <f t="shared" si="9"/>
        <v>0</v>
      </c>
      <c r="BW57" s="33" t="str">
        <f>HLOOKUP(BV57,A$12:F$15,4,TRUE)</f>
        <v>D</v>
      </c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3">
        <f t="shared" si="10"/>
        <v>0</v>
      </c>
      <c r="CX57" s="33">
        <f t="shared" si="11"/>
        <v>0</v>
      </c>
      <c r="CY57" s="33" t="str">
        <f>IF(CX57&gt;9,HLOOKUP(CW57,A$13:F$15,3,TRUE),IF(CX57&gt;9,"D","F"))</f>
        <v>F</v>
      </c>
      <c r="CZ57" s="34"/>
      <c r="DA57" s="34"/>
      <c r="DB57" s="34"/>
      <c r="DC57" s="33">
        <f t="shared" si="12"/>
        <v>0</v>
      </c>
      <c r="DD57" s="33" t="str">
        <f>HLOOKUP(DC57,A$14:F$15,2,TRUE)</f>
        <v>D</v>
      </c>
      <c r="DE57" s="33">
        <v>0</v>
      </c>
      <c r="DF57" s="33" t="str">
        <f>HLOOKUP(DE57,A$8:F$15,8,TRUE)</f>
        <v>F</v>
      </c>
    </row>
    <row r="58" spans="1:110" x14ac:dyDescent="0.25">
      <c r="A58" s="30"/>
      <c r="B58" s="30"/>
      <c r="C58" s="37" t="str">
        <f t="shared" si="5"/>
        <v>F</v>
      </c>
      <c r="D58" s="31" t="str">
        <f t="shared" si="6"/>
        <v>F</v>
      </c>
      <c r="E58" s="31" t="str">
        <f t="shared" si="0"/>
        <v>F</v>
      </c>
      <c r="F58" s="32" t="str">
        <f t="shared" si="7"/>
        <v>F</v>
      </c>
      <c r="G58" s="32" t="str">
        <f t="shared" si="1"/>
        <v>F</v>
      </c>
      <c r="H58" s="32" t="str">
        <f t="shared" si="2"/>
        <v>D</v>
      </c>
      <c r="I58" s="32" t="str">
        <f t="shared" si="3"/>
        <v>F</v>
      </c>
      <c r="J58" s="32" t="str">
        <f t="shared" si="4"/>
        <v>D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3">
        <f>SUM('GRADE BOOK'!$K58:$AK58)</f>
        <v>0</v>
      </c>
      <c r="AM58" s="33" t="str">
        <f>HLOOKUP(AL58,A$9:F$15,7,TRUE)</f>
        <v>F</v>
      </c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3">
        <f t="shared" si="8"/>
        <v>0</v>
      </c>
      <c r="BP58" s="33" t="str">
        <f>HLOOKUP(BO58,A$10:F$15,6,TRUE)</f>
        <v>F</v>
      </c>
      <c r="BQ58" s="33">
        <v>0</v>
      </c>
      <c r="BR58" s="33" t="str">
        <f>HLOOKUP(BQ58,B$11:F$15,5,TRUE)</f>
        <v>F</v>
      </c>
      <c r="BS58" s="34"/>
      <c r="BT58" s="34"/>
      <c r="BU58" s="34"/>
      <c r="BV58" s="33">
        <f t="shared" si="9"/>
        <v>0</v>
      </c>
      <c r="BW58" s="33" t="str">
        <f>HLOOKUP(BV58,A$12:F$15,4,TRUE)</f>
        <v>D</v>
      </c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3">
        <f t="shared" si="10"/>
        <v>0</v>
      </c>
      <c r="CX58" s="33">
        <f t="shared" si="11"/>
        <v>0</v>
      </c>
      <c r="CY58" s="33" t="str">
        <f>IF(CX58&gt;9,HLOOKUP(CW58,A$13:F$15,3,TRUE),IF(CX58&gt;9,"D","F"))</f>
        <v>F</v>
      </c>
      <c r="CZ58" s="34"/>
      <c r="DA58" s="34"/>
      <c r="DB58" s="34"/>
      <c r="DC58" s="33">
        <f t="shared" si="12"/>
        <v>0</v>
      </c>
      <c r="DD58" s="33" t="str">
        <f>HLOOKUP(DC58,A$14:F$15,2,TRUE)</f>
        <v>D</v>
      </c>
      <c r="DE58" s="33">
        <v>0</v>
      </c>
      <c r="DF58" s="33" t="str">
        <f>HLOOKUP(DE58,A$8:F$15,8,TRUE)</f>
        <v>F</v>
      </c>
    </row>
    <row r="59" spans="1:110" x14ac:dyDescent="0.25">
      <c r="A59" s="11"/>
      <c r="B59" s="11"/>
      <c r="C59" s="11"/>
      <c r="D59" s="11"/>
      <c r="E59" s="11"/>
      <c r="F59" s="1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110" x14ac:dyDescent="0.25">
      <c r="A60" s="15"/>
    </row>
    <row r="61" spans="1:110" x14ac:dyDescent="0.25">
      <c r="A61" s="15"/>
    </row>
  </sheetData>
  <mergeCells count="1">
    <mergeCell ref="A59:F59"/>
  </mergeCells>
  <phoneticPr fontId="0" type="noConversion"/>
  <conditionalFormatting sqref="A19:DF58">
    <cfRule type="expression" dxfId="1" priority="1">
      <formula>MOD(ROW(),2)=0</formula>
    </cfRule>
    <cfRule type="expression" dxfId="0" priority="2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12"/>
  <sheetViews>
    <sheetView workbookViewId="0">
      <selection activeCell="G13" sqref="G13"/>
    </sheetView>
  </sheetViews>
  <sheetFormatPr defaultRowHeight="13.5" x14ac:dyDescent="0.25"/>
  <cols>
    <col min="1" max="1" width="24.42578125" customWidth="1"/>
    <col min="2" max="2" width="19.7109375" bestFit="1" customWidth="1"/>
    <col min="3" max="5" width="18.5703125" bestFit="1" customWidth="1"/>
  </cols>
  <sheetData>
    <row r="1" spans="1:7" ht="18" x14ac:dyDescent="0.25">
      <c r="A1" s="39"/>
      <c r="B1" s="40" t="s">
        <v>1</v>
      </c>
      <c r="C1" s="40" t="s">
        <v>2</v>
      </c>
      <c r="D1" s="40" t="s">
        <v>3</v>
      </c>
      <c r="E1" s="40" t="s">
        <v>4</v>
      </c>
      <c r="G1" s="40" t="s">
        <v>125</v>
      </c>
    </row>
    <row r="2" spans="1:7" ht="18" x14ac:dyDescent="0.25">
      <c r="A2" s="41" t="s">
        <v>12</v>
      </c>
      <c r="B2" s="42"/>
      <c r="C2" s="43"/>
      <c r="D2" s="43"/>
      <c r="E2" s="42" t="s">
        <v>126</v>
      </c>
      <c r="G2">
        <v>1</v>
      </c>
    </row>
    <row r="3" spans="1:7" ht="18" x14ac:dyDescent="0.25">
      <c r="A3" s="41" t="s">
        <v>13</v>
      </c>
      <c r="B3" s="44" t="s">
        <v>127</v>
      </c>
      <c r="C3" s="44" t="s">
        <v>128</v>
      </c>
      <c r="D3" s="44" t="s">
        <v>129</v>
      </c>
      <c r="E3" s="44" t="s">
        <v>129</v>
      </c>
      <c r="G3">
        <v>27</v>
      </c>
    </row>
    <row r="4" spans="1:7" ht="18" x14ac:dyDescent="0.25">
      <c r="A4" s="41"/>
      <c r="B4" s="44" t="s">
        <v>127</v>
      </c>
      <c r="C4" s="44"/>
      <c r="D4" s="45"/>
      <c r="E4" s="45"/>
    </row>
    <row r="5" spans="1:7" ht="18" x14ac:dyDescent="0.25">
      <c r="A5" s="41" t="s">
        <v>18</v>
      </c>
      <c r="B5" s="46" t="s">
        <v>128</v>
      </c>
      <c r="C5" s="46" t="s">
        <v>130</v>
      </c>
      <c r="D5" s="46" t="s">
        <v>130</v>
      </c>
      <c r="E5" s="46" t="s">
        <v>130</v>
      </c>
      <c r="G5">
        <v>27</v>
      </c>
    </row>
    <row r="6" spans="1:7" ht="18" x14ac:dyDescent="0.25">
      <c r="A6" s="41"/>
      <c r="B6" s="46" t="s">
        <v>128</v>
      </c>
      <c r="C6" s="46"/>
      <c r="D6" s="46"/>
      <c r="E6" s="46"/>
    </row>
    <row r="7" spans="1:7" ht="18" x14ac:dyDescent="0.25">
      <c r="A7" s="41" t="s">
        <v>14</v>
      </c>
      <c r="B7" s="45" t="s">
        <v>131</v>
      </c>
      <c r="C7" s="45" t="s">
        <v>132</v>
      </c>
      <c r="D7" s="45" t="s">
        <v>133</v>
      </c>
      <c r="E7" s="45" t="s">
        <v>134</v>
      </c>
      <c r="G7">
        <v>220</v>
      </c>
    </row>
    <row r="8" spans="1:7" ht="18" x14ac:dyDescent="0.25">
      <c r="A8" s="41" t="s">
        <v>19</v>
      </c>
      <c r="B8" s="47"/>
      <c r="C8" s="47" t="s">
        <v>135</v>
      </c>
      <c r="D8" s="47" t="s">
        <v>135</v>
      </c>
      <c r="E8" s="47" t="s">
        <v>135</v>
      </c>
      <c r="G8">
        <v>3</v>
      </c>
    </row>
    <row r="9" spans="1:7" ht="18" x14ac:dyDescent="0.25">
      <c r="A9" s="41" t="s">
        <v>136</v>
      </c>
      <c r="B9" s="48" t="s">
        <v>137</v>
      </c>
      <c r="C9" s="48" t="s">
        <v>138</v>
      </c>
      <c r="D9" s="48" t="s">
        <v>139</v>
      </c>
      <c r="E9" s="48" t="s">
        <v>139</v>
      </c>
    </row>
    <row r="10" spans="1:7" ht="18" x14ac:dyDescent="0.25">
      <c r="A10" s="41" t="s">
        <v>140</v>
      </c>
      <c r="B10" s="48" t="s">
        <v>141</v>
      </c>
      <c r="C10" s="49" t="s">
        <v>128</v>
      </c>
      <c r="D10" s="49" t="s">
        <v>128</v>
      </c>
      <c r="E10" s="49" t="s">
        <v>128</v>
      </c>
      <c r="G10">
        <v>21</v>
      </c>
    </row>
    <row r="11" spans="1:7" ht="18" x14ac:dyDescent="0.25">
      <c r="A11" s="41"/>
      <c r="B11" s="48" t="s">
        <v>142</v>
      </c>
      <c r="C11" s="49" t="s">
        <v>128</v>
      </c>
      <c r="D11" s="48"/>
      <c r="E11" s="48"/>
    </row>
    <row r="12" spans="1:7" ht="18" x14ac:dyDescent="0.25">
      <c r="A12" s="41" t="s">
        <v>17</v>
      </c>
      <c r="B12" s="47"/>
      <c r="C12" s="46" t="s">
        <v>126</v>
      </c>
      <c r="D12" s="46" t="s">
        <v>126</v>
      </c>
      <c r="E12" s="46" t="s">
        <v>126</v>
      </c>
      <c r="G12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  <vt:lpstr>WeBWorKScore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dcterms:created xsi:type="dcterms:W3CDTF">2015-08-11T19:30:16Z</dcterms:created>
  <dcterms:modified xsi:type="dcterms:W3CDTF">2015-08-12T00:21:57Z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