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002083692\Dropbox\Serge\NSC\Math181\"/>
    </mc:Choice>
  </mc:AlternateContent>
  <bookViews>
    <workbookView xWindow="0" yWindow="0" windowWidth="23430" windowHeight="12360"/>
  </bookViews>
  <sheets>
    <sheet name="GRADE BOOK" sheetId="1" r:id="rId1"/>
    <sheet name="Checklist" sheetId="3" r:id="rId2"/>
  </sheets>
  <definedNames>
    <definedName name="CORE">'GRADE BOOK'!$BU$17,'GRADE BOOK'!$BY$17,'GRADE BOOK'!$CA$17,'GRADE BOOK'!$CD$17,'GRADE BOOK'!$CF$17,'GRADE BOOK'!$CI$17,'GRADE BOOK'!$CK$17,'GRADE BOOK'!$CL$17,'GRADE BOOK'!$CO$17,'GRADE BOOK'!$CQ$17</definedName>
    <definedName name="Getting_Started">'GRADE BOOK'!$CX$17</definedName>
    <definedName name="GP">'GRADE BOOK'!$J$17:$AJ$93</definedName>
    <definedName name="GradeTable">'GRADE BOOK'!$G$4:$S$12</definedName>
    <definedName name="Journal">'GRADE BOOK'!$BN$17:$BR$17</definedName>
    <definedName name="Problems">'GRADE BOOK'!$BS$17:$CQ$17</definedName>
    <definedName name="Quizzes">'GRADE BOOK'!$AK$17:$BL$17</definedName>
    <definedName name="Specifications" comment="This contains the minimum requirement for each grade.">'GRADE BOOK'!$A$8:$F$14</definedName>
    <definedName name="Teaching">'GRADE BOOK'!$CR$17:$CW$17</definedName>
    <definedName name="TotalPoints">'GRADE BOOK'!#REF!</definedName>
    <definedName name="WeBWorKScore">'GRADE BOOK'!$BM$17</definedName>
  </definedNames>
  <calcPr calcId="152511"/>
</workbook>
</file>

<file path=xl/calcChain.xml><?xml version="1.0" encoding="utf-8"?>
<calcChain xmlns="http://schemas.openxmlformats.org/spreadsheetml/2006/main">
  <c r="BQ18" i="1" l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17" i="1"/>
  <c r="AK17" i="1" l="1"/>
  <c r="BN17" i="1"/>
  <c r="BU17" i="1"/>
  <c r="CX17" i="1"/>
  <c r="CY17" i="1" s="1"/>
  <c r="I17" i="1"/>
  <c r="AK18" i="1"/>
  <c r="BN18" i="1"/>
  <c r="BU18" i="1"/>
  <c r="CY18" i="1"/>
  <c r="I18" i="1"/>
  <c r="AK19" i="1"/>
  <c r="BN19" i="1"/>
  <c r="F19" i="1"/>
  <c r="BU19" i="1"/>
  <c r="CX19" i="1"/>
  <c r="CY19" i="1" s="1"/>
  <c r="H19" i="1" s="1"/>
  <c r="I19" i="1"/>
  <c r="AK20" i="1"/>
  <c r="BN20" i="1"/>
  <c r="BU20" i="1"/>
  <c r="CX20" i="1"/>
  <c r="CY20" i="1" s="1"/>
  <c r="H20" i="1" s="1"/>
  <c r="I20" i="1"/>
  <c r="AK21" i="1"/>
  <c r="BN21" i="1"/>
  <c r="F21" i="1"/>
  <c r="BU21" i="1"/>
  <c r="CX21" i="1"/>
  <c r="CY21" i="1" s="1"/>
  <c r="H21" i="1" s="1"/>
  <c r="I21" i="1"/>
  <c r="AK22" i="1"/>
  <c r="BN22" i="1"/>
  <c r="BU22" i="1"/>
  <c r="CX22" i="1"/>
  <c r="CY22" i="1" s="1"/>
  <c r="H22" i="1" s="1"/>
  <c r="I22" i="1"/>
  <c r="AK23" i="1"/>
  <c r="BN23" i="1"/>
  <c r="BU23" i="1"/>
  <c r="CX23" i="1"/>
  <c r="CY23" i="1" s="1"/>
  <c r="H23" i="1" s="1"/>
  <c r="I23" i="1"/>
  <c r="AK24" i="1"/>
  <c r="BN24" i="1"/>
  <c r="BU24" i="1"/>
  <c r="CX24" i="1"/>
  <c r="CY24" i="1" s="1"/>
  <c r="H24" i="1" s="1"/>
  <c r="I24" i="1"/>
  <c r="AK25" i="1"/>
  <c r="BN25" i="1"/>
  <c r="F25" i="1"/>
  <c r="BU25" i="1"/>
  <c r="CX25" i="1"/>
  <c r="CY25" i="1" s="1"/>
  <c r="H25" i="1" s="1"/>
  <c r="I25" i="1"/>
  <c r="AK26" i="1"/>
  <c r="BN26" i="1"/>
  <c r="BU26" i="1"/>
  <c r="CX26" i="1"/>
  <c r="CY26" i="1" s="1"/>
  <c r="H26" i="1" s="1"/>
  <c r="I26" i="1"/>
  <c r="AK27" i="1"/>
  <c r="BN27" i="1"/>
  <c r="BU27" i="1"/>
  <c r="CX27" i="1"/>
  <c r="CY27" i="1" s="1"/>
  <c r="H27" i="1" s="1"/>
  <c r="I27" i="1"/>
  <c r="AK28" i="1"/>
  <c r="BN28" i="1"/>
  <c r="BU28" i="1"/>
  <c r="CX28" i="1"/>
  <c r="CY28" i="1" s="1"/>
  <c r="H28" i="1" s="1"/>
  <c r="I28" i="1"/>
  <c r="AK29" i="1"/>
  <c r="BN29" i="1"/>
  <c r="F29" i="1"/>
  <c r="BU29" i="1"/>
  <c r="CX29" i="1"/>
  <c r="CY29" i="1" s="1"/>
  <c r="H29" i="1" s="1"/>
  <c r="I29" i="1"/>
  <c r="AK30" i="1"/>
  <c r="BN30" i="1"/>
  <c r="BU30" i="1"/>
  <c r="CX30" i="1"/>
  <c r="CY30" i="1" s="1"/>
  <c r="H30" i="1" s="1"/>
  <c r="I30" i="1"/>
  <c r="AK31" i="1"/>
  <c r="BN31" i="1"/>
  <c r="BU31" i="1"/>
  <c r="CX31" i="1"/>
  <c r="CY31" i="1" s="1"/>
  <c r="H31" i="1" s="1"/>
  <c r="I31" i="1"/>
  <c r="AK32" i="1"/>
  <c r="BN32" i="1"/>
  <c r="F32" i="1"/>
  <c r="BU32" i="1"/>
  <c r="CX32" i="1"/>
  <c r="CY32" i="1" s="1"/>
  <c r="H32" i="1" s="1"/>
  <c r="I32" i="1"/>
  <c r="AK33" i="1"/>
  <c r="BN33" i="1"/>
  <c r="F33" i="1"/>
  <c r="BU33" i="1"/>
  <c r="CX33" i="1"/>
  <c r="CY33" i="1" s="1"/>
  <c r="H33" i="1" s="1"/>
  <c r="I33" i="1"/>
  <c r="AK34" i="1"/>
  <c r="BN34" i="1"/>
  <c r="BU34" i="1"/>
  <c r="CX34" i="1"/>
  <c r="CY34" i="1" s="1"/>
  <c r="H34" i="1" s="1"/>
  <c r="I34" i="1"/>
  <c r="AK35" i="1"/>
  <c r="BN35" i="1"/>
  <c r="BU35" i="1"/>
  <c r="CX35" i="1"/>
  <c r="CY35" i="1" s="1"/>
  <c r="H35" i="1" s="1"/>
  <c r="I35" i="1"/>
  <c r="AK36" i="1"/>
  <c r="BN36" i="1"/>
  <c r="BU36" i="1"/>
  <c r="CX36" i="1"/>
  <c r="CY36" i="1" s="1"/>
  <c r="H36" i="1" s="1"/>
  <c r="I36" i="1"/>
  <c r="AK37" i="1"/>
  <c r="BN37" i="1"/>
  <c r="F37" i="1"/>
  <c r="BU37" i="1"/>
  <c r="CX37" i="1"/>
  <c r="CY37" i="1" s="1"/>
  <c r="H37" i="1" s="1"/>
  <c r="I37" i="1"/>
  <c r="AK38" i="1"/>
  <c r="BN38" i="1"/>
  <c r="BU38" i="1"/>
  <c r="CX38" i="1"/>
  <c r="CY38" i="1" s="1"/>
  <c r="H38" i="1" s="1"/>
  <c r="I38" i="1"/>
  <c r="AK39" i="1"/>
  <c r="BN39" i="1"/>
  <c r="BU39" i="1"/>
  <c r="CX39" i="1"/>
  <c r="CY39" i="1" s="1"/>
  <c r="H39" i="1" s="1"/>
  <c r="I39" i="1"/>
  <c r="AK40" i="1"/>
  <c r="BN40" i="1"/>
  <c r="BU40" i="1"/>
  <c r="CX40" i="1"/>
  <c r="CY40" i="1" s="1"/>
  <c r="H40" i="1" s="1"/>
  <c r="I40" i="1"/>
  <c r="AK41" i="1"/>
  <c r="BN41" i="1"/>
  <c r="F41" i="1"/>
  <c r="BU41" i="1"/>
  <c r="CX41" i="1"/>
  <c r="CY41" i="1" s="1"/>
  <c r="H41" i="1" s="1"/>
  <c r="I41" i="1"/>
  <c r="AK42" i="1"/>
  <c r="BN42" i="1"/>
  <c r="BU42" i="1"/>
  <c r="CX42" i="1"/>
  <c r="CY42" i="1" s="1"/>
  <c r="H42" i="1" s="1"/>
  <c r="I42" i="1"/>
  <c r="AK43" i="1"/>
  <c r="BN43" i="1"/>
  <c r="F43" i="1"/>
  <c r="BU43" i="1"/>
  <c r="CX43" i="1"/>
  <c r="CY43" i="1" s="1"/>
  <c r="H43" i="1" s="1"/>
  <c r="I43" i="1"/>
  <c r="AK44" i="1"/>
  <c r="BN44" i="1"/>
  <c r="BU44" i="1"/>
  <c r="CX44" i="1"/>
  <c r="CY44" i="1" s="1"/>
  <c r="H44" i="1" s="1"/>
  <c r="I44" i="1"/>
  <c r="AK45" i="1"/>
  <c r="BN45" i="1"/>
  <c r="F45" i="1"/>
  <c r="BU45" i="1"/>
  <c r="CX45" i="1"/>
  <c r="CY45" i="1" s="1"/>
  <c r="H45" i="1" s="1"/>
  <c r="I45" i="1"/>
  <c r="AK46" i="1"/>
  <c r="BN46" i="1"/>
  <c r="F46" i="1"/>
  <c r="BU46" i="1"/>
  <c r="CX46" i="1"/>
  <c r="CY46" i="1" s="1"/>
  <c r="H46" i="1" s="1"/>
  <c r="I46" i="1"/>
  <c r="AK47" i="1"/>
  <c r="BN47" i="1"/>
  <c r="F47" i="1"/>
  <c r="BU47" i="1"/>
  <c r="CX47" i="1"/>
  <c r="CY47" i="1" s="1"/>
  <c r="H47" i="1" s="1"/>
  <c r="I47" i="1"/>
  <c r="AK48" i="1"/>
  <c r="BN48" i="1"/>
  <c r="BU48" i="1"/>
  <c r="CX48" i="1"/>
  <c r="CY48" i="1" s="1"/>
  <c r="H48" i="1" s="1"/>
  <c r="I48" i="1"/>
  <c r="AK49" i="1"/>
  <c r="BN49" i="1"/>
  <c r="BU49" i="1"/>
  <c r="CX49" i="1"/>
  <c r="CY49" i="1" s="1"/>
  <c r="H49" i="1" s="1"/>
  <c r="I49" i="1"/>
  <c r="AK50" i="1"/>
  <c r="BN50" i="1"/>
  <c r="F50" i="1"/>
  <c r="BU50" i="1"/>
  <c r="CX50" i="1"/>
  <c r="CY50" i="1" s="1"/>
  <c r="H50" i="1" s="1"/>
  <c r="I50" i="1"/>
  <c r="AK51" i="1"/>
  <c r="BN51" i="1"/>
  <c r="F51" i="1"/>
  <c r="BU51" i="1"/>
  <c r="CX51" i="1"/>
  <c r="CY51" i="1" s="1"/>
  <c r="H51" i="1" s="1"/>
  <c r="I51" i="1"/>
  <c r="AK52" i="1"/>
  <c r="BN52" i="1"/>
  <c r="BU52" i="1"/>
  <c r="CX52" i="1"/>
  <c r="CY52" i="1" s="1"/>
  <c r="H52" i="1" s="1"/>
  <c r="I52" i="1"/>
  <c r="AK53" i="1"/>
  <c r="BN53" i="1"/>
  <c r="F53" i="1"/>
  <c r="BU53" i="1"/>
  <c r="CX53" i="1"/>
  <c r="CY53" i="1" s="1"/>
  <c r="H53" i="1" s="1"/>
  <c r="I53" i="1"/>
  <c r="AK54" i="1"/>
  <c r="BN54" i="1"/>
  <c r="F54" i="1"/>
  <c r="BU54" i="1"/>
  <c r="CX54" i="1"/>
  <c r="CY54" i="1" s="1"/>
  <c r="H54" i="1" s="1"/>
  <c r="I54" i="1"/>
  <c r="AK55" i="1"/>
  <c r="BN55" i="1"/>
  <c r="F55" i="1"/>
  <c r="BU55" i="1"/>
  <c r="CX55" i="1"/>
  <c r="CY55" i="1" s="1"/>
  <c r="H55" i="1" s="1"/>
  <c r="I55" i="1"/>
  <c r="AK56" i="1"/>
  <c r="BN56" i="1"/>
  <c r="BU56" i="1"/>
  <c r="CX56" i="1"/>
  <c r="CY56" i="1" s="1"/>
  <c r="H56" i="1" s="1"/>
  <c r="I56" i="1"/>
  <c r="BO52" i="1" l="1"/>
  <c r="E52" i="1" s="1"/>
  <c r="BO50" i="1"/>
  <c r="E50" i="1" s="1"/>
  <c r="BV45" i="1"/>
  <c r="G45" i="1" s="1"/>
  <c r="BO42" i="1"/>
  <c r="E42" i="1" s="1"/>
  <c r="BO41" i="1"/>
  <c r="E41" i="1" s="1"/>
  <c r="BO36" i="1"/>
  <c r="E36" i="1" s="1"/>
  <c r="BV31" i="1"/>
  <c r="G31" i="1" s="1"/>
  <c r="AL28" i="1"/>
  <c r="D28" i="1" s="1"/>
  <c r="AL23" i="1"/>
  <c r="D23" i="1" s="1"/>
  <c r="BV20" i="1"/>
  <c r="G20" i="1" s="1"/>
  <c r="AL18" i="1"/>
  <c r="D18" i="1" s="1"/>
  <c r="BO56" i="1"/>
  <c r="E56" i="1" s="1"/>
  <c r="AL56" i="1"/>
  <c r="D56" i="1" s="1"/>
  <c r="AL55" i="1"/>
  <c r="D55" i="1" s="1"/>
  <c r="AL54" i="1"/>
  <c r="D54" i="1" s="1"/>
  <c r="BV55" i="1"/>
  <c r="G55" i="1" s="1"/>
  <c r="BV54" i="1"/>
  <c r="G54" i="1" s="1"/>
  <c r="BV53" i="1"/>
  <c r="G53" i="1" s="1"/>
  <c r="BV52" i="1"/>
  <c r="G52" i="1" s="1"/>
  <c r="BO49" i="1"/>
  <c r="E49" i="1" s="1"/>
  <c r="AL48" i="1"/>
  <c r="D48" i="1" s="1"/>
  <c r="AL47" i="1"/>
  <c r="D47" i="1" s="1"/>
  <c r="AL46" i="1"/>
  <c r="D46" i="1" s="1"/>
  <c r="AL45" i="1"/>
  <c r="D45" i="1" s="1"/>
  <c r="BV43" i="1"/>
  <c r="G43" i="1" s="1"/>
  <c r="BV42" i="1"/>
  <c r="G42" i="1" s="1"/>
  <c r="BO40" i="1"/>
  <c r="E40" i="1" s="1"/>
  <c r="AL39" i="1"/>
  <c r="D39" i="1" s="1"/>
  <c r="BV37" i="1"/>
  <c r="G37" i="1" s="1"/>
  <c r="BV36" i="1"/>
  <c r="G36" i="1" s="1"/>
  <c r="BO35" i="1"/>
  <c r="E35" i="1" s="1"/>
  <c r="AL34" i="1"/>
  <c r="D34" i="1" s="1"/>
  <c r="AL33" i="1"/>
  <c r="D33" i="1" s="1"/>
  <c r="AL32" i="1"/>
  <c r="D32" i="1" s="1"/>
  <c r="BV30" i="1"/>
  <c r="G30" i="1" s="1"/>
  <c r="BO28" i="1"/>
  <c r="E28" i="1" s="1"/>
  <c r="AL27" i="1"/>
  <c r="D27" i="1" s="1"/>
  <c r="BV25" i="1"/>
  <c r="G25" i="1" s="1"/>
  <c r="BV24" i="1"/>
  <c r="G24" i="1" s="1"/>
  <c r="BO23" i="1"/>
  <c r="E23" i="1" s="1"/>
  <c r="AL22" i="1"/>
  <c r="D22" i="1" s="1"/>
  <c r="AL21" i="1"/>
  <c r="D21" i="1" s="1"/>
  <c r="BV19" i="1"/>
  <c r="G19" i="1" s="1"/>
  <c r="BO18" i="1"/>
  <c r="E18" i="1" s="1"/>
  <c r="BV56" i="1"/>
  <c r="G56" i="1" s="1"/>
  <c r="BV46" i="1"/>
  <c r="G46" i="1" s="1"/>
  <c r="BV44" i="1"/>
  <c r="G44" i="1" s="1"/>
  <c r="AL40" i="1"/>
  <c r="D40" i="1" s="1"/>
  <c r="BV38" i="1"/>
  <c r="G38" i="1" s="1"/>
  <c r="AL35" i="1"/>
  <c r="D35" i="1" s="1"/>
  <c r="BV33" i="1"/>
  <c r="G33" i="1" s="1"/>
  <c r="BO29" i="1"/>
  <c r="E29" i="1" s="1"/>
  <c r="BV21" i="1"/>
  <c r="G21" i="1" s="1"/>
  <c r="BO55" i="1"/>
  <c r="E55" i="1" s="1"/>
  <c r="BO54" i="1"/>
  <c r="E54" i="1" s="1"/>
  <c r="BO53" i="1"/>
  <c r="E53" i="1" s="1"/>
  <c r="AL52" i="1"/>
  <c r="D52" i="1" s="1"/>
  <c r="AL51" i="1"/>
  <c r="D51" i="1" s="1"/>
  <c r="AL50" i="1"/>
  <c r="D50" i="1" s="1"/>
  <c r="BV48" i="1"/>
  <c r="G48" i="1" s="1"/>
  <c r="BO44" i="1"/>
  <c r="E44" i="1" s="1"/>
  <c r="BO43" i="1"/>
  <c r="E43" i="1" s="1"/>
  <c r="AL42" i="1"/>
  <c r="D42" i="1" s="1"/>
  <c r="AL41" i="1"/>
  <c r="D41" i="1" s="1"/>
  <c r="C41" i="1" s="1"/>
  <c r="BV39" i="1"/>
  <c r="G39" i="1" s="1"/>
  <c r="BO38" i="1"/>
  <c r="E38" i="1" s="1"/>
  <c r="BO37" i="1"/>
  <c r="E37" i="1" s="1"/>
  <c r="AL36" i="1"/>
  <c r="D36" i="1" s="1"/>
  <c r="BV34" i="1"/>
  <c r="G34" i="1" s="1"/>
  <c r="BO31" i="1"/>
  <c r="E31" i="1" s="1"/>
  <c r="AL30" i="1"/>
  <c r="D30" i="1" s="1"/>
  <c r="AL29" i="1"/>
  <c r="D29" i="1" s="1"/>
  <c r="C29" i="1" s="1"/>
  <c r="BV27" i="1"/>
  <c r="G27" i="1" s="1"/>
  <c r="BO26" i="1"/>
  <c r="E26" i="1" s="1"/>
  <c r="BO25" i="1"/>
  <c r="E25" i="1" s="1"/>
  <c r="AL24" i="1"/>
  <c r="D24" i="1" s="1"/>
  <c r="BV22" i="1"/>
  <c r="G22" i="1" s="1"/>
  <c r="BO20" i="1"/>
  <c r="E20" i="1" s="1"/>
  <c r="BO19" i="1"/>
  <c r="E19" i="1" s="1"/>
  <c r="BO17" i="1"/>
  <c r="E17" i="1" s="1"/>
  <c r="BO51" i="1"/>
  <c r="E51" i="1" s="1"/>
  <c r="AL49" i="1"/>
  <c r="D49" i="1" s="1"/>
  <c r="BV47" i="1"/>
  <c r="G47" i="1" s="1"/>
  <c r="BV32" i="1"/>
  <c r="G32" i="1" s="1"/>
  <c r="BO30" i="1"/>
  <c r="E30" i="1" s="1"/>
  <c r="BV26" i="1"/>
  <c r="G26" i="1" s="1"/>
  <c r="BO24" i="1"/>
  <c r="E24" i="1" s="1"/>
  <c r="BV17" i="1"/>
  <c r="G17" i="1" s="1"/>
  <c r="AL53" i="1"/>
  <c r="D53" i="1" s="1"/>
  <c r="BV51" i="1"/>
  <c r="G51" i="1" s="1"/>
  <c r="BV50" i="1"/>
  <c r="G50" i="1" s="1"/>
  <c r="BV49" i="1"/>
  <c r="G49" i="1" s="1"/>
  <c r="BO48" i="1"/>
  <c r="E48" i="1" s="1"/>
  <c r="BO47" i="1"/>
  <c r="E47" i="1" s="1"/>
  <c r="BO46" i="1"/>
  <c r="E46" i="1" s="1"/>
  <c r="BO45" i="1"/>
  <c r="E45" i="1" s="1"/>
  <c r="AL44" i="1"/>
  <c r="D44" i="1" s="1"/>
  <c r="AL43" i="1"/>
  <c r="D43" i="1" s="1"/>
  <c r="C43" i="1" s="1"/>
  <c r="BV41" i="1"/>
  <c r="G41" i="1" s="1"/>
  <c r="BV40" i="1"/>
  <c r="G40" i="1" s="1"/>
  <c r="BO39" i="1"/>
  <c r="E39" i="1" s="1"/>
  <c r="AL38" i="1"/>
  <c r="D38" i="1" s="1"/>
  <c r="AL37" i="1"/>
  <c r="D37" i="1" s="1"/>
  <c r="C37" i="1" s="1"/>
  <c r="BV35" i="1"/>
  <c r="G35" i="1" s="1"/>
  <c r="BO34" i="1"/>
  <c r="E34" i="1" s="1"/>
  <c r="BO33" i="1"/>
  <c r="E33" i="1" s="1"/>
  <c r="BO32" i="1"/>
  <c r="E32" i="1" s="1"/>
  <c r="AL31" i="1"/>
  <c r="D31" i="1" s="1"/>
  <c r="BV29" i="1"/>
  <c r="G29" i="1" s="1"/>
  <c r="BV28" i="1"/>
  <c r="G28" i="1" s="1"/>
  <c r="BO27" i="1"/>
  <c r="E27" i="1" s="1"/>
  <c r="AL26" i="1"/>
  <c r="D26" i="1" s="1"/>
  <c r="AL25" i="1"/>
  <c r="D25" i="1" s="1"/>
  <c r="BV23" i="1"/>
  <c r="G23" i="1" s="1"/>
  <c r="BO22" i="1"/>
  <c r="E22" i="1" s="1"/>
  <c r="BO21" i="1"/>
  <c r="E21" i="1" s="1"/>
  <c r="AL20" i="1"/>
  <c r="D20" i="1" s="1"/>
  <c r="AL19" i="1"/>
  <c r="D19" i="1" s="1"/>
  <c r="BV18" i="1"/>
  <c r="G18" i="1" s="1"/>
  <c r="AL17" i="1"/>
  <c r="D17" i="1" s="1"/>
  <c r="H18" i="1"/>
  <c r="H17" i="1"/>
  <c r="F39" i="1"/>
  <c r="F24" i="1"/>
  <c r="F20" i="1"/>
  <c r="F44" i="1"/>
  <c r="F36" i="1"/>
  <c r="F35" i="1"/>
  <c r="F31" i="1"/>
  <c r="F42" i="1"/>
  <c r="F18" i="1"/>
  <c r="F40" i="1"/>
  <c r="F28" i="1"/>
  <c r="F23" i="1"/>
  <c r="F49" i="1"/>
  <c r="F56" i="1"/>
  <c r="F52" i="1"/>
  <c r="F48" i="1"/>
  <c r="F27" i="1"/>
  <c r="F38" i="1"/>
  <c r="F34" i="1"/>
  <c r="F30" i="1"/>
  <c r="F26" i="1"/>
  <c r="F22" i="1"/>
  <c r="F17" i="1"/>
  <c r="C17" i="1" l="1"/>
  <c r="C19" i="1"/>
  <c r="C25" i="1"/>
  <c r="C50" i="1"/>
  <c r="C46" i="1"/>
  <c r="C54" i="1"/>
  <c r="C45" i="1"/>
  <c r="C51" i="1"/>
  <c r="C21" i="1"/>
  <c r="C32" i="1"/>
  <c r="C47" i="1"/>
  <c r="C55" i="1"/>
  <c r="C53" i="1"/>
  <c r="C33" i="1"/>
  <c r="C49" i="1"/>
  <c r="C30" i="1"/>
  <c r="C48" i="1"/>
  <c r="C23" i="1"/>
  <c r="C42" i="1"/>
  <c r="C44" i="1"/>
  <c r="C26" i="1"/>
  <c r="C39" i="1"/>
  <c r="C34" i="1"/>
  <c r="C28" i="1"/>
  <c r="C20" i="1"/>
  <c r="C27" i="1"/>
  <c r="C36" i="1"/>
  <c r="C52" i="1"/>
  <c r="C31" i="1"/>
  <c r="C22" i="1"/>
  <c r="C38" i="1"/>
  <c r="C56" i="1"/>
  <c r="C40" i="1"/>
  <c r="C35" i="1"/>
  <c r="C24" i="1"/>
  <c r="C18" i="1"/>
</calcChain>
</file>

<file path=xl/sharedStrings.xml><?xml version="1.0" encoding="utf-8"?>
<sst xmlns="http://schemas.openxmlformats.org/spreadsheetml/2006/main" count="179" uniqueCount="152">
  <si>
    <t>F</t>
  </si>
  <si>
    <t>D</t>
  </si>
  <si>
    <t>C</t>
  </si>
  <si>
    <t>B</t>
  </si>
  <si>
    <t>A</t>
  </si>
  <si>
    <t>GPA</t>
  </si>
  <si>
    <t>Student Name</t>
  </si>
  <si>
    <t>Student ID</t>
  </si>
  <si>
    <t>Nevada State College</t>
  </si>
  <si>
    <t>Serge Ballif</t>
  </si>
  <si>
    <t>Math 181</t>
  </si>
  <si>
    <t>Guided Practice</t>
  </si>
  <si>
    <t>WeBWorK</t>
  </si>
  <si>
    <t>Journal</t>
  </si>
  <si>
    <t>Exam/Miniprojects</t>
  </si>
  <si>
    <t>Teaching Items</t>
  </si>
  <si>
    <t>Quizzes</t>
  </si>
  <si>
    <t>WeBWorK Journal</t>
  </si>
  <si>
    <t>Exams and Miniprojects</t>
  </si>
  <si>
    <t>Daily Quizzes</t>
  </si>
  <si>
    <t>GP1.1</t>
  </si>
  <si>
    <t>GP1.2</t>
  </si>
  <si>
    <t>GP1.3</t>
  </si>
  <si>
    <t>GP1.4</t>
  </si>
  <si>
    <t>GP1.5</t>
  </si>
  <si>
    <t>GP1.6</t>
  </si>
  <si>
    <t>GP1.7</t>
  </si>
  <si>
    <t>GP1.8</t>
  </si>
  <si>
    <t>GP2.1</t>
  </si>
  <si>
    <t>GP2.2</t>
  </si>
  <si>
    <t>GP2.3</t>
  </si>
  <si>
    <t>GP2.4</t>
  </si>
  <si>
    <t>GP2.5</t>
  </si>
  <si>
    <t>GP2.6</t>
  </si>
  <si>
    <t>GP2.7</t>
  </si>
  <si>
    <t>GP2.8</t>
  </si>
  <si>
    <t>GP3.1</t>
  </si>
  <si>
    <t>GP3.3</t>
  </si>
  <si>
    <t>GP3.5</t>
  </si>
  <si>
    <t>GP3.4</t>
  </si>
  <si>
    <t>GP4.1</t>
  </si>
  <si>
    <t>GP4.2</t>
  </si>
  <si>
    <t>GP4.3</t>
  </si>
  <si>
    <t>GP4.4</t>
  </si>
  <si>
    <t>GP5.1</t>
  </si>
  <si>
    <t>GP5.2</t>
  </si>
  <si>
    <t>GP5.3</t>
  </si>
  <si>
    <t>Quiz 1.3</t>
  </si>
  <si>
    <t>Quiz 1.4</t>
  </si>
  <si>
    <t>Quiz 1.5</t>
  </si>
  <si>
    <t>Quiz 1.1</t>
  </si>
  <si>
    <t>Quiz 1.2</t>
  </si>
  <si>
    <t>Quiz 1.6</t>
  </si>
  <si>
    <t>Quiz 1.7</t>
  </si>
  <si>
    <t>Quiz 1.8</t>
  </si>
  <si>
    <t>Quiz 2.1</t>
  </si>
  <si>
    <t>Quiz 2.2</t>
  </si>
  <si>
    <t>Quiz 2.3</t>
  </si>
  <si>
    <t>Quiz 2.4</t>
  </si>
  <si>
    <t>Quiz 2.5</t>
  </si>
  <si>
    <t>Quiz 2.6</t>
  </si>
  <si>
    <t>Quiz 2.7</t>
  </si>
  <si>
    <t>Quiz 2.8</t>
  </si>
  <si>
    <t>Quiz 3.1</t>
  </si>
  <si>
    <t>Quiz 3.3</t>
  </si>
  <si>
    <t>Quiz 3.5</t>
  </si>
  <si>
    <t>Quiz 3.4</t>
  </si>
  <si>
    <t>Quiz 4.1</t>
  </si>
  <si>
    <t>Quiz 4.2</t>
  </si>
  <si>
    <t>Quiz 4.3</t>
  </si>
  <si>
    <t>Quiz 4.4</t>
  </si>
  <si>
    <t>Quiz 5.1</t>
  </si>
  <si>
    <t>Quiz 5.2</t>
  </si>
  <si>
    <t>Quiz 5.3</t>
  </si>
  <si>
    <t>WeBWorK Score</t>
  </si>
  <si>
    <t>Journal 1</t>
  </si>
  <si>
    <t>Journal 2</t>
  </si>
  <si>
    <t>Journal 3</t>
  </si>
  <si>
    <t>Miniproject 3</t>
  </si>
  <si>
    <t>Miniproject 4</t>
  </si>
  <si>
    <t>Miniproject 5</t>
  </si>
  <si>
    <t>Miniproject 7</t>
  </si>
  <si>
    <t>GP Total</t>
  </si>
  <si>
    <t>Quiz Total</t>
  </si>
  <si>
    <t>Journal Total</t>
  </si>
  <si>
    <t>Problem or Miniproject Total</t>
  </si>
  <si>
    <t>Example Student 1</t>
  </si>
  <si>
    <t>Example Student 2</t>
  </si>
  <si>
    <t>GP Grade</t>
  </si>
  <si>
    <t>Quiz Grade</t>
  </si>
  <si>
    <t>Journal Grade</t>
  </si>
  <si>
    <t>Problem Grade</t>
  </si>
  <si>
    <t>Overall</t>
  </si>
  <si>
    <t>Letter Grade</t>
  </si>
  <si>
    <t>WeBWorK Grade</t>
  </si>
  <si>
    <t>out of</t>
  </si>
  <si>
    <t>qqqqqqq</t>
  </si>
  <si>
    <t>qqqqq</t>
  </si>
  <si>
    <t>qqq</t>
  </si>
  <si>
    <t>qqqq</t>
  </si>
  <si>
    <r>
      <t xml:space="preserve"> </t>
    </r>
    <r>
      <rPr>
        <sz val="14"/>
        <color theme="1"/>
        <rFont val="Wingdings"/>
        <charset val="2"/>
      </rPr>
      <t>q</t>
    </r>
  </si>
  <si>
    <t>Exam Problems</t>
  </si>
  <si>
    <t>&amp; Miniprojects</t>
  </si>
  <si>
    <r>
      <t xml:space="preserve">126 points: </t>
    </r>
    <r>
      <rPr>
        <sz val="14"/>
        <color theme="1"/>
        <rFont val="Wingdings"/>
        <charset val="2"/>
      </rPr>
      <t>q</t>
    </r>
  </si>
  <si>
    <r>
      <t xml:space="preserve">112 points: </t>
    </r>
    <r>
      <rPr>
        <sz val="14"/>
        <color theme="1"/>
        <rFont val="Wingdings"/>
        <charset val="2"/>
      </rPr>
      <t>q</t>
    </r>
  </si>
  <si>
    <r>
      <t xml:space="preserve">98 points: </t>
    </r>
    <r>
      <rPr>
        <sz val="14"/>
        <color theme="1"/>
        <rFont val="Wingdings"/>
        <charset val="2"/>
      </rPr>
      <t>q</t>
    </r>
  </si>
  <si>
    <t>qqqqqq</t>
  </si>
  <si>
    <r>
      <t xml:space="preserve">84 points: </t>
    </r>
    <r>
      <rPr>
        <sz val="14"/>
        <color theme="1"/>
        <rFont val="Wingdings"/>
        <charset val="2"/>
      </rPr>
      <t>q</t>
    </r>
  </si>
  <si>
    <t>Objective 1</t>
  </si>
  <si>
    <t>Objective 2</t>
  </si>
  <si>
    <t>Objective 3</t>
  </si>
  <si>
    <t>Objective 4</t>
  </si>
  <si>
    <t>Objective 5</t>
  </si>
  <si>
    <t>Objective 6</t>
  </si>
  <si>
    <t>Objective 7</t>
  </si>
  <si>
    <t>Objective 8</t>
  </si>
  <si>
    <t>Objective 9</t>
  </si>
  <si>
    <t>Objective 10</t>
  </si>
  <si>
    <t>Objective 11</t>
  </si>
  <si>
    <t>Objective 12</t>
  </si>
  <si>
    <t>Objective 13</t>
  </si>
  <si>
    <t>Objective 14</t>
  </si>
  <si>
    <t>Objective 15</t>
  </si>
  <si>
    <t>Objective 16</t>
  </si>
  <si>
    <t>Miniproject 1</t>
  </si>
  <si>
    <t>Miniproject 2</t>
  </si>
  <si>
    <t>Miniproject 6</t>
  </si>
  <si>
    <t>Miniproject 8</t>
  </si>
  <si>
    <t>14 Guided Practice</t>
  </si>
  <si>
    <t>20 Guided Practice</t>
  </si>
  <si>
    <t>23 Guided Practice</t>
  </si>
  <si>
    <t>26 Guided Practice</t>
  </si>
  <si>
    <t>10 Quizzes</t>
  </si>
  <si>
    <t>16 Quizzes</t>
  </si>
  <si>
    <t>20 Quizzes</t>
  </si>
  <si>
    <t>24 Quizzes</t>
  </si>
  <si>
    <t>84 WeBWorK pts</t>
  </si>
  <si>
    <t>98 WeBWorK pts</t>
  </si>
  <si>
    <t>112 WeBWorK pts</t>
  </si>
  <si>
    <t>0 WeBWorK journal</t>
  </si>
  <si>
    <t>3 WeBWorK journal</t>
  </si>
  <si>
    <t>2 WeBWorK journal</t>
  </si>
  <si>
    <t>1 WeBWorK journal</t>
  </si>
  <si>
    <t>26 WeBWorK pts</t>
  </si>
  <si>
    <t>14 Project Problems</t>
  </si>
  <si>
    <t>17 Project Problems</t>
  </si>
  <si>
    <t>20 Project Problems</t>
  </si>
  <si>
    <t>23 Project Problems</t>
  </si>
  <si>
    <t>Fall 2017</t>
  </si>
  <si>
    <t>Miniproject 9</t>
  </si>
  <si>
    <t>Miniproject 10</t>
  </si>
  <si>
    <t>Miniproject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</si>
</sst>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0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4" tint="-0.249977111117893"/>
      <name val="Century Gothic"/>
      <family val="2"/>
      <scheme val="minor"/>
    </font>
    <font>
      <sz val="20"/>
      <color theme="4" tint="-0.499984740745262"/>
      <name val="Corbel"/>
      <family val="2"/>
      <scheme val="major"/>
    </font>
    <font>
      <sz val="14"/>
      <color theme="3"/>
      <name val="Corbel"/>
      <family val="2"/>
      <scheme val="major"/>
    </font>
    <font>
      <b/>
      <sz val="1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Wingdings"/>
      <charset val="2"/>
    </font>
    <font>
      <sz val="10"/>
      <name val="Constantia"/>
      <family val="1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4" applyNumberFormat="0" applyFill="0" applyProtection="0">
      <alignment horizontal="left"/>
    </xf>
    <xf numFmtId="0" fontId="6" fillId="0" borderId="0" applyNumberFormat="0" applyFill="0" applyProtection="0">
      <alignment horizontal="left"/>
    </xf>
  </cellStyleXfs>
  <cellXfs count="63">
    <xf numFmtId="0" fontId="0" fillId="0" borderId="0" xfId="0"/>
    <xf numFmtId="0" fontId="1" fillId="0" borderId="0" xfId="0" applyFont="1"/>
    <xf numFmtId="0" fontId="4" fillId="0" borderId="0" xfId="0" applyFont="1"/>
    <xf numFmtId="0" fontId="4" fillId="3" borderId="2" xfId="0" applyFont="1" applyFill="1" applyBorder="1"/>
    <xf numFmtId="0" fontId="4" fillId="3" borderId="1" xfId="0" applyFont="1" applyFill="1" applyBorder="1"/>
    <xf numFmtId="0" fontId="3" fillId="0" borderId="0" xfId="0" applyFont="1" applyBorder="1"/>
    <xf numFmtId="0" fontId="6" fillId="0" borderId="0" xfId="2">
      <alignment horizontal="left"/>
    </xf>
    <xf numFmtId="0" fontId="5" fillId="0" borderId="4" xfId="1">
      <alignment horizontal="left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textRotation="45"/>
    </xf>
    <xf numFmtId="0" fontId="0" fillId="0" borderId="0" xfId="0" applyFont="1"/>
    <xf numFmtId="0" fontId="7" fillId="0" borderId="0" xfId="0" applyFont="1"/>
    <xf numFmtId="0" fontId="2" fillId="2" borderId="5" xfId="0" applyFont="1" applyFill="1" applyBorder="1"/>
    <xf numFmtId="0" fontId="2" fillId="2" borderId="3" xfId="0" applyFont="1" applyFill="1" applyBorder="1" applyAlignment="1">
      <alignment textRotation="45"/>
    </xf>
    <xf numFmtId="0" fontId="0" fillId="4" borderId="7" xfId="0" applyFont="1" applyFill="1" applyBorder="1" applyAlignment="1">
      <alignment textRotation="45"/>
    </xf>
    <xf numFmtId="0" fontId="7" fillId="7" borderId="7" xfId="0" applyFont="1" applyFill="1" applyBorder="1" applyAlignment="1">
      <alignment textRotation="45"/>
    </xf>
    <xf numFmtId="0" fontId="0" fillId="5" borderId="7" xfId="0" applyFont="1" applyFill="1" applyBorder="1" applyAlignment="1">
      <alignment textRotation="45"/>
    </xf>
    <xf numFmtId="0" fontId="7" fillId="8" borderId="7" xfId="0" applyFont="1" applyFill="1" applyBorder="1" applyAlignment="1">
      <alignment textRotation="45"/>
    </xf>
    <xf numFmtId="0" fontId="7" fillId="4" borderId="7" xfId="0" applyFont="1" applyFill="1" applyBorder="1" applyAlignment="1">
      <alignment textRotation="45"/>
    </xf>
    <xf numFmtId="0" fontId="0" fillId="6" borderId="7" xfId="0" applyFont="1" applyFill="1" applyBorder="1" applyAlignment="1">
      <alignment horizontal="left" textRotation="45"/>
    </xf>
    <xf numFmtId="0" fontId="7" fillId="7" borderId="7" xfId="0" applyFont="1" applyFill="1" applyBorder="1" applyAlignment="1">
      <alignment horizontal="left" textRotation="45"/>
    </xf>
    <xf numFmtId="0" fontId="7" fillId="9" borderId="7" xfId="0" applyFont="1" applyFill="1" applyBorder="1" applyAlignment="1">
      <alignment horizontal="left" textRotation="45"/>
    </xf>
    <xf numFmtId="0" fontId="3" fillId="0" borderId="0" xfId="0" applyFont="1" applyFill="1" applyBorder="1"/>
    <xf numFmtId="3" fontId="3" fillId="0" borderId="0" xfId="0" applyNumberFormat="1" applyFont="1" applyFill="1" applyBorder="1"/>
    <xf numFmtId="2" fontId="3" fillId="0" borderId="0" xfId="0" applyNumberFormat="1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  <xf numFmtId="164" fontId="8" fillId="0" borderId="0" xfId="0" applyNumberFormat="1" applyFont="1" applyFill="1" applyBorder="1"/>
    <xf numFmtId="0" fontId="2" fillId="2" borderId="6" xfId="0" applyFont="1" applyFill="1" applyBorder="1" applyAlignment="1">
      <alignment textRotation="45"/>
    </xf>
    <xf numFmtId="0" fontId="9" fillId="10" borderId="0" xfId="0" applyFont="1" applyFill="1"/>
    <xf numFmtId="0" fontId="10" fillId="10" borderId="0" xfId="0" applyFont="1" applyFill="1" applyAlignment="1">
      <alignment horizontal="center"/>
    </xf>
    <xf numFmtId="0" fontId="11" fillId="12" borderId="0" xfId="0" applyFont="1" applyFill="1"/>
    <xf numFmtId="0" fontId="9" fillId="12" borderId="0" xfId="0" applyFont="1" applyFill="1"/>
    <xf numFmtId="0" fontId="11" fillId="0" borderId="0" xfId="0" applyFont="1" applyFill="1"/>
    <xf numFmtId="0" fontId="9" fillId="0" borderId="0" xfId="0" applyFont="1" applyFill="1"/>
    <xf numFmtId="0" fontId="9" fillId="13" borderId="0" xfId="0" applyFont="1" applyFill="1"/>
    <xf numFmtId="0" fontId="11" fillId="13" borderId="0" xfId="0" applyFont="1" applyFill="1"/>
    <xf numFmtId="0" fontId="10" fillId="11" borderId="7" xfId="0" applyFont="1" applyFill="1" applyBorder="1"/>
    <xf numFmtId="0" fontId="10" fillId="11" borderId="8" xfId="0" applyFont="1" applyFill="1" applyBorder="1"/>
    <xf numFmtId="0" fontId="10" fillId="11" borderId="9" xfId="0" applyFont="1" applyFill="1" applyBorder="1"/>
    <xf numFmtId="0" fontId="1" fillId="16" borderId="0" xfId="0" applyFont="1" applyFill="1"/>
    <xf numFmtId="0" fontId="1" fillId="16" borderId="0" xfId="0" applyFont="1" applyFill="1" applyAlignment="1">
      <alignment textRotation="45"/>
    </xf>
    <xf numFmtId="0" fontId="7" fillId="16" borderId="0" xfId="0" applyFont="1" applyFill="1" applyBorder="1"/>
    <xf numFmtId="0" fontId="0" fillId="16" borderId="0" xfId="0" applyFont="1" applyFill="1"/>
    <xf numFmtId="0" fontId="7" fillId="17" borderId="15" xfId="0" applyFont="1" applyFill="1" applyBorder="1"/>
    <xf numFmtId="0" fontId="7" fillId="18" borderId="16" xfId="0" applyFont="1" applyFill="1" applyBorder="1"/>
    <xf numFmtId="0" fontId="7" fillId="15" borderId="16" xfId="0" applyFont="1" applyFill="1" applyBorder="1"/>
    <xf numFmtId="0" fontId="7" fillId="14" borderId="17" xfId="0" applyFont="1" applyFill="1" applyBorder="1"/>
    <xf numFmtId="0" fontId="12" fillId="17" borderId="10" xfId="0" applyFont="1" applyFill="1" applyBorder="1"/>
    <xf numFmtId="0" fontId="12" fillId="18" borderId="0" xfId="0" applyFont="1" applyFill="1" applyBorder="1"/>
    <xf numFmtId="0" fontId="12" fillId="15" borderId="0" xfId="0" applyFont="1" applyFill="1" applyBorder="1"/>
    <xf numFmtId="0" fontId="12" fillId="14" borderId="11" xfId="0" applyFont="1" applyFill="1" applyBorder="1"/>
    <xf numFmtId="0" fontId="12" fillId="17" borderId="12" xfId="0" applyFont="1" applyFill="1" applyBorder="1"/>
    <xf numFmtId="0" fontId="12" fillId="18" borderId="13" xfId="0" applyFont="1" applyFill="1" applyBorder="1"/>
    <xf numFmtId="0" fontId="12" fillId="15" borderId="13" xfId="0" applyFont="1" applyFill="1" applyBorder="1"/>
    <xf numFmtId="0" fontId="12" fillId="14" borderId="14" xfId="0" applyFont="1" applyFill="1" applyBorder="1"/>
    <xf numFmtId="0" fontId="3" fillId="0" borderId="0" xfId="0" applyFont="1" applyBorder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3"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 patternType="none">
          <bgColor auto="1"/>
        </patternFill>
      </fill>
    </dxf>
  </dxfs>
  <tableStyles count="2" defaultTableStyle="TableStyleMedium2" defaultPivotStyle="PivotStyleLight16">
    <tableStyle name="Table Style 1" pivot="0" count="1">
      <tableStyleElement type="secondColumnStripe" size="3"/>
    </tableStyle>
    <tableStyle name="Table Style 2" pivot="0" count="1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124240</xdr:colOff>
      <xdr:row>6</xdr:row>
      <xdr:rowOff>240195</xdr:rowOff>
    </xdr:from>
    <xdr:to>
      <xdr:col>11</xdr:col>
      <xdr:colOff>115957</xdr:colOff>
      <xdr:row>11</xdr:row>
      <xdr:rowOff>115957</xdr:rowOff>
    </xdr:to>
    <xdr:sp macro="" textlink="">
      <xdr:nvSpPr>
        <xdr:cNvPr id="2" name="TextBox 1"/>
        <xdr:cNvSpPr txBox="1"/>
      </xdr:nvSpPr>
      <xdr:spPr>
        <a:xfrm>
          <a:off x="3279914" y="1590260"/>
          <a:ext cx="1499152" cy="811697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table contains</a:t>
          </a:r>
          <a:r>
            <a:rPr lang="en-US" sz="1100" baseline="0"/>
            <a:t> the minimum score necessary for each grade.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choolAthleticBudget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Gradebook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EB59"/>
  <sheetViews>
    <sheetView showGridLines="0" tabSelected="1" topLeftCell="A16" zoomScale="115" zoomScaleNormal="115" workbookViewId="0">
      <pane xSplit="1" topLeftCell="AS1" activePane="topRight" state="frozen"/>
      <selection activeCell="A11" sqref="A11"/>
      <selection pane="topRight" activeCell="CU21" sqref="CU21:CU22"/>
    </sheetView>
  </sheetViews>
  <sheetFormatPr defaultRowHeight="13.5" x14ac:dyDescent="0.25"/>
  <cols>
    <col min="1" max="1" width="24.28515625" style="1" customWidth="1"/>
    <col min="2" max="2" width="4.42578125" style="1" bestFit="1" customWidth="1"/>
    <col min="3" max="3" width="5.140625" style="1" bestFit="1" customWidth="1"/>
    <col min="4" max="9" width="4.42578125" style="1" bestFit="1" customWidth="1"/>
    <col min="10" max="36" width="4.5703125" style="1" bestFit="1" customWidth="1"/>
    <col min="37" max="37" width="4.42578125" style="15" bestFit="1" customWidth="1"/>
    <col min="38" max="38" width="5.7109375" style="15" bestFit="1" customWidth="1"/>
    <col min="39" max="65" width="4.5703125" style="1" bestFit="1" customWidth="1"/>
    <col min="66" max="69" width="4.42578125" style="15" bestFit="1" customWidth="1"/>
    <col min="70" max="72" width="4.5703125" style="1" bestFit="1" customWidth="1"/>
    <col min="73" max="74" width="4.42578125" style="15" bestFit="1" customWidth="1"/>
    <col min="75" max="97" width="4.5703125" style="1" bestFit="1" customWidth="1"/>
    <col min="98" max="100" width="4.5703125" style="1" customWidth="1"/>
    <col min="101" max="101" width="4.5703125" style="1" bestFit="1" customWidth="1"/>
    <col min="102" max="103" width="4.42578125" style="15" bestFit="1" customWidth="1"/>
    <col min="104" max="104" width="9.140625" style="46"/>
    <col min="105" max="16384" width="9.140625" style="1"/>
  </cols>
  <sheetData>
    <row r="1" spans="1:132" ht="9.9499999999999993" customHeight="1" x14ac:dyDescent="0.25"/>
    <row r="2" spans="1:132" ht="26.25" x14ac:dyDescent="0.4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4" spans="1:132" ht="18.75" x14ac:dyDescent="0.3">
      <c r="A4" s="6" t="s">
        <v>9</v>
      </c>
      <c r="L4" s="12"/>
      <c r="M4" s="12"/>
      <c r="N4" s="12"/>
      <c r="O4" s="12"/>
      <c r="P4" s="12"/>
      <c r="Q4" s="12"/>
      <c r="R4" s="12"/>
      <c r="S4" s="12"/>
    </row>
    <row r="5" spans="1:132" ht="18.75" x14ac:dyDescent="0.3">
      <c r="A5" s="6" t="s">
        <v>10</v>
      </c>
      <c r="L5" s="12"/>
      <c r="M5" s="12"/>
      <c r="N5" s="12"/>
      <c r="O5" s="12"/>
      <c r="P5" s="12"/>
      <c r="Q5" s="12"/>
      <c r="R5" s="12"/>
      <c r="S5" s="12"/>
    </row>
    <row r="6" spans="1:132" ht="18.75" x14ac:dyDescent="0.3">
      <c r="A6" s="6" t="s">
        <v>148</v>
      </c>
      <c r="L6" s="12"/>
      <c r="M6" s="12"/>
      <c r="N6" s="12"/>
      <c r="O6" s="12"/>
      <c r="P6" s="12"/>
      <c r="Q6" s="12"/>
      <c r="R6" s="12"/>
      <c r="S6" s="12"/>
    </row>
    <row r="7" spans="1:132" ht="18.75" x14ac:dyDescent="0.3">
      <c r="A7" s="6"/>
      <c r="L7" s="12"/>
      <c r="M7" s="12"/>
      <c r="N7" s="12"/>
      <c r="O7" s="12"/>
      <c r="P7" s="12"/>
      <c r="Q7" s="12"/>
      <c r="R7" s="12"/>
      <c r="S7" s="12"/>
    </row>
    <row r="8" spans="1:132" x14ac:dyDescent="0.25">
      <c r="A8" s="4" t="s">
        <v>11</v>
      </c>
      <c r="B8" s="10">
        <v>0</v>
      </c>
      <c r="C8" s="10">
        <v>14</v>
      </c>
      <c r="D8" s="10">
        <v>20</v>
      </c>
      <c r="E8" s="10">
        <v>23</v>
      </c>
      <c r="F8" s="10">
        <v>26</v>
      </c>
      <c r="M8" s="12"/>
      <c r="N8" s="12"/>
      <c r="O8" s="12"/>
      <c r="P8" s="12"/>
      <c r="Q8" s="12"/>
      <c r="R8" s="12"/>
      <c r="S8" s="12"/>
      <c r="T8" s="12"/>
      <c r="AK8" s="1"/>
      <c r="AM8" s="15"/>
      <c r="BN8" s="1"/>
      <c r="BR8" s="15"/>
      <c r="BU8" s="1"/>
      <c r="BW8" s="15"/>
      <c r="CX8" s="1"/>
      <c r="CZ8" s="48"/>
      <c r="DA8" s="46"/>
    </row>
    <row r="9" spans="1:132" x14ac:dyDescent="0.25">
      <c r="A9" s="4" t="s">
        <v>19</v>
      </c>
      <c r="B9" s="10">
        <v>0</v>
      </c>
      <c r="C9" s="10">
        <v>10</v>
      </c>
      <c r="D9" s="10">
        <v>16</v>
      </c>
      <c r="E9" s="10">
        <v>20</v>
      </c>
      <c r="F9" s="10">
        <v>24</v>
      </c>
      <c r="M9" s="12"/>
      <c r="N9" s="12"/>
      <c r="O9" s="12"/>
      <c r="P9" s="12"/>
      <c r="Q9" s="12"/>
      <c r="R9" s="12"/>
      <c r="S9" s="12"/>
      <c r="T9" s="12"/>
      <c r="AK9" s="1"/>
      <c r="AM9" s="15"/>
      <c r="BN9" s="1"/>
      <c r="BR9" s="15"/>
      <c r="BU9" s="1"/>
      <c r="BW9" s="15"/>
      <c r="CX9" s="1"/>
      <c r="CZ9" s="48"/>
      <c r="DA9" s="46"/>
    </row>
    <row r="10" spans="1:132" x14ac:dyDescent="0.25">
      <c r="A10" s="4" t="s">
        <v>12</v>
      </c>
      <c r="B10" s="10">
        <v>0</v>
      </c>
      <c r="C10" s="10">
        <v>84</v>
      </c>
      <c r="D10" s="10">
        <v>98</v>
      </c>
      <c r="E10" s="10">
        <v>112</v>
      </c>
      <c r="F10" s="10">
        <v>126</v>
      </c>
      <c r="M10" s="12"/>
      <c r="N10" s="12"/>
      <c r="O10" s="12"/>
      <c r="P10" s="12"/>
      <c r="Q10" s="12"/>
      <c r="R10" s="12"/>
      <c r="S10" s="12"/>
      <c r="T10" s="12"/>
      <c r="AK10" s="1"/>
      <c r="AM10" s="15"/>
      <c r="BN10" s="1"/>
      <c r="BR10" s="15"/>
      <c r="BU10" s="1"/>
      <c r="BW10" s="15"/>
      <c r="CX10" s="1"/>
      <c r="CZ10" s="48"/>
      <c r="DA10" s="46"/>
    </row>
    <row r="11" spans="1:132" x14ac:dyDescent="0.25">
      <c r="A11" s="4" t="s">
        <v>13</v>
      </c>
      <c r="B11" s="10">
        <v>0</v>
      </c>
      <c r="C11" s="10">
        <v>0</v>
      </c>
      <c r="D11" s="10">
        <v>1</v>
      </c>
      <c r="E11" s="10">
        <v>2</v>
      </c>
      <c r="F11" s="10">
        <v>3</v>
      </c>
      <c r="M11" s="11"/>
      <c r="N11" s="11"/>
      <c r="O11" s="11"/>
      <c r="P11" s="11"/>
      <c r="Q11" s="11"/>
      <c r="R11" s="11"/>
      <c r="S11" s="11"/>
      <c r="T11" s="11"/>
      <c r="AK11" s="1"/>
      <c r="AM11" s="15"/>
      <c r="BN11" s="1"/>
      <c r="BR11" s="15"/>
      <c r="BU11" s="1"/>
      <c r="BW11" s="15"/>
      <c r="CX11" s="1"/>
      <c r="CZ11" s="48"/>
      <c r="DA11" s="46"/>
    </row>
    <row r="12" spans="1:132" x14ac:dyDescent="0.25">
      <c r="A12" s="4" t="s">
        <v>14</v>
      </c>
      <c r="B12" s="10">
        <v>0</v>
      </c>
      <c r="C12" s="10">
        <v>14</v>
      </c>
      <c r="D12" s="10">
        <v>17</v>
      </c>
      <c r="E12" s="10">
        <v>20</v>
      </c>
      <c r="F12" s="10">
        <v>23</v>
      </c>
      <c r="M12" s="11"/>
      <c r="N12" s="11"/>
      <c r="O12" s="11"/>
      <c r="P12" s="11"/>
      <c r="Q12" s="11"/>
      <c r="R12" s="11"/>
      <c r="S12" s="11"/>
      <c r="T12" s="11"/>
      <c r="AK12" s="1"/>
      <c r="AM12" s="15"/>
      <c r="BN12" s="1"/>
      <c r="BR12" s="15"/>
      <c r="BU12" s="1"/>
      <c r="BW12" s="15"/>
      <c r="CX12" s="1"/>
      <c r="CZ12" s="48"/>
      <c r="DA12" s="46"/>
    </row>
    <row r="13" spans="1:132" x14ac:dyDescent="0.25">
      <c r="A13" s="2" t="s">
        <v>93</v>
      </c>
      <c r="B13" s="8" t="s">
        <v>0</v>
      </c>
      <c r="C13" s="8" t="s">
        <v>1</v>
      </c>
      <c r="D13" s="8" t="s">
        <v>2</v>
      </c>
      <c r="E13" s="8" t="s">
        <v>3</v>
      </c>
      <c r="F13" s="8" t="s">
        <v>4</v>
      </c>
      <c r="AK13" s="1"/>
      <c r="AM13" s="15"/>
      <c r="BN13" s="1"/>
      <c r="BR13" s="15"/>
      <c r="BU13" s="1"/>
      <c r="BW13" s="15"/>
      <c r="CX13" s="1"/>
      <c r="CZ13" s="48"/>
      <c r="DA13" s="46"/>
    </row>
    <row r="14" spans="1:132" x14ac:dyDescent="0.25">
      <c r="A14" s="3" t="s">
        <v>5</v>
      </c>
      <c r="B14" s="9">
        <v>0</v>
      </c>
      <c r="C14" s="9">
        <v>1</v>
      </c>
      <c r="D14" s="9">
        <v>2</v>
      </c>
      <c r="E14" s="9">
        <v>3</v>
      </c>
      <c r="F14" s="9">
        <v>4</v>
      </c>
      <c r="AK14" s="1"/>
      <c r="AM14" s="15"/>
      <c r="BN14" s="1"/>
      <c r="BR14" s="15"/>
      <c r="BU14" s="1"/>
      <c r="BW14" s="15"/>
      <c r="CX14" s="1"/>
      <c r="CZ14" s="48"/>
      <c r="DA14" s="46"/>
    </row>
    <row r="15" spans="1:132" x14ac:dyDescent="0.25">
      <c r="A15" s="32"/>
      <c r="B15" s="11"/>
      <c r="C15" s="11"/>
      <c r="D15" s="11"/>
      <c r="E15" s="11"/>
    </row>
    <row r="16" spans="1:132" ht="108" x14ac:dyDescent="0.25">
      <c r="A16" s="16" t="s">
        <v>6</v>
      </c>
      <c r="B16" s="17" t="s">
        <v>7</v>
      </c>
      <c r="C16" s="34" t="s">
        <v>92</v>
      </c>
      <c r="D16" s="34" t="s">
        <v>11</v>
      </c>
      <c r="E16" s="34" t="s">
        <v>19</v>
      </c>
      <c r="F16" s="34" t="s">
        <v>12</v>
      </c>
      <c r="G16" s="34" t="s">
        <v>17</v>
      </c>
      <c r="H16" s="34" t="s">
        <v>18</v>
      </c>
      <c r="I16" s="34" t="s">
        <v>15</v>
      </c>
      <c r="J16" s="18" t="s">
        <v>20</v>
      </c>
      <c r="K16" s="18" t="s">
        <v>21</v>
      </c>
      <c r="L16" s="18" t="s">
        <v>22</v>
      </c>
      <c r="M16" s="18" t="s">
        <v>23</v>
      </c>
      <c r="N16" s="18" t="s">
        <v>24</v>
      </c>
      <c r="O16" s="18" t="s">
        <v>25</v>
      </c>
      <c r="P16" s="18" t="s">
        <v>26</v>
      </c>
      <c r="Q16" s="18" t="s">
        <v>27</v>
      </c>
      <c r="R16" s="18" t="s">
        <v>28</v>
      </c>
      <c r="S16" s="18" t="s">
        <v>29</v>
      </c>
      <c r="T16" s="18" t="s">
        <v>30</v>
      </c>
      <c r="U16" s="18" t="s">
        <v>31</v>
      </c>
      <c r="V16" s="18" t="s">
        <v>32</v>
      </c>
      <c r="W16" s="18" t="s">
        <v>33</v>
      </c>
      <c r="X16" s="18" t="s">
        <v>34</v>
      </c>
      <c r="Y16" s="18" t="s">
        <v>35</v>
      </c>
      <c r="Z16" s="18" t="s">
        <v>36</v>
      </c>
      <c r="AA16" s="18" t="s">
        <v>37</v>
      </c>
      <c r="AB16" s="18" t="s">
        <v>39</v>
      </c>
      <c r="AC16" s="18" t="s">
        <v>38</v>
      </c>
      <c r="AD16" s="18" t="s">
        <v>40</v>
      </c>
      <c r="AE16" s="18" t="s">
        <v>41</v>
      </c>
      <c r="AF16" s="18" t="s">
        <v>42</v>
      </c>
      <c r="AG16" s="18" t="s">
        <v>43</v>
      </c>
      <c r="AH16" s="18" t="s">
        <v>44</v>
      </c>
      <c r="AI16" s="18" t="s">
        <v>45</v>
      </c>
      <c r="AJ16" s="18" t="s">
        <v>46</v>
      </c>
      <c r="AK16" s="19" t="s">
        <v>82</v>
      </c>
      <c r="AL16" s="19" t="s">
        <v>88</v>
      </c>
      <c r="AM16" s="20" t="s">
        <v>50</v>
      </c>
      <c r="AN16" s="20" t="s">
        <v>51</v>
      </c>
      <c r="AO16" s="20" t="s">
        <v>47</v>
      </c>
      <c r="AP16" s="20" t="s">
        <v>48</v>
      </c>
      <c r="AQ16" s="20" t="s">
        <v>49</v>
      </c>
      <c r="AR16" s="20" t="s">
        <v>52</v>
      </c>
      <c r="AS16" s="20" t="s">
        <v>53</v>
      </c>
      <c r="AT16" s="20" t="s">
        <v>54</v>
      </c>
      <c r="AU16" s="20" t="s">
        <v>55</v>
      </c>
      <c r="AV16" s="20" t="s">
        <v>56</v>
      </c>
      <c r="AW16" s="20" t="s">
        <v>57</v>
      </c>
      <c r="AX16" s="20" t="s">
        <v>58</v>
      </c>
      <c r="AY16" s="20" t="s">
        <v>59</v>
      </c>
      <c r="AZ16" s="20" t="s">
        <v>60</v>
      </c>
      <c r="BA16" s="20" t="s">
        <v>61</v>
      </c>
      <c r="BB16" s="20" t="s">
        <v>62</v>
      </c>
      <c r="BC16" s="20" t="s">
        <v>63</v>
      </c>
      <c r="BD16" s="20" t="s">
        <v>64</v>
      </c>
      <c r="BE16" s="20" t="s">
        <v>66</v>
      </c>
      <c r="BF16" s="20" t="s">
        <v>65</v>
      </c>
      <c r="BG16" s="20" t="s">
        <v>67</v>
      </c>
      <c r="BH16" s="20" t="s">
        <v>68</v>
      </c>
      <c r="BI16" s="20" t="s">
        <v>69</v>
      </c>
      <c r="BJ16" s="20" t="s">
        <v>70</v>
      </c>
      <c r="BK16" s="20" t="s">
        <v>71</v>
      </c>
      <c r="BL16" s="20" t="s">
        <v>72</v>
      </c>
      <c r="BM16" s="20" t="s">
        <v>73</v>
      </c>
      <c r="BN16" s="21" t="s">
        <v>83</v>
      </c>
      <c r="BO16" s="21" t="s">
        <v>89</v>
      </c>
      <c r="BP16" s="22" t="s">
        <v>74</v>
      </c>
      <c r="BQ16" s="22" t="s">
        <v>94</v>
      </c>
      <c r="BR16" s="20" t="s">
        <v>75</v>
      </c>
      <c r="BS16" s="20" t="s">
        <v>76</v>
      </c>
      <c r="BT16" s="20" t="s">
        <v>77</v>
      </c>
      <c r="BU16" s="21" t="s">
        <v>84</v>
      </c>
      <c r="BV16" s="21" t="s">
        <v>90</v>
      </c>
      <c r="BW16" s="18" t="s">
        <v>108</v>
      </c>
      <c r="BX16" s="18" t="s">
        <v>109</v>
      </c>
      <c r="BY16" s="18" t="s">
        <v>110</v>
      </c>
      <c r="BZ16" s="18" t="s">
        <v>111</v>
      </c>
      <c r="CA16" s="18" t="s">
        <v>112</v>
      </c>
      <c r="CB16" s="18" t="s">
        <v>113</v>
      </c>
      <c r="CC16" s="18" t="s">
        <v>114</v>
      </c>
      <c r="CD16" s="18" t="s">
        <v>115</v>
      </c>
      <c r="CE16" s="18" t="s">
        <v>116</v>
      </c>
      <c r="CF16" s="18" t="s">
        <v>117</v>
      </c>
      <c r="CG16" s="18" t="s">
        <v>118</v>
      </c>
      <c r="CH16" s="18" t="s">
        <v>119</v>
      </c>
      <c r="CI16" s="18" t="s">
        <v>120</v>
      </c>
      <c r="CJ16" s="18" t="s">
        <v>121</v>
      </c>
      <c r="CK16" s="18" t="s">
        <v>122</v>
      </c>
      <c r="CL16" s="18" t="s">
        <v>123</v>
      </c>
      <c r="CM16" s="23" t="s">
        <v>124</v>
      </c>
      <c r="CN16" s="23" t="s">
        <v>125</v>
      </c>
      <c r="CO16" s="23" t="s">
        <v>78</v>
      </c>
      <c r="CP16" s="23" t="s">
        <v>79</v>
      </c>
      <c r="CQ16" s="23" t="s">
        <v>80</v>
      </c>
      <c r="CR16" s="23" t="s">
        <v>126</v>
      </c>
      <c r="CS16" s="23" t="s">
        <v>81</v>
      </c>
      <c r="CT16" s="23" t="s">
        <v>127</v>
      </c>
      <c r="CU16" s="23" t="s">
        <v>149</v>
      </c>
      <c r="CV16" s="23" t="s">
        <v>150</v>
      </c>
      <c r="CW16" s="23" t="s">
        <v>151</v>
      </c>
      <c r="CX16" s="24" t="s">
        <v>85</v>
      </c>
      <c r="CY16" s="25" t="s">
        <v>91</v>
      </c>
      <c r="CZ16" s="47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</row>
    <row r="17" spans="1:104" x14ac:dyDescent="0.25">
      <c r="A17" s="26" t="s">
        <v>86</v>
      </c>
      <c r="B17" s="26"/>
      <c r="C17" s="33" t="str">
        <f t="shared" ref="C17:C56" si="0">IF(COUNTIF(D17:I17,"F")&gt;1,"F",IF(COUNTIF(D17:I17,"F")=1,"D-",IF(COUNTIF(D17:I17,"D")&gt;2,"D",IF(COUNTIF(D17:I17,"D")=2,"D+",IF(COUNTIF(D17:I17,"D")=1,"C-",IF(COUNTIF(D17:I17,"C")&gt;2,"C",IF(COUNTIF(D17:I17,"C")=2,"C+",IF(COUNTIF(D17:I17,"C")=1,"B-",IF(COUNTIF(D17:I17,"B")&gt;2,"B",IF(COUNTIF(D17:I17,"B")=2,"B+",IF(COUNTIF(D17:I17,"B")=1,"A-","A")))))))))))</f>
        <v>B-</v>
      </c>
      <c r="D17" s="27" t="str">
        <f t="shared" ref="D17:D56" si="1">AL17</f>
        <v>B</v>
      </c>
      <c r="E17" s="28" t="str">
        <f>BO17</f>
        <v>B</v>
      </c>
      <c r="F17" s="28" t="str">
        <f t="shared" ref="F17:F56" si="2">BQ17</f>
        <v>B</v>
      </c>
      <c r="G17" s="28" t="str">
        <f t="shared" ref="G17:G56" si="3">BV17</f>
        <v>B</v>
      </c>
      <c r="H17" s="28" t="str">
        <f t="shared" ref="H17:H56" si="4">CY17</f>
        <v>C</v>
      </c>
      <c r="I17" s="28" t="e">
        <f>#REF!</f>
        <v>#REF!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26">
        <v>1</v>
      </c>
      <c r="P17" s="26">
        <v>1</v>
      </c>
      <c r="Q17" s="26">
        <v>1</v>
      </c>
      <c r="R17" s="26">
        <v>1</v>
      </c>
      <c r="S17" s="26">
        <v>1</v>
      </c>
      <c r="T17" s="26">
        <v>1</v>
      </c>
      <c r="U17" s="26">
        <v>1</v>
      </c>
      <c r="V17" s="26">
        <v>1</v>
      </c>
      <c r="W17" s="26">
        <v>1</v>
      </c>
      <c r="X17" s="26">
        <v>1</v>
      </c>
      <c r="Y17" s="26">
        <v>1</v>
      </c>
      <c r="Z17" s="26">
        <v>1</v>
      </c>
      <c r="AA17" s="26">
        <v>1</v>
      </c>
      <c r="AB17" s="26">
        <v>1</v>
      </c>
      <c r="AC17" s="26">
        <v>1</v>
      </c>
      <c r="AD17" s="26">
        <v>1</v>
      </c>
      <c r="AE17" s="26">
        <v>1</v>
      </c>
      <c r="AF17" s="26">
        <v>1</v>
      </c>
      <c r="AG17" s="26"/>
      <c r="AH17" s="26"/>
      <c r="AI17" s="26">
        <v>1</v>
      </c>
      <c r="AJ17" s="26"/>
      <c r="AK17" s="29">
        <f>SUM('GRADE BOOK'!$J17:$AJ17)</f>
        <v>24</v>
      </c>
      <c r="AL17" s="29" t="str">
        <f t="shared" ref="AL17:AL56" si="5">HLOOKUP(AK17,A$8:F$13,6,TRUE)</f>
        <v>B</v>
      </c>
      <c r="AM17" s="30">
        <v>1</v>
      </c>
      <c r="AN17" s="30"/>
      <c r="AO17" s="30">
        <v>1</v>
      </c>
      <c r="AP17" s="30">
        <v>1</v>
      </c>
      <c r="AQ17" s="30"/>
      <c r="AR17" s="31">
        <v>1</v>
      </c>
      <c r="AS17" s="31">
        <v>1</v>
      </c>
      <c r="AT17" s="31">
        <v>1</v>
      </c>
      <c r="AU17" s="31">
        <v>1</v>
      </c>
      <c r="AV17" s="31">
        <v>1</v>
      </c>
      <c r="AW17" s="31">
        <v>1</v>
      </c>
      <c r="AX17" s="31">
        <v>1</v>
      </c>
      <c r="AY17" s="31">
        <v>1</v>
      </c>
      <c r="AZ17" s="31">
        <v>1</v>
      </c>
      <c r="BA17" s="31">
        <v>1</v>
      </c>
      <c r="BB17" s="30"/>
      <c r="BC17" s="31">
        <v>1</v>
      </c>
      <c r="BD17" s="31">
        <v>1</v>
      </c>
      <c r="BE17" s="31">
        <v>1</v>
      </c>
      <c r="BF17" s="30"/>
      <c r="BG17" s="30"/>
      <c r="BH17" s="30"/>
      <c r="BI17" s="30"/>
      <c r="BJ17" s="30">
        <v>1</v>
      </c>
      <c r="BK17" s="30">
        <v>1</v>
      </c>
      <c r="BL17" s="30">
        <v>1</v>
      </c>
      <c r="BM17" s="31">
        <v>1</v>
      </c>
      <c r="BN17" s="29">
        <f>SUM(AM17:BM17)</f>
        <v>20</v>
      </c>
      <c r="BO17" s="29" t="str">
        <f t="shared" ref="BO17:BO56" si="6">HLOOKUP(BN17,A$9:F$13,5,TRUE)</f>
        <v>B</v>
      </c>
      <c r="BP17" s="29">
        <v>116</v>
      </c>
      <c r="BQ17" s="29" t="str">
        <f t="shared" ref="BQ17:BQ56" si="7">HLOOKUP(BP17,B$10:F$13,4,TRUE)</f>
        <v>B</v>
      </c>
      <c r="BR17" s="30">
        <v>1</v>
      </c>
      <c r="BS17" s="30"/>
      <c r="BT17" s="30">
        <v>1</v>
      </c>
      <c r="BU17" s="29">
        <f>SUM(BR17:BT17)</f>
        <v>2</v>
      </c>
      <c r="BV17" s="29" t="str">
        <f t="shared" ref="BV17:BV56" si="8">HLOOKUP(BU17,A$11:F$13,3,TRUE)</f>
        <v>B</v>
      </c>
      <c r="BW17" s="31">
        <v>1</v>
      </c>
      <c r="BX17" s="31">
        <v>1</v>
      </c>
      <c r="BY17" s="31">
        <v>1</v>
      </c>
      <c r="BZ17" s="30"/>
      <c r="CA17" s="30"/>
      <c r="CB17" s="31">
        <v>1</v>
      </c>
      <c r="CC17" s="30"/>
      <c r="CD17" s="30">
        <v>1</v>
      </c>
      <c r="CE17" s="30">
        <v>1</v>
      </c>
      <c r="CF17" s="30">
        <v>1</v>
      </c>
      <c r="CG17" s="31">
        <v>1</v>
      </c>
      <c r="CH17" s="30"/>
      <c r="CI17" s="31">
        <v>1</v>
      </c>
      <c r="CJ17" s="31">
        <v>1</v>
      </c>
      <c r="CK17" s="31">
        <v>1</v>
      </c>
      <c r="CL17" s="30">
        <v>1</v>
      </c>
      <c r="CM17" s="30">
        <v>1</v>
      </c>
      <c r="CN17" s="30">
        <v>1</v>
      </c>
      <c r="CO17" s="30"/>
      <c r="CP17" s="31"/>
      <c r="CQ17" s="30"/>
      <c r="CR17" s="30">
        <v>1</v>
      </c>
      <c r="CS17" s="30">
        <v>1</v>
      </c>
      <c r="CT17" s="30"/>
      <c r="CU17" s="30"/>
      <c r="CV17" s="30"/>
      <c r="CW17" s="30">
        <v>1</v>
      </c>
      <c r="CX17" s="29">
        <f>SUM(BW17:CW17)</f>
        <v>17</v>
      </c>
      <c r="CY17" s="29" t="str">
        <f>HLOOKUP(CX17,A$12:F$13,2,TRUE)</f>
        <v>C</v>
      </c>
    </row>
    <row r="18" spans="1:104" x14ac:dyDescent="0.25">
      <c r="A18" s="26" t="s">
        <v>87</v>
      </c>
      <c r="B18" s="26"/>
      <c r="C18" s="33" t="str">
        <f t="shared" si="0"/>
        <v>B-</v>
      </c>
      <c r="D18" s="27" t="str">
        <f t="shared" si="1"/>
        <v>B</v>
      </c>
      <c r="E18" s="28" t="str">
        <f t="shared" ref="E18:E56" si="9">BO18</f>
        <v>C</v>
      </c>
      <c r="F18" s="28" t="str">
        <f t="shared" si="2"/>
        <v>A</v>
      </c>
      <c r="G18" s="28" t="str">
        <f t="shared" si="3"/>
        <v>A</v>
      </c>
      <c r="H18" s="28" t="str">
        <f t="shared" si="4"/>
        <v>B</v>
      </c>
      <c r="I18" s="28" t="e">
        <f>#REF!</f>
        <v>#REF!</v>
      </c>
      <c r="J18" s="26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6">
        <v>1</v>
      </c>
      <c r="V18" s="26">
        <v>1</v>
      </c>
      <c r="W18" s="26">
        <v>1</v>
      </c>
      <c r="X18" s="26">
        <v>1</v>
      </c>
      <c r="Y18" s="26">
        <v>1</v>
      </c>
      <c r="Z18" s="26">
        <v>1</v>
      </c>
      <c r="AA18" s="26">
        <v>1</v>
      </c>
      <c r="AB18" s="26">
        <v>1</v>
      </c>
      <c r="AC18" s="26">
        <v>1</v>
      </c>
      <c r="AD18" s="26">
        <v>1</v>
      </c>
      <c r="AE18" s="26">
        <v>1</v>
      </c>
      <c r="AF18" s="26"/>
      <c r="AG18" s="26">
        <v>1</v>
      </c>
      <c r="AH18" s="26"/>
      <c r="AI18" s="26">
        <v>1</v>
      </c>
      <c r="AJ18" s="26">
        <v>1</v>
      </c>
      <c r="AK18" s="29">
        <f>SUM('GRADE BOOK'!$J18:$AJ18)</f>
        <v>25</v>
      </c>
      <c r="AL18" s="29" t="str">
        <f t="shared" si="5"/>
        <v>B</v>
      </c>
      <c r="AM18" s="30">
        <v>1</v>
      </c>
      <c r="AN18" s="30">
        <v>1</v>
      </c>
      <c r="AO18" s="30"/>
      <c r="AP18" s="30">
        <v>1</v>
      </c>
      <c r="AQ18" s="30">
        <v>1</v>
      </c>
      <c r="AR18" s="30"/>
      <c r="AS18" s="30">
        <v>1</v>
      </c>
      <c r="AT18" s="30">
        <v>1</v>
      </c>
      <c r="AU18" s="30">
        <v>1</v>
      </c>
      <c r="AV18" s="30"/>
      <c r="AW18" s="31">
        <v>1</v>
      </c>
      <c r="AX18" s="31">
        <v>1</v>
      </c>
      <c r="AY18" s="30">
        <v>1</v>
      </c>
      <c r="AZ18" s="30">
        <v>1</v>
      </c>
      <c r="BA18" s="30">
        <v>1</v>
      </c>
      <c r="BB18" s="30">
        <v>1</v>
      </c>
      <c r="BC18" s="30">
        <v>1</v>
      </c>
      <c r="BD18" s="30">
        <v>1</v>
      </c>
      <c r="BE18" s="30">
        <v>1</v>
      </c>
      <c r="BF18" s="30"/>
      <c r="BG18" s="30"/>
      <c r="BH18" s="31">
        <v>1</v>
      </c>
      <c r="BI18" s="31">
        <v>1</v>
      </c>
      <c r="BJ18" s="31">
        <v>1</v>
      </c>
      <c r="BK18" s="30"/>
      <c r="BL18" s="30"/>
      <c r="BM18" s="30"/>
      <c r="BN18" s="29">
        <f t="shared" ref="BN18:BN56" si="10">SUM(AM18:BM18)</f>
        <v>19</v>
      </c>
      <c r="BO18" s="29" t="str">
        <f t="shared" si="6"/>
        <v>C</v>
      </c>
      <c r="BP18" s="29">
        <v>140</v>
      </c>
      <c r="BQ18" s="29" t="str">
        <f t="shared" si="7"/>
        <v>A</v>
      </c>
      <c r="BR18" s="30">
        <v>1</v>
      </c>
      <c r="BS18" s="30">
        <v>1</v>
      </c>
      <c r="BT18" s="30">
        <v>1</v>
      </c>
      <c r="BU18" s="29">
        <f t="shared" ref="BU18:BU56" si="11">SUM(BR18:BT18)</f>
        <v>3</v>
      </c>
      <c r="BV18" s="29" t="str">
        <f t="shared" si="8"/>
        <v>A</v>
      </c>
      <c r="BW18" s="30"/>
      <c r="BX18" s="30"/>
      <c r="BY18" s="30">
        <v>1</v>
      </c>
      <c r="BZ18" s="30"/>
      <c r="CA18" s="30"/>
      <c r="CB18" s="30">
        <v>1</v>
      </c>
      <c r="CC18" s="30">
        <v>1</v>
      </c>
      <c r="CD18" s="30">
        <v>1</v>
      </c>
      <c r="CE18" s="30">
        <v>1</v>
      </c>
      <c r="CF18" s="30"/>
      <c r="CG18" s="30">
        <v>1</v>
      </c>
      <c r="CH18" s="30"/>
      <c r="CI18" s="30">
        <v>1</v>
      </c>
      <c r="CJ18" s="30"/>
      <c r="CK18" s="30">
        <v>1</v>
      </c>
      <c r="CL18" s="30">
        <v>1</v>
      </c>
      <c r="CM18" s="30">
        <v>1</v>
      </c>
      <c r="CN18" s="30">
        <v>1</v>
      </c>
      <c r="CO18" s="31">
        <v>1</v>
      </c>
      <c r="CP18" s="31">
        <v>1</v>
      </c>
      <c r="CQ18" s="30">
        <v>1</v>
      </c>
      <c r="CR18" s="30">
        <v>1</v>
      </c>
      <c r="CS18" s="30"/>
      <c r="CT18" s="30"/>
      <c r="CU18" s="30"/>
      <c r="CV18" s="30"/>
      <c r="CW18" s="30">
        <v>1</v>
      </c>
      <c r="CX18" s="29">
        <v>21</v>
      </c>
      <c r="CY18" s="29" t="str">
        <f>HLOOKUP(CX18,A$12:F$13,2,TRUE)</f>
        <v>B</v>
      </c>
    </row>
    <row r="19" spans="1:104" x14ac:dyDescent="0.25">
      <c r="A19" s="26"/>
      <c r="B19" s="26"/>
      <c r="C19" s="33" t="str">
        <f t="shared" si="0"/>
        <v>F</v>
      </c>
      <c r="D19" s="27" t="str">
        <f t="shared" si="1"/>
        <v>F</v>
      </c>
      <c r="E19" s="28" t="str">
        <f t="shared" si="9"/>
        <v>F</v>
      </c>
      <c r="F19" s="28" t="str">
        <f t="shared" si="2"/>
        <v>F</v>
      </c>
      <c r="G19" s="28" t="str">
        <f t="shared" si="3"/>
        <v>D</v>
      </c>
      <c r="H19" s="28" t="str">
        <f t="shared" si="4"/>
        <v>F</v>
      </c>
      <c r="I19" s="28" t="e">
        <f>#REF!</f>
        <v>#REF!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9">
        <f>SUM('GRADE BOOK'!$J19:$AJ19)</f>
        <v>0</v>
      </c>
      <c r="AL19" s="29" t="str">
        <f t="shared" si="5"/>
        <v>F</v>
      </c>
      <c r="AM19" s="30"/>
      <c r="AN19" s="30"/>
      <c r="AO19" s="30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29">
        <f t="shared" si="10"/>
        <v>0</v>
      </c>
      <c r="BO19" s="29" t="str">
        <f t="shared" si="6"/>
        <v>F</v>
      </c>
      <c r="BP19" s="29">
        <v>0</v>
      </c>
      <c r="BQ19" s="29" t="str">
        <f t="shared" si="7"/>
        <v>F</v>
      </c>
      <c r="BR19" s="31"/>
      <c r="BS19" s="31"/>
      <c r="BT19" s="31"/>
      <c r="BU19" s="29">
        <f t="shared" si="11"/>
        <v>0</v>
      </c>
      <c r="BV19" s="29" t="str">
        <f t="shared" si="8"/>
        <v>D</v>
      </c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29">
        <f t="shared" ref="CX19:CX56" si="12">SUM(BW19:CW19)</f>
        <v>0</v>
      </c>
      <c r="CY19" s="29" t="str">
        <f>HLOOKUP(CX19,A$12:F$13,2,TRUE)</f>
        <v>F</v>
      </c>
      <c r="CZ19" s="49"/>
    </row>
    <row r="20" spans="1:104" x14ac:dyDescent="0.25">
      <c r="A20" s="26"/>
      <c r="B20" s="26"/>
      <c r="C20" s="33" t="str">
        <f t="shared" si="0"/>
        <v>F</v>
      </c>
      <c r="D20" s="27" t="str">
        <f t="shared" si="1"/>
        <v>F</v>
      </c>
      <c r="E20" s="28" t="str">
        <f t="shared" si="9"/>
        <v>F</v>
      </c>
      <c r="F20" s="28" t="str">
        <f t="shared" si="2"/>
        <v>F</v>
      </c>
      <c r="G20" s="28" t="str">
        <f t="shared" si="3"/>
        <v>D</v>
      </c>
      <c r="H20" s="28" t="str">
        <f t="shared" si="4"/>
        <v>F</v>
      </c>
      <c r="I20" s="28" t="e">
        <f>#REF!</f>
        <v>#REF!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9">
        <f>SUM('GRADE BOOK'!$J20:$AJ20)</f>
        <v>0</v>
      </c>
      <c r="AL20" s="29" t="str">
        <f t="shared" si="5"/>
        <v>F</v>
      </c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29">
        <f t="shared" si="10"/>
        <v>0</v>
      </c>
      <c r="BO20" s="29" t="str">
        <f t="shared" si="6"/>
        <v>F</v>
      </c>
      <c r="BP20" s="29">
        <v>0</v>
      </c>
      <c r="BQ20" s="29" t="str">
        <f t="shared" si="7"/>
        <v>F</v>
      </c>
      <c r="BR20" s="30"/>
      <c r="BS20" s="30"/>
      <c r="BT20" s="30"/>
      <c r="BU20" s="29">
        <f t="shared" si="11"/>
        <v>0</v>
      </c>
      <c r="BV20" s="29" t="str">
        <f t="shared" si="8"/>
        <v>D</v>
      </c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29">
        <f t="shared" si="12"/>
        <v>0</v>
      </c>
      <c r="CY20" s="29" t="str">
        <f>HLOOKUP(CX20,A$12:F$13,2,TRUE)</f>
        <v>F</v>
      </c>
    </row>
    <row r="21" spans="1:104" x14ac:dyDescent="0.25">
      <c r="A21" s="26"/>
      <c r="B21" s="26"/>
      <c r="C21" s="33" t="str">
        <f t="shared" si="0"/>
        <v>F</v>
      </c>
      <c r="D21" s="27" t="str">
        <f t="shared" si="1"/>
        <v>F</v>
      </c>
      <c r="E21" s="28" t="str">
        <f t="shared" si="9"/>
        <v>F</v>
      </c>
      <c r="F21" s="28" t="str">
        <f t="shared" si="2"/>
        <v>F</v>
      </c>
      <c r="G21" s="28" t="str">
        <f t="shared" si="3"/>
        <v>D</v>
      </c>
      <c r="H21" s="28" t="str">
        <f t="shared" si="4"/>
        <v>F</v>
      </c>
      <c r="I21" s="28" t="e">
        <f>#REF!</f>
        <v>#REF!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9">
        <f>SUM('GRADE BOOK'!$J21:$AJ21)</f>
        <v>0</v>
      </c>
      <c r="AL21" s="29" t="str">
        <f t="shared" si="5"/>
        <v>F</v>
      </c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29">
        <f t="shared" si="10"/>
        <v>0</v>
      </c>
      <c r="BO21" s="29" t="str">
        <f t="shared" si="6"/>
        <v>F</v>
      </c>
      <c r="BP21" s="29">
        <v>0</v>
      </c>
      <c r="BQ21" s="29" t="str">
        <f t="shared" si="7"/>
        <v>F</v>
      </c>
      <c r="BR21" s="30"/>
      <c r="BS21" s="30"/>
      <c r="BT21" s="30"/>
      <c r="BU21" s="29">
        <f t="shared" si="11"/>
        <v>0</v>
      </c>
      <c r="BV21" s="29" t="str">
        <f t="shared" si="8"/>
        <v>D</v>
      </c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29">
        <f t="shared" si="12"/>
        <v>0</v>
      </c>
      <c r="CY21" s="29" t="str">
        <f>HLOOKUP(CX21,A$12:F$13,2,TRUE)</f>
        <v>F</v>
      </c>
    </row>
    <row r="22" spans="1:104" x14ac:dyDescent="0.25">
      <c r="A22" s="26"/>
      <c r="B22" s="26"/>
      <c r="C22" s="33" t="str">
        <f t="shared" si="0"/>
        <v>F</v>
      </c>
      <c r="D22" s="27" t="str">
        <f t="shared" si="1"/>
        <v>F</v>
      </c>
      <c r="E22" s="28" t="str">
        <f t="shared" si="9"/>
        <v>F</v>
      </c>
      <c r="F22" s="28" t="str">
        <f t="shared" si="2"/>
        <v>F</v>
      </c>
      <c r="G22" s="28" t="str">
        <f t="shared" si="3"/>
        <v>D</v>
      </c>
      <c r="H22" s="28" t="str">
        <f t="shared" si="4"/>
        <v>F</v>
      </c>
      <c r="I22" s="28" t="e">
        <f>#REF!</f>
        <v>#REF!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9">
        <f>SUM('GRADE BOOK'!$J22:$AJ22)</f>
        <v>0</v>
      </c>
      <c r="AL22" s="29" t="str">
        <f t="shared" si="5"/>
        <v>F</v>
      </c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29">
        <f t="shared" si="10"/>
        <v>0</v>
      </c>
      <c r="BO22" s="29" t="str">
        <f t="shared" si="6"/>
        <v>F</v>
      </c>
      <c r="BP22" s="29">
        <v>0</v>
      </c>
      <c r="BQ22" s="29" t="str">
        <f t="shared" si="7"/>
        <v>F</v>
      </c>
      <c r="BR22" s="30"/>
      <c r="BS22" s="30"/>
      <c r="BT22" s="30"/>
      <c r="BU22" s="29">
        <f t="shared" si="11"/>
        <v>0</v>
      </c>
      <c r="BV22" s="29" t="str">
        <f t="shared" si="8"/>
        <v>D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29">
        <f t="shared" si="12"/>
        <v>0</v>
      </c>
      <c r="CY22" s="29" t="str">
        <f>HLOOKUP(CX22,A$12:F$13,2,TRUE)</f>
        <v>F</v>
      </c>
    </row>
    <row r="23" spans="1:104" x14ac:dyDescent="0.25">
      <c r="A23" s="26"/>
      <c r="B23" s="26"/>
      <c r="C23" s="33" t="str">
        <f t="shared" si="0"/>
        <v>F</v>
      </c>
      <c r="D23" s="27" t="str">
        <f t="shared" si="1"/>
        <v>F</v>
      </c>
      <c r="E23" s="28" t="str">
        <f t="shared" si="9"/>
        <v>F</v>
      </c>
      <c r="F23" s="28" t="str">
        <f t="shared" si="2"/>
        <v>F</v>
      </c>
      <c r="G23" s="28" t="str">
        <f t="shared" si="3"/>
        <v>D</v>
      </c>
      <c r="H23" s="28" t="str">
        <f t="shared" si="4"/>
        <v>F</v>
      </c>
      <c r="I23" s="28" t="e">
        <f>#REF!</f>
        <v>#REF!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9">
        <f>SUM('GRADE BOOK'!$J23:$AJ23)</f>
        <v>0</v>
      </c>
      <c r="AL23" s="29" t="str">
        <f t="shared" si="5"/>
        <v>F</v>
      </c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29">
        <f t="shared" si="10"/>
        <v>0</v>
      </c>
      <c r="BO23" s="29" t="str">
        <f t="shared" si="6"/>
        <v>F</v>
      </c>
      <c r="BP23" s="29">
        <v>0</v>
      </c>
      <c r="BQ23" s="29" t="str">
        <f t="shared" si="7"/>
        <v>F</v>
      </c>
      <c r="BR23" s="30"/>
      <c r="BS23" s="30"/>
      <c r="BT23" s="30"/>
      <c r="BU23" s="29">
        <f t="shared" si="11"/>
        <v>0</v>
      </c>
      <c r="BV23" s="29" t="str">
        <f t="shared" si="8"/>
        <v>D</v>
      </c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29">
        <f t="shared" si="12"/>
        <v>0</v>
      </c>
      <c r="CY23" s="29" t="str">
        <f>HLOOKUP(CX23,A$12:F$13,2,TRUE)</f>
        <v>F</v>
      </c>
    </row>
    <row r="24" spans="1:104" x14ac:dyDescent="0.25">
      <c r="A24" s="26"/>
      <c r="B24" s="26"/>
      <c r="C24" s="33" t="str">
        <f t="shared" si="0"/>
        <v>F</v>
      </c>
      <c r="D24" s="27" t="str">
        <f t="shared" si="1"/>
        <v>F</v>
      </c>
      <c r="E24" s="28" t="str">
        <f t="shared" si="9"/>
        <v>F</v>
      </c>
      <c r="F24" s="28" t="str">
        <f t="shared" si="2"/>
        <v>F</v>
      </c>
      <c r="G24" s="28" t="str">
        <f t="shared" si="3"/>
        <v>D</v>
      </c>
      <c r="H24" s="28" t="str">
        <f t="shared" si="4"/>
        <v>F</v>
      </c>
      <c r="I24" s="28" t="e">
        <f>#REF!</f>
        <v>#REF!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9">
        <f>SUM('GRADE BOOK'!$J24:$AJ24)</f>
        <v>0</v>
      </c>
      <c r="AL24" s="29" t="str">
        <f t="shared" si="5"/>
        <v>F</v>
      </c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29">
        <f t="shared" si="10"/>
        <v>0</v>
      </c>
      <c r="BO24" s="29" t="str">
        <f t="shared" si="6"/>
        <v>F</v>
      </c>
      <c r="BP24" s="29">
        <v>0</v>
      </c>
      <c r="BQ24" s="29" t="str">
        <f t="shared" si="7"/>
        <v>F</v>
      </c>
      <c r="BR24" s="30"/>
      <c r="BS24" s="30"/>
      <c r="BT24" s="30"/>
      <c r="BU24" s="29">
        <f t="shared" si="11"/>
        <v>0</v>
      </c>
      <c r="BV24" s="29" t="str">
        <f t="shared" si="8"/>
        <v>D</v>
      </c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29">
        <f t="shared" si="12"/>
        <v>0</v>
      </c>
      <c r="CY24" s="29" t="str">
        <f>HLOOKUP(CX24,A$12:F$13,2,TRUE)</f>
        <v>F</v>
      </c>
    </row>
    <row r="25" spans="1:104" x14ac:dyDescent="0.25">
      <c r="A25" s="26"/>
      <c r="B25" s="26"/>
      <c r="C25" s="33" t="str">
        <f t="shared" si="0"/>
        <v>F</v>
      </c>
      <c r="D25" s="27" t="str">
        <f t="shared" si="1"/>
        <v>F</v>
      </c>
      <c r="E25" s="28" t="str">
        <f t="shared" si="9"/>
        <v>F</v>
      </c>
      <c r="F25" s="28" t="str">
        <f t="shared" si="2"/>
        <v>F</v>
      </c>
      <c r="G25" s="28" t="str">
        <f t="shared" si="3"/>
        <v>D</v>
      </c>
      <c r="H25" s="28" t="str">
        <f t="shared" si="4"/>
        <v>F</v>
      </c>
      <c r="I25" s="28" t="e">
        <f>#REF!</f>
        <v>#REF!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9">
        <f>SUM('GRADE BOOK'!$J25:$AJ25)</f>
        <v>0</v>
      </c>
      <c r="AL25" s="29" t="str">
        <f t="shared" si="5"/>
        <v>F</v>
      </c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29">
        <f t="shared" si="10"/>
        <v>0</v>
      </c>
      <c r="BO25" s="29" t="str">
        <f t="shared" si="6"/>
        <v>F</v>
      </c>
      <c r="BP25" s="29">
        <v>0</v>
      </c>
      <c r="BQ25" s="29" t="str">
        <f t="shared" si="7"/>
        <v>F</v>
      </c>
      <c r="BR25" s="30"/>
      <c r="BS25" s="30"/>
      <c r="BT25" s="30"/>
      <c r="BU25" s="29">
        <f t="shared" si="11"/>
        <v>0</v>
      </c>
      <c r="BV25" s="29" t="str">
        <f t="shared" si="8"/>
        <v>D</v>
      </c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29">
        <f t="shared" si="12"/>
        <v>0</v>
      </c>
      <c r="CY25" s="29" t="str">
        <f>HLOOKUP(CX25,A$12:F$13,2,TRUE)</f>
        <v>F</v>
      </c>
    </row>
    <row r="26" spans="1:104" x14ac:dyDescent="0.25">
      <c r="A26" s="26"/>
      <c r="B26" s="26"/>
      <c r="C26" s="33" t="str">
        <f t="shared" si="0"/>
        <v>F</v>
      </c>
      <c r="D26" s="27" t="str">
        <f t="shared" si="1"/>
        <v>F</v>
      </c>
      <c r="E26" s="28" t="str">
        <f t="shared" si="9"/>
        <v>F</v>
      </c>
      <c r="F26" s="28" t="str">
        <f t="shared" si="2"/>
        <v>F</v>
      </c>
      <c r="G26" s="28" t="str">
        <f t="shared" si="3"/>
        <v>D</v>
      </c>
      <c r="H26" s="28" t="str">
        <f t="shared" si="4"/>
        <v>F</v>
      </c>
      <c r="I26" s="28" t="e">
        <f>#REF!</f>
        <v>#REF!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9">
        <f>SUM('GRADE BOOK'!$J26:$AJ26)</f>
        <v>0</v>
      </c>
      <c r="AL26" s="29" t="str">
        <f t="shared" si="5"/>
        <v>F</v>
      </c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29">
        <f t="shared" si="10"/>
        <v>0</v>
      </c>
      <c r="BO26" s="29" t="str">
        <f t="shared" si="6"/>
        <v>F</v>
      </c>
      <c r="BP26" s="29">
        <v>0</v>
      </c>
      <c r="BQ26" s="29" t="str">
        <f t="shared" si="7"/>
        <v>F</v>
      </c>
      <c r="BR26" s="30"/>
      <c r="BS26" s="30"/>
      <c r="BT26" s="30"/>
      <c r="BU26" s="29">
        <f t="shared" si="11"/>
        <v>0</v>
      </c>
      <c r="BV26" s="29" t="str">
        <f t="shared" si="8"/>
        <v>D</v>
      </c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29">
        <f t="shared" si="12"/>
        <v>0</v>
      </c>
      <c r="CY26" s="29" t="str">
        <f>HLOOKUP(CX26,A$12:F$13,2,TRUE)</f>
        <v>F</v>
      </c>
    </row>
    <row r="27" spans="1:104" x14ac:dyDescent="0.25">
      <c r="A27" s="26"/>
      <c r="B27" s="26"/>
      <c r="C27" s="33" t="str">
        <f t="shared" si="0"/>
        <v>F</v>
      </c>
      <c r="D27" s="27" t="str">
        <f t="shared" si="1"/>
        <v>F</v>
      </c>
      <c r="E27" s="28" t="str">
        <f t="shared" si="9"/>
        <v>F</v>
      </c>
      <c r="F27" s="28" t="str">
        <f t="shared" si="2"/>
        <v>F</v>
      </c>
      <c r="G27" s="28" t="str">
        <f t="shared" si="3"/>
        <v>D</v>
      </c>
      <c r="H27" s="28" t="str">
        <f t="shared" si="4"/>
        <v>F</v>
      </c>
      <c r="I27" s="28" t="e">
        <f>#REF!</f>
        <v>#REF!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9">
        <f>SUM('GRADE BOOK'!$J27:$AJ27)</f>
        <v>0</v>
      </c>
      <c r="AL27" s="29" t="str">
        <f t="shared" si="5"/>
        <v>F</v>
      </c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29">
        <f t="shared" si="10"/>
        <v>0</v>
      </c>
      <c r="BO27" s="29" t="str">
        <f t="shared" si="6"/>
        <v>F</v>
      </c>
      <c r="BP27" s="29">
        <v>0</v>
      </c>
      <c r="BQ27" s="29" t="str">
        <f t="shared" si="7"/>
        <v>F</v>
      </c>
      <c r="BR27" s="30"/>
      <c r="BS27" s="30"/>
      <c r="BT27" s="30"/>
      <c r="BU27" s="29">
        <f t="shared" si="11"/>
        <v>0</v>
      </c>
      <c r="BV27" s="29" t="str">
        <f t="shared" si="8"/>
        <v>D</v>
      </c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29">
        <f t="shared" si="12"/>
        <v>0</v>
      </c>
      <c r="CY27" s="29" t="str">
        <f>HLOOKUP(CX27,A$12:F$13,2,TRUE)</f>
        <v>F</v>
      </c>
    </row>
    <row r="28" spans="1:104" x14ac:dyDescent="0.25">
      <c r="A28" s="26"/>
      <c r="B28" s="26"/>
      <c r="C28" s="33" t="str">
        <f t="shared" si="0"/>
        <v>F</v>
      </c>
      <c r="D28" s="27" t="str">
        <f t="shared" si="1"/>
        <v>F</v>
      </c>
      <c r="E28" s="28" t="str">
        <f t="shared" si="9"/>
        <v>F</v>
      </c>
      <c r="F28" s="28" t="str">
        <f t="shared" si="2"/>
        <v>F</v>
      </c>
      <c r="G28" s="28" t="str">
        <f t="shared" si="3"/>
        <v>D</v>
      </c>
      <c r="H28" s="28" t="str">
        <f t="shared" si="4"/>
        <v>F</v>
      </c>
      <c r="I28" s="28" t="e">
        <f>#REF!</f>
        <v>#REF!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9">
        <f>SUM('GRADE BOOK'!$J28:$AJ28)</f>
        <v>0</v>
      </c>
      <c r="AL28" s="29" t="str">
        <f t="shared" si="5"/>
        <v>F</v>
      </c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29">
        <f t="shared" si="10"/>
        <v>0</v>
      </c>
      <c r="BO28" s="29" t="str">
        <f t="shared" si="6"/>
        <v>F</v>
      </c>
      <c r="BP28" s="29">
        <v>0</v>
      </c>
      <c r="BQ28" s="29" t="str">
        <f t="shared" si="7"/>
        <v>F</v>
      </c>
      <c r="BR28" s="30"/>
      <c r="BS28" s="30"/>
      <c r="BT28" s="30"/>
      <c r="BU28" s="29">
        <f t="shared" si="11"/>
        <v>0</v>
      </c>
      <c r="BV28" s="29" t="str">
        <f t="shared" si="8"/>
        <v>D</v>
      </c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29">
        <f t="shared" si="12"/>
        <v>0</v>
      </c>
      <c r="CY28" s="29" t="str">
        <f>HLOOKUP(CX28,A$12:F$13,2,TRUE)</f>
        <v>F</v>
      </c>
    </row>
    <row r="29" spans="1:104" x14ac:dyDescent="0.25">
      <c r="A29" s="26"/>
      <c r="B29" s="26"/>
      <c r="C29" s="33" t="str">
        <f t="shared" si="0"/>
        <v>F</v>
      </c>
      <c r="D29" s="27" t="str">
        <f t="shared" si="1"/>
        <v>F</v>
      </c>
      <c r="E29" s="28" t="str">
        <f t="shared" si="9"/>
        <v>F</v>
      </c>
      <c r="F29" s="28" t="str">
        <f t="shared" si="2"/>
        <v>F</v>
      </c>
      <c r="G29" s="28" t="str">
        <f t="shared" si="3"/>
        <v>D</v>
      </c>
      <c r="H29" s="28" t="str">
        <f t="shared" si="4"/>
        <v>F</v>
      </c>
      <c r="I29" s="28" t="e">
        <f>#REF!</f>
        <v>#REF!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9">
        <f>SUM('GRADE BOOK'!$J29:$AJ29)</f>
        <v>0</v>
      </c>
      <c r="AL29" s="29" t="str">
        <f t="shared" si="5"/>
        <v>F</v>
      </c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29">
        <f t="shared" si="10"/>
        <v>0</v>
      </c>
      <c r="BO29" s="29" t="str">
        <f t="shared" si="6"/>
        <v>F</v>
      </c>
      <c r="BP29" s="29">
        <v>0</v>
      </c>
      <c r="BQ29" s="29" t="str">
        <f t="shared" si="7"/>
        <v>F</v>
      </c>
      <c r="BR29" s="30"/>
      <c r="BS29" s="30"/>
      <c r="BT29" s="30"/>
      <c r="BU29" s="29">
        <f t="shared" si="11"/>
        <v>0</v>
      </c>
      <c r="BV29" s="29" t="str">
        <f t="shared" si="8"/>
        <v>D</v>
      </c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29">
        <f t="shared" si="12"/>
        <v>0</v>
      </c>
      <c r="CY29" s="29" t="str">
        <f>HLOOKUP(CX29,A$12:F$13,2,TRUE)</f>
        <v>F</v>
      </c>
    </row>
    <row r="30" spans="1:104" x14ac:dyDescent="0.25">
      <c r="A30" s="26"/>
      <c r="B30" s="26"/>
      <c r="C30" s="33" t="str">
        <f t="shared" si="0"/>
        <v>F</v>
      </c>
      <c r="D30" s="27" t="str">
        <f t="shared" si="1"/>
        <v>F</v>
      </c>
      <c r="E30" s="28" t="str">
        <f t="shared" si="9"/>
        <v>F</v>
      </c>
      <c r="F30" s="28" t="str">
        <f t="shared" si="2"/>
        <v>F</v>
      </c>
      <c r="G30" s="28" t="str">
        <f t="shared" si="3"/>
        <v>D</v>
      </c>
      <c r="H30" s="28" t="str">
        <f t="shared" si="4"/>
        <v>F</v>
      </c>
      <c r="I30" s="28" t="e">
        <f>#REF!</f>
        <v>#REF!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9">
        <f>SUM('GRADE BOOK'!$J30:$AJ30)</f>
        <v>0</v>
      </c>
      <c r="AL30" s="29" t="str">
        <f t="shared" si="5"/>
        <v>F</v>
      </c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29">
        <f t="shared" si="10"/>
        <v>0</v>
      </c>
      <c r="BO30" s="29" t="str">
        <f t="shared" si="6"/>
        <v>F</v>
      </c>
      <c r="BP30" s="29">
        <v>0</v>
      </c>
      <c r="BQ30" s="29" t="str">
        <f t="shared" si="7"/>
        <v>F</v>
      </c>
      <c r="BR30" s="30"/>
      <c r="BS30" s="30"/>
      <c r="BT30" s="30"/>
      <c r="BU30" s="29">
        <f t="shared" si="11"/>
        <v>0</v>
      </c>
      <c r="BV30" s="29" t="str">
        <f t="shared" si="8"/>
        <v>D</v>
      </c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29">
        <f t="shared" si="12"/>
        <v>0</v>
      </c>
      <c r="CY30" s="29" t="str">
        <f>HLOOKUP(CX30,A$12:F$13,2,TRUE)</f>
        <v>F</v>
      </c>
    </row>
    <row r="31" spans="1:104" x14ac:dyDescent="0.25">
      <c r="A31" s="26"/>
      <c r="B31" s="26"/>
      <c r="C31" s="33" t="str">
        <f t="shared" si="0"/>
        <v>F</v>
      </c>
      <c r="D31" s="27" t="str">
        <f t="shared" si="1"/>
        <v>F</v>
      </c>
      <c r="E31" s="28" t="str">
        <f t="shared" si="9"/>
        <v>F</v>
      </c>
      <c r="F31" s="28" t="str">
        <f t="shared" si="2"/>
        <v>F</v>
      </c>
      <c r="G31" s="28" t="str">
        <f t="shared" si="3"/>
        <v>D</v>
      </c>
      <c r="H31" s="28" t="str">
        <f t="shared" si="4"/>
        <v>F</v>
      </c>
      <c r="I31" s="28" t="e">
        <f>#REF!</f>
        <v>#REF!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9">
        <f>SUM('GRADE BOOK'!$J31:$AJ31)</f>
        <v>0</v>
      </c>
      <c r="AL31" s="29" t="str">
        <f t="shared" si="5"/>
        <v>F</v>
      </c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29">
        <f t="shared" si="10"/>
        <v>0</v>
      </c>
      <c r="BO31" s="29" t="str">
        <f t="shared" si="6"/>
        <v>F</v>
      </c>
      <c r="BP31" s="29">
        <v>0</v>
      </c>
      <c r="BQ31" s="29" t="str">
        <f t="shared" si="7"/>
        <v>F</v>
      </c>
      <c r="BR31" s="30"/>
      <c r="BS31" s="30"/>
      <c r="BT31" s="30"/>
      <c r="BU31" s="29">
        <f t="shared" si="11"/>
        <v>0</v>
      </c>
      <c r="BV31" s="29" t="str">
        <f t="shared" si="8"/>
        <v>D</v>
      </c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29">
        <f t="shared" si="12"/>
        <v>0</v>
      </c>
      <c r="CY31" s="29" t="str">
        <f>HLOOKUP(CX31,A$12:F$13,2,TRUE)</f>
        <v>F</v>
      </c>
    </row>
    <row r="32" spans="1:104" x14ac:dyDescent="0.25">
      <c r="A32" s="26"/>
      <c r="B32" s="26"/>
      <c r="C32" s="33" t="str">
        <f t="shared" si="0"/>
        <v>F</v>
      </c>
      <c r="D32" s="27" t="str">
        <f t="shared" si="1"/>
        <v>F</v>
      </c>
      <c r="E32" s="28" t="str">
        <f t="shared" si="9"/>
        <v>F</v>
      </c>
      <c r="F32" s="28" t="str">
        <f t="shared" si="2"/>
        <v>F</v>
      </c>
      <c r="G32" s="28" t="str">
        <f t="shared" si="3"/>
        <v>D</v>
      </c>
      <c r="H32" s="28" t="str">
        <f t="shared" si="4"/>
        <v>F</v>
      </c>
      <c r="I32" s="28" t="e">
        <f>#REF!</f>
        <v>#REF!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9">
        <f>SUM('GRADE BOOK'!$J32:$AJ32)</f>
        <v>0</v>
      </c>
      <c r="AL32" s="29" t="str">
        <f t="shared" si="5"/>
        <v>F</v>
      </c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29">
        <f t="shared" si="10"/>
        <v>0</v>
      </c>
      <c r="BO32" s="29" t="str">
        <f t="shared" si="6"/>
        <v>F</v>
      </c>
      <c r="BP32" s="29">
        <v>0</v>
      </c>
      <c r="BQ32" s="29" t="str">
        <f t="shared" si="7"/>
        <v>F</v>
      </c>
      <c r="BR32" s="30"/>
      <c r="BS32" s="30"/>
      <c r="BT32" s="30"/>
      <c r="BU32" s="29">
        <f t="shared" si="11"/>
        <v>0</v>
      </c>
      <c r="BV32" s="29" t="str">
        <f t="shared" si="8"/>
        <v>D</v>
      </c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29">
        <f t="shared" si="12"/>
        <v>0</v>
      </c>
      <c r="CY32" s="29" t="str">
        <f>HLOOKUP(CX32,A$12:F$13,2,TRUE)</f>
        <v>F</v>
      </c>
    </row>
    <row r="33" spans="1:103" x14ac:dyDescent="0.25">
      <c r="A33" s="26"/>
      <c r="B33" s="26"/>
      <c r="C33" s="33" t="str">
        <f t="shared" si="0"/>
        <v>F</v>
      </c>
      <c r="D33" s="27" t="str">
        <f t="shared" si="1"/>
        <v>F</v>
      </c>
      <c r="E33" s="28" t="str">
        <f t="shared" si="9"/>
        <v>F</v>
      </c>
      <c r="F33" s="28" t="str">
        <f t="shared" si="2"/>
        <v>F</v>
      </c>
      <c r="G33" s="28" t="str">
        <f t="shared" si="3"/>
        <v>D</v>
      </c>
      <c r="H33" s="28" t="str">
        <f t="shared" si="4"/>
        <v>F</v>
      </c>
      <c r="I33" s="28" t="e">
        <f>#REF!</f>
        <v>#REF!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9">
        <f>SUM('GRADE BOOK'!$J33:$AJ33)</f>
        <v>0</v>
      </c>
      <c r="AL33" s="29" t="str">
        <f t="shared" si="5"/>
        <v>F</v>
      </c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29">
        <f t="shared" si="10"/>
        <v>0</v>
      </c>
      <c r="BO33" s="29" t="str">
        <f t="shared" si="6"/>
        <v>F</v>
      </c>
      <c r="BP33" s="29">
        <v>0</v>
      </c>
      <c r="BQ33" s="29" t="str">
        <f t="shared" si="7"/>
        <v>F</v>
      </c>
      <c r="BR33" s="30"/>
      <c r="BS33" s="30"/>
      <c r="BT33" s="30"/>
      <c r="BU33" s="29">
        <f t="shared" si="11"/>
        <v>0</v>
      </c>
      <c r="BV33" s="29" t="str">
        <f t="shared" si="8"/>
        <v>D</v>
      </c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29">
        <f t="shared" si="12"/>
        <v>0</v>
      </c>
      <c r="CY33" s="29" t="str">
        <f>HLOOKUP(CX33,A$12:F$13,2,TRUE)</f>
        <v>F</v>
      </c>
    </row>
    <row r="34" spans="1:103" x14ac:dyDescent="0.25">
      <c r="A34" s="26"/>
      <c r="B34" s="26"/>
      <c r="C34" s="33" t="str">
        <f t="shared" si="0"/>
        <v>F</v>
      </c>
      <c r="D34" s="27" t="str">
        <f t="shared" si="1"/>
        <v>F</v>
      </c>
      <c r="E34" s="28" t="str">
        <f t="shared" si="9"/>
        <v>F</v>
      </c>
      <c r="F34" s="28" t="str">
        <f t="shared" si="2"/>
        <v>F</v>
      </c>
      <c r="G34" s="28" t="str">
        <f t="shared" si="3"/>
        <v>D</v>
      </c>
      <c r="H34" s="28" t="str">
        <f t="shared" si="4"/>
        <v>F</v>
      </c>
      <c r="I34" s="28" t="e">
        <f>#REF!</f>
        <v>#REF!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9">
        <f>SUM('GRADE BOOK'!$J34:$AJ34)</f>
        <v>0</v>
      </c>
      <c r="AL34" s="29" t="str">
        <f t="shared" si="5"/>
        <v>F</v>
      </c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29">
        <f t="shared" si="10"/>
        <v>0</v>
      </c>
      <c r="BO34" s="29" t="str">
        <f t="shared" si="6"/>
        <v>F</v>
      </c>
      <c r="BP34" s="29">
        <v>0</v>
      </c>
      <c r="BQ34" s="29" t="str">
        <f t="shared" si="7"/>
        <v>F</v>
      </c>
      <c r="BR34" s="30"/>
      <c r="BS34" s="30"/>
      <c r="BT34" s="30"/>
      <c r="BU34" s="29">
        <f t="shared" si="11"/>
        <v>0</v>
      </c>
      <c r="BV34" s="29" t="str">
        <f t="shared" si="8"/>
        <v>D</v>
      </c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29">
        <f t="shared" si="12"/>
        <v>0</v>
      </c>
      <c r="CY34" s="29" t="str">
        <f>HLOOKUP(CX34,A$12:F$13,2,TRUE)</f>
        <v>F</v>
      </c>
    </row>
    <row r="35" spans="1:103" x14ac:dyDescent="0.25">
      <c r="A35" s="26"/>
      <c r="B35" s="26"/>
      <c r="C35" s="33" t="str">
        <f t="shared" si="0"/>
        <v>F</v>
      </c>
      <c r="D35" s="27" t="str">
        <f t="shared" si="1"/>
        <v>F</v>
      </c>
      <c r="E35" s="28" t="str">
        <f t="shared" si="9"/>
        <v>F</v>
      </c>
      <c r="F35" s="28" t="str">
        <f t="shared" si="2"/>
        <v>F</v>
      </c>
      <c r="G35" s="28" t="str">
        <f t="shared" si="3"/>
        <v>D</v>
      </c>
      <c r="H35" s="28" t="str">
        <f t="shared" si="4"/>
        <v>F</v>
      </c>
      <c r="I35" s="28" t="e">
        <f>#REF!</f>
        <v>#REF!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9">
        <f>SUM('GRADE BOOK'!$J35:$AJ35)</f>
        <v>0</v>
      </c>
      <c r="AL35" s="29" t="str">
        <f t="shared" si="5"/>
        <v>F</v>
      </c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29">
        <f t="shared" si="10"/>
        <v>0</v>
      </c>
      <c r="BO35" s="29" t="str">
        <f t="shared" si="6"/>
        <v>F</v>
      </c>
      <c r="BP35" s="29">
        <v>0</v>
      </c>
      <c r="BQ35" s="29" t="str">
        <f t="shared" si="7"/>
        <v>F</v>
      </c>
      <c r="BR35" s="30"/>
      <c r="BS35" s="30"/>
      <c r="BT35" s="30"/>
      <c r="BU35" s="29">
        <f t="shared" si="11"/>
        <v>0</v>
      </c>
      <c r="BV35" s="29" t="str">
        <f t="shared" si="8"/>
        <v>D</v>
      </c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29">
        <f t="shared" si="12"/>
        <v>0</v>
      </c>
      <c r="CY35" s="29" t="str">
        <f>HLOOKUP(CX35,A$12:F$13,2,TRUE)</f>
        <v>F</v>
      </c>
    </row>
    <row r="36" spans="1:103" x14ac:dyDescent="0.25">
      <c r="A36" s="26"/>
      <c r="B36" s="26"/>
      <c r="C36" s="33" t="str">
        <f t="shared" si="0"/>
        <v>F</v>
      </c>
      <c r="D36" s="27" t="str">
        <f t="shared" si="1"/>
        <v>F</v>
      </c>
      <c r="E36" s="28" t="str">
        <f t="shared" si="9"/>
        <v>F</v>
      </c>
      <c r="F36" s="28" t="str">
        <f t="shared" si="2"/>
        <v>F</v>
      </c>
      <c r="G36" s="28" t="str">
        <f t="shared" si="3"/>
        <v>D</v>
      </c>
      <c r="H36" s="28" t="str">
        <f t="shared" si="4"/>
        <v>F</v>
      </c>
      <c r="I36" s="28" t="e">
        <f>#REF!</f>
        <v>#REF!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9">
        <f>SUM('GRADE BOOK'!$J36:$AJ36)</f>
        <v>0</v>
      </c>
      <c r="AL36" s="29" t="str">
        <f t="shared" si="5"/>
        <v>F</v>
      </c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29">
        <f t="shared" si="10"/>
        <v>0</v>
      </c>
      <c r="BO36" s="29" t="str">
        <f t="shared" si="6"/>
        <v>F</v>
      </c>
      <c r="BP36" s="29">
        <v>0</v>
      </c>
      <c r="BQ36" s="29" t="str">
        <f t="shared" si="7"/>
        <v>F</v>
      </c>
      <c r="BR36" s="30"/>
      <c r="BS36" s="30"/>
      <c r="BT36" s="30"/>
      <c r="BU36" s="29">
        <f t="shared" si="11"/>
        <v>0</v>
      </c>
      <c r="BV36" s="29" t="str">
        <f t="shared" si="8"/>
        <v>D</v>
      </c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29">
        <f t="shared" si="12"/>
        <v>0</v>
      </c>
      <c r="CY36" s="29" t="str">
        <f>HLOOKUP(CX36,A$12:F$13,2,TRUE)</f>
        <v>F</v>
      </c>
    </row>
    <row r="37" spans="1:103" x14ac:dyDescent="0.25">
      <c r="A37" s="26"/>
      <c r="B37" s="26"/>
      <c r="C37" s="33" t="str">
        <f t="shared" si="0"/>
        <v>F</v>
      </c>
      <c r="D37" s="27" t="str">
        <f t="shared" si="1"/>
        <v>F</v>
      </c>
      <c r="E37" s="28" t="str">
        <f t="shared" si="9"/>
        <v>F</v>
      </c>
      <c r="F37" s="28" t="str">
        <f t="shared" si="2"/>
        <v>F</v>
      </c>
      <c r="G37" s="28" t="str">
        <f t="shared" si="3"/>
        <v>D</v>
      </c>
      <c r="H37" s="28" t="str">
        <f t="shared" si="4"/>
        <v>F</v>
      </c>
      <c r="I37" s="28" t="e">
        <f>#REF!</f>
        <v>#REF!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9">
        <f>SUM('GRADE BOOK'!$J37:$AJ37)</f>
        <v>0</v>
      </c>
      <c r="AL37" s="29" t="str">
        <f t="shared" si="5"/>
        <v>F</v>
      </c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29">
        <f t="shared" si="10"/>
        <v>0</v>
      </c>
      <c r="BO37" s="29" t="str">
        <f t="shared" si="6"/>
        <v>F</v>
      </c>
      <c r="BP37" s="29">
        <v>0</v>
      </c>
      <c r="BQ37" s="29" t="str">
        <f t="shared" si="7"/>
        <v>F</v>
      </c>
      <c r="BR37" s="30"/>
      <c r="BS37" s="30"/>
      <c r="BT37" s="30"/>
      <c r="BU37" s="29">
        <f t="shared" si="11"/>
        <v>0</v>
      </c>
      <c r="BV37" s="29" t="str">
        <f t="shared" si="8"/>
        <v>D</v>
      </c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29">
        <f t="shared" si="12"/>
        <v>0</v>
      </c>
      <c r="CY37" s="29" t="str">
        <f>HLOOKUP(CX37,A$12:F$13,2,TRUE)</f>
        <v>F</v>
      </c>
    </row>
    <row r="38" spans="1:103" x14ac:dyDescent="0.25">
      <c r="A38" s="26"/>
      <c r="B38" s="26"/>
      <c r="C38" s="33" t="str">
        <f t="shared" si="0"/>
        <v>F</v>
      </c>
      <c r="D38" s="27" t="str">
        <f t="shared" si="1"/>
        <v>F</v>
      </c>
      <c r="E38" s="28" t="str">
        <f t="shared" si="9"/>
        <v>F</v>
      </c>
      <c r="F38" s="28" t="str">
        <f t="shared" si="2"/>
        <v>F</v>
      </c>
      <c r="G38" s="28" t="str">
        <f t="shared" si="3"/>
        <v>D</v>
      </c>
      <c r="H38" s="28" t="str">
        <f t="shared" si="4"/>
        <v>F</v>
      </c>
      <c r="I38" s="28" t="e">
        <f>#REF!</f>
        <v>#REF!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9">
        <f>SUM('GRADE BOOK'!$J38:$AJ38)</f>
        <v>0</v>
      </c>
      <c r="AL38" s="29" t="str">
        <f t="shared" si="5"/>
        <v>F</v>
      </c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29">
        <f t="shared" si="10"/>
        <v>0</v>
      </c>
      <c r="BO38" s="29" t="str">
        <f t="shared" si="6"/>
        <v>F</v>
      </c>
      <c r="BP38" s="29">
        <v>0</v>
      </c>
      <c r="BQ38" s="29" t="str">
        <f t="shared" si="7"/>
        <v>F</v>
      </c>
      <c r="BR38" s="30"/>
      <c r="BS38" s="30"/>
      <c r="BT38" s="30"/>
      <c r="BU38" s="29">
        <f t="shared" si="11"/>
        <v>0</v>
      </c>
      <c r="BV38" s="29" t="str">
        <f t="shared" si="8"/>
        <v>D</v>
      </c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29">
        <f t="shared" si="12"/>
        <v>0</v>
      </c>
      <c r="CY38" s="29" t="str">
        <f>HLOOKUP(CX38,A$12:F$13,2,TRUE)</f>
        <v>F</v>
      </c>
    </row>
    <row r="39" spans="1:103" x14ac:dyDescent="0.25">
      <c r="A39" s="26"/>
      <c r="B39" s="26"/>
      <c r="C39" s="33" t="str">
        <f t="shared" si="0"/>
        <v>F</v>
      </c>
      <c r="D39" s="27" t="str">
        <f t="shared" si="1"/>
        <v>F</v>
      </c>
      <c r="E39" s="28" t="str">
        <f t="shared" si="9"/>
        <v>F</v>
      </c>
      <c r="F39" s="28" t="str">
        <f t="shared" si="2"/>
        <v>F</v>
      </c>
      <c r="G39" s="28" t="str">
        <f t="shared" si="3"/>
        <v>D</v>
      </c>
      <c r="H39" s="28" t="str">
        <f t="shared" si="4"/>
        <v>F</v>
      </c>
      <c r="I39" s="28" t="e">
        <f>#REF!</f>
        <v>#REF!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9">
        <f>SUM('GRADE BOOK'!$J39:$AJ39)</f>
        <v>0</v>
      </c>
      <c r="AL39" s="29" t="str">
        <f t="shared" si="5"/>
        <v>F</v>
      </c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29">
        <f t="shared" si="10"/>
        <v>0</v>
      </c>
      <c r="BO39" s="29" t="str">
        <f t="shared" si="6"/>
        <v>F</v>
      </c>
      <c r="BP39" s="29">
        <v>0</v>
      </c>
      <c r="BQ39" s="29" t="str">
        <f t="shared" si="7"/>
        <v>F</v>
      </c>
      <c r="BR39" s="30"/>
      <c r="BS39" s="30"/>
      <c r="BT39" s="30"/>
      <c r="BU39" s="29">
        <f t="shared" si="11"/>
        <v>0</v>
      </c>
      <c r="BV39" s="29" t="str">
        <f t="shared" si="8"/>
        <v>D</v>
      </c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29">
        <f t="shared" si="12"/>
        <v>0</v>
      </c>
      <c r="CY39" s="29" t="str">
        <f>HLOOKUP(CX39,A$12:F$13,2,TRUE)</f>
        <v>F</v>
      </c>
    </row>
    <row r="40" spans="1:103" x14ac:dyDescent="0.25">
      <c r="A40" s="26"/>
      <c r="B40" s="26"/>
      <c r="C40" s="33" t="str">
        <f t="shared" si="0"/>
        <v>F</v>
      </c>
      <c r="D40" s="27" t="str">
        <f t="shared" si="1"/>
        <v>F</v>
      </c>
      <c r="E40" s="28" t="str">
        <f t="shared" si="9"/>
        <v>F</v>
      </c>
      <c r="F40" s="28" t="str">
        <f t="shared" si="2"/>
        <v>F</v>
      </c>
      <c r="G40" s="28" t="str">
        <f t="shared" si="3"/>
        <v>D</v>
      </c>
      <c r="H40" s="28" t="str">
        <f t="shared" si="4"/>
        <v>F</v>
      </c>
      <c r="I40" s="28" t="e">
        <f>#REF!</f>
        <v>#REF!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9">
        <f>SUM('GRADE BOOK'!$J40:$AJ40)</f>
        <v>0</v>
      </c>
      <c r="AL40" s="29" t="str">
        <f t="shared" si="5"/>
        <v>F</v>
      </c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29">
        <f t="shared" si="10"/>
        <v>0</v>
      </c>
      <c r="BO40" s="29" t="str">
        <f t="shared" si="6"/>
        <v>F</v>
      </c>
      <c r="BP40" s="29">
        <v>0</v>
      </c>
      <c r="BQ40" s="29" t="str">
        <f t="shared" si="7"/>
        <v>F</v>
      </c>
      <c r="BR40" s="30"/>
      <c r="BS40" s="30"/>
      <c r="BT40" s="30"/>
      <c r="BU40" s="29">
        <f t="shared" si="11"/>
        <v>0</v>
      </c>
      <c r="BV40" s="29" t="str">
        <f t="shared" si="8"/>
        <v>D</v>
      </c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29">
        <f t="shared" si="12"/>
        <v>0</v>
      </c>
      <c r="CY40" s="29" t="str">
        <f>HLOOKUP(CX40,A$12:F$13,2,TRUE)</f>
        <v>F</v>
      </c>
    </row>
    <row r="41" spans="1:103" x14ac:dyDescent="0.25">
      <c r="A41" s="26"/>
      <c r="B41" s="26"/>
      <c r="C41" s="33" t="str">
        <f t="shared" si="0"/>
        <v>F</v>
      </c>
      <c r="D41" s="27" t="str">
        <f t="shared" si="1"/>
        <v>F</v>
      </c>
      <c r="E41" s="28" t="str">
        <f t="shared" si="9"/>
        <v>F</v>
      </c>
      <c r="F41" s="28" t="str">
        <f t="shared" si="2"/>
        <v>F</v>
      </c>
      <c r="G41" s="28" t="str">
        <f t="shared" si="3"/>
        <v>D</v>
      </c>
      <c r="H41" s="28" t="str">
        <f t="shared" si="4"/>
        <v>F</v>
      </c>
      <c r="I41" s="28" t="e">
        <f>#REF!</f>
        <v>#REF!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9">
        <f>SUM('GRADE BOOK'!$J41:$AJ41)</f>
        <v>0</v>
      </c>
      <c r="AL41" s="29" t="str">
        <f t="shared" si="5"/>
        <v>F</v>
      </c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29">
        <f t="shared" si="10"/>
        <v>0</v>
      </c>
      <c r="BO41" s="29" t="str">
        <f t="shared" si="6"/>
        <v>F</v>
      </c>
      <c r="BP41" s="29">
        <v>0</v>
      </c>
      <c r="BQ41" s="29" t="str">
        <f t="shared" si="7"/>
        <v>F</v>
      </c>
      <c r="BR41" s="30"/>
      <c r="BS41" s="30"/>
      <c r="BT41" s="30"/>
      <c r="BU41" s="29">
        <f t="shared" si="11"/>
        <v>0</v>
      </c>
      <c r="BV41" s="29" t="str">
        <f t="shared" si="8"/>
        <v>D</v>
      </c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29">
        <f t="shared" si="12"/>
        <v>0</v>
      </c>
      <c r="CY41" s="29" t="str">
        <f>HLOOKUP(CX41,A$12:F$13,2,TRUE)</f>
        <v>F</v>
      </c>
    </row>
    <row r="42" spans="1:103" x14ac:dyDescent="0.25">
      <c r="A42" s="26"/>
      <c r="B42" s="26"/>
      <c r="C42" s="33" t="str">
        <f t="shared" si="0"/>
        <v>F</v>
      </c>
      <c r="D42" s="27" t="str">
        <f t="shared" si="1"/>
        <v>F</v>
      </c>
      <c r="E42" s="28" t="str">
        <f t="shared" si="9"/>
        <v>F</v>
      </c>
      <c r="F42" s="28" t="str">
        <f t="shared" si="2"/>
        <v>F</v>
      </c>
      <c r="G42" s="28" t="str">
        <f t="shared" si="3"/>
        <v>D</v>
      </c>
      <c r="H42" s="28" t="str">
        <f t="shared" si="4"/>
        <v>F</v>
      </c>
      <c r="I42" s="28" t="e">
        <f>#REF!</f>
        <v>#REF!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9">
        <f>SUM('GRADE BOOK'!$J42:$AJ42)</f>
        <v>0</v>
      </c>
      <c r="AL42" s="29" t="str">
        <f t="shared" si="5"/>
        <v>F</v>
      </c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29">
        <f t="shared" si="10"/>
        <v>0</v>
      </c>
      <c r="BO42" s="29" t="str">
        <f t="shared" si="6"/>
        <v>F</v>
      </c>
      <c r="BP42" s="29">
        <v>0</v>
      </c>
      <c r="BQ42" s="29" t="str">
        <f t="shared" si="7"/>
        <v>F</v>
      </c>
      <c r="BR42" s="30"/>
      <c r="BS42" s="30"/>
      <c r="BT42" s="30"/>
      <c r="BU42" s="29">
        <f t="shared" si="11"/>
        <v>0</v>
      </c>
      <c r="BV42" s="29" t="str">
        <f t="shared" si="8"/>
        <v>D</v>
      </c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29">
        <f t="shared" si="12"/>
        <v>0</v>
      </c>
      <c r="CY42" s="29" t="str">
        <f>HLOOKUP(CX42,A$12:F$13,2,TRUE)</f>
        <v>F</v>
      </c>
    </row>
    <row r="43" spans="1:103" x14ac:dyDescent="0.25">
      <c r="A43" s="26"/>
      <c r="B43" s="26"/>
      <c r="C43" s="33" t="str">
        <f t="shared" si="0"/>
        <v>F</v>
      </c>
      <c r="D43" s="27" t="str">
        <f t="shared" si="1"/>
        <v>F</v>
      </c>
      <c r="E43" s="28" t="str">
        <f t="shared" si="9"/>
        <v>F</v>
      </c>
      <c r="F43" s="28" t="str">
        <f t="shared" si="2"/>
        <v>F</v>
      </c>
      <c r="G43" s="28" t="str">
        <f t="shared" si="3"/>
        <v>D</v>
      </c>
      <c r="H43" s="28" t="str">
        <f t="shared" si="4"/>
        <v>F</v>
      </c>
      <c r="I43" s="28" t="e">
        <f>#REF!</f>
        <v>#REF!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9">
        <f>SUM('GRADE BOOK'!$J43:$AJ43)</f>
        <v>0</v>
      </c>
      <c r="AL43" s="29" t="str">
        <f t="shared" si="5"/>
        <v>F</v>
      </c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29">
        <f t="shared" si="10"/>
        <v>0</v>
      </c>
      <c r="BO43" s="29" t="str">
        <f t="shared" si="6"/>
        <v>F</v>
      </c>
      <c r="BP43" s="29">
        <v>0</v>
      </c>
      <c r="BQ43" s="29" t="str">
        <f t="shared" si="7"/>
        <v>F</v>
      </c>
      <c r="BR43" s="30"/>
      <c r="BS43" s="30"/>
      <c r="BT43" s="30"/>
      <c r="BU43" s="29">
        <f t="shared" si="11"/>
        <v>0</v>
      </c>
      <c r="BV43" s="29" t="str">
        <f t="shared" si="8"/>
        <v>D</v>
      </c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29">
        <f t="shared" si="12"/>
        <v>0</v>
      </c>
      <c r="CY43" s="29" t="str">
        <f>HLOOKUP(CX43,A$12:F$13,2,TRUE)</f>
        <v>F</v>
      </c>
    </row>
    <row r="44" spans="1:103" x14ac:dyDescent="0.25">
      <c r="A44" s="26"/>
      <c r="B44" s="26"/>
      <c r="C44" s="33" t="str">
        <f t="shared" si="0"/>
        <v>F</v>
      </c>
      <c r="D44" s="27" t="str">
        <f t="shared" si="1"/>
        <v>F</v>
      </c>
      <c r="E44" s="28" t="str">
        <f t="shared" si="9"/>
        <v>F</v>
      </c>
      <c r="F44" s="28" t="str">
        <f t="shared" si="2"/>
        <v>F</v>
      </c>
      <c r="G44" s="28" t="str">
        <f t="shared" si="3"/>
        <v>D</v>
      </c>
      <c r="H44" s="28" t="str">
        <f t="shared" si="4"/>
        <v>F</v>
      </c>
      <c r="I44" s="28" t="e">
        <f>#REF!</f>
        <v>#REF!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9">
        <f>SUM('GRADE BOOK'!$J44:$AJ44)</f>
        <v>0</v>
      </c>
      <c r="AL44" s="29" t="str">
        <f t="shared" si="5"/>
        <v>F</v>
      </c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29">
        <f t="shared" si="10"/>
        <v>0</v>
      </c>
      <c r="BO44" s="29" t="str">
        <f t="shared" si="6"/>
        <v>F</v>
      </c>
      <c r="BP44" s="29">
        <v>0</v>
      </c>
      <c r="BQ44" s="29" t="str">
        <f t="shared" si="7"/>
        <v>F</v>
      </c>
      <c r="BR44" s="30"/>
      <c r="BS44" s="30"/>
      <c r="BT44" s="30"/>
      <c r="BU44" s="29">
        <f t="shared" si="11"/>
        <v>0</v>
      </c>
      <c r="BV44" s="29" t="str">
        <f t="shared" si="8"/>
        <v>D</v>
      </c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29">
        <f t="shared" si="12"/>
        <v>0</v>
      </c>
      <c r="CY44" s="29" t="str">
        <f>HLOOKUP(CX44,A$12:F$13,2,TRUE)</f>
        <v>F</v>
      </c>
    </row>
    <row r="45" spans="1:103" x14ac:dyDescent="0.25">
      <c r="A45" s="26"/>
      <c r="B45" s="26"/>
      <c r="C45" s="33" t="str">
        <f t="shared" si="0"/>
        <v>F</v>
      </c>
      <c r="D45" s="27" t="str">
        <f t="shared" si="1"/>
        <v>F</v>
      </c>
      <c r="E45" s="28" t="str">
        <f t="shared" si="9"/>
        <v>F</v>
      </c>
      <c r="F45" s="28" t="str">
        <f t="shared" si="2"/>
        <v>F</v>
      </c>
      <c r="G45" s="28" t="str">
        <f t="shared" si="3"/>
        <v>D</v>
      </c>
      <c r="H45" s="28" t="str">
        <f t="shared" si="4"/>
        <v>F</v>
      </c>
      <c r="I45" s="28" t="e">
        <f>#REF!</f>
        <v>#REF!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9">
        <f>SUM('GRADE BOOK'!$J45:$AJ45)</f>
        <v>0</v>
      </c>
      <c r="AL45" s="29" t="str">
        <f t="shared" si="5"/>
        <v>F</v>
      </c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29">
        <f t="shared" si="10"/>
        <v>0</v>
      </c>
      <c r="BO45" s="29" t="str">
        <f t="shared" si="6"/>
        <v>F</v>
      </c>
      <c r="BP45" s="29">
        <v>0</v>
      </c>
      <c r="BQ45" s="29" t="str">
        <f t="shared" si="7"/>
        <v>F</v>
      </c>
      <c r="BR45" s="30"/>
      <c r="BS45" s="30"/>
      <c r="BT45" s="30"/>
      <c r="BU45" s="29">
        <f t="shared" si="11"/>
        <v>0</v>
      </c>
      <c r="BV45" s="29" t="str">
        <f t="shared" si="8"/>
        <v>D</v>
      </c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29">
        <f t="shared" si="12"/>
        <v>0</v>
      </c>
      <c r="CY45" s="29" t="str">
        <f>HLOOKUP(CX45,A$12:F$13,2,TRUE)</f>
        <v>F</v>
      </c>
    </row>
    <row r="46" spans="1:103" x14ac:dyDescent="0.25">
      <c r="A46" s="26"/>
      <c r="B46" s="26"/>
      <c r="C46" s="33" t="str">
        <f t="shared" si="0"/>
        <v>F</v>
      </c>
      <c r="D46" s="27" t="str">
        <f t="shared" si="1"/>
        <v>F</v>
      </c>
      <c r="E46" s="28" t="str">
        <f t="shared" si="9"/>
        <v>F</v>
      </c>
      <c r="F46" s="28" t="str">
        <f t="shared" si="2"/>
        <v>F</v>
      </c>
      <c r="G46" s="28" t="str">
        <f t="shared" si="3"/>
        <v>D</v>
      </c>
      <c r="H46" s="28" t="str">
        <f t="shared" si="4"/>
        <v>F</v>
      </c>
      <c r="I46" s="28" t="e">
        <f>#REF!</f>
        <v>#REF!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9">
        <f>SUM('GRADE BOOK'!$J46:$AJ46)</f>
        <v>0</v>
      </c>
      <c r="AL46" s="29" t="str">
        <f t="shared" si="5"/>
        <v>F</v>
      </c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29">
        <f t="shared" si="10"/>
        <v>0</v>
      </c>
      <c r="BO46" s="29" t="str">
        <f t="shared" si="6"/>
        <v>F</v>
      </c>
      <c r="BP46" s="29">
        <v>0</v>
      </c>
      <c r="BQ46" s="29" t="str">
        <f t="shared" si="7"/>
        <v>F</v>
      </c>
      <c r="BR46" s="30"/>
      <c r="BS46" s="30"/>
      <c r="BT46" s="30"/>
      <c r="BU46" s="29">
        <f t="shared" si="11"/>
        <v>0</v>
      </c>
      <c r="BV46" s="29" t="str">
        <f t="shared" si="8"/>
        <v>D</v>
      </c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29">
        <f t="shared" si="12"/>
        <v>0</v>
      </c>
      <c r="CY46" s="29" t="str">
        <f>HLOOKUP(CX46,A$12:F$13,2,TRUE)</f>
        <v>F</v>
      </c>
    </row>
    <row r="47" spans="1:103" x14ac:dyDescent="0.25">
      <c r="A47" s="26"/>
      <c r="B47" s="26"/>
      <c r="C47" s="33" t="str">
        <f t="shared" si="0"/>
        <v>F</v>
      </c>
      <c r="D47" s="27" t="str">
        <f t="shared" si="1"/>
        <v>F</v>
      </c>
      <c r="E47" s="28" t="str">
        <f t="shared" si="9"/>
        <v>F</v>
      </c>
      <c r="F47" s="28" t="str">
        <f t="shared" si="2"/>
        <v>F</v>
      </c>
      <c r="G47" s="28" t="str">
        <f t="shared" si="3"/>
        <v>D</v>
      </c>
      <c r="H47" s="28" t="str">
        <f t="shared" si="4"/>
        <v>F</v>
      </c>
      <c r="I47" s="28" t="e">
        <f>#REF!</f>
        <v>#REF!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9">
        <f>SUM('GRADE BOOK'!$J47:$AJ47)</f>
        <v>0</v>
      </c>
      <c r="AL47" s="29" t="str">
        <f t="shared" si="5"/>
        <v>F</v>
      </c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29">
        <f t="shared" si="10"/>
        <v>0</v>
      </c>
      <c r="BO47" s="29" t="str">
        <f t="shared" si="6"/>
        <v>F</v>
      </c>
      <c r="BP47" s="29">
        <v>0</v>
      </c>
      <c r="BQ47" s="29" t="str">
        <f t="shared" si="7"/>
        <v>F</v>
      </c>
      <c r="BR47" s="30"/>
      <c r="BS47" s="30"/>
      <c r="BT47" s="30"/>
      <c r="BU47" s="29">
        <f t="shared" si="11"/>
        <v>0</v>
      </c>
      <c r="BV47" s="29" t="str">
        <f t="shared" si="8"/>
        <v>D</v>
      </c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29">
        <f t="shared" si="12"/>
        <v>0</v>
      </c>
      <c r="CY47" s="29" t="str">
        <f>HLOOKUP(CX47,A$12:F$13,2,TRUE)</f>
        <v>F</v>
      </c>
    </row>
    <row r="48" spans="1:103" x14ac:dyDescent="0.25">
      <c r="A48" s="26"/>
      <c r="B48" s="26"/>
      <c r="C48" s="33" t="str">
        <f t="shared" si="0"/>
        <v>F</v>
      </c>
      <c r="D48" s="27" t="str">
        <f t="shared" si="1"/>
        <v>F</v>
      </c>
      <c r="E48" s="28" t="str">
        <f t="shared" si="9"/>
        <v>F</v>
      </c>
      <c r="F48" s="28" t="str">
        <f t="shared" si="2"/>
        <v>F</v>
      </c>
      <c r="G48" s="28" t="str">
        <f t="shared" si="3"/>
        <v>D</v>
      </c>
      <c r="H48" s="28" t="str">
        <f t="shared" si="4"/>
        <v>F</v>
      </c>
      <c r="I48" s="28" t="e">
        <f>#REF!</f>
        <v>#REF!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9">
        <f>SUM('GRADE BOOK'!$J48:$AJ48)</f>
        <v>0</v>
      </c>
      <c r="AL48" s="29" t="str">
        <f t="shared" si="5"/>
        <v>F</v>
      </c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29">
        <f t="shared" si="10"/>
        <v>0</v>
      </c>
      <c r="BO48" s="29" t="str">
        <f t="shared" si="6"/>
        <v>F</v>
      </c>
      <c r="BP48" s="29">
        <v>0</v>
      </c>
      <c r="BQ48" s="29" t="str">
        <f t="shared" si="7"/>
        <v>F</v>
      </c>
      <c r="BR48" s="30"/>
      <c r="BS48" s="30"/>
      <c r="BT48" s="30"/>
      <c r="BU48" s="29">
        <f t="shared" si="11"/>
        <v>0</v>
      </c>
      <c r="BV48" s="29" t="str">
        <f t="shared" si="8"/>
        <v>D</v>
      </c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29">
        <f t="shared" si="12"/>
        <v>0</v>
      </c>
      <c r="CY48" s="29" t="str">
        <f>HLOOKUP(CX48,A$12:F$13,2,TRUE)</f>
        <v>F</v>
      </c>
    </row>
    <row r="49" spans="1:103" x14ac:dyDescent="0.25">
      <c r="A49" s="26"/>
      <c r="B49" s="26"/>
      <c r="C49" s="33" t="str">
        <f t="shared" si="0"/>
        <v>F</v>
      </c>
      <c r="D49" s="27" t="str">
        <f t="shared" si="1"/>
        <v>F</v>
      </c>
      <c r="E49" s="28" t="str">
        <f t="shared" si="9"/>
        <v>F</v>
      </c>
      <c r="F49" s="28" t="str">
        <f t="shared" si="2"/>
        <v>F</v>
      </c>
      <c r="G49" s="28" t="str">
        <f t="shared" si="3"/>
        <v>D</v>
      </c>
      <c r="H49" s="28" t="str">
        <f t="shared" si="4"/>
        <v>F</v>
      </c>
      <c r="I49" s="28" t="e">
        <f>#REF!</f>
        <v>#REF!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9">
        <f>SUM('GRADE BOOK'!$J49:$AJ49)</f>
        <v>0</v>
      </c>
      <c r="AL49" s="29" t="str">
        <f t="shared" si="5"/>
        <v>F</v>
      </c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29">
        <f t="shared" si="10"/>
        <v>0</v>
      </c>
      <c r="BO49" s="29" t="str">
        <f t="shared" si="6"/>
        <v>F</v>
      </c>
      <c r="BP49" s="29">
        <v>0</v>
      </c>
      <c r="BQ49" s="29" t="str">
        <f t="shared" si="7"/>
        <v>F</v>
      </c>
      <c r="BR49" s="30"/>
      <c r="BS49" s="30"/>
      <c r="BT49" s="30"/>
      <c r="BU49" s="29">
        <f t="shared" si="11"/>
        <v>0</v>
      </c>
      <c r="BV49" s="29" t="str">
        <f t="shared" si="8"/>
        <v>D</v>
      </c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29">
        <f t="shared" si="12"/>
        <v>0</v>
      </c>
      <c r="CY49" s="29" t="str">
        <f>HLOOKUP(CX49,A$12:F$13,2,TRUE)</f>
        <v>F</v>
      </c>
    </row>
    <row r="50" spans="1:103" x14ac:dyDescent="0.25">
      <c r="A50" s="26"/>
      <c r="B50" s="26"/>
      <c r="C50" s="33" t="str">
        <f t="shared" si="0"/>
        <v>F</v>
      </c>
      <c r="D50" s="27" t="str">
        <f t="shared" si="1"/>
        <v>F</v>
      </c>
      <c r="E50" s="28" t="str">
        <f t="shared" si="9"/>
        <v>F</v>
      </c>
      <c r="F50" s="28" t="str">
        <f t="shared" si="2"/>
        <v>F</v>
      </c>
      <c r="G50" s="28" t="str">
        <f t="shared" si="3"/>
        <v>D</v>
      </c>
      <c r="H50" s="28" t="str">
        <f t="shared" si="4"/>
        <v>F</v>
      </c>
      <c r="I50" s="28" t="e">
        <f>#REF!</f>
        <v>#REF!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9">
        <f>SUM('GRADE BOOK'!$J50:$AJ50)</f>
        <v>0</v>
      </c>
      <c r="AL50" s="29" t="str">
        <f t="shared" si="5"/>
        <v>F</v>
      </c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29">
        <f t="shared" si="10"/>
        <v>0</v>
      </c>
      <c r="BO50" s="29" t="str">
        <f t="shared" si="6"/>
        <v>F</v>
      </c>
      <c r="BP50" s="29">
        <v>0</v>
      </c>
      <c r="BQ50" s="29" t="str">
        <f t="shared" si="7"/>
        <v>F</v>
      </c>
      <c r="BR50" s="30"/>
      <c r="BS50" s="30"/>
      <c r="BT50" s="30"/>
      <c r="BU50" s="29">
        <f t="shared" si="11"/>
        <v>0</v>
      </c>
      <c r="BV50" s="29" t="str">
        <f t="shared" si="8"/>
        <v>D</v>
      </c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29">
        <f t="shared" si="12"/>
        <v>0</v>
      </c>
      <c r="CY50" s="29" t="str">
        <f>HLOOKUP(CX50,A$12:F$13,2,TRUE)</f>
        <v>F</v>
      </c>
    </row>
    <row r="51" spans="1:103" x14ac:dyDescent="0.25">
      <c r="A51" s="26"/>
      <c r="B51" s="26"/>
      <c r="C51" s="33" t="str">
        <f t="shared" si="0"/>
        <v>F</v>
      </c>
      <c r="D51" s="27" t="str">
        <f t="shared" si="1"/>
        <v>F</v>
      </c>
      <c r="E51" s="28" t="str">
        <f t="shared" si="9"/>
        <v>F</v>
      </c>
      <c r="F51" s="28" t="str">
        <f t="shared" si="2"/>
        <v>F</v>
      </c>
      <c r="G51" s="28" t="str">
        <f t="shared" si="3"/>
        <v>D</v>
      </c>
      <c r="H51" s="28" t="str">
        <f t="shared" si="4"/>
        <v>F</v>
      </c>
      <c r="I51" s="28" t="e">
        <f>#REF!</f>
        <v>#REF!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9">
        <f>SUM('GRADE BOOK'!$J51:$AJ51)</f>
        <v>0</v>
      </c>
      <c r="AL51" s="29" t="str">
        <f t="shared" si="5"/>
        <v>F</v>
      </c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29">
        <f t="shared" si="10"/>
        <v>0</v>
      </c>
      <c r="BO51" s="29" t="str">
        <f t="shared" si="6"/>
        <v>F</v>
      </c>
      <c r="BP51" s="29">
        <v>0</v>
      </c>
      <c r="BQ51" s="29" t="str">
        <f t="shared" si="7"/>
        <v>F</v>
      </c>
      <c r="BR51" s="30"/>
      <c r="BS51" s="30"/>
      <c r="BT51" s="30"/>
      <c r="BU51" s="29">
        <f t="shared" si="11"/>
        <v>0</v>
      </c>
      <c r="BV51" s="29" t="str">
        <f t="shared" si="8"/>
        <v>D</v>
      </c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29">
        <f t="shared" si="12"/>
        <v>0</v>
      </c>
      <c r="CY51" s="29" t="str">
        <f>HLOOKUP(CX51,A$12:F$13,2,TRUE)</f>
        <v>F</v>
      </c>
    </row>
    <row r="52" spans="1:103" x14ac:dyDescent="0.25">
      <c r="A52" s="26"/>
      <c r="B52" s="26"/>
      <c r="C52" s="33" t="str">
        <f t="shared" si="0"/>
        <v>F</v>
      </c>
      <c r="D52" s="27" t="str">
        <f t="shared" si="1"/>
        <v>F</v>
      </c>
      <c r="E52" s="28" t="str">
        <f t="shared" si="9"/>
        <v>F</v>
      </c>
      <c r="F52" s="28" t="str">
        <f t="shared" si="2"/>
        <v>F</v>
      </c>
      <c r="G52" s="28" t="str">
        <f t="shared" si="3"/>
        <v>D</v>
      </c>
      <c r="H52" s="28" t="str">
        <f t="shared" si="4"/>
        <v>F</v>
      </c>
      <c r="I52" s="28" t="e">
        <f>#REF!</f>
        <v>#REF!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9">
        <f>SUM('GRADE BOOK'!$J52:$AJ52)</f>
        <v>0</v>
      </c>
      <c r="AL52" s="29" t="str">
        <f t="shared" si="5"/>
        <v>F</v>
      </c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29">
        <f t="shared" si="10"/>
        <v>0</v>
      </c>
      <c r="BO52" s="29" t="str">
        <f t="shared" si="6"/>
        <v>F</v>
      </c>
      <c r="BP52" s="29">
        <v>0</v>
      </c>
      <c r="BQ52" s="29" t="str">
        <f t="shared" si="7"/>
        <v>F</v>
      </c>
      <c r="BR52" s="30"/>
      <c r="BS52" s="30"/>
      <c r="BT52" s="30"/>
      <c r="BU52" s="29">
        <f t="shared" si="11"/>
        <v>0</v>
      </c>
      <c r="BV52" s="29" t="str">
        <f t="shared" si="8"/>
        <v>D</v>
      </c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29">
        <f t="shared" si="12"/>
        <v>0</v>
      </c>
      <c r="CY52" s="29" t="str">
        <f>HLOOKUP(CX52,A$12:F$13,2,TRUE)</f>
        <v>F</v>
      </c>
    </row>
    <row r="53" spans="1:103" x14ac:dyDescent="0.25">
      <c r="A53" s="26"/>
      <c r="B53" s="26"/>
      <c r="C53" s="33" t="str">
        <f t="shared" si="0"/>
        <v>F</v>
      </c>
      <c r="D53" s="27" t="str">
        <f t="shared" si="1"/>
        <v>F</v>
      </c>
      <c r="E53" s="28" t="str">
        <f t="shared" si="9"/>
        <v>F</v>
      </c>
      <c r="F53" s="28" t="str">
        <f t="shared" si="2"/>
        <v>F</v>
      </c>
      <c r="G53" s="28" t="str">
        <f t="shared" si="3"/>
        <v>D</v>
      </c>
      <c r="H53" s="28" t="str">
        <f t="shared" si="4"/>
        <v>F</v>
      </c>
      <c r="I53" s="28" t="e">
        <f>#REF!</f>
        <v>#REF!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9">
        <f>SUM('GRADE BOOK'!$J53:$AJ53)</f>
        <v>0</v>
      </c>
      <c r="AL53" s="29" t="str">
        <f t="shared" si="5"/>
        <v>F</v>
      </c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29">
        <f t="shared" si="10"/>
        <v>0</v>
      </c>
      <c r="BO53" s="29" t="str">
        <f t="shared" si="6"/>
        <v>F</v>
      </c>
      <c r="BP53" s="29">
        <v>0</v>
      </c>
      <c r="BQ53" s="29" t="str">
        <f t="shared" si="7"/>
        <v>F</v>
      </c>
      <c r="BR53" s="30"/>
      <c r="BS53" s="30"/>
      <c r="BT53" s="30"/>
      <c r="BU53" s="29">
        <f t="shared" si="11"/>
        <v>0</v>
      </c>
      <c r="BV53" s="29" t="str">
        <f t="shared" si="8"/>
        <v>D</v>
      </c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29">
        <f t="shared" si="12"/>
        <v>0</v>
      </c>
      <c r="CY53" s="29" t="str">
        <f>HLOOKUP(CX53,A$12:F$13,2,TRUE)</f>
        <v>F</v>
      </c>
    </row>
    <row r="54" spans="1:103" x14ac:dyDescent="0.25">
      <c r="A54" s="26"/>
      <c r="B54" s="26"/>
      <c r="C54" s="33" t="str">
        <f t="shared" si="0"/>
        <v>F</v>
      </c>
      <c r="D54" s="27" t="str">
        <f t="shared" si="1"/>
        <v>F</v>
      </c>
      <c r="E54" s="28" t="str">
        <f t="shared" si="9"/>
        <v>F</v>
      </c>
      <c r="F54" s="28" t="str">
        <f t="shared" si="2"/>
        <v>F</v>
      </c>
      <c r="G54" s="28" t="str">
        <f t="shared" si="3"/>
        <v>D</v>
      </c>
      <c r="H54" s="28" t="str">
        <f t="shared" si="4"/>
        <v>F</v>
      </c>
      <c r="I54" s="28" t="e">
        <f>#REF!</f>
        <v>#REF!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9">
        <f>SUM('GRADE BOOK'!$J54:$AJ54)</f>
        <v>0</v>
      </c>
      <c r="AL54" s="29" t="str">
        <f t="shared" si="5"/>
        <v>F</v>
      </c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29">
        <f t="shared" si="10"/>
        <v>0</v>
      </c>
      <c r="BO54" s="29" t="str">
        <f t="shared" si="6"/>
        <v>F</v>
      </c>
      <c r="BP54" s="29">
        <v>0</v>
      </c>
      <c r="BQ54" s="29" t="str">
        <f t="shared" si="7"/>
        <v>F</v>
      </c>
      <c r="BR54" s="30"/>
      <c r="BS54" s="30"/>
      <c r="BT54" s="30"/>
      <c r="BU54" s="29">
        <f t="shared" si="11"/>
        <v>0</v>
      </c>
      <c r="BV54" s="29" t="str">
        <f t="shared" si="8"/>
        <v>D</v>
      </c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29">
        <f t="shared" si="12"/>
        <v>0</v>
      </c>
      <c r="CY54" s="29" t="str">
        <f>HLOOKUP(CX54,A$12:F$13,2,TRUE)</f>
        <v>F</v>
      </c>
    </row>
    <row r="55" spans="1:103" x14ac:dyDescent="0.25">
      <c r="A55" s="26"/>
      <c r="B55" s="26"/>
      <c r="C55" s="33" t="str">
        <f t="shared" si="0"/>
        <v>F</v>
      </c>
      <c r="D55" s="27" t="str">
        <f t="shared" si="1"/>
        <v>F</v>
      </c>
      <c r="E55" s="28" t="str">
        <f t="shared" si="9"/>
        <v>F</v>
      </c>
      <c r="F55" s="28" t="str">
        <f t="shared" si="2"/>
        <v>F</v>
      </c>
      <c r="G55" s="28" t="str">
        <f t="shared" si="3"/>
        <v>D</v>
      </c>
      <c r="H55" s="28" t="str">
        <f t="shared" si="4"/>
        <v>F</v>
      </c>
      <c r="I55" s="28" t="e">
        <f>#REF!</f>
        <v>#REF!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9">
        <f>SUM('GRADE BOOK'!$J55:$AJ55)</f>
        <v>0</v>
      </c>
      <c r="AL55" s="29" t="str">
        <f t="shared" si="5"/>
        <v>F</v>
      </c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29">
        <f t="shared" si="10"/>
        <v>0</v>
      </c>
      <c r="BO55" s="29" t="str">
        <f t="shared" si="6"/>
        <v>F</v>
      </c>
      <c r="BP55" s="29">
        <v>0</v>
      </c>
      <c r="BQ55" s="29" t="str">
        <f t="shared" si="7"/>
        <v>F</v>
      </c>
      <c r="BR55" s="30"/>
      <c r="BS55" s="30"/>
      <c r="BT55" s="30"/>
      <c r="BU55" s="29">
        <f t="shared" si="11"/>
        <v>0</v>
      </c>
      <c r="BV55" s="29" t="str">
        <f t="shared" si="8"/>
        <v>D</v>
      </c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29">
        <f t="shared" si="12"/>
        <v>0</v>
      </c>
      <c r="CY55" s="29" t="str">
        <f>HLOOKUP(CX55,A$12:F$13,2,TRUE)</f>
        <v>F</v>
      </c>
    </row>
    <row r="56" spans="1:103" x14ac:dyDescent="0.25">
      <c r="A56" s="26"/>
      <c r="B56" s="26"/>
      <c r="C56" s="33" t="str">
        <f t="shared" si="0"/>
        <v>F</v>
      </c>
      <c r="D56" s="27" t="str">
        <f t="shared" si="1"/>
        <v>F</v>
      </c>
      <c r="E56" s="28" t="str">
        <f t="shared" si="9"/>
        <v>F</v>
      </c>
      <c r="F56" s="28" t="str">
        <f t="shared" si="2"/>
        <v>F</v>
      </c>
      <c r="G56" s="28" t="str">
        <f t="shared" si="3"/>
        <v>D</v>
      </c>
      <c r="H56" s="28" t="str">
        <f t="shared" si="4"/>
        <v>F</v>
      </c>
      <c r="I56" s="28" t="e">
        <f>#REF!</f>
        <v>#REF!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9">
        <f>SUM('GRADE BOOK'!$J56:$AJ56)</f>
        <v>0</v>
      </c>
      <c r="AL56" s="29" t="str">
        <f t="shared" si="5"/>
        <v>F</v>
      </c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29">
        <f t="shared" si="10"/>
        <v>0</v>
      </c>
      <c r="BO56" s="29" t="str">
        <f t="shared" si="6"/>
        <v>F</v>
      </c>
      <c r="BP56" s="29">
        <v>0</v>
      </c>
      <c r="BQ56" s="29" t="str">
        <f t="shared" si="7"/>
        <v>F</v>
      </c>
      <c r="BR56" s="30"/>
      <c r="BS56" s="30"/>
      <c r="BT56" s="30"/>
      <c r="BU56" s="29">
        <f t="shared" si="11"/>
        <v>0</v>
      </c>
      <c r="BV56" s="29" t="str">
        <f t="shared" si="8"/>
        <v>D</v>
      </c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29">
        <f t="shared" si="12"/>
        <v>0</v>
      </c>
      <c r="CY56" s="29" t="str">
        <f>HLOOKUP(CX56,A$12:F$13,2,TRUE)</f>
        <v>F</v>
      </c>
    </row>
    <row r="57" spans="1:103" x14ac:dyDescent="0.25">
      <c r="A57" s="62"/>
      <c r="B57" s="62"/>
      <c r="C57" s="62"/>
      <c r="D57" s="62"/>
      <c r="E57" s="6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103" x14ac:dyDescent="0.25">
      <c r="A58" s="14"/>
    </row>
    <row r="59" spans="1:103" x14ac:dyDescent="0.25">
      <c r="A59" s="14"/>
    </row>
  </sheetData>
  <mergeCells count="1">
    <mergeCell ref="A57:E57"/>
  </mergeCells>
  <phoneticPr fontId="0" type="noConversion"/>
  <conditionalFormatting sqref="A17:CY56">
    <cfRule type="expression" dxfId="1" priority="2">
      <formula>MOD(ROW(),2)=0</formula>
    </cfRule>
    <cfRule type="expression" dxfId="0" priority="3">
      <formula>"MOD(ROW(),2)=0"</formula>
    </cfRule>
  </conditionalFormatting>
  <printOptions horizontalCentered="1"/>
  <pageMargins left="0.4" right="0.4" top="0.4" bottom="0.4" header="0.3" footer="0.3"/>
  <pageSetup scale="4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:G19"/>
  <sheetViews>
    <sheetView workbookViewId="0">
      <selection activeCell="C24" sqref="C24"/>
    </sheetView>
  </sheetViews>
  <sheetFormatPr defaultRowHeight="13.5" x14ac:dyDescent="0.25"/>
  <cols>
    <col min="1" max="1" width="24.42578125" customWidth="1"/>
    <col min="2" max="2" width="19.7109375" bestFit="1" customWidth="1"/>
    <col min="3" max="5" width="18.5703125" bestFit="1" customWidth="1"/>
  </cols>
  <sheetData>
    <row r="1" spans="1:7" ht="18" x14ac:dyDescent="0.25">
      <c r="A1" s="35"/>
      <c r="B1" s="36" t="s">
        <v>1</v>
      </c>
      <c r="C1" s="36" t="s">
        <v>2</v>
      </c>
      <c r="D1" s="36" t="s">
        <v>3</v>
      </c>
      <c r="E1" s="36" t="s">
        <v>4</v>
      </c>
      <c r="G1" s="36" t="s">
        <v>95</v>
      </c>
    </row>
    <row r="2" spans="1:7" ht="18" x14ac:dyDescent="0.25">
      <c r="A2" s="43" t="s">
        <v>11</v>
      </c>
      <c r="B2" s="37" t="s">
        <v>96</v>
      </c>
      <c r="C2" s="37" t="s">
        <v>106</v>
      </c>
      <c r="D2" s="37" t="s">
        <v>98</v>
      </c>
      <c r="E2" s="37" t="s">
        <v>98</v>
      </c>
      <c r="G2">
        <v>28</v>
      </c>
    </row>
    <row r="3" spans="1:7" ht="18" x14ac:dyDescent="0.25">
      <c r="A3" s="45"/>
      <c r="B3" s="37" t="s">
        <v>96</v>
      </c>
      <c r="C3" s="37"/>
      <c r="D3" s="38"/>
      <c r="E3" s="38"/>
    </row>
    <row r="4" spans="1:7" ht="18" x14ac:dyDescent="0.25">
      <c r="A4" s="43" t="s">
        <v>16</v>
      </c>
      <c r="B4" s="39" t="s">
        <v>97</v>
      </c>
      <c r="C4" s="39" t="s">
        <v>106</v>
      </c>
      <c r="D4" s="39" t="s">
        <v>99</v>
      </c>
      <c r="E4" s="39" t="s">
        <v>99</v>
      </c>
      <c r="G4">
        <v>27</v>
      </c>
    </row>
    <row r="5" spans="1:7" ht="18" x14ac:dyDescent="0.25">
      <c r="A5" s="44"/>
      <c r="B5" s="39" t="s">
        <v>97</v>
      </c>
      <c r="C5" s="39"/>
      <c r="D5" s="39"/>
      <c r="E5" s="39"/>
    </row>
    <row r="6" spans="1:7" ht="18" x14ac:dyDescent="0.25">
      <c r="A6" s="44" t="s">
        <v>12</v>
      </c>
      <c r="B6" s="38" t="s">
        <v>107</v>
      </c>
      <c r="C6" s="38" t="s">
        <v>105</v>
      </c>
      <c r="D6" s="38" t="s">
        <v>104</v>
      </c>
      <c r="E6" s="38" t="s">
        <v>103</v>
      </c>
      <c r="G6">
        <v>220</v>
      </c>
    </row>
    <row r="7" spans="1:7" ht="18" x14ac:dyDescent="0.25">
      <c r="A7" s="43" t="s">
        <v>17</v>
      </c>
      <c r="B7" s="40"/>
      <c r="C7" s="40" t="s">
        <v>100</v>
      </c>
      <c r="D7" s="40" t="s">
        <v>100</v>
      </c>
      <c r="E7" s="40" t="s">
        <v>100</v>
      </c>
      <c r="G7">
        <v>3</v>
      </c>
    </row>
    <row r="8" spans="1:7" ht="18" x14ac:dyDescent="0.25">
      <c r="A8" s="43" t="s">
        <v>101</v>
      </c>
      <c r="B8" s="41"/>
      <c r="C8" s="41"/>
      <c r="D8" s="41"/>
      <c r="E8" s="41"/>
    </row>
    <row r="9" spans="1:7" ht="18" x14ac:dyDescent="0.25">
      <c r="A9" s="45" t="s">
        <v>102</v>
      </c>
      <c r="B9" s="42" t="s">
        <v>96</v>
      </c>
      <c r="C9" s="42" t="s">
        <v>98</v>
      </c>
      <c r="D9" s="42" t="s">
        <v>98</v>
      </c>
      <c r="E9" s="42" t="s">
        <v>98</v>
      </c>
      <c r="G9">
        <v>27</v>
      </c>
    </row>
    <row r="10" spans="1:7" ht="18" x14ac:dyDescent="0.25">
      <c r="A10" s="44" t="s">
        <v>15</v>
      </c>
      <c r="B10" s="42" t="s">
        <v>96</v>
      </c>
      <c r="C10" s="42"/>
      <c r="D10" s="41"/>
      <c r="E10" s="41"/>
    </row>
    <row r="13" spans="1:7" ht="14.25" thickBot="1" x14ac:dyDescent="0.3"/>
    <row r="14" spans="1:7" x14ac:dyDescent="0.25">
      <c r="B14" s="50" t="s">
        <v>4</v>
      </c>
      <c r="C14" s="51" t="s">
        <v>3</v>
      </c>
      <c r="D14" s="52" t="s">
        <v>2</v>
      </c>
      <c r="E14" s="53" t="s">
        <v>1</v>
      </c>
    </row>
    <row r="15" spans="1:7" x14ac:dyDescent="0.25">
      <c r="B15" s="54" t="s">
        <v>131</v>
      </c>
      <c r="C15" s="55" t="s">
        <v>130</v>
      </c>
      <c r="D15" s="56" t="s">
        <v>129</v>
      </c>
      <c r="E15" s="57" t="s">
        <v>128</v>
      </c>
    </row>
    <row r="16" spans="1:7" x14ac:dyDescent="0.25">
      <c r="B16" s="54" t="s">
        <v>135</v>
      </c>
      <c r="C16" s="55" t="s">
        <v>134</v>
      </c>
      <c r="D16" s="56" t="s">
        <v>133</v>
      </c>
      <c r="E16" s="57" t="s">
        <v>132</v>
      </c>
    </row>
    <row r="17" spans="2:5" x14ac:dyDescent="0.25">
      <c r="B17" s="54" t="s">
        <v>143</v>
      </c>
      <c r="C17" s="55" t="s">
        <v>138</v>
      </c>
      <c r="D17" s="56" t="s">
        <v>137</v>
      </c>
      <c r="E17" s="57" t="s">
        <v>136</v>
      </c>
    </row>
    <row r="18" spans="2:5" x14ac:dyDescent="0.25">
      <c r="B18" s="54" t="s">
        <v>140</v>
      </c>
      <c r="C18" s="55" t="s">
        <v>141</v>
      </c>
      <c r="D18" s="56" t="s">
        <v>142</v>
      </c>
      <c r="E18" s="57" t="s">
        <v>139</v>
      </c>
    </row>
    <row r="19" spans="2:5" ht="14.25" thickBot="1" x14ac:dyDescent="0.3">
      <c r="B19" s="58" t="s">
        <v>147</v>
      </c>
      <c r="C19" s="59" t="s">
        <v>146</v>
      </c>
      <c r="D19" s="60" t="s">
        <v>145</v>
      </c>
      <c r="E19" s="61" t="s">
        <v>144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3AA39E-F6F4-4A59-AA0F-C7C1C43F19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BOOK</vt:lpstr>
      <vt:lpstr>Checklist</vt:lpstr>
      <vt:lpstr>CORE</vt:lpstr>
      <vt:lpstr>Getting_Started</vt:lpstr>
      <vt:lpstr>GP</vt:lpstr>
      <vt:lpstr>GradeTable</vt:lpstr>
      <vt:lpstr>Journal</vt:lpstr>
      <vt:lpstr>Problems</vt:lpstr>
      <vt:lpstr>Quizzes</vt:lpstr>
      <vt:lpstr>Specifications</vt:lpstr>
      <vt:lpstr>Teaching</vt:lpstr>
      <vt:lpstr>WeBWorKScore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Ballif</dc:creator>
  <cp:keywords/>
  <cp:lastModifiedBy>Jenny Ballif</cp:lastModifiedBy>
  <dcterms:created xsi:type="dcterms:W3CDTF">2015-08-11T19:30:16Z</dcterms:created>
  <dcterms:modified xsi:type="dcterms:W3CDTF">2017-07-29T04:26:45Z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TC040991079991</vt:lpwstr>
  </property>
</Properties>
</file>