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lalala/Documents/Codes/量化项目/策略尝试/"/>
    </mc:Choice>
  </mc:AlternateContent>
  <xr:revisionPtr revIDLastSave="0" documentId="13_ncr:1_{EF1888EF-6F85-D947-91AB-7032BA6C9AC1}" xr6:coauthVersionLast="47" xr6:coauthVersionMax="47" xr10:uidLastSave="{00000000-0000-0000-0000-000000000000}"/>
  <bookViews>
    <workbookView xWindow="-34560" yWindow="760" windowWidth="34560" windowHeight="21580" activeTab="1" xr2:uid="{337AEDA5-0EDA-C849-BAD5-3147CADC1C93}"/>
  </bookViews>
  <sheets>
    <sheet name="Data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D2" i="1"/>
  <c r="C3" i="1"/>
  <c r="C4" i="1" s="1"/>
  <c r="C5" i="1" s="1"/>
  <c r="C6" i="1" s="1"/>
  <c r="C7" i="1" s="1"/>
  <c r="C8" i="1" s="1"/>
  <c r="C9" i="1" s="1"/>
  <c r="D9" i="1" s="1"/>
  <c r="E4" i="1"/>
  <c r="E5" i="1"/>
  <c r="E6" i="1"/>
  <c r="E7" i="1"/>
  <c r="E8" i="1"/>
  <c r="E3" i="1"/>
  <c r="B2" i="1"/>
  <c r="B3" i="1" s="1"/>
  <c r="B4" i="1" s="1"/>
  <c r="B5" i="1" s="1"/>
  <c r="B6" i="1" s="1"/>
  <c r="B7" i="1" s="1"/>
  <c r="B8" i="1" s="1"/>
  <c r="B9" i="1" s="1"/>
  <c r="H9" i="1" s="1"/>
  <c r="D8" i="1" l="1"/>
  <c r="D7" i="1"/>
  <c r="D5" i="1"/>
  <c r="D4" i="1"/>
  <c r="D6" i="1"/>
  <c r="D3" i="1"/>
  <c r="C10" i="1"/>
  <c r="D10" i="1" s="1"/>
</calcChain>
</file>

<file path=xl/sharedStrings.xml><?xml version="1.0" encoding="utf-8"?>
<sst xmlns="http://schemas.openxmlformats.org/spreadsheetml/2006/main" count="30" uniqueCount="20">
  <si>
    <t>Date</t>
  </si>
  <si>
    <t>Position</t>
  </si>
  <si>
    <t>Capital</t>
  </si>
  <si>
    <t>Signal</t>
  </si>
  <si>
    <t>Bond</t>
  </si>
  <si>
    <t>Total Value</t>
  </si>
  <si>
    <t>Closed_Price</t>
  </si>
  <si>
    <t>Trade_Amount</t>
  </si>
  <si>
    <t>Cpt_pct</t>
  </si>
  <si>
    <t>Cash_Flow</t>
  </si>
  <si>
    <t>日期</t>
  </si>
  <si>
    <t>持有指数单位</t>
  </si>
  <si>
    <t>高流动性可投金额</t>
  </si>
  <si>
    <t>剩余Capital 比例</t>
  </si>
  <si>
    <t>总资产</t>
  </si>
  <si>
    <t>收盘hs300价格</t>
  </si>
  <si>
    <t>操作信号</t>
  </si>
  <si>
    <t>买卖金额</t>
  </si>
  <si>
    <t>固守基金金额，包含在Capital中。</t>
  </si>
  <si>
    <t>存取金额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</si>
</sst>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1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Total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Data!$A$2:$A$24</c:f>
              <c:numCache>
                <c:formatCode>yyyy\-mm\-dd;@</c:formatCode>
                <c:ptCount val="23"/>
                <c:pt idx="0">
                  <c:v>45043</c:v>
                </c:pt>
                <c:pt idx="1">
                  <c:v>45044</c:v>
                </c:pt>
                <c:pt idx="2">
                  <c:v>45045</c:v>
                </c:pt>
                <c:pt idx="3">
                  <c:v>45046</c:v>
                </c:pt>
                <c:pt idx="4">
                  <c:v>45047</c:v>
                </c:pt>
                <c:pt idx="5">
                  <c:v>45048</c:v>
                </c:pt>
                <c:pt idx="6">
                  <c:v>45049</c:v>
                </c:pt>
                <c:pt idx="7">
                  <c:v>45050</c:v>
                </c:pt>
                <c:pt idx="8">
                  <c:v>45051</c:v>
                </c:pt>
              </c:numCache>
            </c:numRef>
          </c:cat>
          <c:val>
            <c:numRef>
              <c:f>Data!$E$2:$E$24</c:f>
              <c:numCache>
                <c:formatCode>General</c:formatCode>
                <c:ptCount val="23"/>
                <c:pt idx="0">
                  <c:v>136370.35</c:v>
                </c:pt>
                <c:pt idx="1">
                  <c:v>136884.34</c:v>
                </c:pt>
                <c:pt idx="2">
                  <c:v>136884.34</c:v>
                </c:pt>
                <c:pt idx="3">
                  <c:v>136884.34</c:v>
                </c:pt>
                <c:pt idx="4">
                  <c:v>136884.34</c:v>
                </c:pt>
                <c:pt idx="5">
                  <c:v>136884.34</c:v>
                </c:pt>
                <c:pt idx="6">
                  <c:v>136884.34</c:v>
                </c:pt>
                <c:pt idx="7">
                  <c:v>136877.23000000001</c:v>
                </c:pt>
                <c:pt idx="8">
                  <c:v>136667.63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1-C14B-8DC7-B89607C50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236064"/>
        <c:axId val="1508849504"/>
      </c:lineChart>
      <c:dateAx>
        <c:axId val="434236064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49504"/>
        <c:crosses val="autoZero"/>
        <c:auto val="1"/>
        <c:lblOffset val="100"/>
        <c:baseTimeUnit val="days"/>
      </c:dateAx>
      <c:valAx>
        <c:axId val="15088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3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7281</xdr:colOff>
      <xdr:row>4</xdr:row>
      <xdr:rowOff>1</xdr:rowOff>
    </xdr:from>
    <xdr:to>
      <xdr:col>6</xdr:col>
      <xdr:colOff>800827</xdr:colOff>
      <xdr:row>19</xdr:row>
      <xdr:rowOff>194140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3E8140-C416-B65E-BEDB-63992E29F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9833-2095-864E-96EA-64D00EBC547E}">
  <dimension ref="A1:J24"/>
  <sheetViews>
    <sheetView zoomScale="188" workbookViewId="0">
      <selection activeCell="B14" sqref="B14"/>
    </sheetView>
  </sheetViews>
  <sheetFormatPr baseColWidth="10" defaultRowHeight="16" x14ac:dyDescent="0.2"/>
  <cols>
    <col min="1" max="1" width="10.6640625" bestFit="1" customWidth="1"/>
    <col min="2" max="2" width="12.5" bestFit="1" customWidth="1"/>
    <col min="3" max="3" width="8.83203125" bestFit="1" customWidth="1"/>
    <col min="4" max="4" width="12.5" style="4" bestFit="1" customWidth="1"/>
    <col min="5" max="5" width="10.5" bestFit="1" customWidth="1"/>
    <col min="6" max="6" width="11.5" bestFit="1" customWidth="1"/>
    <col min="7" max="7" width="6.1640625" bestFit="1" customWidth="1"/>
    <col min="8" max="8" width="13.33203125" bestFit="1" customWidth="1"/>
    <col min="9" max="9" width="5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s="4" t="s">
        <v>8</v>
      </c>
      <c r="E1" s="3" t="s">
        <v>5</v>
      </c>
      <c r="F1" s="3" t="s">
        <v>6</v>
      </c>
      <c r="G1" s="3" t="s">
        <v>3</v>
      </c>
      <c r="H1" s="3" t="s">
        <v>7</v>
      </c>
      <c r="I1" s="3" t="s">
        <v>4</v>
      </c>
      <c r="J1" s="3" t="s">
        <v>9</v>
      </c>
    </row>
    <row r="2" spans="1:10" x14ac:dyDescent="0.2">
      <c r="A2" s="1">
        <v>45043</v>
      </c>
      <c r="B2">
        <f>(E2-C2)/F2</f>
        <v>16.810127820039014</v>
      </c>
      <c r="C2">
        <v>69324.5</v>
      </c>
      <c r="D2" s="4">
        <f t="shared" ref="D2:D10" si="0">C2/E2</f>
        <v>0.50835463867328934</v>
      </c>
      <c r="E2">
        <v>136370.35</v>
      </c>
      <c r="F2">
        <v>3988.42</v>
      </c>
      <c r="G2">
        <v>1</v>
      </c>
      <c r="H2" s="2">
        <v>1340.38</v>
      </c>
      <c r="I2">
        <v>3250</v>
      </c>
      <c r="J2">
        <v>0</v>
      </c>
    </row>
    <row r="3" spans="1:10" x14ac:dyDescent="0.2">
      <c r="A3" s="1">
        <v>45044</v>
      </c>
      <c r="B3">
        <f t="shared" ref="B3:B9" si="1">B2+H2/F3</f>
        <v>17.142803436617449</v>
      </c>
      <c r="C3" s="2">
        <f t="shared" ref="C3:C10" si="2">C2-H2</f>
        <v>67984.12</v>
      </c>
      <c r="D3" s="4">
        <f t="shared" si="0"/>
        <v>0.49665374432166598</v>
      </c>
      <c r="E3">
        <f>136884.34</f>
        <v>136884.34</v>
      </c>
      <c r="F3">
        <v>4029.09</v>
      </c>
      <c r="G3">
        <v>0</v>
      </c>
      <c r="H3">
        <v>0</v>
      </c>
      <c r="I3">
        <v>3250</v>
      </c>
      <c r="J3">
        <v>0</v>
      </c>
    </row>
    <row r="4" spans="1:10" x14ac:dyDescent="0.2">
      <c r="A4" s="1">
        <v>45045</v>
      </c>
      <c r="B4">
        <f t="shared" si="1"/>
        <v>17.142803436617449</v>
      </c>
      <c r="C4" s="2">
        <f t="shared" si="2"/>
        <v>67984.12</v>
      </c>
      <c r="D4" s="4">
        <f t="shared" si="0"/>
        <v>0.49665374432166598</v>
      </c>
      <c r="E4">
        <f t="shared" ref="E4:E8" si="3">136884.34</f>
        <v>136884.34</v>
      </c>
      <c r="F4">
        <v>4029.09</v>
      </c>
      <c r="G4">
        <v>0</v>
      </c>
      <c r="H4">
        <v>0</v>
      </c>
      <c r="I4">
        <v>3250</v>
      </c>
      <c r="J4">
        <v>0</v>
      </c>
    </row>
    <row r="5" spans="1:10" x14ac:dyDescent="0.2">
      <c r="A5" s="1">
        <v>45046</v>
      </c>
      <c r="B5">
        <f t="shared" si="1"/>
        <v>17.142803436617449</v>
      </c>
      <c r="C5" s="2">
        <f t="shared" si="2"/>
        <v>67984.12</v>
      </c>
      <c r="D5" s="4">
        <f t="shared" si="0"/>
        <v>0.49665374432166598</v>
      </c>
      <c r="E5">
        <f t="shared" si="3"/>
        <v>136884.34</v>
      </c>
      <c r="F5">
        <v>4029.09</v>
      </c>
      <c r="G5">
        <v>0</v>
      </c>
      <c r="H5">
        <v>0</v>
      </c>
      <c r="I5">
        <v>3250</v>
      </c>
      <c r="J5">
        <v>0</v>
      </c>
    </row>
    <row r="6" spans="1:10" x14ac:dyDescent="0.2">
      <c r="A6" s="1">
        <v>45047</v>
      </c>
      <c r="B6">
        <f t="shared" si="1"/>
        <v>17.142803436617449</v>
      </c>
      <c r="C6" s="2">
        <f t="shared" si="2"/>
        <v>67984.12</v>
      </c>
      <c r="D6" s="4">
        <f t="shared" si="0"/>
        <v>0.49665374432166598</v>
      </c>
      <c r="E6">
        <f t="shared" si="3"/>
        <v>136884.34</v>
      </c>
      <c r="F6">
        <v>4029.09</v>
      </c>
      <c r="G6">
        <v>0</v>
      </c>
      <c r="H6">
        <v>0</v>
      </c>
      <c r="I6">
        <v>3250</v>
      </c>
      <c r="J6">
        <v>0</v>
      </c>
    </row>
    <row r="7" spans="1:10" x14ac:dyDescent="0.2">
      <c r="A7" s="1">
        <v>45048</v>
      </c>
      <c r="B7">
        <f t="shared" si="1"/>
        <v>17.142803436617449</v>
      </c>
      <c r="C7" s="2">
        <f t="shared" si="2"/>
        <v>67984.12</v>
      </c>
      <c r="D7" s="4">
        <f t="shared" si="0"/>
        <v>0.49665374432166598</v>
      </c>
      <c r="E7">
        <f t="shared" si="3"/>
        <v>136884.34</v>
      </c>
      <c r="F7">
        <v>4029.09</v>
      </c>
      <c r="G7">
        <v>0</v>
      </c>
      <c r="H7">
        <v>0</v>
      </c>
      <c r="I7">
        <v>3250</v>
      </c>
      <c r="J7">
        <v>0</v>
      </c>
    </row>
    <row r="8" spans="1:10" x14ac:dyDescent="0.2">
      <c r="A8" s="1">
        <v>45049</v>
      </c>
      <c r="B8">
        <f t="shared" si="1"/>
        <v>17.142803436617449</v>
      </c>
      <c r="C8" s="2">
        <f t="shared" si="2"/>
        <v>67984.12</v>
      </c>
      <c r="D8" s="4">
        <f t="shared" si="0"/>
        <v>0.49665374432166598</v>
      </c>
      <c r="E8">
        <f t="shared" si="3"/>
        <v>136884.34</v>
      </c>
      <c r="F8">
        <v>4029.09</v>
      </c>
      <c r="G8">
        <v>0</v>
      </c>
      <c r="H8">
        <v>0</v>
      </c>
      <c r="I8">
        <v>3250</v>
      </c>
      <c r="J8">
        <v>0</v>
      </c>
    </row>
    <row r="9" spans="1:10" x14ac:dyDescent="0.2">
      <c r="A9" s="1">
        <v>45050</v>
      </c>
      <c r="B9">
        <f>B8+H8/F9</f>
        <v>17.142803436617449</v>
      </c>
      <c r="C9" s="2">
        <f t="shared" si="2"/>
        <v>67984.12</v>
      </c>
      <c r="D9" s="4">
        <f t="shared" si="0"/>
        <v>0.49667954268215386</v>
      </c>
      <c r="E9">
        <v>136877.23000000001</v>
      </c>
      <c r="F9">
        <v>4030.25</v>
      </c>
      <c r="G9">
        <v>1</v>
      </c>
      <c r="H9">
        <f>0.03*B9*F9</f>
        <v>2072.6935065128241</v>
      </c>
      <c r="I9">
        <v>3500</v>
      </c>
      <c r="J9">
        <v>0</v>
      </c>
    </row>
    <row r="10" spans="1:10" x14ac:dyDescent="0.2">
      <c r="A10" s="1">
        <v>45051</v>
      </c>
      <c r="B10">
        <f>B9+H9/F10</f>
        <v>17.658799310657209</v>
      </c>
      <c r="C10" s="2">
        <f t="shared" si="2"/>
        <v>65911.426493487175</v>
      </c>
      <c r="D10" s="4">
        <f t="shared" si="0"/>
        <v>0.48227533098720721</v>
      </c>
      <c r="E10">
        <v>136667.63</v>
      </c>
      <c r="F10">
        <v>4016.88</v>
      </c>
      <c r="G10">
        <v>0</v>
      </c>
      <c r="H10">
        <v>0</v>
      </c>
      <c r="I10">
        <v>3500</v>
      </c>
      <c r="J10">
        <v>0</v>
      </c>
    </row>
    <row r="11" spans="1:10" x14ac:dyDescent="0.2">
      <c r="A11" s="1"/>
      <c r="C11" s="2"/>
    </row>
    <row r="12" spans="1:10" x14ac:dyDescent="0.2">
      <c r="A12" s="1"/>
      <c r="C12" s="2"/>
    </row>
    <row r="13" spans="1:10" x14ac:dyDescent="0.2">
      <c r="A13" s="1"/>
      <c r="C13" s="2"/>
    </row>
    <row r="14" spans="1:10" x14ac:dyDescent="0.2">
      <c r="A14" s="1"/>
      <c r="C14" s="2"/>
    </row>
    <row r="15" spans="1:10" x14ac:dyDescent="0.2">
      <c r="A15" s="1"/>
      <c r="C15" s="2"/>
    </row>
    <row r="16" spans="1:10" x14ac:dyDescent="0.2">
      <c r="A16" s="1"/>
      <c r="C16" s="2"/>
    </row>
    <row r="17" spans="1:3" x14ac:dyDescent="0.2">
      <c r="A17" s="1"/>
      <c r="C17" s="2"/>
    </row>
    <row r="18" spans="1:3" x14ac:dyDescent="0.2">
      <c r="A18" s="1"/>
      <c r="C18" s="2"/>
    </row>
    <row r="19" spans="1:3" x14ac:dyDescent="0.2">
      <c r="A19" s="1"/>
      <c r="C19" s="2"/>
    </row>
    <row r="20" spans="1:3" x14ac:dyDescent="0.2">
      <c r="A20" s="1"/>
      <c r="C20" s="2"/>
    </row>
    <row r="21" spans="1:3" x14ac:dyDescent="0.2">
      <c r="A21" s="1"/>
      <c r="C21" s="2"/>
    </row>
    <row r="22" spans="1:3" x14ac:dyDescent="0.2">
      <c r="A22" s="1"/>
      <c r="C22" s="2"/>
    </row>
    <row r="23" spans="1:3" x14ac:dyDescent="0.2">
      <c r="A23" s="1"/>
      <c r="C23" s="2"/>
    </row>
    <row r="24" spans="1:3" x14ac:dyDescent="0.2">
      <c r="A24" s="1"/>
      <c r="C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C8C38-C0D1-2847-8D6D-1A03EACFC3E0}">
  <dimension ref="A1:J2"/>
  <sheetViews>
    <sheetView tabSelected="1" zoomScale="157" workbookViewId="0">
      <selection activeCell="H19" sqref="H19"/>
    </sheetView>
  </sheetViews>
  <sheetFormatPr baseColWidth="10" defaultRowHeight="16" x14ac:dyDescent="0.2"/>
  <cols>
    <col min="1" max="3" width="10.5" customWidth="1"/>
    <col min="4" max="4" width="11.1640625" customWidth="1"/>
    <col min="5" max="8" width="10.5" customWidth="1"/>
    <col min="9" max="9" width="18" customWidth="1"/>
    <col min="10" max="10" width="10.5" customWidth="1"/>
  </cols>
  <sheetData>
    <row r="1" spans="1:10" x14ac:dyDescent="0.2">
      <c r="A1" t="s">
        <v>0</v>
      </c>
      <c r="B1" t="s">
        <v>1</v>
      </c>
      <c r="C1" t="s">
        <v>2</v>
      </c>
      <c r="D1" s="4" t="s">
        <v>8</v>
      </c>
      <c r="E1" s="3" t="s">
        <v>5</v>
      </c>
      <c r="F1" s="3" t="s">
        <v>6</v>
      </c>
      <c r="G1" s="3" t="s">
        <v>3</v>
      </c>
      <c r="H1" s="3" t="s">
        <v>7</v>
      </c>
      <c r="I1" s="3" t="s">
        <v>4</v>
      </c>
      <c r="J1" s="3" t="s">
        <v>9</v>
      </c>
    </row>
    <row r="2" spans="1:10" ht="37" customHeight="1" x14ac:dyDescent="0.2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Zhicheng Tang (SDS,118010275)</dc:creator>
  <cp:lastModifiedBy>Zhicheng Tang (SDS,118010275)</cp:lastModifiedBy>
  <dcterms:created xsi:type="dcterms:W3CDTF">2023-04-26T03:56:28Z</dcterms:created>
  <dcterms:modified xsi:type="dcterms:W3CDTF">2023-05-05T22:57:14Z</dcterms:modified>
</cp:coreProperties>
</file>